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egold\Desktop\LTCCC\Data\Staffing data\2022 Q1 Staffing\State Files\"/>
    </mc:Choice>
  </mc:AlternateContent>
  <xr:revisionPtr revIDLastSave="0" documentId="13_ncr:1_{BD75BE77-4819-4977-A6EC-24DD63AC6AF6}" xr6:coauthVersionLast="47" xr6:coauthVersionMax="47" xr10:uidLastSave="{00000000-0000-0000-0000-000000000000}"/>
  <bookViews>
    <workbookView xWindow="-120" yWindow="-120" windowWidth="29040" windowHeight="15720" xr2:uid="{00000000-000D-0000-FFFF-FFFF00000000}"/>
  </bookViews>
  <sheets>
    <sheet name="Nurse" sheetId="7" r:id="rId1"/>
    <sheet name="Contract" sheetId="8" r:id="rId2"/>
    <sheet name="Non-Nurse" sheetId="11" r:id="rId3"/>
    <sheet name="Summary Data" sheetId="5" r:id="rId4"/>
    <sheet name="Notes &amp; Glossary" sheetId="10"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36" i="5" l="1"/>
  <c r="Y35" i="5"/>
  <c r="Y34" i="5"/>
  <c r="Y37" i="5"/>
  <c r="Y3" i="5" l="1"/>
  <c r="AA3" i="5" s="1"/>
  <c r="Y4" i="5"/>
  <c r="Y5" i="5"/>
  <c r="Y6" i="5"/>
  <c r="Y7" i="5"/>
  <c r="AA7" i="5" s="1"/>
  <c r="Y8" i="5"/>
  <c r="AA8" i="5" s="1"/>
  <c r="Y9" i="5"/>
  <c r="AA9" i="5" s="1"/>
  <c r="Y10" i="5"/>
  <c r="AA10" i="5" s="1"/>
  <c r="Y11" i="5"/>
  <c r="AA11" i="5" s="1"/>
  <c r="Y12" i="5"/>
  <c r="Z12" i="5" s="1"/>
  <c r="Y13" i="5"/>
  <c r="Z13" i="5" s="1"/>
  <c r="Y14" i="5"/>
  <c r="Z14" i="5" s="1"/>
  <c r="Y15" i="5"/>
  <c r="Z15" i="5" s="1"/>
  <c r="Y19" i="5"/>
  <c r="Y20" i="5"/>
  <c r="Y21" i="5"/>
  <c r="Y22" i="5"/>
  <c r="Y23" i="5"/>
  <c r="Y24" i="5"/>
  <c r="Y25" i="5"/>
  <c r="Y26" i="5"/>
  <c r="Y27" i="5"/>
  <c r="Y28" i="5"/>
  <c r="AA15" i="5" l="1"/>
  <c r="Z8" i="5"/>
  <c r="Z11" i="5"/>
  <c r="Z7" i="5"/>
  <c r="Y29" i="5"/>
  <c r="Z6" i="5"/>
  <c r="Z5" i="5"/>
  <c r="Z4" i="5"/>
  <c r="AA13" i="5"/>
  <c r="AA5" i="5"/>
  <c r="Z10" i="5"/>
  <c r="AA12" i="5"/>
  <c r="AA4" i="5"/>
  <c r="AA14" i="5"/>
  <c r="Z9" i="5"/>
  <c r="AA6" i="5"/>
  <c r="C9" i="5" l="1"/>
  <c r="C8" i="5"/>
  <c r="C7" i="5"/>
  <c r="C6" i="5"/>
  <c r="C5" i="5"/>
  <c r="C4" i="5"/>
  <c r="C3" i="5"/>
</calcChain>
</file>

<file path=xl/sharedStrings.xml><?xml version="1.0" encoding="utf-8"?>
<sst xmlns="http://schemas.openxmlformats.org/spreadsheetml/2006/main" count="7414" uniqueCount="1417">
  <si>
    <t>165006</t>
  </si>
  <si>
    <t>165017</t>
  </si>
  <si>
    <t>165019</t>
  </si>
  <si>
    <t>165030</t>
  </si>
  <si>
    <t>165033</t>
  </si>
  <si>
    <t>165034</t>
  </si>
  <si>
    <t>165049</t>
  </si>
  <si>
    <t>165072</t>
  </si>
  <si>
    <t>165082</t>
  </si>
  <si>
    <t>165104</t>
  </si>
  <si>
    <t>165110</t>
  </si>
  <si>
    <t>165118</t>
  </si>
  <si>
    <t>165135</t>
  </si>
  <si>
    <t>165145</t>
  </si>
  <si>
    <t>165146</t>
  </si>
  <si>
    <t>165147</t>
  </si>
  <si>
    <t>165151</t>
  </si>
  <si>
    <t>165152</t>
  </si>
  <si>
    <t>165155</t>
  </si>
  <si>
    <t>165156</t>
  </si>
  <si>
    <t>165157</t>
  </si>
  <si>
    <t>165158</t>
  </si>
  <si>
    <t>165161</t>
  </si>
  <si>
    <t>165162</t>
  </si>
  <si>
    <t>165163</t>
  </si>
  <si>
    <t>165165</t>
  </si>
  <si>
    <t>165167</t>
  </si>
  <si>
    <t>165169</t>
  </si>
  <si>
    <t>165170</t>
  </si>
  <si>
    <t>165171</t>
  </si>
  <si>
    <t>165172</t>
  </si>
  <si>
    <t>165173</t>
  </si>
  <si>
    <t>165174</t>
  </si>
  <si>
    <t>165175</t>
  </si>
  <si>
    <t>165176</t>
  </si>
  <si>
    <t>165177</t>
  </si>
  <si>
    <t>165178</t>
  </si>
  <si>
    <t>165179</t>
  </si>
  <si>
    <t>165180</t>
  </si>
  <si>
    <t>165181</t>
  </si>
  <si>
    <t>165183</t>
  </si>
  <si>
    <t>165185</t>
  </si>
  <si>
    <t>165186</t>
  </si>
  <si>
    <t>165187</t>
  </si>
  <si>
    <t>165188</t>
  </si>
  <si>
    <t>165189</t>
  </si>
  <si>
    <t>165190</t>
  </si>
  <si>
    <t>165191</t>
  </si>
  <si>
    <t>165192</t>
  </si>
  <si>
    <t>165193</t>
  </si>
  <si>
    <t>165196</t>
  </si>
  <si>
    <t>165197</t>
  </si>
  <si>
    <t>165198</t>
  </si>
  <si>
    <t>165199</t>
  </si>
  <si>
    <t>165202</t>
  </si>
  <si>
    <t>165203</t>
  </si>
  <si>
    <t>165204</t>
  </si>
  <si>
    <t>165205</t>
  </si>
  <si>
    <t>165206</t>
  </si>
  <si>
    <t>165207</t>
  </si>
  <si>
    <t>165208</t>
  </si>
  <si>
    <t>165209</t>
  </si>
  <si>
    <t>165210</t>
  </si>
  <si>
    <t>165211</t>
  </si>
  <si>
    <t>165213</t>
  </si>
  <si>
    <t>165214</t>
  </si>
  <si>
    <t>165215</t>
  </si>
  <si>
    <t>165217</t>
  </si>
  <si>
    <t>165218</t>
  </si>
  <si>
    <t>165219</t>
  </si>
  <si>
    <t>165220</t>
  </si>
  <si>
    <t>165222</t>
  </si>
  <si>
    <t>165223</t>
  </si>
  <si>
    <t>165224</t>
  </si>
  <si>
    <t>165225</t>
  </si>
  <si>
    <t>165226</t>
  </si>
  <si>
    <t>165227</t>
  </si>
  <si>
    <t>165228</t>
  </si>
  <si>
    <t>165230</t>
  </si>
  <si>
    <t>165231</t>
  </si>
  <si>
    <t>165232</t>
  </si>
  <si>
    <t>165233</t>
  </si>
  <si>
    <t>165234</t>
  </si>
  <si>
    <t>165235</t>
  </si>
  <si>
    <t>165236</t>
  </si>
  <si>
    <t>165237</t>
  </si>
  <si>
    <t>165238</t>
  </si>
  <si>
    <t>165239</t>
  </si>
  <si>
    <t>165240</t>
  </si>
  <si>
    <t>165241</t>
  </si>
  <si>
    <t>165243</t>
  </si>
  <si>
    <t>165245</t>
  </si>
  <si>
    <t>165247</t>
  </si>
  <si>
    <t>165248</t>
  </si>
  <si>
    <t>165249</t>
  </si>
  <si>
    <t>165251</t>
  </si>
  <si>
    <t>165252</t>
  </si>
  <si>
    <t>165253</t>
  </si>
  <si>
    <t>165254</t>
  </si>
  <si>
    <t>165255</t>
  </si>
  <si>
    <t>165256</t>
  </si>
  <si>
    <t>165257</t>
  </si>
  <si>
    <t>165259</t>
  </si>
  <si>
    <t>165260</t>
  </si>
  <si>
    <t>165261</t>
  </si>
  <si>
    <t>165262</t>
  </si>
  <si>
    <t>165263</t>
  </si>
  <si>
    <t>165264</t>
  </si>
  <si>
    <t>165265</t>
  </si>
  <si>
    <t>165266</t>
  </si>
  <si>
    <t>165267</t>
  </si>
  <si>
    <t>165268</t>
  </si>
  <si>
    <t>165269</t>
  </si>
  <si>
    <t>165270</t>
  </si>
  <si>
    <t>165271</t>
  </si>
  <si>
    <t>165272</t>
  </si>
  <si>
    <t>165273</t>
  </si>
  <si>
    <t>165274</t>
  </si>
  <si>
    <t>165275</t>
  </si>
  <si>
    <t>165278</t>
  </si>
  <si>
    <t>165279</t>
  </si>
  <si>
    <t>165280</t>
  </si>
  <si>
    <t>165281</t>
  </si>
  <si>
    <t>165283</t>
  </si>
  <si>
    <t>165284</t>
  </si>
  <si>
    <t>165285</t>
  </si>
  <si>
    <t>165286</t>
  </si>
  <si>
    <t>165287</t>
  </si>
  <si>
    <t>165288</t>
  </si>
  <si>
    <t>165290</t>
  </si>
  <si>
    <t>165291</t>
  </si>
  <si>
    <t>165292</t>
  </si>
  <si>
    <t>165293</t>
  </si>
  <si>
    <t>165294</t>
  </si>
  <si>
    <t>165295</t>
  </si>
  <si>
    <t>165296</t>
  </si>
  <si>
    <t>165297</t>
  </si>
  <si>
    <t>165298</t>
  </si>
  <si>
    <t>165300</t>
  </si>
  <si>
    <t>165301</t>
  </si>
  <si>
    <t>165302</t>
  </si>
  <si>
    <t>165303</t>
  </si>
  <si>
    <t>165304</t>
  </si>
  <si>
    <t>165305</t>
  </si>
  <si>
    <t>165306</t>
  </si>
  <si>
    <t>165307</t>
  </si>
  <si>
    <t>165308</t>
  </si>
  <si>
    <t>165309</t>
  </si>
  <si>
    <t>165310</t>
  </si>
  <si>
    <t>165311</t>
  </si>
  <si>
    <t>165312</t>
  </si>
  <si>
    <t>165313</t>
  </si>
  <si>
    <t>165314</t>
  </si>
  <si>
    <t>165316</t>
  </si>
  <si>
    <t>165318</t>
  </si>
  <si>
    <t>165320</t>
  </si>
  <si>
    <t>165322</t>
  </si>
  <si>
    <t>165323</t>
  </si>
  <si>
    <t>165324</t>
  </si>
  <si>
    <t>165325</t>
  </si>
  <si>
    <t>165326</t>
  </si>
  <si>
    <t>165327</t>
  </si>
  <si>
    <t>165329</t>
  </si>
  <si>
    <t>165330</t>
  </si>
  <si>
    <t>165331</t>
  </si>
  <si>
    <t>165332</t>
  </si>
  <si>
    <t>165333</t>
  </si>
  <si>
    <t>165334</t>
  </si>
  <si>
    <t>165335</t>
  </si>
  <si>
    <t>165336</t>
  </si>
  <si>
    <t>165337</t>
  </si>
  <si>
    <t>165338</t>
  </si>
  <si>
    <t>165339</t>
  </si>
  <si>
    <t>165340</t>
  </si>
  <si>
    <t>165341</t>
  </si>
  <si>
    <t>165342</t>
  </si>
  <si>
    <t>165343</t>
  </si>
  <si>
    <t>165344</t>
  </si>
  <si>
    <t>165345</t>
  </si>
  <si>
    <t>165346</t>
  </si>
  <si>
    <t>165347</t>
  </si>
  <si>
    <t>165349</t>
  </si>
  <si>
    <t>165351</t>
  </si>
  <si>
    <t>165352</t>
  </si>
  <si>
    <t>165353</t>
  </si>
  <si>
    <t>165354</t>
  </si>
  <si>
    <t>165355</t>
  </si>
  <si>
    <t>165356</t>
  </si>
  <si>
    <t>165357</t>
  </si>
  <si>
    <t>165358</t>
  </si>
  <si>
    <t>165359</t>
  </si>
  <si>
    <t>165361</t>
  </si>
  <si>
    <t>165362</t>
  </si>
  <si>
    <t>165363</t>
  </si>
  <si>
    <t>165364</t>
  </si>
  <si>
    <t>165365</t>
  </si>
  <si>
    <t>165366</t>
  </si>
  <si>
    <t>165367</t>
  </si>
  <si>
    <t>165369</t>
  </si>
  <si>
    <t>165372</t>
  </si>
  <si>
    <t>165373</t>
  </si>
  <si>
    <t>165374</t>
  </si>
  <si>
    <t>165375</t>
  </si>
  <si>
    <t>165376</t>
  </si>
  <si>
    <t>165377</t>
  </si>
  <si>
    <t>165379</t>
  </si>
  <si>
    <t>165380</t>
  </si>
  <si>
    <t>165381</t>
  </si>
  <si>
    <t>165382</t>
  </si>
  <si>
    <t>165383</t>
  </si>
  <si>
    <t>165385</t>
  </si>
  <si>
    <t>165386</t>
  </si>
  <si>
    <t>165387</t>
  </si>
  <si>
    <t>165388</t>
  </si>
  <si>
    <t>165389</t>
  </si>
  <si>
    <t>165390</t>
  </si>
  <si>
    <t>165391</t>
  </si>
  <si>
    <t>165396</t>
  </si>
  <si>
    <t>165397</t>
  </si>
  <si>
    <t>165399</t>
  </si>
  <si>
    <t>165401</t>
  </si>
  <si>
    <t>165402</t>
  </si>
  <si>
    <t>165404</t>
  </si>
  <si>
    <t>165405</t>
  </si>
  <si>
    <t>165406</t>
  </si>
  <si>
    <t>165408</t>
  </si>
  <si>
    <t>165411</t>
  </si>
  <si>
    <t>165412</t>
  </si>
  <si>
    <t>165413</t>
  </si>
  <si>
    <t>165414</t>
  </si>
  <si>
    <t>165418</t>
  </si>
  <si>
    <t>165420</t>
  </si>
  <si>
    <t>165421</t>
  </si>
  <si>
    <t>165423</t>
  </si>
  <si>
    <t>165424</t>
  </si>
  <si>
    <t>165425</t>
  </si>
  <si>
    <t>165426</t>
  </si>
  <si>
    <t>165427</t>
  </si>
  <si>
    <t>165428</t>
  </si>
  <si>
    <t>165431</t>
  </si>
  <si>
    <t>165432</t>
  </si>
  <si>
    <t>165433</t>
  </si>
  <si>
    <t>165434</t>
  </si>
  <si>
    <t>165435</t>
  </si>
  <si>
    <t>165436</t>
  </si>
  <si>
    <t>165437</t>
  </si>
  <si>
    <t>165438</t>
  </si>
  <si>
    <t>165439</t>
  </si>
  <si>
    <t>165440</t>
  </si>
  <si>
    <t>165441</t>
  </si>
  <si>
    <t>165442</t>
  </si>
  <si>
    <t>165443</t>
  </si>
  <si>
    <t>165444</t>
  </si>
  <si>
    <t>165445</t>
  </si>
  <si>
    <t>165446</t>
  </si>
  <si>
    <t>165447</t>
  </si>
  <si>
    <t>165448</t>
  </si>
  <si>
    <t>165449</t>
  </si>
  <si>
    <t>165450</t>
  </si>
  <si>
    <t>165451</t>
  </si>
  <si>
    <t>165452</t>
  </si>
  <si>
    <t>165453</t>
  </si>
  <si>
    <t>165455</t>
  </si>
  <si>
    <t>165456</t>
  </si>
  <si>
    <t>165458</t>
  </si>
  <si>
    <t>165460</t>
  </si>
  <si>
    <t>165461</t>
  </si>
  <si>
    <t>165462</t>
  </si>
  <si>
    <t>165463</t>
  </si>
  <si>
    <t>165465</t>
  </si>
  <si>
    <t>165466</t>
  </si>
  <si>
    <t>165467</t>
  </si>
  <si>
    <t>165468</t>
  </si>
  <si>
    <t>165470</t>
  </si>
  <si>
    <t>165471</t>
  </si>
  <si>
    <t>165472</t>
  </si>
  <si>
    <t>165473</t>
  </si>
  <si>
    <t>165474</t>
  </si>
  <si>
    <t>165475</t>
  </si>
  <si>
    <t>165476</t>
  </si>
  <si>
    <t>165478</t>
  </si>
  <si>
    <t>165479</t>
  </si>
  <si>
    <t>165480</t>
  </si>
  <si>
    <t>165481</t>
  </si>
  <si>
    <t>165482</t>
  </si>
  <si>
    <t>165483</t>
  </si>
  <si>
    <t>165484</t>
  </si>
  <si>
    <t>165485</t>
  </si>
  <si>
    <t>165486</t>
  </si>
  <si>
    <t>165487</t>
  </si>
  <si>
    <t>165488</t>
  </si>
  <si>
    <t>165489</t>
  </si>
  <si>
    <t>165490</t>
  </si>
  <si>
    <t>165491</t>
  </si>
  <si>
    <t>165492</t>
  </si>
  <si>
    <t>165494</t>
  </si>
  <si>
    <t>165495</t>
  </si>
  <si>
    <t>165497</t>
  </si>
  <si>
    <t>165498</t>
  </si>
  <si>
    <t>165499</t>
  </si>
  <si>
    <t>165501</t>
  </si>
  <si>
    <t>165502</t>
  </si>
  <si>
    <t>165503</t>
  </si>
  <si>
    <t>165504</t>
  </si>
  <si>
    <t>165507</t>
  </si>
  <si>
    <t>165508</t>
  </si>
  <si>
    <t>165509</t>
  </si>
  <si>
    <t>165510</t>
  </si>
  <si>
    <t>165511</t>
  </si>
  <si>
    <t>165513</t>
  </si>
  <si>
    <t>165514</t>
  </si>
  <si>
    <t>165515</t>
  </si>
  <si>
    <t>165516</t>
  </si>
  <si>
    <t>165521</t>
  </si>
  <si>
    <t>165522</t>
  </si>
  <si>
    <t>165523</t>
  </si>
  <si>
    <t>165524</t>
  </si>
  <si>
    <t>165525</t>
  </si>
  <si>
    <t>165527</t>
  </si>
  <si>
    <t>165528</t>
  </si>
  <si>
    <t>165529</t>
  </si>
  <si>
    <t>165530</t>
  </si>
  <si>
    <t>165531</t>
  </si>
  <si>
    <t>165532</t>
  </si>
  <si>
    <t>165533</t>
  </si>
  <si>
    <t>165534</t>
  </si>
  <si>
    <t>165535</t>
  </si>
  <si>
    <t>165536</t>
  </si>
  <si>
    <t>165537</t>
  </si>
  <si>
    <t>165538</t>
  </si>
  <si>
    <t>165539</t>
  </si>
  <si>
    <t>165540</t>
  </si>
  <si>
    <t>165541</t>
  </si>
  <si>
    <t>165542</t>
  </si>
  <si>
    <t>165543</t>
  </si>
  <si>
    <t>165545</t>
  </si>
  <si>
    <t>165546</t>
  </si>
  <si>
    <t>165547</t>
  </si>
  <si>
    <t>165548</t>
  </si>
  <si>
    <t>165549</t>
  </si>
  <si>
    <t>165550</t>
  </si>
  <si>
    <t>165552</t>
  </si>
  <si>
    <t>165553</t>
  </si>
  <si>
    <t>165554</t>
  </si>
  <si>
    <t>165555</t>
  </si>
  <si>
    <t>165556</t>
  </si>
  <si>
    <t>165557</t>
  </si>
  <si>
    <t>165559</t>
  </si>
  <si>
    <t>165561</t>
  </si>
  <si>
    <t>165562</t>
  </si>
  <si>
    <t>165565</t>
  </si>
  <si>
    <t>165566</t>
  </si>
  <si>
    <t>165567</t>
  </si>
  <si>
    <t>165568</t>
  </si>
  <si>
    <t>165569</t>
  </si>
  <si>
    <t>165570</t>
  </si>
  <si>
    <t>165574</t>
  </si>
  <si>
    <t>165575</t>
  </si>
  <si>
    <t>165576</t>
  </si>
  <si>
    <t>165577</t>
  </si>
  <si>
    <t>165578</t>
  </si>
  <si>
    <t>165579</t>
  </si>
  <si>
    <t>165580</t>
  </si>
  <si>
    <t>165583</t>
  </si>
  <si>
    <t>165584</t>
  </si>
  <si>
    <t>165585</t>
  </si>
  <si>
    <t>165586</t>
  </si>
  <si>
    <t>165587</t>
  </si>
  <si>
    <t>165589</t>
  </si>
  <si>
    <t>165590</t>
  </si>
  <si>
    <t>165591</t>
  </si>
  <si>
    <t>165592</t>
  </si>
  <si>
    <t>165593</t>
  </si>
  <si>
    <t>165594</t>
  </si>
  <si>
    <t>165595</t>
  </si>
  <si>
    <t>165597</t>
  </si>
  <si>
    <t>165599</t>
  </si>
  <si>
    <t>165601</t>
  </si>
  <si>
    <t>165602</t>
  </si>
  <si>
    <t>165603</t>
  </si>
  <si>
    <t>165604</t>
  </si>
  <si>
    <t>165605</t>
  </si>
  <si>
    <t>165606</t>
  </si>
  <si>
    <t>165607</t>
  </si>
  <si>
    <t>165609</t>
  </si>
  <si>
    <t>165610</t>
  </si>
  <si>
    <t>165611</t>
  </si>
  <si>
    <t>165612</t>
  </si>
  <si>
    <t>165613</t>
  </si>
  <si>
    <t>165614</t>
  </si>
  <si>
    <t>165615</t>
  </si>
  <si>
    <t>165616</t>
  </si>
  <si>
    <t>165617</t>
  </si>
  <si>
    <t>165618</t>
  </si>
  <si>
    <t>165619</t>
  </si>
  <si>
    <t>165620</t>
  </si>
  <si>
    <t>165621</t>
  </si>
  <si>
    <t>165622</t>
  </si>
  <si>
    <t>165623</t>
  </si>
  <si>
    <t>165624</t>
  </si>
  <si>
    <t>165625</t>
  </si>
  <si>
    <t>165626</t>
  </si>
  <si>
    <t>165627</t>
  </si>
  <si>
    <t>165788</t>
  </si>
  <si>
    <t>165790</t>
  </si>
  <si>
    <t>165793</t>
  </si>
  <si>
    <t>16A001</t>
  </si>
  <si>
    <t>16A002</t>
  </si>
  <si>
    <t>16E016</t>
  </si>
  <si>
    <t>16E050</t>
  </si>
  <si>
    <t>16E071</t>
  </si>
  <si>
    <t>16E170</t>
  </si>
  <si>
    <t>16E176</t>
  </si>
  <si>
    <t>16E263</t>
  </si>
  <si>
    <t>16E277</t>
  </si>
  <si>
    <t>16E637</t>
  </si>
  <si>
    <t>16E638</t>
  </si>
  <si>
    <t>16E668</t>
  </si>
  <si>
    <t>16E718</t>
  </si>
  <si>
    <t>16E728</t>
  </si>
  <si>
    <t>16E756</t>
  </si>
  <si>
    <t>16F001</t>
  </si>
  <si>
    <t>16F002</t>
  </si>
  <si>
    <t>HILLCREST HOME</t>
  </si>
  <si>
    <t>COMMUNITY CARE CENTER</t>
  </si>
  <si>
    <t>PARKVIEW CARE CENTER</t>
  </si>
  <si>
    <t>GRANDVIEW HEALTH CARE CENTER</t>
  </si>
  <si>
    <t>IOWA JEWISH SENIOR LIFE CENTER</t>
  </si>
  <si>
    <t>PROMEDICA SKILLED NURSING &amp; REHAB ( CEDAR RAPIDS)</t>
  </si>
  <si>
    <t>CHAUTAUQUA GUEST HOME #2</t>
  </si>
  <si>
    <t>OAKNOLL RETIREMENT RESIDENCE</t>
  </si>
  <si>
    <t>PROMEDICA SKILLED NURSING &amp; REHAB (DAVENPORT)</t>
  </si>
  <si>
    <t>PROMEDICA SKILLED NURSING &amp; REHAB ( WATERLOO )</t>
  </si>
  <si>
    <t>RIDGECREST VILLAGE</t>
  </si>
  <si>
    <t>GOOD SHEPHERD HEALTH CENTER</t>
  </si>
  <si>
    <t>SHADY OAKS</t>
  </si>
  <si>
    <t>PROMEDICA SKILLED NURSING &amp; REHAB ( DUBUQUE )</t>
  </si>
  <si>
    <t>SOUTHEAST IOWA REGIONAL MEDICAL - KLEIN CENTER</t>
  </si>
  <si>
    <t>MADRID HOME FOR THE AGED</t>
  </si>
  <si>
    <t>STRAWBERRY POINT LUTHERAN HOME</t>
  </si>
  <si>
    <t>EMBASSY REHAB AND CARE CENTER</t>
  </si>
  <si>
    <t>KAHL HOME FOR THE AGED &amp; INFIRMED</t>
  </si>
  <si>
    <t>HENRY COUNTY HEALTH CENTER</t>
  </si>
  <si>
    <t>MISSISSIPPI VALLEY</t>
  </si>
  <si>
    <t>HARMONY HOUSE HEALTH CARE CENT</t>
  </si>
  <si>
    <t>SALEM LUTHERAN HOME</t>
  </si>
  <si>
    <t>FORT DODGE HEALTH AND REHABILITATION</t>
  </si>
  <si>
    <t>CROWN POINTE ESTATES CARE CENTER</t>
  </si>
  <si>
    <t>AZRIA HEALTH CLARINDA</t>
  </si>
  <si>
    <t>TOUCHSTONE HEALTHCARE COMMUNITY</t>
  </si>
  <si>
    <t>ALTOONA NURSING AND REHABILITATION CENTER</t>
  </si>
  <si>
    <t>ON WITH LIFE</t>
  </si>
  <si>
    <t>NORTHCREST SPECIALTY CARE</t>
  </si>
  <si>
    <t>THE VILLAGE</t>
  </si>
  <si>
    <t>GOOD SAMARITAN SOCIETY - DAVENPORT</t>
  </si>
  <si>
    <t>BIG CREEK NURSING AND REHABILITATION COMMUNITY</t>
  </si>
  <si>
    <t>SILVER OAK NURSING AND REHABILITATION CENTER LLC</t>
  </si>
  <si>
    <t>BRIARWOOD HEALTHCARE CENTER</t>
  </si>
  <si>
    <t>OSAGE REHAB AND HEALTH CARE CENTER</t>
  </si>
  <si>
    <t>CASA DE PAZ HEALTH CARE CENTER</t>
  </si>
  <si>
    <t>GENESIS SENIOR LIVING</t>
  </si>
  <si>
    <t>MERCYONE OELWEIN SENIOR CARE</t>
  </si>
  <si>
    <t>COMMUNITY MEMORIAL HEALTH CENTER</t>
  </si>
  <si>
    <t>AASE HAUGEN HOME</t>
  </si>
  <si>
    <t>NORWALK NURSING AND REHABILITATION CENTER</t>
  </si>
  <si>
    <t>ODEBOLT SPECIALTY CARE</t>
  </si>
  <si>
    <t>ROCK RAPIDS HEALTH CENTRE</t>
  </si>
  <si>
    <t>MERCYONE NORTH IOWA MEDICAL SERVICES</t>
  </si>
  <si>
    <t>RED OAK REHAB AND CARE CENTER</t>
  </si>
  <si>
    <t>GOOD SAMARITAN SOCIETY - INDIANOLA</t>
  </si>
  <si>
    <t>GOOD SAMARITAN SOCIETY - WEST UNION</t>
  </si>
  <si>
    <t>AZRIA HEALTH WINTERSET</t>
  </si>
  <si>
    <t>GOOD SAMARITAN SOCIETY - VILLISCA</t>
  </si>
  <si>
    <t>GOOD SAMARITAN SOCIETY - ALGONA</t>
  </si>
  <si>
    <t>GOOD SAMARITAN SOCIETY - RED OAK</t>
  </si>
  <si>
    <t>GOOD SAMARITAN SOCIETY - ESTHERVILLE</t>
  </si>
  <si>
    <t>DUNLAP SPECIALTY CARE</t>
  </si>
  <si>
    <t>CEDAR FALLS HEALTH CARE CENTER</t>
  </si>
  <si>
    <t>IOWA CITY REHAB &amp; HEALTH CARE</t>
  </si>
  <si>
    <t>CRESTON SPECIALTY CARE</t>
  </si>
  <si>
    <t>AZRIA HEALTH PARK PLACE</t>
  </si>
  <si>
    <t>WESTMONT HEALTHCARE COMMUNITY</t>
  </si>
  <si>
    <t>KEOSAUQUA HEALTH CARE CENTER</t>
  </si>
  <si>
    <t>GOOD SAMARITAN SOCIETY - LEMARS</t>
  </si>
  <si>
    <t>MORNINGSIDE CARE CENTER</t>
  </si>
  <si>
    <t>GOOD SAMARITAN SOCIETY - HOLSTEIN</t>
  </si>
  <si>
    <t>GRANGER NURSING &amp; REHABILITATION CENTER</t>
  </si>
  <si>
    <t>SOUTHRIDGE SPECIALTY CARE</t>
  </si>
  <si>
    <t>GOOD SAMARITAN SOCIETY - SAINT ANSGAR</t>
  </si>
  <si>
    <t>GOOD SAMARITAN SOCIETY - OTTUMWA</t>
  </si>
  <si>
    <t>GOOD SAMARITAN SOCIETY - FOREST CITY</t>
  </si>
  <si>
    <t>LANTERN PARK SPECIALTY CARE</t>
  </si>
  <si>
    <t>LYON SPECIALTY CARE</t>
  </si>
  <si>
    <t>CARING ACRES NURSING &amp; REHAB CENTER</t>
  </si>
  <si>
    <t>EAGLE POINT HEALTH CARE CENTER</t>
  </si>
  <si>
    <t>LAURENS CARE CENTER</t>
  </si>
  <si>
    <t>AZRIA HEALTH PRAIRIE RIDGE</t>
  </si>
  <si>
    <t>CORYDON SPECIALTY CARE</t>
  </si>
  <si>
    <t>RIDGEWOOD SPECIALTY CARE</t>
  </si>
  <si>
    <t>MOUNT AYR HEALTH CARE CENTER</t>
  </si>
  <si>
    <t>CENTERVILLE SPECIALTY CARE</t>
  </si>
  <si>
    <t>MANLY SPECIALTY CARE</t>
  </si>
  <si>
    <t>THE MADISON</t>
  </si>
  <si>
    <t>DUBUQUE SPECIALTY CARE</t>
  </si>
  <si>
    <t>OAKLAND MANOR</t>
  </si>
  <si>
    <t>REGENCY PARK NURSING &amp; REHAB CENTER OF CARROLL</t>
  </si>
  <si>
    <t>FRIENDSHIP HOME ASSOCIATION</t>
  </si>
  <si>
    <t>REGENCY PARK NURSING &amp; REHAB CENTER OF JEFFERSON</t>
  </si>
  <si>
    <t>PARKVIEW MANOR</t>
  </si>
  <si>
    <t>LENOX CARE CENTER</t>
  </si>
  <si>
    <t>GOOD SAMARITAN SOCIETY - MANSON</t>
  </si>
  <si>
    <t>GOOD SAMARITAN SOCIETY - FONTANELLE</t>
  </si>
  <si>
    <t>DENISON CARE CENTER</t>
  </si>
  <si>
    <t>GOOD SAMARITAN SOCIETY - POSTVILLE</t>
  </si>
  <si>
    <t>GOOD SAMARITAN SOCIETY - WAUKON</t>
  </si>
  <si>
    <t>GRUNDY CARE CENTER</t>
  </si>
  <si>
    <t>CHAUTAUQUA GUEST HOME #3</t>
  </si>
  <si>
    <t>HILLCREST HEALTH CARE CENTER</t>
  </si>
  <si>
    <t>GOOD SAMARITAN SOCIETY - GEORGE</t>
  </si>
  <si>
    <t>PLEASANT ACRES CARE CENTER</t>
  </si>
  <si>
    <t>GOOD SAMARITAN SOCIETY - NEWELL</t>
  </si>
  <si>
    <t>RAVENWOOD SPECIALTY CARE</t>
  </si>
  <si>
    <t>WESTVIEW ACRES CARE CENTER</t>
  </si>
  <si>
    <t>PANORA SPECIALTY CARE</t>
  </si>
  <si>
    <t>OAKVIEW, INC.</t>
  </si>
  <si>
    <t>CARLISLE CENTER FOR WELLNESS AND REHAB</t>
  </si>
  <si>
    <t>ELMWOOD CARE CENTRE</t>
  </si>
  <si>
    <t>GOLDEN AGE CARE CENTER</t>
  </si>
  <si>
    <t>THORNTON MANOR NURSING AND CARE CENTER</t>
  </si>
  <si>
    <t>ASPIRE OF DONNELLSON</t>
  </si>
  <si>
    <t>MILL-POND</t>
  </si>
  <si>
    <t>GRINNELL HEALTH CARE CENTER</t>
  </si>
  <si>
    <t>MECHANICSVILLE SPECIALTY CARE</t>
  </si>
  <si>
    <t>QHC MITCHELLVILLE, LLC</t>
  </si>
  <si>
    <t>QHC FORT DODGE VILLA , LLC</t>
  </si>
  <si>
    <t>HOLY SPIRIT RETIREMENT HOME</t>
  </si>
  <si>
    <t>MAPLE HEIGHTS</t>
  </si>
  <si>
    <t>REHABILITATION CENTER OF DES MOINES</t>
  </si>
  <si>
    <t>CLEARVIEW HOME</t>
  </si>
  <si>
    <t>STRATFORD SPECIALTY CARE</t>
  </si>
  <si>
    <t>WESTWOOD SPECIALTY CARE</t>
  </si>
  <si>
    <t>UNIVERSITY PARK NURSING &amp; REHABILITATION CENTER</t>
  </si>
  <si>
    <t>FLEUR HEIGHTS CENTER FOR WELLNESS AND REHAB</t>
  </si>
  <si>
    <t>NORTHERN MAHASKA SPECIALTY CARE</t>
  </si>
  <si>
    <t>CREST HAVEN CARE CENTRE</t>
  </si>
  <si>
    <t>LIVING CENTER WEST</t>
  </si>
  <si>
    <t>MONTICELLO NURSING &amp; REHAB CEN</t>
  </si>
  <si>
    <t>BETTENDORF HEALTH CARE CENTER</t>
  </si>
  <si>
    <t>ON WITH LIFE AT GLENWOOD</t>
  </si>
  <si>
    <t>FELLOWSHIP VILLAGE</t>
  </si>
  <si>
    <t>SUNNY KNOLL CARE CENTRE</t>
  </si>
  <si>
    <t>CORNING SPECIALTY CARE</t>
  </si>
  <si>
    <t>SUNRISE HILL CARE CENTER</t>
  </si>
  <si>
    <t>CRESTVIEW SPECIALTY CARE</t>
  </si>
  <si>
    <t>ATLANTIC SPECIALTY CARE</t>
  </si>
  <si>
    <t>NORTH CREST LIVING CENTER</t>
  </si>
  <si>
    <t>FRIENDSHIP HAVEN, INC</t>
  </si>
  <si>
    <t>BEDFORD SPECIALTY CARE</t>
  </si>
  <si>
    <t>SOUTHERN HILLS SPECIALTY CARE</t>
  </si>
  <si>
    <t>AVOCA SPECIALTY CARE</t>
  </si>
  <si>
    <t>MONTEZUMA SPECIALTY CARE</t>
  </si>
  <si>
    <t>PLEASANT VIEW CARE CENTER</t>
  </si>
  <si>
    <t>NEW HAMPTON NURSING &amp; REHAB CE</t>
  </si>
  <si>
    <t>PINNACLE SPECIALTY CARE</t>
  </si>
  <si>
    <t>LAPORTE CITY SPECIALTY CARE</t>
  </si>
  <si>
    <t>GREAT RIVER CARE CENTER</t>
  </si>
  <si>
    <t>LINN HAVEN REHAB &amp; HEALTHCARE</t>
  </si>
  <si>
    <t>ABCM REHAB CENTERS OF INDEPENDENCE WEST CAMPUS</t>
  </si>
  <si>
    <t>MONTROSE HEALTH CENTER</t>
  </si>
  <si>
    <t>CHARITON SPECIALTY CARE</t>
  </si>
  <si>
    <t>PILLAR OF CEDAR VALLEY</t>
  </si>
  <si>
    <t>WEST RIDGE SPECIALTY CARE</t>
  </si>
  <si>
    <t>SHELL ROCK SENIOR LIVING</t>
  </si>
  <si>
    <t>HERITAGE SPECIALTY CARE</t>
  </si>
  <si>
    <t>ACCURA HEALTHCARE OF LE MARS</t>
  </si>
  <si>
    <t>FONDA SPECIALTY CARE</t>
  </si>
  <si>
    <t>OAKWOOD SPECIALTY CARE</t>
  </si>
  <si>
    <t>LAMONI SPECIALTY CARE</t>
  </si>
  <si>
    <t>ELDORA SPECIALTY CARE</t>
  </si>
  <si>
    <t>COLONIAL MANOR OF AMANA</t>
  </si>
  <si>
    <t>ZEARING HEALTH CARE, LLC</t>
  </si>
  <si>
    <t>COTTAGE GROVE PLACE</t>
  </si>
  <si>
    <t>CORRECTIONVILLE SPECIALTY CARE</t>
  </si>
  <si>
    <t>ACCURA HEALTHCARE OF PLEASANTVILLE, LLC</t>
  </si>
  <si>
    <t>MANOR HOUSE CARE CENTER</t>
  </si>
  <si>
    <t>BLOOMFIELD CARE CENTER</t>
  </si>
  <si>
    <t>SUNRISE TERRACE NURSING &amp; REHABILITATION CENTER</t>
  </si>
  <si>
    <t>KINGSLEY SPECIALTY CARE</t>
  </si>
  <si>
    <t>CHEROKEE SPECIALTY CARE</t>
  </si>
  <si>
    <t>MORNING SUN CARE CENTER</t>
  </si>
  <si>
    <t>ACCURA HEALTHCARE OF STANTON</t>
  </si>
  <si>
    <t>HALLMARK CARE CENTER</t>
  </si>
  <si>
    <t>GUTTENBERG CARE CENTER</t>
  </si>
  <si>
    <t>HUBBARD CARE CENTER</t>
  </si>
  <si>
    <t>REHABILITATION CENTER OF ALLISON</t>
  </si>
  <si>
    <t>ABCM REHAB CENTERS OF INDEPENDENCE EAST CAMPUS</t>
  </si>
  <si>
    <t>NORTHGATE CARE CENTER</t>
  </si>
  <si>
    <t>DUMONT WELLNESS CENTER</t>
  </si>
  <si>
    <t>GRANDVIEW HEALTHCARE CENTER</t>
  </si>
  <si>
    <t>OELWEIN HEALTH CARE CENTER</t>
  </si>
  <si>
    <t>WILLOW DALE WELLNESS VILLAGE</t>
  </si>
  <si>
    <t>PARK VIEW REHABILITATION CENTER</t>
  </si>
  <si>
    <t>ASPIRE OF GOWRIE</t>
  </si>
  <si>
    <t>PARKRIDGE SPECIALTY CARE</t>
  </si>
  <si>
    <t>MAPLE MANOR VILLAGE</t>
  </si>
  <si>
    <t>NORA SPRINGS CARE CENTER</t>
  </si>
  <si>
    <t>BELLE PLAINE SPECIALTY CARE</t>
  </si>
  <si>
    <t>GRISWOLD REHABILITATION &amp; HEALTH CARE CENTER</t>
  </si>
  <si>
    <t>EMMETSBURG CARE CENTER</t>
  </si>
  <si>
    <t>VALLEY VUE CARE CENTER</t>
  </si>
  <si>
    <t>REHABILITATION CENTER OF HAMPTON</t>
  </si>
  <si>
    <t>KEOTA HEALTH CARE CENTER</t>
  </si>
  <si>
    <t>VALLEY VIEW COMMUNITY</t>
  </si>
  <si>
    <t>AZRIA HEALTH ROSE VISTA</t>
  </si>
  <si>
    <t>THOMAS REST HAVEN</t>
  </si>
  <si>
    <t>METHODIST MANOR RETIREMENT COM</t>
  </si>
  <si>
    <t>ROLLING GREEN VILLAGE CARE CEN</t>
  </si>
  <si>
    <t>CLARION WELLNESS AND REHABILITATION CENTER</t>
  </si>
  <si>
    <t>WESTVIEW CARE CENTER</t>
  </si>
  <si>
    <t>CONCORD CARE CENTER</t>
  </si>
  <si>
    <t>OAKWOOD CARE CENTER</t>
  </si>
  <si>
    <t>LAKE MILLS CARE CENTER</t>
  </si>
  <si>
    <t>HERITAGE CARE AND REHABILITATION CENTER</t>
  </si>
  <si>
    <t>WESTVIEW OF INDIANOLA CARE CENTER</t>
  </si>
  <si>
    <t>ELM CREST RETIREMENT COMMUNITY</t>
  </si>
  <si>
    <t>AZRIA HEALTH LONGVIEW</t>
  </si>
  <si>
    <t>MILL VALLEY CARE CENTER</t>
  </si>
  <si>
    <t>ANAMOSA CARE CENTER</t>
  </si>
  <si>
    <t>ASPIRE OF PLEASANT VALLEY</t>
  </si>
  <si>
    <t>WHEATLAND MANOR</t>
  </si>
  <si>
    <t>EDGEWOOD CONVALESCENT HOME</t>
  </si>
  <si>
    <t>REHABILITATION CENTER OF BELMOND</t>
  </si>
  <si>
    <t>WINDSOR PLACE SENIOR LIVING CAMPUS</t>
  </si>
  <si>
    <t>ACCURA HEALTHCARE OF KNOXVILLE, LLC</t>
  </si>
  <si>
    <t>GREENFIELD REHABILITATION &amp; HEALTH CARE CENTER</t>
  </si>
  <si>
    <t>GRANDVIEW HEIGHTS INC</t>
  </si>
  <si>
    <t>COLONIAL MANOR OF ELMA</t>
  </si>
  <si>
    <t>ASPIRE OF PRIMGHAR</t>
  </si>
  <si>
    <t>LONE TREE HEALTH CARE CENTER</t>
  </si>
  <si>
    <t>ST LUKE'S HELEN G NASSIF TRANSITIONAL CARE CENTER</t>
  </si>
  <si>
    <t>STATE CENTER SPECIALTY CARE</t>
  </si>
  <si>
    <t>ELKADER CARE CENTER</t>
  </si>
  <si>
    <t>RIVER HILLS VILLAGE IN KEOKUK</t>
  </si>
  <si>
    <t>HEARTLAND CARE CENTER</t>
  </si>
  <si>
    <t>REGENCY CARE CENTER</t>
  </si>
  <si>
    <t>SIBLEY SPECIALTY CARE</t>
  </si>
  <si>
    <t>ACCURA HEALTHCARE OF MILFORD</t>
  </si>
  <si>
    <t>NEW LONDON SPECIALTY CARE</t>
  </si>
  <si>
    <t>HAPPY SIESTA NURSING HOME</t>
  </si>
  <si>
    <t>ROCKWELL COMMUNITY NURSING HOM</t>
  </si>
  <si>
    <t>ACCURA HEALTHCARE OF BANCROFT</t>
  </si>
  <si>
    <t>SOUTHFIELD WELLNESS COMMUNITY</t>
  </si>
  <si>
    <t>EXIRA CARE CENTER</t>
  </si>
  <si>
    <t>PLEASANT VIEW HOME</t>
  </si>
  <si>
    <t>ACCURA HEALTHCARE OF POMEROY, LLC</t>
  </si>
  <si>
    <t>SIMPSON MEMORIAL HOME</t>
  </si>
  <si>
    <t>ACCURA HEALTHCARE OF NEWTON WEST, LLC</t>
  </si>
  <si>
    <t>ACCURA HEALTHCARE OF NEWTON EAST, LLC</t>
  </si>
  <si>
    <t>ACCURA HEALTHCARE OF AMES, LLC</t>
  </si>
  <si>
    <t>BETHANY LIFE</t>
  </si>
  <si>
    <t>ACCURA HEALTHCARE OF CHEROKEE, LLC</t>
  </si>
  <si>
    <t>ASPIRE OF PERRY</t>
  </si>
  <si>
    <t>NEWTON HEALTH CARE CENTER</t>
  </si>
  <si>
    <t>CAREAGE HILLS REHABILITATION AND HEALTHCARE</t>
  </si>
  <si>
    <t>TITONKA CARE CENTER</t>
  </si>
  <si>
    <t>LUTHERAN LIVING SENIOR CAMPUS</t>
  </si>
  <si>
    <t>FAITH LUTHERAN HOME</t>
  </si>
  <si>
    <t>ACCURA HEALTHCARE OF OGDEN, LLC</t>
  </si>
  <si>
    <t>ACCURA HEALTHCARE OF SIOUX CITY, LLC</t>
  </si>
  <si>
    <t>IVY AT DAVENPORT</t>
  </si>
  <si>
    <t>MAPLE CREST MANOR</t>
  </si>
  <si>
    <t>STACYVILLE COMMUNITY NURSING HOME</t>
  </si>
  <si>
    <t>OAKVIEW NURSING AND REHABILITATION</t>
  </si>
  <si>
    <t>WINSLOW HOUSE CARE CENTER</t>
  </si>
  <si>
    <t>SUNNY VIEW CARE CENTER</t>
  </si>
  <si>
    <t>WOODLAND TERRACE</t>
  </si>
  <si>
    <t>GRAND JI VANTE</t>
  </si>
  <si>
    <t>WEST BEND HEALTH AND REHABILITATION</t>
  </si>
  <si>
    <t>ASPIRE OF LAKE PARK</t>
  </si>
  <si>
    <t>WESTBROOK ACRES</t>
  </si>
  <si>
    <t>MIDLANDS LIVING CENTER L L C</t>
  </si>
  <si>
    <t>BISHOP DRUMM RETIREMENT CENTER</t>
  </si>
  <si>
    <t>LONGHOUSE-NORTHSHIRE, LTD</t>
  </si>
  <si>
    <t>PREMIER ESTATES OF TOLEDO</t>
  </si>
  <si>
    <t>ACCURA HEALTHCARE OF MARSHALLTOWN</t>
  </si>
  <si>
    <t>WAPELLO SPECIALTY CARE</t>
  </si>
  <si>
    <t>ASPIRE OF WASHINGTON</t>
  </si>
  <si>
    <t>ACCURA HEALTHCARE OF CARROLL</t>
  </si>
  <si>
    <t>ENGLISH VALLEY NURSING CARE CENTER</t>
  </si>
  <si>
    <t>ASPIRE OF SUTHERLAND</t>
  </si>
  <si>
    <t>KAREN ACRES CARE CENTER</t>
  </si>
  <si>
    <t>POCAHONTAS MANOR</t>
  </si>
  <si>
    <t>SUNNY HILL CARE CENTER</t>
  </si>
  <si>
    <t>CRESTVIEW NURSING &amp; REHAB</t>
  </si>
  <si>
    <t>NEWALDAYA LIFESCAPES</t>
  </si>
  <si>
    <t>RISEN SON CHRISTIAN VILLAGE</t>
  </si>
  <si>
    <t>KANAWHA COMMUNITY HOME, INC.</t>
  </si>
  <si>
    <t>EASTERN STAR MASONIC HOME</t>
  </si>
  <si>
    <t>PLEASANTVIEW HOME</t>
  </si>
  <si>
    <t>STONEHILL CARE CENTER</t>
  </si>
  <si>
    <t>SCENIC MANOR</t>
  </si>
  <si>
    <t>SUNRISE RETIREMENT COMMUNITY</t>
  </si>
  <si>
    <t>THE AMBASSADOR SIDNEY INC</t>
  </si>
  <si>
    <t>WELLINGTON PLACE</t>
  </si>
  <si>
    <t>COLONIAL MANORS OF COLUMBUS COMMUNITY</t>
  </si>
  <si>
    <t>ARBOR COURT</t>
  </si>
  <si>
    <t>CALVIN COMMUNITY</t>
  </si>
  <si>
    <t>ST FRANCIS MANOR</t>
  </si>
  <si>
    <t>MAYFLOWER HOME</t>
  </si>
  <si>
    <t>UNITED PRESBYTERIAN HOME</t>
  </si>
  <si>
    <t>HALCYON HOUSE</t>
  </si>
  <si>
    <t>ST LUKE LUTHERAN NURSING HOME</t>
  </si>
  <si>
    <t>LUTHERAN RETIREMENT HOME</t>
  </si>
  <si>
    <t>RUTHVEN COMMUNITY CARE CENTER</t>
  </si>
  <si>
    <t>WESLEY ACRES</t>
  </si>
  <si>
    <t>TWILIGHT ACRES</t>
  </si>
  <si>
    <t>GOLDENROD MANOR</t>
  </si>
  <si>
    <t>ACCURA HEALTHCARE OF CRESCO</t>
  </si>
  <si>
    <t>EVANS MEMORIAL HOME</t>
  </si>
  <si>
    <t>LAKESIDE LUTHERAN HOME</t>
  </si>
  <si>
    <t>TRIPOLI NURSING &amp; REHAB</t>
  </si>
  <si>
    <t>CLARKSVILLE SKILLED NURSING &amp; REHAB CENTER</t>
  </si>
  <si>
    <t>QHC WINTERSET NORTH, LLC</t>
  </si>
  <si>
    <t>WESTHAVEN COMMUNITY</t>
  </si>
  <si>
    <t>BLACKHAWK LIFE CARE CENTER</t>
  </si>
  <si>
    <t>GOOD NEIGHBOR HOME</t>
  </si>
  <si>
    <t>ALGONA MANOR CARE CENTER</t>
  </si>
  <si>
    <t>VALLEY VIEW VILLAGE</t>
  </si>
  <si>
    <t>MARTIN HEALTH CENTER, INC</t>
  </si>
  <si>
    <t>THE ALVERNO SENIOR CARE COMMUNITY</t>
  </si>
  <si>
    <t>DAVENPORT LUTHERAN HOME</t>
  </si>
  <si>
    <t>LINN MANOR CARE CENTER</t>
  </si>
  <si>
    <t>LUTHER MANOR COMMUNITIES</t>
  </si>
  <si>
    <t>RAMSEY VILLAGE</t>
  </si>
  <si>
    <t>SUNNYCREST NURSING CENTER</t>
  </si>
  <si>
    <t>CRESTRIDGE CARE CENTER</t>
  </si>
  <si>
    <t>NELSON MANOR</t>
  </si>
  <si>
    <t>PARKVIEW MANOR CARE CENTER</t>
  </si>
  <si>
    <t>ASPIRE OF ESTHERVILLE</t>
  </si>
  <si>
    <t>BETHANY LUTHERAN HOME</t>
  </si>
  <si>
    <t>THE NEW HOMESTEAD CARE CENTER</t>
  </si>
  <si>
    <t>PATTY ELWOOD CENTER</t>
  </si>
  <si>
    <t>ACCURA HEALTHCARE OF SPIRIT LAKE</t>
  </si>
  <si>
    <t>ACCURA HEALTHCARE OF SHENANDOAH</t>
  </si>
  <si>
    <t>GLEN HAVEN HOME</t>
  </si>
  <si>
    <t>GARDEN VIEW CARE CENTER</t>
  </si>
  <si>
    <t>GRACEWELL, AN EVENTIDE COMMUNITY</t>
  </si>
  <si>
    <t>QHC HUMBOLDT NORTH, LLC</t>
  </si>
  <si>
    <t>QHC HUMBOLDT SOUTH, LLC</t>
  </si>
  <si>
    <t>ACCURA HEALTHCARE OF AURELIA, LLC</t>
  </si>
  <si>
    <t>I O O F HOME AND COMMUNITY THERAPY CENTER</t>
  </si>
  <si>
    <t>HIAWATHA CARE CENTER</t>
  </si>
  <si>
    <t>PRAIRIE RIDGE CARE CENTER</t>
  </si>
  <si>
    <t>MARIAN HOME</t>
  </si>
  <si>
    <t>COUNTRYSIDE HEALTH CARE CENTER</t>
  </si>
  <si>
    <t>RICEVILLE FAMILY CARE AND THERAPY CENTER</t>
  </si>
  <si>
    <t>METH-WICK HEALTH CENTER</t>
  </si>
  <si>
    <t>WESLEY PARK CENTRE</t>
  </si>
  <si>
    <t>WINDMILL MANOR</t>
  </si>
  <si>
    <t>TABOR MANOR CARE CENTER</t>
  </si>
  <si>
    <t>PARKVIEW HOME</t>
  </si>
  <si>
    <t>ARBOR SPRINGS OF WEST DES MOINES L L C</t>
  </si>
  <si>
    <t>VISTA WOODS CARE CENTER</t>
  </si>
  <si>
    <t>SOLON NURSING CARE CENTER</t>
  </si>
  <si>
    <t>THE VINTON LUTHERAN HOME</t>
  </si>
  <si>
    <t>IOWA MASONIC HEALTH FACILITIES</t>
  </si>
  <si>
    <t>COUNTRY VIEW MANOR INC</t>
  </si>
  <si>
    <t>ADEL ACRES</t>
  </si>
  <si>
    <t>SUNNYCREST MANOR</t>
  </si>
  <si>
    <t>DEERFIELD HEALTH CARE CENTER</t>
  </si>
  <si>
    <t>ENNOBLE NURSING AND REHABILITATION</t>
  </si>
  <si>
    <t>HERITAGE HOUSE</t>
  </si>
  <si>
    <t>MONROE CARE CENTER</t>
  </si>
  <si>
    <t>HAWKEYE CARE CENTER DUBUQUE</t>
  </si>
  <si>
    <t>HIGHLAND RIDGE CARE CENTER, LLC</t>
  </si>
  <si>
    <t>WEST RIDGE CARE CENTER</t>
  </si>
  <si>
    <t>ACCURA HEALTHCARE OF CASCADE LLC</t>
  </si>
  <si>
    <t>WEST POINT CARE CENTER INC</t>
  </si>
  <si>
    <t>CRYSTAL HEIGHTS CARE CENTER</t>
  </si>
  <si>
    <t>PRAIRIE VIEW HOME</t>
  </si>
  <si>
    <t>PROMEDICA SKILLED NURSING &amp; REHAB ( UTICA RIDGE )</t>
  </si>
  <si>
    <t>OSSIAN SENIOR HOSPICE</t>
  </si>
  <si>
    <t>GREEN HILLS HEALTH CARE CENTER</t>
  </si>
  <si>
    <t>PREMIER ESTATES OF MUSCATINE</t>
  </si>
  <si>
    <t>MAQUOKETA CARE CENTER</t>
  </si>
  <si>
    <t>URBANDALE HEALTH CARE CENTER</t>
  </si>
  <si>
    <t>INDEPENDENCE VILLAGE OF WAUKEE</t>
  </si>
  <si>
    <t>BETHANY HOME</t>
  </si>
  <si>
    <t>ASPIRE OF MUSCATINE</t>
  </si>
  <si>
    <t>TIMELY MISSION NURSING HOME</t>
  </si>
  <si>
    <t>NORTHBROOK MANOR CARE CENTER</t>
  </si>
  <si>
    <t>OSKALOOSA CARE CENTER</t>
  </si>
  <si>
    <t>CLARENCE NURSING HOME</t>
  </si>
  <si>
    <t>SPURGEON MANOR</t>
  </si>
  <si>
    <t>SAVANNAH HEIGHTS</t>
  </si>
  <si>
    <t>SCOTTISH RITE PARK INC</t>
  </si>
  <si>
    <t>BROOKLYN COMMUNITY ESTATES</t>
  </si>
  <si>
    <t>AKRON  CARE CENTER, INC</t>
  </si>
  <si>
    <t>EDGEWATER, A WESLEYLIFE COMMUNITY</t>
  </si>
  <si>
    <t>CEDAR MANOR NURSING HOME</t>
  </si>
  <si>
    <t>PROMEDICA SKILLED NURSING &amp; REHAB WEST DES MOINES</t>
  </si>
  <si>
    <t>PRESTIGE CARE CENTER OF FAIRFIELD</t>
  </si>
  <si>
    <t>DENVER SUNSET HOME</t>
  </si>
  <si>
    <t>KEYSTONE NURSING CARE CENTER INC</t>
  </si>
  <si>
    <t>KENNYBROOK VILLAGE</t>
  </si>
  <si>
    <t>PERRY LUTHERAN HOME</t>
  </si>
  <si>
    <t>THE COTTAGES</t>
  </si>
  <si>
    <t>NEWTON VILLAGE HEALTH CARE CENTER</t>
  </si>
  <si>
    <t>PRAIRIE VISTA VILLAGE</t>
  </si>
  <si>
    <t>WILTON RETIREMENT COMMUNITY</t>
  </si>
  <si>
    <t>TRINITY CENTER AT LUTHER PARK</t>
  </si>
  <si>
    <t>NORTHRIDGE VILLAGE</t>
  </si>
  <si>
    <t>ROSE HAVEN NURSING HOME</t>
  </si>
  <si>
    <t>PIONEER VALLEY LIVING AND REHAB</t>
  </si>
  <si>
    <t>THE BRIDGES AT ANKENY</t>
  </si>
  <si>
    <t>REHABILITATION CENTER OF LISBON</t>
  </si>
  <si>
    <t>GRAND MEADOWS</t>
  </si>
  <si>
    <t>WESTWING PLACE</t>
  </si>
  <si>
    <t>MERCYONE SIOUXLAND MEDICAL CENTER</t>
  </si>
  <si>
    <t>THE GARDENS OF CEDAR RAPIDS</t>
  </si>
  <si>
    <t>THE SUITES AT WESTERN HOME COMMUNITIES</t>
  </si>
  <si>
    <t>CREEKSIDE</t>
  </si>
  <si>
    <t>BRIO OF JOHNSTON, LLC</t>
  </si>
  <si>
    <t>TERRACE GLEN VILLAGE</t>
  </si>
  <si>
    <t>OAKVIEW NURSING &amp; REHABLITATION - MARION</t>
  </si>
  <si>
    <t>ACCURA HEALTHCARE OF MANNING LLC</t>
  </si>
  <si>
    <t>PRAIRIE GATE</t>
  </si>
  <si>
    <t>CEDAR RIDGE VILLAGE</t>
  </si>
  <si>
    <t>THE SUMMIT OF BETTENDORF</t>
  </si>
  <si>
    <t>CHILDSERVE HABILITATION CENTER</t>
  </si>
  <si>
    <t>IOWA VETERANS HOME</t>
  </si>
  <si>
    <t>VIRGINIA GAY HOSPITAL</t>
  </si>
  <si>
    <t>BUCHANAN COUNTY HEALTH CENTER</t>
  </si>
  <si>
    <t>ST ANTHONY'S REGIONAL HOSPITAL</t>
  </si>
  <si>
    <t>FRANKLIN GENERAL HOSPITAL</t>
  </si>
  <si>
    <t>GREENE COUNTY MEDICAL CENTER</t>
  </si>
  <si>
    <t>SANFORD SENIOR CARE SHELDON</t>
  </si>
  <si>
    <t>STORY COUNTY HOSPITAL LTC</t>
  </si>
  <si>
    <t>HEGG MEMORIAL HEALTH CENTER</t>
  </si>
  <si>
    <t>MERCYONE DYERSVILLE SENIOR CARE</t>
  </si>
  <si>
    <t>PALO ALTO COUNTY HOSPITAL</t>
  </si>
  <si>
    <t>HUMBOLDT COUNTY MEMORIAL HOSPI</t>
  </si>
  <si>
    <t>MERCYONE CENTERVILLE MEDICAL CENTER</t>
  </si>
  <si>
    <t>PERRY LUTHERAN HOMES EDEN ACRES CAMPUS</t>
  </si>
  <si>
    <t>DAVIS CENTER</t>
  </si>
  <si>
    <t>SOUTHEAST IOWA BEHAVIORAL HEALTH CARE CENTER</t>
  </si>
  <si>
    <t>ALTOONA</t>
  </si>
  <si>
    <t>MARION</t>
  </si>
  <si>
    <t>FAYETTE</t>
  </si>
  <si>
    <t>WINFIELD</t>
  </si>
  <si>
    <t>CLARKSVILLE</t>
  </si>
  <si>
    <t>MONTICELLO</t>
  </si>
  <si>
    <t>DE WITT</t>
  </si>
  <si>
    <t>POCAHONTAS</t>
  </si>
  <si>
    <t>LAKE CITY</t>
  </si>
  <si>
    <t>CARLISLE</t>
  </si>
  <si>
    <t>GLENWOOD</t>
  </si>
  <si>
    <t>CLINTON</t>
  </si>
  <si>
    <t>CORNING</t>
  </si>
  <si>
    <t>OSCEOLA</t>
  </si>
  <si>
    <t>FAIRFIELD</t>
  </si>
  <si>
    <t>PLEASANT HILL</t>
  </si>
  <si>
    <t>MONTROSE</t>
  </si>
  <si>
    <t>OAKLAND</t>
  </si>
  <si>
    <t>NORWALK</t>
  </si>
  <si>
    <t>DENVER</t>
  </si>
  <si>
    <t>BURLINGTON</t>
  </si>
  <si>
    <t>AKRON</t>
  </si>
  <si>
    <t>MANCHESTER</t>
  </si>
  <si>
    <t>MILFORD</t>
  </si>
  <si>
    <t>BLOOMFIELD</t>
  </si>
  <si>
    <t>NEW LONDON</t>
  </si>
  <si>
    <t>BROOKLYN</t>
  </si>
  <si>
    <t>WILTON</t>
  </si>
  <si>
    <t>STRATFORD</t>
  </si>
  <si>
    <t>WASHINGTON</t>
  </si>
  <si>
    <t>STUART</t>
  </si>
  <si>
    <t>ORANGE CITY</t>
  </si>
  <si>
    <t>PERRY</t>
  </si>
  <si>
    <t>LAKE PARK</t>
  </si>
  <si>
    <t>DAVENPORT</t>
  </si>
  <si>
    <t>MONTEZUMA</t>
  </si>
  <si>
    <t>ADEL</t>
  </si>
  <si>
    <t>BELLEVUE</t>
  </si>
  <si>
    <t>WATERLOO</t>
  </si>
  <si>
    <t>MOUNT VERNON</t>
  </si>
  <si>
    <t>MASON CITY</t>
  </si>
  <si>
    <t>KNOXVILLE</t>
  </si>
  <si>
    <t>NEWTON</t>
  </si>
  <si>
    <t>LANSING</t>
  </si>
  <si>
    <t>MARENGO</t>
  </si>
  <si>
    <t>BEDFORD</t>
  </si>
  <si>
    <t>GREENFIELD</t>
  </si>
  <si>
    <t>CORYDON</t>
  </si>
  <si>
    <t>OSSIAN</t>
  </si>
  <si>
    <t>WHITING</t>
  </si>
  <si>
    <t>CENTERVILLE</t>
  </si>
  <si>
    <t>TIPTON</t>
  </si>
  <si>
    <t>SPENCER</t>
  </si>
  <si>
    <t>GRANGER</t>
  </si>
  <si>
    <t>DES MOINES</t>
  </si>
  <si>
    <t>CEDAR RAPIDS</t>
  </si>
  <si>
    <t>CHARLES CITY</t>
  </si>
  <si>
    <t>IOWA CITY</t>
  </si>
  <si>
    <t>DUBUQUE</t>
  </si>
  <si>
    <t>WEST BURLINGTON</t>
  </si>
  <si>
    <t>MADRID</t>
  </si>
  <si>
    <t>STRAWBERRY POINT</t>
  </si>
  <si>
    <t>SERGEANT BLUFF</t>
  </si>
  <si>
    <t>MOUNT PLEASANT</t>
  </si>
  <si>
    <t>KEOKUK</t>
  </si>
  <si>
    <t>ELK HORN</t>
  </si>
  <si>
    <t>FORT DODGE</t>
  </si>
  <si>
    <t>SIOUX CENTER</t>
  </si>
  <si>
    <t>CLARINDA</t>
  </si>
  <si>
    <t>SIOUX CITY</t>
  </si>
  <si>
    <t>ANKENY</t>
  </si>
  <si>
    <t>INDIANOLA</t>
  </si>
  <si>
    <t>POLK CITY</t>
  </si>
  <si>
    <t>OSAGE</t>
  </si>
  <si>
    <t>OELWEIN</t>
  </si>
  <si>
    <t>HARTLEY</t>
  </si>
  <si>
    <t>DECORAH</t>
  </si>
  <si>
    <t>ODEBOLT</t>
  </si>
  <si>
    <t>ROCK RAPIDS</t>
  </si>
  <si>
    <t>RED OAK</t>
  </si>
  <si>
    <t>WEST UNION</t>
  </si>
  <si>
    <t>WINTERSET</t>
  </si>
  <si>
    <t>VILLISCA</t>
  </si>
  <si>
    <t>ALGONA</t>
  </si>
  <si>
    <t>ESTHERVILLE</t>
  </si>
  <si>
    <t>DUNLAP</t>
  </si>
  <si>
    <t>DAYTON</t>
  </si>
  <si>
    <t>CEDAR FALLS</t>
  </si>
  <si>
    <t>CRESTON</t>
  </si>
  <si>
    <t>LOGAN</t>
  </si>
  <si>
    <t>KEOSAUQUA</t>
  </si>
  <si>
    <t>LE MARS</t>
  </si>
  <si>
    <t>IDA GROVE</t>
  </si>
  <si>
    <t>HOLSTEIN</t>
  </si>
  <si>
    <t>MARSHALLTOWN</t>
  </si>
  <si>
    <t>SAINT ANSGAR</t>
  </si>
  <si>
    <t>OTTUMWA</t>
  </si>
  <si>
    <t>FOREST CITY</t>
  </si>
  <si>
    <t>CORALVILLE</t>
  </si>
  <si>
    <t>ANITA</t>
  </si>
  <si>
    <t>LAURENS</t>
  </si>
  <si>
    <t>MEDIAPOLIS</t>
  </si>
  <si>
    <t>MOUNT AYR</t>
  </si>
  <si>
    <t>MANLY</t>
  </si>
  <si>
    <t>FORT MADISON</t>
  </si>
  <si>
    <t>CARROLL</t>
  </si>
  <si>
    <t>AUDUBON</t>
  </si>
  <si>
    <t>JEFFERSON</t>
  </si>
  <si>
    <t>WELLMAN</t>
  </si>
  <si>
    <t>LENOX</t>
  </si>
  <si>
    <t>MANSON</t>
  </si>
  <si>
    <t>FONTANELLE</t>
  </si>
  <si>
    <t>DENISON</t>
  </si>
  <si>
    <t>POSTVILLE</t>
  </si>
  <si>
    <t>WAUKON</t>
  </si>
  <si>
    <t>GRUNDY CENTER</t>
  </si>
  <si>
    <t>HAWARDEN</t>
  </si>
  <si>
    <t>GEORGE</t>
  </si>
  <si>
    <t>HULL</t>
  </si>
  <si>
    <t>NEWELL</t>
  </si>
  <si>
    <t>LEON</t>
  </si>
  <si>
    <t>PANORA</t>
  </si>
  <si>
    <t>CONRAD</t>
  </si>
  <si>
    <t>ONAWA</t>
  </si>
  <si>
    <t>DONNELLSON</t>
  </si>
  <si>
    <t>GRINNELL</t>
  </si>
  <si>
    <t>MECHANICSVILLE</t>
  </si>
  <si>
    <t>MITCHELLVILLE</t>
  </si>
  <si>
    <t>MAPLETON</t>
  </si>
  <si>
    <t>OSKALOOSA</t>
  </si>
  <si>
    <t>BETTENDORF</t>
  </si>
  <si>
    <t>INWOOD</t>
  </si>
  <si>
    <t>ROCKWELL CITY</t>
  </si>
  <si>
    <t>TRAER</t>
  </si>
  <si>
    <t>WEST BRANCH</t>
  </si>
  <si>
    <t>ATLANTIC</t>
  </si>
  <si>
    <t>COUNCIL BLUFFS</t>
  </si>
  <si>
    <t>AVOCA</t>
  </si>
  <si>
    <t>NEW HAMPTON</t>
  </si>
  <si>
    <t>LA PORTE CITY</t>
  </si>
  <si>
    <t>MC GREGOR</t>
  </si>
  <si>
    <t>INDEPENDENCE</t>
  </si>
  <si>
    <t>CHARITON</t>
  </si>
  <si>
    <t>SHELL ROCK</t>
  </si>
  <si>
    <t>FONDA</t>
  </si>
  <si>
    <t>ALBIA</t>
  </si>
  <si>
    <t>LAMONI</t>
  </si>
  <si>
    <t>ELDORA</t>
  </si>
  <si>
    <t>AMANA</t>
  </si>
  <si>
    <t>ZEARING</t>
  </si>
  <si>
    <t>CORRECTIONVILLE</t>
  </si>
  <si>
    <t>PLEASANTVILLE</t>
  </si>
  <si>
    <t>SIGOURNEY</t>
  </si>
  <si>
    <t>KINGSLEY</t>
  </si>
  <si>
    <t>CHEROKEE</t>
  </si>
  <si>
    <t>MORNING SUN</t>
  </si>
  <si>
    <t>STANTON</t>
  </si>
  <si>
    <t>GUTTENBERG</t>
  </si>
  <si>
    <t>HUBBARD</t>
  </si>
  <si>
    <t>ALLISON</t>
  </si>
  <si>
    <t>DUMONT</t>
  </si>
  <si>
    <t>BATTLE CREEK</t>
  </si>
  <si>
    <t>SAC CITY</t>
  </si>
  <si>
    <t>GOWRIE</t>
  </si>
  <si>
    <t>APLINGTON</t>
  </si>
  <si>
    <t>NORA SPRINGS</t>
  </si>
  <si>
    <t>BELLE PLAINE</t>
  </si>
  <si>
    <t>GRISWOLD</t>
  </si>
  <si>
    <t>EMMETSBURG</t>
  </si>
  <si>
    <t>ARMSTRONG</t>
  </si>
  <si>
    <t>HAMPTON</t>
  </si>
  <si>
    <t>KEOTA</t>
  </si>
  <si>
    <t>GREENE</t>
  </si>
  <si>
    <t>WOODBINE</t>
  </si>
  <si>
    <t>COON RAPIDS</t>
  </si>
  <si>
    <t>STORM LAKE</t>
  </si>
  <si>
    <t>NEVADA</t>
  </si>
  <si>
    <t>CLARION</t>
  </si>
  <si>
    <t>BRITT</t>
  </si>
  <si>
    <t>GARNER</t>
  </si>
  <si>
    <t>CLEAR LAKE</t>
  </si>
  <si>
    <t>LAKE MILLS</t>
  </si>
  <si>
    <t>HARLAN</t>
  </si>
  <si>
    <t>MISSOURI VALLEY</t>
  </si>
  <si>
    <t>ANAMOSA</t>
  </si>
  <si>
    <t>PLEASANT VALLEY</t>
  </si>
  <si>
    <t>WHEATLAND</t>
  </si>
  <si>
    <t>EDGEWOOD</t>
  </si>
  <si>
    <t>BELMOND</t>
  </si>
  <si>
    <t>ELMA</t>
  </si>
  <si>
    <t>PRIMGHAR</t>
  </si>
  <si>
    <t>LONE TREE</t>
  </si>
  <si>
    <t>STATE CENTER</t>
  </si>
  <si>
    <t>ELKADER</t>
  </si>
  <si>
    <t>MARCUS</t>
  </si>
  <si>
    <t>SIBLEY</t>
  </si>
  <si>
    <t>REMSEN</t>
  </si>
  <si>
    <t>ROCKWELL</t>
  </si>
  <si>
    <t>BANCROFT</t>
  </si>
  <si>
    <t>WEBSTER CITY</t>
  </si>
  <si>
    <t>EXIRA</t>
  </si>
  <si>
    <t>ALBERT CITY</t>
  </si>
  <si>
    <t>POMEROY</t>
  </si>
  <si>
    <t>WEST LIBERTY</t>
  </si>
  <si>
    <t>AMES</t>
  </si>
  <si>
    <t>STORY CITY</t>
  </si>
  <si>
    <t>TITONKA</t>
  </si>
  <si>
    <t>MUSCATINE</t>
  </si>
  <si>
    <t>OGDEN</t>
  </si>
  <si>
    <t>STACYVILLE</t>
  </si>
  <si>
    <t>WAVERLY</t>
  </si>
  <si>
    <t>ACKLEY</t>
  </si>
  <si>
    <t>WEST BEND</t>
  </si>
  <si>
    <t>GLADBROOK</t>
  </si>
  <si>
    <t>JOHNSTON</t>
  </si>
  <si>
    <t>TOLEDO</t>
  </si>
  <si>
    <t>WAPELLO</t>
  </si>
  <si>
    <t>NORTH ENGLISH</t>
  </si>
  <si>
    <t>SUTHERLAND</t>
  </si>
  <si>
    <t>URBANDALE</t>
  </si>
  <si>
    <t>TAMA</t>
  </si>
  <si>
    <t>KANAWHA</t>
  </si>
  <si>
    <t>BOONE</t>
  </si>
  <si>
    <t>KALONA</t>
  </si>
  <si>
    <t>IOWA FALLS</t>
  </si>
  <si>
    <t>SIDNEY</t>
  </si>
  <si>
    <t>COLUMBUS JUNCTION</t>
  </si>
  <si>
    <t>NORTHWOOD</t>
  </si>
  <si>
    <t>RUTHVEN</t>
  </si>
  <si>
    <t>WALL LAKE</t>
  </si>
  <si>
    <t>CRESCO</t>
  </si>
  <si>
    <t>TRIPOLI</t>
  </si>
  <si>
    <t>LAKE VIEW</t>
  </si>
  <si>
    <t>SUMNER</t>
  </si>
  <si>
    <t>DYSART</t>
  </si>
  <si>
    <t>MAQUOKETA</t>
  </si>
  <si>
    <t>REINBECK</t>
  </si>
  <si>
    <t>GUTHRIE CENTER</t>
  </si>
  <si>
    <t>SPIRIT LAKE</t>
  </si>
  <si>
    <t>SHENANDOAH</t>
  </si>
  <si>
    <t>HUMBOLDT</t>
  </si>
  <si>
    <t>AURELIA</t>
  </si>
  <si>
    <t>HIAWATHA</t>
  </si>
  <si>
    <t>RICEVILLE</t>
  </si>
  <si>
    <t>TABOR</t>
  </si>
  <si>
    <t>WAYLAND</t>
  </si>
  <si>
    <t>WEST DES MOINES</t>
  </si>
  <si>
    <t>SOLON</t>
  </si>
  <si>
    <t>VINTON</t>
  </si>
  <si>
    <t>ASBURY</t>
  </si>
  <si>
    <t>WILLIAMSBURG</t>
  </si>
  <si>
    <t>CASCADE</t>
  </si>
  <si>
    <t>WEST POINT</t>
  </si>
  <si>
    <t>SANBORN</t>
  </si>
  <si>
    <t>WAUKEE</t>
  </si>
  <si>
    <t>BUFFALO CENTER</t>
  </si>
  <si>
    <t>CLARENCE</t>
  </si>
  <si>
    <t>DALLAS CENTER</t>
  </si>
  <si>
    <t>KEYSTONE</t>
  </si>
  <si>
    <t>GRIMES</t>
  </si>
  <si>
    <t>PELLA</t>
  </si>
  <si>
    <t>LISBON</t>
  </si>
  <si>
    <t>MANNING</t>
  </si>
  <si>
    <t>SHELDON</t>
  </si>
  <si>
    <t>ROCK VALLEY</t>
  </si>
  <si>
    <t>DYERSVILLE</t>
  </si>
  <si>
    <t>Franklin</t>
  </si>
  <si>
    <t>Jackson</t>
  </si>
  <si>
    <t>Jefferson</t>
  </si>
  <si>
    <t>Montgomery</t>
  </si>
  <si>
    <t>Marshall</t>
  </si>
  <si>
    <t>Dallas</t>
  </si>
  <si>
    <t>Madison</t>
  </si>
  <si>
    <t>Calhoun</t>
  </si>
  <si>
    <t>Washington</t>
  </si>
  <si>
    <t>Clay</t>
  </si>
  <si>
    <t>Shelby</t>
  </si>
  <si>
    <t>Marion</t>
  </si>
  <si>
    <t>Fayette</t>
  </si>
  <si>
    <t>Clarke</t>
  </si>
  <si>
    <t>Lee</t>
  </si>
  <si>
    <t>Butler</t>
  </si>
  <si>
    <t>Cherokee</t>
  </si>
  <si>
    <t>Monroe</t>
  </si>
  <si>
    <t>Henry</t>
  </si>
  <si>
    <t>Benton</t>
  </si>
  <si>
    <t>Crawford</t>
  </si>
  <si>
    <t>Van Buren</t>
  </si>
  <si>
    <t>Johnson</t>
  </si>
  <si>
    <t>Greene</t>
  </si>
  <si>
    <t>Howard</t>
  </si>
  <si>
    <t>Union</t>
  </si>
  <si>
    <t>Boone</t>
  </si>
  <si>
    <t>Carroll</t>
  </si>
  <si>
    <t>Polk</t>
  </si>
  <si>
    <t>Scott</t>
  </si>
  <si>
    <t>Humboldt</t>
  </si>
  <si>
    <t>Adams</t>
  </si>
  <si>
    <t>Fremont</t>
  </si>
  <si>
    <t>Osceola</t>
  </si>
  <si>
    <t>Taylor</t>
  </si>
  <si>
    <t>Hamilton</t>
  </si>
  <si>
    <t>Mitchell</t>
  </si>
  <si>
    <t>Floyd</t>
  </si>
  <si>
    <t>Warren</t>
  </si>
  <si>
    <t>Decatur</t>
  </si>
  <si>
    <t>Hancock</t>
  </si>
  <si>
    <t>Wayne</t>
  </si>
  <si>
    <t>Jones</t>
  </si>
  <si>
    <t>Clayton</t>
  </si>
  <si>
    <t>Worth</t>
  </si>
  <si>
    <t>Jasper</t>
  </si>
  <si>
    <t>Winnebago</t>
  </si>
  <si>
    <t>Clinton</t>
  </si>
  <si>
    <t>Grundy</t>
  </si>
  <si>
    <t>Hardin</t>
  </si>
  <si>
    <t>Cass</t>
  </si>
  <si>
    <t>Delaware</t>
  </si>
  <si>
    <t>Harrison</t>
  </si>
  <si>
    <t>Linn</t>
  </si>
  <si>
    <t>Black Hawk</t>
  </si>
  <si>
    <t>Cerro Gordo</t>
  </si>
  <si>
    <t>Dubuque</t>
  </si>
  <si>
    <t>Des Moines</t>
  </si>
  <si>
    <t>Woodbury</t>
  </si>
  <si>
    <t>Webster</t>
  </si>
  <si>
    <t>Sioux</t>
  </si>
  <si>
    <t>Page</t>
  </si>
  <si>
    <t>Obrien</t>
  </si>
  <si>
    <t>Winneshiek</t>
  </si>
  <si>
    <t>Sac</t>
  </si>
  <si>
    <t>Lyon</t>
  </si>
  <si>
    <t>Kossuth</t>
  </si>
  <si>
    <t>Emmet</t>
  </si>
  <si>
    <t>Plymouth</t>
  </si>
  <si>
    <t>Ida</t>
  </si>
  <si>
    <t>Wapello</t>
  </si>
  <si>
    <t>Pocahontas</t>
  </si>
  <si>
    <t>Ringgold</t>
  </si>
  <si>
    <t>Appanoose</t>
  </si>
  <si>
    <t>Pottawattamie</t>
  </si>
  <si>
    <t>Audubon</t>
  </si>
  <si>
    <t>Adair</t>
  </si>
  <si>
    <t>Allamakee</t>
  </si>
  <si>
    <t>Buena Vista</t>
  </si>
  <si>
    <t>Guthrie</t>
  </si>
  <si>
    <t>Monona</t>
  </si>
  <si>
    <t>Poweshiek</t>
  </si>
  <si>
    <t>Cedar</t>
  </si>
  <si>
    <t>Mahaska</t>
  </si>
  <si>
    <t>Mills</t>
  </si>
  <si>
    <t>Tama</t>
  </si>
  <si>
    <t>Chickasaw</t>
  </si>
  <si>
    <t>Buchanan</t>
  </si>
  <si>
    <t>Lucas</t>
  </si>
  <si>
    <t>Iowa</t>
  </si>
  <si>
    <t>Story</t>
  </si>
  <si>
    <t>Keokuk</t>
  </si>
  <si>
    <t>Davis</t>
  </si>
  <si>
    <t>Louisa</t>
  </si>
  <si>
    <t>Palo Alto</t>
  </si>
  <si>
    <t>Wright</t>
  </si>
  <si>
    <t>Dickinson</t>
  </si>
  <si>
    <t>Muscatine</t>
  </si>
  <si>
    <t>Bremer</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</si>
  <si>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</si>
  <si>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</si>
  <si>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</si>
  <si>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</si>
  <si>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</si>
  <si>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</si>
  <si>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</si>
  <si>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</si>
  <si>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</si>
  <si>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</si>
  <si>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</si>
  <si>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</si>
  <si>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</si>
  <si>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</si>
  <si>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</si>
  <si>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</si>
  <si>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</si>
  <si>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</si>
  <si>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</si>
  <si>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</si>
  <si>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</si>
  <si>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</si>
  <si>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</si>
  <si>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</si>
  <si>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</si>
  <si>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</si>
  <si>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</si>
  <si>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</si>
  <si>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</si>
  <si>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</si>
  <si>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</si>
  <si>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</si>
  <si>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</si>
  <si>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</si>
  <si>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</si>
  <si>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</si>
  <si>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</si>
  <si>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</si>
  <si>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</si>
  <si>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</si>
  <si>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</si>
  <si>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</si>
  <si>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</si>
  <si>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</si>
  <si>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</si>
  <si>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</si>
  <si>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</si>
  <si>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</si>
  <si>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</si>
  <si>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</si>
  <si>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</si>
  <si>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CMS Region Number</t>
  </si>
  <si>
    <t>Total Census</t>
  </si>
  <si>
    <t>Total Nurse Staff HPRD</t>
  </si>
  <si>
    <t>Rank: Total Nurse Staff HPRD</t>
  </si>
  <si>
    <t>RN Staff HPRD</t>
  </si>
  <si>
    <t>Rank: RN Staff HPRD</t>
  </si>
  <si>
    <t>State</t>
  </si>
  <si>
    <t>Staffing Category</t>
  </si>
  <si>
    <t>Percentage of Total</t>
  </si>
  <si>
    <t>HPRD</t>
  </si>
  <si>
    <t>Facility MDS Census Average</t>
  </si>
  <si>
    <t>Total Nurse Staffing</t>
  </si>
  <si>
    <t>*</t>
  </si>
  <si>
    <t>Direct Care Staffing</t>
  </si>
  <si>
    <t>Direct Care Staff HPRD</t>
  </si>
  <si>
    <t>Total RN</t>
  </si>
  <si>
    <t>Total RN Staff HPRD</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</si>
  <si>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</si>
  <si>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</si>
  <si>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</si>
  <si>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</si>
  <si>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</si>
  <si>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</si>
  <si>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</si>
  <si>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</si>
  <si>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</si>
  <si>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</si>
  <si>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</si>
  <si>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</si>
  <si>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</si>
  <si>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</si>
  <si>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</si>
  <si>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</si>
  <si>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</si>
  <si>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</si>
  <si>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</si>
  <si>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</si>
  <si>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</si>
  <si>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</si>
  <si>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</si>
  <si>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Hours</t>
  </si>
  <si>
    <t>Total Contract %</t>
  </si>
  <si>
    <t>Total Nurse Staff</t>
  </si>
  <si>
    <t>RN (w/ Admin, DON)</t>
  </si>
  <si>
    <t>LPN (w/ Admin)</t>
  </si>
  <si>
    <t>Combined CNA, NA TR, Med Aide/Tech</t>
  </si>
  <si>
    <t>County</t>
  </si>
  <si>
    <t>MDS Census</t>
  </si>
  <si>
    <t>Total Direct Care Staff HPRD</t>
  </si>
  <si>
    <t>Total RN Care Staff HPRD (excl. Admin/DON)</t>
  </si>
  <si>
    <t>Total Nurse Staff Hours</t>
  </si>
  <si>
    <t>Total Direct Care Staff Hours</t>
  </si>
  <si>
    <t>Total RN Hours (w/ Admin, DON)</t>
  </si>
  <si>
    <t>RN Hours (excl. Admin, DON)</t>
  </si>
  <si>
    <t>RN Admin Hours</t>
  </si>
  <si>
    <t>RN DON Hours</t>
  </si>
  <si>
    <t>LPN Hours (excl. Admin)</t>
  </si>
  <si>
    <t>Total LPN Hours (w/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</si>
  <si>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</si>
  <si>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</si>
  <si>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</si>
  <si>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</si>
  <si>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</si>
  <si>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</si>
  <si>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</si>
  <si>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</si>
  <si>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</si>
  <si>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</si>
  <si>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</si>
  <si>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</si>
  <si>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</si>
  <si>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</si>
  <si>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</si>
  <si>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Provider</t>
  </si>
  <si>
    <t>City</t>
  </si>
  <si>
    <t>Rank: % Contract</t>
  </si>
  <si>
    <t>% Contract</t>
  </si>
  <si>
    <t>Total Nurse Staff Contract Hours</t>
  </si>
  <si>
    <t>Percent Total Nurse Contract</t>
  </si>
  <si>
    <t>Total Direct Care Staff Contract Hours</t>
  </si>
  <si>
    <t>Percent Total Direct Care Contract</t>
  </si>
  <si>
    <t>Total RN Hours Contract (w/ Admin, DON)</t>
  </si>
  <si>
    <t>Percent Total RN Contract (w/ Admin, DON)</t>
  </si>
  <si>
    <t>Percent RN Contract (excl. Admin, DON)</t>
  </si>
  <si>
    <t>Percent RN Admin Contract</t>
  </si>
  <si>
    <t>Percent RN DON Contract</t>
  </si>
  <si>
    <t>N/A</t>
  </si>
  <si>
    <t>Percent CNA Hours Contract</t>
  </si>
  <si>
    <t>Percent NA TR Hours Contract</t>
  </si>
  <si>
    <t>Percent LPN Admin Hours Contract</t>
  </si>
  <si>
    <t>Percent LPN Hours Contract (excl. Admin)</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</si>
  <si>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</si>
  <si>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</si>
  <si>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</si>
  <si>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</si>
  <si>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</si>
  <si>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</si>
  <si>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</si>
  <si>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</si>
  <si>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</si>
  <si>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</si>
  <si>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</si>
  <si>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</si>
  <si>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</si>
  <si>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</si>
  <si>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</si>
  <si>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</si>
  <si>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</si>
  <si>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</si>
  <si>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</si>
  <si>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</si>
  <si>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</si>
  <si>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</si>
  <si>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</si>
  <si>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</si>
  <si>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</si>
  <si>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</si>
  <si>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</si>
  <si>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</si>
  <si>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</si>
  <si>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</si>
  <si>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</si>
  <si>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</si>
  <si>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</si>
  <si>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</si>
  <si>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</si>
  <si>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</si>
  <si>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</si>
  <si>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</si>
  <si>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</si>
  <si>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</si>
  <si>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</si>
  <si>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</si>
  <si>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</si>
  <si>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</si>
  <si>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</si>
  <si>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</si>
  <si>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</si>
  <si>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</si>
  <si>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</si>
  <si>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</si>
  <si>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</si>
  <si>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</si>
  <si>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</si>
  <si>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</si>
  <si>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</si>
  <si>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</si>
  <si>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</si>
  <si>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</si>
  <si>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</si>
  <si>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</si>
  <si>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State - Q1 2022</t>
  </si>
  <si>
    <t>State Avg.</t>
  </si>
  <si>
    <t>US Avg.</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</si>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</sst>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1">
    <xf numFmtId="0" fontId="0" fillId="0" borderId="0" xfId="0"/>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0" fillId="0" borderId="0" xfId="0" applyAlignment="1">
      <alignment wrapText="1"/>
    </xf>
    <xf numFmtId="164" fontId="4" fillId="0" borderId="0" xfId="1" applyNumberFormat="1" applyFont="1"/>
    <xf numFmtId="2" fontId="0" fillId="0" borderId="0" xfId="0" applyNumberFormat="1" applyAlignment="1">
      <alignment wrapText="1"/>
    </xf>
    <xf numFmtId="4" fontId="0" fillId="0" borderId="0" xfId="0" applyNumberFormat="1"/>
    <xf numFmtId="2" fontId="0" fillId="0" borderId="0" xfId="0" applyNumberFormat="1"/>
    <xf numFmtId="1" fontId="0" fillId="0" borderId="0" xfId="0" applyNumberFormat="1"/>
    <xf numFmtId="10" fontId="0" fillId="0" borderId="0" xfId="1" applyNumberFormat="1" applyFont="1" applyAlignment="1">
      <alignment wrapText="1"/>
    </xf>
    <xf numFmtId="9" fontId="0" fillId="0" borderId="0" xfId="1" applyFont="1" applyAlignment="1">
      <alignment wrapText="1"/>
    </xf>
    <xf numFmtId="10" fontId="0" fillId="0" borderId="0" xfId="1" applyNumberFormat="1" applyFont="1"/>
    <xf numFmtId="9" fontId="0" fillId="0" borderId="0" xfId="1" applyFont="1"/>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xf numFmtId="3" fontId="3" fillId="0" borderId="1" xfId="0" applyNumberFormat="1" applyFont="1" applyBorder="1"/>
  </cellXfs>
  <cellStyles count="3">
    <cellStyle name="Normal" xfId="0" builtinId="0"/>
    <cellStyle name="Normal 2 2" xfId="2" xr:uid="{BCBCE4F2-8636-467F-80D2-E4F7D7046937}"/>
    <cellStyle name="Percent" xfId="1" builtinId="5"/>
  </cellStyles>
  <dxfs count="137">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1" formatCode="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1" formatCode="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0F511CAA-0416-4678-A4C3-0E1271C4136B}"/>
            </a:ext>
          </a:extLst>
        </xdr:cNvPr>
        <xdr:cNvSpPr txBox="1"/>
      </xdr:nvSpPr>
      <xdr:spPr>
        <a:xfrm>
          <a:off x="5235948" y="78440"/>
          <a:ext cx="5713880"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DCB9811E-4AA2-4AD7-9278-1EC08093A3F5}"/>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EC225FEE-96E3-46A4-BA13-3A70680D1B4A}"/>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93567</xdr:colOff>
      <xdr:row>0</xdr:row>
      <xdr:rowOff>104214</xdr:rowOff>
    </xdr:from>
    <xdr:to>
      <xdr:col>1</xdr:col>
      <xdr:colOff>1830927</xdr:colOff>
      <xdr:row>0</xdr:row>
      <xdr:rowOff>1567254</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3774038A-65D6-674D-80C5-4ADEF1710FBB}"/>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65067" y="1042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2043391</xdr:colOff>
      <xdr:row>0</xdr:row>
      <xdr:rowOff>105337</xdr:rowOff>
    </xdr:from>
    <xdr:to>
      <xdr:col>1</xdr:col>
      <xdr:colOff>3780751</xdr:colOff>
      <xdr:row>0</xdr:row>
      <xdr:rowOff>1568377</xdr:rowOff>
    </xdr:to>
    <mc:AlternateContent xmlns:mc="http://schemas.openxmlformats.org/markup-compatibility/2006" xmlns:sle15="http://schemas.microsoft.com/office/drawing/2012/slicer">
      <mc:Choice Requires="sle15">
        <xdr:graphicFrame macro="">
          <xdr:nvGraphicFramePr>
            <xdr:cNvPr id="8" name="City">
              <a:extLst>
                <a:ext uri="{FF2B5EF4-FFF2-40B4-BE49-F238E27FC236}">
                  <a16:creationId xmlns:a16="http://schemas.microsoft.com/office/drawing/2014/main" id="{3DC31CF7-2460-9DCF-5A65-F623DBA98A75}"/>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614891" y="10533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E92EF522-EFDA-4FE7-9A83-163917A4C076}"/>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CDAC2CB0-4904-4DB9-AD43-637EF57BC585}"/>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1028701</xdr:colOff>
      <xdr:row>37</xdr:row>
      <xdr:rowOff>93542</xdr:rowOff>
    </xdr:to>
    <xdr:sp macro="" textlink="">
      <xdr:nvSpPr>
        <xdr:cNvPr id="5" name="TextBox 4">
          <a:extLst>
            <a:ext uri="{FF2B5EF4-FFF2-40B4-BE49-F238E27FC236}">
              <a16:creationId xmlns:a16="http://schemas.microsoft.com/office/drawing/2014/main" id="{B4E67595-061E-45AB-8602-18C7813E0F27}"/>
            </a:ext>
          </a:extLst>
        </xdr:cNvPr>
        <xdr:cNvSpPr txBox="1"/>
      </xdr:nvSpPr>
      <xdr:spPr>
        <a:xfrm>
          <a:off x="432125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1906119</xdr:colOff>
      <xdr:row>0</xdr:row>
      <xdr:rowOff>147917</xdr:rowOff>
    </xdr:from>
    <xdr:to>
      <xdr:col>1</xdr:col>
      <xdr:colOff>3643479</xdr:colOff>
      <xdr:row>0</xdr:row>
      <xdr:rowOff>1610957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373089E3-680F-897E-1D07-F01D85D43E4B}"/>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77619" y="14791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29134</xdr:colOff>
      <xdr:row>0</xdr:row>
      <xdr:rowOff>142314</xdr:rowOff>
    </xdr:from>
    <xdr:to>
      <xdr:col>1</xdr:col>
      <xdr:colOff>1766494</xdr:colOff>
      <xdr:row>0</xdr:row>
      <xdr:rowOff>1605354</xdr:rowOff>
    </xdr:to>
    <mc:AlternateContent xmlns:mc="http://schemas.openxmlformats.org/markup-compatibility/2006" xmlns:sle15="http://schemas.microsoft.com/office/drawing/2012/slicer">
      <mc:Choice Requires="sle15">
        <xdr:graphicFrame macro="">
          <xdr:nvGraphicFramePr>
            <xdr:cNvPr id="8" name="County 1">
              <a:extLst>
                <a:ext uri="{FF2B5EF4-FFF2-40B4-BE49-F238E27FC236}">
                  <a16:creationId xmlns:a16="http://schemas.microsoft.com/office/drawing/2014/main" id="{755D81B1-9158-653B-70C4-AE80BC9CAA74}"/>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600634" y="1423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810696</xdr:colOff>
      <xdr:row>0</xdr:row>
      <xdr:rowOff>211186</xdr:rowOff>
    </xdr:from>
    <xdr:to>
      <xdr:col>25</xdr:col>
      <xdr:colOff>670625</xdr:colOff>
      <xdr:row>0</xdr:row>
      <xdr:rowOff>535829</xdr:rowOff>
    </xdr:to>
    <xdr:sp macro="" textlink="">
      <xdr:nvSpPr>
        <xdr:cNvPr id="2" name="TextBox 1">
          <a:extLst>
            <a:ext uri="{FF2B5EF4-FFF2-40B4-BE49-F238E27FC236}">
              <a16:creationId xmlns:a16="http://schemas.microsoft.com/office/drawing/2014/main" id="{957D540A-0A51-46FF-8DC4-DE5F98D88011}"/>
            </a:ext>
          </a:extLst>
        </xdr:cNvPr>
        <xdr:cNvSpPr txBox="1">
          <a:spLocks noChangeAspect="1"/>
        </xdr:cNvSpPr>
      </xdr:nvSpPr>
      <xdr:spPr>
        <a:xfrm>
          <a:off x="14259996" y="211186"/>
          <a:ext cx="3250829"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313764</xdr:colOff>
      <xdr:row>0</xdr:row>
      <xdr:rowOff>740288</xdr:rowOff>
    </xdr:from>
    <xdr:to>
      <xdr:col>43</xdr:col>
      <xdr:colOff>565433</xdr:colOff>
      <xdr:row>38</xdr:row>
      <xdr:rowOff>93024</xdr:rowOff>
    </xdr:to>
    <xdr:sp macro="" textlink="">
      <xdr:nvSpPr>
        <xdr:cNvPr id="4" name="TextBox 3">
          <a:extLst>
            <a:ext uri="{FF2B5EF4-FFF2-40B4-BE49-F238E27FC236}">
              <a16:creationId xmlns:a16="http://schemas.microsoft.com/office/drawing/2014/main" id="{63CB442C-0574-45C0-836B-9DAB54C8B4EC}"/>
            </a:ext>
          </a:extLst>
        </xdr:cNvPr>
        <xdr:cNvSpPr txBox="1">
          <a:spLocks noChangeAspect="1"/>
        </xdr:cNvSpPr>
      </xdr:nvSpPr>
      <xdr:spPr>
        <a:xfrm>
          <a:off x="25583589" y="740288"/>
          <a:ext cx="6442919" cy="881106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274F3AB1-5392-4F69-9498-66472C7A2D86}"/>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AE2AA4A5-CEBD-4F74-A8D3-F987AB287A93}"/>
            </a:ext>
          </a:extLst>
        </xdr:cNvPr>
        <xdr:cNvSpPr txBox="1"/>
      </xdr:nvSpPr>
      <xdr:spPr>
        <a:xfrm>
          <a:off x="7772958" y="100855"/>
          <a:ext cx="6090960"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80683</xdr:rowOff>
    </xdr:from>
    <xdr:to>
      <xdr:col>1</xdr:col>
      <xdr:colOff>3890010</xdr:colOff>
      <xdr:row>0</xdr:row>
      <xdr:rowOff>1543723</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2B12CBA5-4B46-6D7A-CAB3-B4EE650C2F53}"/>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80683"/>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107576</xdr:colOff>
      <xdr:row>0</xdr:row>
      <xdr:rowOff>75080</xdr:rowOff>
    </xdr:from>
    <xdr:to>
      <xdr:col>1</xdr:col>
      <xdr:colOff>1844936</xdr:colOff>
      <xdr:row>0</xdr:row>
      <xdr:rowOff>1538120</xdr:rowOff>
    </xdr:to>
    <mc:AlternateContent xmlns:mc="http://schemas.openxmlformats.org/markup-compatibility/2006" xmlns:sle15="http://schemas.microsoft.com/office/drawing/2012/slicer">
      <mc:Choice Requires="sle15">
        <xdr:graphicFrame macro="">
          <xdr:nvGraphicFramePr>
            <xdr:cNvPr id="9" name="County 2">
              <a:extLst>
                <a:ext uri="{FF2B5EF4-FFF2-40B4-BE49-F238E27FC236}">
                  <a16:creationId xmlns:a16="http://schemas.microsoft.com/office/drawing/2014/main" id="{7F9E70AE-FFAF-684A-25DC-4DEF949B7629}"/>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679076" y="75080"/>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12</xdr:col>
      <xdr:colOff>357186</xdr:colOff>
      <xdr:row>60</xdr:row>
      <xdr:rowOff>145369</xdr:rowOff>
    </xdr:to>
    <xdr:sp macro="" textlink="">
      <xdr:nvSpPr>
        <xdr:cNvPr id="2" name="TextBox 1">
          <a:extLst>
            <a:ext uri="{FF2B5EF4-FFF2-40B4-BE49-F238E27FC236}">
              <a16:creationId xmlns:a16="http://schemas.microsoft.com/office/drawing/2014/main" id="{74919281-25AA-4AB5-9A9D-141EFB346F1B}"/>
            </a:ext>
          </a:extLst>
        </xdr:cNvPr>
        <xdr:cNvSpPr txBox="1"/>
      </xdr:nvSpPr>
      <xdr:spPr>
        <a:xfrm>
          <a:off x="233362" y="3747293"/>
          <a:ext cx="6727824" cy="876787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272143</xdr:colOff>
      <xdr:row>1</xdr:row>
      <xdr:rowOff>27214</xdr:rowOff>
    </xdr:from>
    <xdr:to>
      <xdr:col>0</xdr:col>
      <xdr:colOff>6327321</xdr:colOff>
      <xdr:row>44</xdr:row>
      <xdr:rowOff>54429</xdr:rowOff>
    </xdr:to>
    <xdr:sp macro="" textlink="">
      <xdr:nvSpPr>
        <xdr:cNvPr id="3" name="TextBox 2">
          <a:extLst>
            <a:ext uri="{FF2B5EF4-FFF2-40B4-BE49-F238E27FC236}">
              <a16:creationId xmlns:a16="http://schemas.microsoft.com/office/drawing/2014/main" id="{21446C46-8005-4847-BB9D-1ED1DED1DF73}"/>
            </a:ext>
          </a:extLst>
        </xdr:cNvPr>
        <xdr:cNvSpPr txBox="1"/>
      </xdr:nvSpPr>
      <xdr:spPr>
        <a:xfrm>
          <a:off x="272143" y="231321"/>
          <a:ext cx="6055178" cy="896710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C64B3DAD-C724-408B-B569-17BD005FB29A}" sourceName="County">
  <extLst>
    <x:ext xmlns:x15="http://schemas.microsoft.com/office/spreadsheetml/2010/11/main" uri="{2F2917AC-EB37-4324-AD4E-5DD8C200BD13}">
      <x15:tableSlicerCache tableId="9"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3C533609-7D7C-4F18-A63E-085F3356BF20}" sourceName="City">
  <extLst>
    <x:ext xmlns:x15="http://schemas.microsoft.com/office/spreadsheetml/2010/11/main" uri="{2F2917AC-EB37-4324-AD4E-5DD8C200BD13}">
      <x15:tableSlicerCache tableId="9"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9FAF1CDC-F134-47E9-842C-0EF3B876076A}" sourceName="City">
  <extLst>
    <x:ext xmlns:x15="http://schemas.microsoft.com/office/spreadsheetml/2010/11/main" uri="{2F2917AC-EB37-4324-AD4E-5DD8C200BD13}">
      <x15:tableSlicerCache tableId="10"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45F07F1D-C042-45D8-864B-FF4D2B2B63EE}" sourceName="County">
  <extLst>
    <x:ext xmlns:x15="http://schemas.microsoft.com/office/spreadsheetml/2010/11/main" uri="{2F2917AC-EB37-4324-AD4E-5DD8C200BD13}">
      <x15:tableSlicerCache tableId="10"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366079AF-76DC-44D0-AABC-05D5A1627DE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20A9E4AE-E244-4250-8126-E9669C3E2494}"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2992EA08-2F6D-418F-A183-62BFC2DE8C06}" cache="Slicer_County" caption="Filter by County" rowHeight="228600"/>
  <slicer name="City" xr10:uid="{74881E0F-689B-4127-8DD5-A17C5171D284}" cache="Slicer_City" caption="City" style="SlicerStyleLight2" rowHeight="2286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7829A427-C04A-4108-9798-28C8F0D86D6E}" cache="Slicer_City1" caption="City" style="SlicerStyleLight2" rowHeight="241300"/>
  <slicer name="County 1" xr10:uid="{276EC648-6403-40C2-8BF5-A7474ED9CA98}" cache="Slicer_County1" caption="Filter by County" rowHeight="2286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F2F596F-D7F6-4B37-8613-6B060E7F3E57}" cache="Slicer_City2" caption="City" style="SlicerStyleLight2" rowHeight="241300"/>
  <slicer name="County 2" xr10:uid="{3E8071CB-E7B4-486C-882E-5C335BB1C046}"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D1DFE5C-EF14-4EC7-BF1D-35A73667D00C}" name="Nurse" displayName="Nurse" ref="A1:AG424" totalsRowShown="0" headerRowDxfId="136">
  <autoFilter ref="A1:AG424" xr:uid="{F6C3CB19-CE12-4B14-8BE9-BE2DA56924F3}"/>
  <sortState xmlns:xlrd2="http://schemas.microsoft.com/office/spreadsheetml/2017/richdata2" ref="A2:AG424">
    <sortCondition ref="A1:A424"/>
  </sortState>
  <tableColumns count="33">
    <tableColumn id="1" xr3:uid="{60184A0D-AA5A-4653-B348-A4B432DD0F66}" name="State"/>
    <tableColumn id="2" xr3:uid="{5DDD28E5-6AEB-41A6-A3D2-A8F4806FEE98}" name="Provider"/>
    <tableColumn id="3" xr3:uid="{946A28C4-C850-4981-AA23-B3676ACDD899}" name="City"/>
    <tableColumn id="4" xr3:uid="{EF2F1539-7CD9-4127-8339-36793503214B}" name="County"/>
    <tableColumn id="6" xr3:uid="{E0A12D2D-FBBB-4ABE-908D-6272940A7530}" name="MDS Census" dataDxfId="135"/>
    <tableColumn id="32" xr3:uid="{844A08FE-4A53-4E61-B514-F83226E0E660}" name="Total Nurse Staff HPRD" dataDxfId="134"/>
    <tableColumn id="33" xr3:uid="{66DF5F85-6A10-4ED3-ABB4-902530D2F0C7}" name="Total Direct Care Staff HPRD" dataDxfId="133"/>
    <tableColumn id="37" xr3:uid="{22F3DDD2-6F97-4972-A78E-3184F1721E74}" name="Total RN Staff HPRD" dataDxfId="132"/>
    <tableColumn id="36" xr3:uid="{E1BE0E19-9C5E-4A88-850D-2773CC545C7E}" name="Total RN Care Staff HPRD (excl. Admin/DON)" dataDxfId="131"/>
    <tableColumn id="35" xr3:uid="{CD7FDCA9-EB3F-4BCF-A68D-06992725DD43}" name="Total Nurse Staff Hours" dataDxfId="130"/>
    <tableColumn id="34" xr3:uid="{3014E692-79A3-4190-86F0-093C908581BC}" name="Total Direct Care Staff Hours" dataDxfId="129"/>
    <tableColumn id="38" xr3:uid="{BDB5F468-947A-4E05-B464-109567FC8093}" name="Total RN Hours (w/ Admin, DON)" dataDxfId="128"/>
    <tableColumn id="7" xr3:uid="{9631F72B-59D4-4FAB-918B-58528CC80F62}" name="RN Hours (excl. Admin, DON)" dataDxfId="127"/>
    <tableColumn id="10" xr3:uid="{692964A0-893D-4385-A5D7-12E7DE924705}" name="RN Admin Hours" dataDxfId="126"/>
    <tableColumn id="13" xr3:uid="{2B3AF557-C341-46E8-BC8A-A7A8E43F7B9C}" name="RN DON Hours" dataDxfId="125"/>
    <tableColumn id="11" xr3:uid="{74448AC5-6B87-40E1-BB2E-F767B2C8BBDC}" name="Total LPN Hours (w/ Admin)" dataDxfId="124"/>
    <tableColumn id="16" xr3:uid="{350CD4DC-70B6-4DD7-BA54-DF604B30D18A}" name="LPN Hours (excl. Admin)" dataDxfId="123"/>
    <tableColumn id="19" xr3:uid="{056CCB9C-F4CD-492D-847C-B78F539A07FC}" name="LPN Admin Hours" dataDxfId="122"/>
    <tableColumn id="8" xr3:uid="{A7F9F204-2556-4B67-AF9E-4C6DEB506E68}" name="Total CNA, NA TR, Med Aide/Tech Hours" dataDxfId="121"/>
    <tableColumn id="22" xr3:uid="{A0FD147F-11B2-4D01-8445-603CDB5FEBE4}" name="CNA Hours" dataDxfId="120"/>
    <tableColumn id="25" xr3:uid="{C3B9D30C-0B16-4955-B793-FC4AD0D794F3}" name="NA TR Hours" dataDxfId="119"/>
    <tableColumn id="28" xr3:uid="{8977086B-8313-4263-8C4C-3C962C736C30}" name="Med Aide/Tech Hours" dataDxfId="118"/>
    <tableColumn id="39" xr3:uid="{2C71688D-CCCD-4C63-A14C-157C254B8B31}" name="Total Contract Hours" dataDxfId="117"/>
    <tableColumn id="9" xr3:uid="{B605DCAD-F988-429F-B9BD-003A8CE95A8F}" name="RN Hours Contract (excl. Admin, DON)" dataDxfId="116"/>
    <tableColumn id="12" xr3:uid="{5340C775-7D02-46AE-9B15-C77618AE5EE8}" name="RN Admin Hours Contract" dataDxfId="115"/>
    <tableColumn id="15" xr3:uid="{2BF30455-776A-4677-AC68-4F196B4A421A}" name="RN DON Hours Contract" dataDxfId="114"/>
    <tableColumn id="18" xr3:uid="{3D338EEF-A022-4FDC-A3EB-516CE6358E5F}" name="LPN Hours Contract (excl. Admin)" dataDxfId="113"/>
    <tableColumn id="21" xr3:uid="{A1E5412F-5A75-425A-A5A6-3BE2FF56EA52}" name="LPN Admin Hours Contract" dataDxfId="112"/>
    <tableColumn id="24" xr3:uid="{0FB00188-5127-412E-99D3-7DDF93B3362A}" name="CNA Hours Contract" dataDxfId="111"/>
    <tableColumn id="27" xr3:uid="{C5810868-64BD-420A-9276-1C7D34830533}" name="NA TR Hours Contract" dataDxfId="110"/>
    <tableColumn id="30" xr3:uid="{0814D9D3-08CD-45FB-9692-0B4DB125D7D0}" name="Med Aide/Tech Hours Contract" dataDxfId="109"/>
    <tableColumn id="5" xr3:uid="{6E1A6C83-C85C-4515-B87C-DA0FB53C7083}" name="Provider Number"/>
    <tableColumn id="14" xr3:uid="{C1D8023E-6968-430B-A798-569CA0BCE982}" name="CMS Region Number" dataDxfId="108"/>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E2E768D-87CD-4FA7-9F80-C54FD7D6258C}" name="Nurse4" displayName="Nurse4" ref="A1:AN424" totalsRowShown="0" headerRowDxfId="107">
  <autoFilter ref="A1:AN424" xr:uid="{F6C3CB19-CE12-4B14-8BE9-BE2DA56924F3}"/>
  <sortState xmlns:xlrd2="http://schemas.microsoft.com/office/spreadsheetml/2017/richdata2" ref="A2:AN424">
    <sortCondition ref="A1:A424"/>
  </sortState>
  <tableColumns count="40">
    <tableColumn id="1" xr3:uid="{3141764B-BA63-44EC-A945-63D72E7802BE}" name="State"/>
    <tableColumn id="2" xr3:uid="{436DFA63-EF86-4743-A939-BC46EDA7CD2B}" name="Provider"/>
    <tableColumn id="3" xr3:uid="{FA057742-F6E3-44D4-876D-BE090F152F92}" name="City"/>
    <tableColumn id="4" xr3:uid="{139711A7-67F4-425D-8652-CCF8E5C2027C}" name="County"/>
    <tableColumn id="6" xr3:uid="{C32A576D-C653-4550-AC99-F4737F01EA43}" name="MDS Census" dataDxfId="106"/>
    <tableColumn id="35" xr3:uid="{099B6921-7963-485D-9CA3-B9B9EB3DBCFB}" name="Total Nurse Staff Hours" dataDxfId="105"/>
    <tableColumn id="39" xr3:uid="{49BD649F-1CB1-45CB-ADAC-7BC92696BC23}" name="Total Nurse Staff Contract Hours" dataDxfId="104"/>
    <tableColumn id="20" xr3:uid="{3FADA34C-37EE-451B-B0F3-72829D669B1E}" name="Percent Total Nurse Contract" dataDxfId="103" dataCellStyle="Percent"/>
    <tableColumn id="34" xr3:uid="{9CE2703C-2D4C-40F5-9F2E-190A95E7CA42}" name="Total Direct Care Staff Hours" dataDxfId="102"/>
    <tableColumn id="17" xr3:uid="{EE209182-5A52-4F2A-9F6F-CBC644565302}" name="Total Direct Care Staff Contract Hours" dataDxfId="101"/>
    <tableColumn id="23" xr3:uid="{C8C27FE3-2081-4E9B-9A34-808AAC65F7F9}" name="Percent Total Direct Care Contract" dataDxfId="100" dataCellStyle="Percent"/>
    <tableColumn id="38" xr3:uid="{9519CB43-8A39-4A37-A162-E9D57AC4D85F}" name="Total RN Hours (w/ Admin, DON)" dataDxfId="99"/>
    <tableColumn id="29" xr3:uid="{2568C70B-876D-4104-8D99-751963A09039}" name="Total RN Hours Contract (w/ Admin, DON)" dataDxfId="98"/>
    <tableColumn id="26" xr3:uid="{CFEBAAF7-16B6-4AF7-9F05-042C151E2D51}" name="Percent Total RN Contract (w/ Admin, DON)" dataDxfId="97" dataCellStyle="Percent"/>
    <tableColumn id="7" xr3:uid="{E0FDF292-974C-4312-B2F8-9E328D1F5685}" name="RN Hours (excl. Admin, DON)" dataDxfId="96"/>
    <tableColumn id="9" xr3:uid="{84ADA9B3-29AC-49B3-943E-D441C167480A}" name="RN Hours Contract (excl. Admin, DON)" dataDxfId="95"/>
    <tableColumn id="31" xr3:uid="{85A81AD2-6B7E-462B-A14E-56CEB34C2AEA}" name="Percent RN Contract (excl. Admin, DON)" dataDxfId="94" dataCellStyle="Percent"/>
    <tableColumn id="10" xr3:uid="{AAF2C2E5-EF1E-43A3-9ABF-04099AD568D1}" name="RN Admin Hours" dataDxfId="93"/>
    <tableColumn id="12" xr3:uid="{1751CDBF-3B29-4A20-9669-4C78787DCB57}" name="RN Admin Hours Contract" dataDxfId="92"/>
    <tableColumn id="32" xr3:uid="{24D4396E-D78F-4B89-BB54-618C1647AA0E}" name="Percent RN Admin Contract" dataDxfId="91" dataCellStyle="Percent"/>
    <tableColumn id="13" xr3:uid="{743EA264-A6FF-4778-A4A0-92CA90F23D01}" name="RN DON Hours" dataDxfId="90"/>
    <tableColumn id="15" xr3:uid="{33222A07-DB33-4B62-A463-2ED6C479C760}" name="RN DON Hours Contract" dataDxfId="89"/>
    <tableColumn id="33" xr3:uid="{BC762FBD-E281-43C3-9D76-39C08405749D}" name="Percent RN DON Contract" dataDxfId="88" dataCellStyle="Percent"/>
    <tableColumn id="16" xr3:uid="{FAE3D14E-5D78-4271-9A5A-B0BE455C9A8C}" name="LPN Hours (excl. Admin)" dataDxfId="87"/>
    <tableColumn id="18" xr3:uid="{3EDAD5BD-FEBD-4E2D-A6CD-9C5D147FECD3}" name="LPN Hours Contract (excl. Admin)" dataDxfId="86"/>
    <tableColumn id="40" xr3:uid="{0E2A72B1-28D3-40A9-87DE-59F3B75CE419}" name="Percent LPN Hours Contract (excl. Admin)" dataDxfId="85" dataCellStyle="Percent"/>
    <tableColumn id="19" xr3:uid="{724D1E26-5E5B-4A77-9178-81C647508D31}" name="LPN Admin Hours" dataDxfId="84"/>
    <tableColumn id="21" xr3:uid="{319123C9-4E95-4B4F-A186-2A0F53222B49}" name="LPN Admin Hours Contract" dataDxfId="83"/>
    <tableColumn id="44" xr3:uid="{EF8E92CE-19A8-425F-B769-35C94F4BBBB6}" name="Percent LPN Admin Hours Contract" dataDxfId="82" dataCellStyle="Percent"/>
    <tableColumn id="22" xr3:uid="{F32279F6-894F-47A0-94CF-DB483B704A07}" name="CNA Hours" dataDxfId="81"/>
    <tableColumn id="24" xr3:uid="{07A76986-3633-4DCC-9AE1-272812A71345}" name="CNA Hours Contract" dataDxfId="80"/>
    <tableColumn id="41" xr3:uid="{1F8159EA-ABCE-4646-BE4E-9E80018937E4}" name="Percent CNA Hours Contract" dataDxfId="79" dataCellStyle="Percent"/>
    <tableColumn id="25" xr3:uid="{738C9AE4-8DF3-4E38-B21E-023620FEEAD7}" name="NA TR Hours" dataDxfId="78"/>
    <tableColumn id="27" xr3:uid="{AB1D36B8-F50B-4F27-AE6F-FA6CFEC276C4}" name="NA TR Hours Contract" dataDxfId="77"/>
    <tableColumn id="42" xr3:uid="{0F9A62C0-A335-45D9-85EC-5BEB8E94F478}" name="Percent NA TR Hours Contract" dataDxfId="76" dataCellStyle="Percent"/>
    <tableColumn id="28" xr3:uid="{A733BCC9-295D-455D-B427-73B040C9D678}" name="Med Aide/Tech Hours" dataDxfId="75"/>
    <tableColumn id="30" xr3:uid="{0536EF6A-AD42-4590-9A77-87FD09D62437}" name="Med Aide/Tech Hours Contract" dataDxfId="74"/>
    <tableColumn id="43" xr3:uid="{540DA9DA-3518-477D-A905-9B9A4E5B0A55}" name="Percent Med Aide/Tech Hours Contract" dataDxfId="73" dataCellStyle="Percent"/>
    <tableColumn id="5" xr3:uid="{4050EF94-67C8-4D83-AA0E-769E2712F7F6}" name="Provider Number"/>
    <tableColumn id="14" xr3:uid="{008830E5-3C32-41F4-B4CB-37FA5D9AAAFD}" name="CMS Region Number" dataDxfId="72"/>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4E5ED9-9C47-46E4-8DDF-38BCB04C7CFB}" name="NonNurse" displayName="NonNurse" ref="A1:AI424" totalsRowShown="0" headerRowDxfId="71">
  <autoFilter ref="A1:AI424" xr:uid="{0BC5ADF1-15D4-4F74-902E-CBC634AC45F1}"/>
  <sortState xmlns:xlrd2="http://schemas.microsoft.com/office/spreadsheetml/2017/richdata2" ref="A2:AI424">
    <sortCondition ref="A1:A424"/>
  </sortState>
  <tableColumns count="35">
    <tableColumn id="1" xr3:uid="{F00D9354-1876-4260-B55D-3000A51607E9}" name="State"/>
    <tableColumn id="3" xr3:uid="{532DAEB9-4E13-4425-819F-48A1956ABEE2}" name="Provider"/>
    <tableColumn id="4" xr3:uid="{4B0AB1CB-0D57-4E1A-B546-68934B5F745B}" name="City"/>
    <tableColumn id="5" xr3:uid="{88278DF8-142B-47E7-A517-80C0C81C7525}" name="County"/>
    <tableColumn id="6" xr3:uid="{99A164C1-6183-4B54-ACA7-0DEFB160F33E}" name="MDS Census" dataDxfId="70"/>
    <tableColumn id="7" xr3:uid="{76E25024-A7B8-405A-9DF7-958FB952AA42}" name="Admin Hours" dataDxfId="69"/>
    <tableColumn id="30" xr3:uid="{002F3C74-8B80-42FE-B55E-FD02EB3B0F44}" name="Medical Director Hours" dataDxfId="68"/>
    <tableColumn id="8" xr3:uid="{CD1089D8-0E51-44BE-93C9-CF65032AB6E4}" name="Pharmacist Hours" dataDxfId="67"/>
    <tableColumn id="10" xr3:uid="{B1234B96-5992-4D5C-BB68-0187FB92B55C}" name="Dietician Hours" dataDxfId="66"/>
    <tableColumn id="28" xr3:uid="{03249A12-830E-400A-A755-565F6435BD61}" name="Physician Assistant Hours" dataDxfId="65"/>
    <tableColumn id="29" xr3:uid="{88F50A7D-5F2C-401A-B0E9-F1BFEFED6109}" name="Nurse Practictioner Hours" dataDxfId="64"/>
    <tableColumn id="20" xr3:uid="{E049B0C8-7CC1-458C-8CFC-71E3F8765567}" name="Speech/Language Pathologist Hours" dataDxfId="63"/>
    <tableColumn id="17" xr3:uid="{2AB81C96-3F88-4C3F-B749-72C7AE99020A}" name="Qualified Social Work Staff Hours" dataDxfId="62"/>
    <tableColumn id="15" xr3:uid="{70BDE37E-6783-4743-B6DC-07FEE2976759}" name="Other Social Work Staff Hours" dataDxfId="61"/>
    <tableColumn id="34" xr3:uid="{4407487A-3B92-4A2B-A1EE-572DD63888FC}" name="HPRD: Total Social Work " dataDxfId="60"/>
    <tableColumn id="18" xr3:uid="{36326D19-F5EB-48EC-9A55-B5B85D79C147}" name="Qualified Activities Professional Hours" dataDxfId="59"/>
    <tableColumn id="16" xr3:uid="{E4D8ECEA-A9AA-47C1-B7BD-57C860A67DC0}" name="Other Activities Professional Hours" dataDxfId="58"/>
    <tableColumn id="33" xr3:uid="{794482AF-A0C5-4679-984D-B0FD6B3E970E}" name="HPRD: Combined Activities" dataDxfId="57"/>
    <tableColumn id="12" xr3:uid="{FE067562-8B16-46C2-A201-C4D9015A032C}" name="Occupational Therapist Hours" dataDxfId="56"/>
    <tableColumn id="13" xr3:uid="{986D4B24-787D-4CA1-9487-92774B7B13D0}" name="OT Assistant Hours" dataDxfId="55"/>
    <tableColumn id="22" xr3:uid="{BE4CC9C7-E5C6-4451-A3E5-7A2F9F5C1C42}" name="OT Aide Hours" dataDxfId="54"/>
    <tableColumn id="35" xr3:uid="{BF55556F-A5B6-4786-9ACF-927F7943FB10}" name="HPRD: OT (incl. Assistant &amp; Aide)" dataDxfId="53"/>
    <tableColumn id="23" xr3:uid="{88630E3C-BB35-40E3-B819-C0BD2F4E6659}" name="Physical Therapist (PT) Hours" dataDxfId="52"/>
    <tableColumn id="24" xr3:uid="{04F638D4-E047-45D8-AC68-6CA41FAC09F8}" name="PT Assistant Hours" dataDxfId="51"/>
    <tableColumn id="25" xr3:uid="{95AAF965-A735-48FE-95C0-63E6CAC7A7E2}" name="PT Aide Hours" dataDxfId="50"/>
    <tableColumn id="36" xr3:uid="{11FFC61F-63E2-4755-A570-54444284A65D}" name="HPRD: PT (incl. Assistant &amp; Aide)" dataDxfId="49"/>
    <tableColumn id="14" xr3:uid="{8F66A18D-4E35-4D23-B332-379261636CC0}" name="Mental Health Service Worker Hours" dataDxfId="48"/>
    <tableColumn id="21" xr3:uid="{CD2F314B-BD3F-44EE-9912-E0D1D8FD71B3}" name="Therapeutic Recreation Specialist" dataDxfId="47"/>
    <tableColumn id="9" xr3:uid="{37901708-A487-402B-B680-60CFA73DFFFB}" name="Clinical Nurse Specialist Hours" dataDxfId="46"/>
    <tableColumn id="11" xr3:uid="{C869CF68-1C18-4916-862F-263C9D2A68C8}" name="Feeding Assistant Hours" dataDxfId="45"/>
    <tableColumn id="26" xr3:uid="{E943CB58-464C-4779-99D5-D0DBC6B4A5CD}" name="Respiratory Therapist Hours" dataDxfId="44"/>
    <tableColumn id="27" xr3:uid="{6CD84564-1811-410F-8AD0-0A2161475299}" name="Respiratory Therapy Technician Hours" dataDxfId="43"/>
    <tableColumn id="31" xr3:uid="{4B1FBB84-BE6C-427C-8A2D-823373998C16}" name="Other Physician Hours" dataDxfId="42"/>
    <tableColumn id="2" xr3:uid="{FC8872AC-E6B5-4079-BF5D-9D8C7510133D}" name="Provider Number" dataDxfId="41"/>
    <tableColumn id="32" xr3:uid="{EEB5789F-0F0C-4041-AEF2-88D971966F68}" name="CMS Region Number" dataDxfId="40"/>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92FE09-E3CD-445D-B2C7-427553201B39}" name="Summary" displayName="Summary" ref="B2:D9" totalsRowShown="0" headerRowDxfId="39" dataDxfId="38" tableBorderDxfId="37">
  <autoFilter ref="B2:D9" xr:uid="{1ED771D8-DBF2-4B5C-9F7D-A59FBB047463}"/>
  <tableColumns count="3">
    <tableColumn id="1" xr3:uid="{C415898E-1806-4478-9BF0-0D63ED330100}" name="State - Q1 2022" dataDxfId="36"/>
    <tableColumn id="3" xr3:uid="{7A879F5E-8BC0-42F8-884C-E81385FC40C9}" name="State Avg." dataDxfId="35" dataCellStyle="Normal 2 2"/>
    <tableColumn id="2" xr3:uid="{D052F08E-2831-4B21-AE70-BECB78F2120B}" name="US Avg." dataDxfId="34"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D1C4E93-86FC-4FD2-B383-07C9A588345D}" name="CMSRegion" displayName="CMSRegion" ref="F2:M12" totalsRowShown="0" headerRowDxfId="33" dataDxfId="32">
  <autoFilter ref="F2:M12" xr:uid="{8DA5A7B1-12B2-4B6A-ACD1-897DD9C7A713}"/>
  <tableColumns count="8">
    <tableColumn id="1" xr3:uid="{4C45F255-B1E2-4C80-BA17-2E77C5CA66A3}" name="CMS Region Number" dataDxfId="31"/>
    <tableColumn id="2" xr3:uid="{DAA24C05-7242-4616-AB66-AEFC0597D11E}" name="Total Census" dataDxfId="30"/>
    <tableColumn id="7" xr3:uid="{FE529AF3-5512-4A81-96B3-B6593526FCE0}" name="Total Nurse Staff HPRD" dataDxfId="29"/>
    <tableColumn id="3" xr3:uid="{3476AD1C-2ECC-4037-A28A-399A30EFCC57}" name="Rank: Total Nurse Staff HPRD" dataDxfId="28"/>
    <tableColumn id="5" xr3:uid="{A7DB43CD-C685-4B70-AB85-5C92C9A4E4A5}" name="RN Staff HPRD" dataDxfId="27"/>
    <tableColumn id="10" xr3:uid="{08D1C35C-C673-4C81-A340-0934D1F11A08}" name="Rank: RN Staff HPRD" dataDxfId="26"/>
    <tableColumn id="9" xr3:uid="{D7671DAA-DB81-4764-807B-BEC5A7088942}" name="% Contract" dataDxfId="25" dataCellStyle="Percent"/>
    <tableColumn id="6" xr3:uid="{A7A60895-3B80-404B-AEB1-2FC54A51022A}" name="Rank: % Contract" dataDxfId="24"/>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00F6513-217F-4E65-9136-F51717FAC8CE}" name="State" displayName="State" ref="O2:V53" totalsRowShown="0" headerRowDxfId="23" dataDxfId="22">
  <autoFilter ref="O2:V53" xr:uid="{3A6DC66B-51AF-4021-A205-FEA1BCFE532F}"/>
  <tableColumns count="8">
    <tableColumn id="1" xr3:uid="{3C673EA1-20AD-46A4-A386-F3947B467C0F}" name="State" dataDxfId="21"/>
    <tableColumn id="2" xr3:uid="{9063FABA-19AF-4DCD-B29F-D5DC4B8F163B}" name="Total Census" dataDxfId="20"/>
    <tableColumn id="4" xr3:uid="{32F1A69D-133E-4B10-A987-A7493041B6EB}" name="Total Nurse Staff HPRD" dataDxfId="19"/>
    <tableColumn id="3" xr3:uid="{CB562D98-7F95-4A3C-9B87-EE8C29240BE2}" name="Rank: Total Nurse Staff HPRD" dataDxfId="18"/>
    <tableColumn id="5" xr3:uid="{3A50F1A0-91B1-4F07-8AD3-E5398AC6E980}" name="RN Staff HPRD" dataDxfId="17"/>
    <tableColumn id="8" xr3:uid="{D3661ABD-D533-4702-85E2-D48EDF880B11}" name="Rank: RN Staff HPRD" dataDxfId="16"/>
    <tableColumn id="7" xr3:uid="{D2E2B7F1-20FB-4609-90CB-3483F4426C2C}" name="% Contract" dataDxfId="15" dataCellStyle="Percent"/>
    <tableColumn id="6" xr3:uid="{68C5D696-3F86-4AED-B17C-642569D21040}" name="Rank: % Contract"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99D856-4C95-4424-9EBA-79AB02146EF7}" name="Category" displayName="Category" ref="X2:AA15" totalsRowShown="0" headerRowDxfId="13" dataDxfId="12">
  <autoFilter ref="X2:AA15" xr:uid="{565E5F01-F55D-4423-8221-FE9537902289}"/>
  <tableColumns count="4">
    <tableColumn id="1" xr3:uid="{20837B42-ABD1-4387-841D-09F554758F37}" name="Staffing Category" dataDxfId="11"/>
    <tableColumn id="2" xr3:uid="{2076F5F2-323E-4775-BB3F-52D61D50136E}" name="State Total" dataDxfId="10"/>
    <tableColumn id="3" xr3:uid="{F6764FB2-BD8E-411C-8410-AFD1F85E526A}" name="Percentage of Total" dataDxfId="9">
      <calculatedColumnFormula>Category[[#This Row],[State Total]]/Y1</calculatedColumnFormula>
    </tableColumn>
    <tableColumn id="4" xr3:uid="{F9EBDF3D-CC0B-4F1C-B73D-A6B87920542A}"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1A087DE-CF7A-4329-86EC-3323F9517EE5}" name="ContractSummary" displayName="ContractSummary" ref="X18:Y29" totalsRowShown="0" headerRowDxfId="7" dataDxfId="6">
  <autoFilter ref="X18:Y29" xr:uid="{611C2622-9CCC-48CE-821F-F51D1E505E95}"/>
  <tableColumns count="2">
    <tableColumn id="1" xr3:uid="{CCA0B6AF-7CD9-4359-89FA-3FDFDF081B95}" name="Contract Hours" dataDxfId="5"/>
    <tableColumn id="2" xr3:uid="{89A33A01-377D-46CC-89DD-499FF63023A8}"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74DBA5A-86BB-401E-903A-8ED4240B5F70}" name="CategorySummary" displayName="CategorySummary" ref="X33:Y37" totalsRowShown="0" headerRowDxfId="3" dataDxfId="2">
  <autoFilter ref="X33:Y37" xr:uid="{03106FE6-CCEA-42AA-9F14-64FFC94AC8E0}"/>
  <tableColumns count="2">
    <tableColumn id="1" xr3:uid="{45E2A582-DD07-44C7-8A6B-CF756F507A9B}" name="Staffing Category" dataDxfId="1"/>
    <tableColumn id="4" xr3:uid="{A018DFF4-4543-4E56-A1CA-310FDFD335ED}"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B9D81-6CD5-4BF2-8B94-89EC9758C25B}">
  <sheetPr>
    <outlinePr summaryRight="0"/>
  </sheetPr>
  <dimension ref="A1:AH3723"/>
  <sheetViews>
    <sheetView tabSelected="1"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33" customWidth="1"/>
    <col min="34" max="34" width="15.7109375" style="34"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9" customFormat="1" ht="189.95" customHeight="1" x14ac:dyDescent="0.25">
      <c r="A1" s="29" t="s">
        <v>1268</v>
      </c>
      <c r="B1" s="29" t="s">
        <v>1335</v>
      </c>
      <c r="C1" s="29" t="s">
        <v>1336</v>
      </c>
      <c r="D1" s="29" t="s">
        <v>1308</v>
      </c>
      <c r="E1" s="29" t="s">
        <v>1309</v>
      </c>
      <c r="F1" s="29" t="s">
        <v>1264</v>
      </c>
      <c r="G1" s="29" t="s">
        <v>1310</v>
      </c>
      <c r="H1" s="29" t="s">
        <v>1278</v>
      </c>
      <c r="I1" s="29" t="s">
        <v>1311</v>
      </c>
      <c r="J1" s="29" t="s">
        <v>1312</v>
      </c>
      <c r="K1" s="29" t="s">
        <v>1313</v>
      </c>
      <c r="L1" s="29" t="s">
        <v>1314</v>
      </c>
      <c r="M1" s="29" t="s">
        <v>1315</v>
      </c>
      <c r="N1" s="29" t="s">
        <v>1316</v>
      </c>
      <c r="O1" s="29" t="s">
        <v>1317</v>
      </c>
      <c r="P1" s="29" t="s">
        <v>1319</v>
      </c>
      <c r="Q1" s="29" t="s">
        <v>1318</v>
      </c>
      <c r="R1" s="29" t="s">
        <v>1320</v>
      </c>
      <c r="S1" s="29" t="s">
        <v>1321</v>
      </c>
      <c r="T1" s="29" t="s">
        <v>1322</v>
      </c>
      <c r="U1" s="29" t="s">
        <v>1323</v>
      </c>
      <c r="V1" s="29" t="s">
        <v>1324</v>
      </c>
      <c r="W1" s="29" t="s">
        <v>1325</v>
      </c>
      <c r="X1" s="29" t="s">
        <v>1326</v>
      </c>
      <c r="Y1" s="29" t="s">
        <v>1327</v>
      </c>
      <c r="Z1" s="29" t="s">
        <v>1328</v>
      </c>
      <c r="AA1" s="29" t="s">
        <v>1329</v>
      </c>
      <c r="AB1" s="29" t="s">
        <v>1330</v>
      </c>
      <c r="AC1" s="29" t="s">
        <v>1331</v>
      </c>
      <c r="AD1" s="29" t="s">
        <v>1332</v>
      </c>
      <c r="AE1" s="29" t="s">
        <v>1333</v>
      </c>
      <c r="AF1" s="29" t="s">
        <v>1334</v>
      </c>
      <c r="AG1" s="31" t="s">
        <v>1262</v>
      </c>
    </row>
    <row r="2" spans="1:34" x14ac:dyDescent="0.25">
      <c r="A2" t="s">
        <v>1226</v>
      </c>
      <c r="B2" t="s">
        <v>463</v>
      </c>
      <c r="C2" t="s">
        <v>922</v>
      </c>
      <c r="D2" t="s">
        <v>1175</v>
      </c>
      <c r="E2" s="32">
        <v>61.522222222222226</v>
      </c>
      <c r="F2" s="32">
        <v>3.7712064294744438</v>
      </c>
      <c r="G2" s="32">
        <v>3.6225952681957736</v>
      </c>
      <c r="H2" s="32">
        <v>0.43927758714105114</v>
      </c>
      <c r="I2" s="32">
        <v>0.38667690084883516</v>
      </c>
      <c r="J2" s="32">
        <v>232.01299999999998</v>
      </c>
      <c r="K2" s="32">
        <v>222.8701111111111</v>
      </c>
      <c r="L2" s="32">
        <v>27.025333333333336</v>
      </c>
      <c r="M2" s="32">
        <v>23.789222222222225</v>
      </c>
      <c r="N2" s="32">
        <v>3.2361111111111112</v>
      </c>
      <c r="O2" s="32">
        <v>0</v>
      </c>
      <c r="P2" s="32">
        <v>30.615444444444449</v>
      </c>
      <c r="Q2" s="32">
        <v>24.708666666666673</v>
      </c>
      <c r="R2" s="32">
        <v>5.9067777777777764</v>
      </c>
      <c r="S2" s="32">
        <v>174.37222222222221</v>
      </c>
      <c r="T2" s="32">
        <v>129.64933333333329</v>
      </c>
      <c r="U2" s="32">
        <v>0.77888888888888896</v>
      </c>
      <c r="V2" s="32">
        <v>43.944000000000003</v>
      </c>
      <c r="W2" s="32">
        <v>50.925666666666672</v>
      </c>
      <c r="X2" s="32">
        <v>0</v>
      </c>
      <c r="Y2" s="32">
        <v>3.2361111111111112</v>
      </c>
      <c r="Z2" s="32">
        <v>0</v>
      </c>
      <c r="AA2" s="32">
        <v>9.7222222222222224E-2</v>
      </c>
      <c r="AB2" s="32">
        <v>0</v>
      </c>
      <c r="AC2" s="32">
        <v>47.592333333333336</v>
      </c>
      <c r="AD2" s="32">
        <v>0</v>
      </c>
      <c r="AE2" s="32">
        <v>0</v>
      </c>
      <c r="AF2" t="s">
        <v>36</v>
      </c>
      <c r="AG2">
        <v>7</v>
      </c>
      <c r="AH2"/>
    </row>
    <row r="3" spans="1:34" x14ac:dyDescent="0.25">
      <c r="A3" t="s">
        <v>1226</v>
      </c>
      <c r="B3" t="s">
        <v>595</v>
      </c>
      <c r="C3" t="s">
        <v>987</v>
      </c>
      <c r="D3" t="s">
        <v>1199</v>
      </c>
      <c r="E3" s="32">
        <v>32.700000000000003</v>
      </c>
      <c r="F3" s="32">
        <v>3.5920081549439344</v>
      </c>
      <c r="G3" s="32">
        <v>3.3344478423377502</v>
      </c>
      <c r="H3" s="32">
        <v>0.50936119605844365</v>
      </c>
      <c r="I3" s="32">
        <v>0.31865443425076451</v>
      </c>
      <c r="J3" s="32">
        <v>117.45866666666667</v>
      </c>
      <c r="K3" s="32">
        <v>109.03644444444444</v>
      </c>
      <c r="L3" s="32">
        <v>16.656111111111109</v>
      </c>
      <c r="M3" s="32">
        <v>10.42</v>
      </c>
      <c r="N3" s="32">
        <v>3.7583333333333333</v>
      </c>
      <c r="O3" s="32">
        <v>2.4777777777777779</v>
      </c>
      <c r="P3" s="32">
        <v>20.466666666666665</v>
      </c>
      <c r="Q3" s="32">
        <v>18.280555555555555</v>
      </c>
      <c r="R3" s="32">
        <v>2.1861111111111109</v>
      </c>
      <c r="S3" s="32">
        <v>80.335888888888888</v>
      </c>
      <c r="T3" s="32">
        <v>65.319444444444443</v>
      </c>
      <c r="U3" s="32">
        <v>3.6333333333333333</v>
      </c>
      <c r="V3" s="32">
        <v>11.383111111111111</v>
      </c>
      <c r="W3" s="32">
        <v>14.088888888888889</v>
      </c>
      <c r="X3" s="32">
        <v>0</v>
      </c>
      <c r="Y3" s="32">
        <v>0</v>
      </c>
      <c r="Z3" s="32">
        <v>0</v>
      </c>
      <c r="AA3" s="32">
        <v>3.7194444444444446</v>
      </c>
      <c r="AB3" s="32">
        <v>0</v>
      </c>
      <c r="AC3" s="32">
        <v>10.369444444444444</v>
      </c>
      <c r="AD3" s="32">
        <v>0</v>
      </c>
      <c r="AE3" s="32">
        <v>0</v>
      </c>
      <c r="AF3" t="s">
        <v>170</v>
      </c>
      <c r="AG3">
        <v>7</v>
      </c>
      <c r="AH3"/>
    </row>
    <row r="4" spans="1:34" x14ac:dyDescent="0.25">
      <c r="A4" t="s">
        <v>1226</v>
      </c>
      <c r="B4" t="s">
        <v>567</v>
      </c>
      <c r="C4" t="s">
        <v>987</v>
      </c>
      <c r="D4" t="s">
        <v>1199</v>
      </c>
      <c r="E4" s="32">
        <v>38.93333333333333</v>
      </c>
      <c r="F4" s="32">
        <v>3.321623858447488</v>
      </c>
      <c r="G4" s="32">
        <v>3.148464611872146</v>
      </c>
      <c r="H4" s="32">
        <v>0.58611586757990863</v>
      </c>
      <c r="I4" s="32">
        <v>0.50841894977168955</v>
      </c>
      <c r="J4" s="32">
        <v>129.32188888888885</v>
      </c>
      <c r="K4" s="32">
        <v>122.5802222222222</v>
      </c>
      <c r="L4" s="32">
        <v>22.819444444444443</v>
      </c>
      <c r="M4" s="32">
        <v>19.794444444444444</v>
      </c>
      <c r="N4" s="32">
        <v>0</v>
      </c>
      <c r="O4" s="32">
        <v>3.0249999999999999</v>
      </c>
      <c r="P4" s="32">
        <v>19.547222222222224</v>
      </c>
      <c r="Q4" s="32">
        <v>15.830555555555556</v>
      </c>
      <c r="R4" s="32">
        <v>3.7166666666666668</v>
      </c>
      <c r="S4" s="32">
        <v>86.955222222222204</v>
      </c>
      <c r="T4" s="32">
        <v>74.088555555555544</v>
      </c>
      <c r="U4" s="32">
        <v>7.2416666666666663</v>
      </c>
      <c r="V4" s="32">
        <v>5.625</v>
      </c>
      <c r="W4" s="32">
        <v>21.022222222222222</v>
      </c>
      <c r="X4" s="32">
        <v>0</v>
      </c>
      <c r="Y4" s="32">
        <v>0</v>
      </c>
      <c r="Z4" s="32">
        <v>0</v>
      </c>
      <c r="AA4" s="32">
        <v>9.9638888888888886</v>
      </c>
      <c r="AB4" s="32">
        <v>0</v>
      </c>
      <c r="AC4" s="32">
        <v>11.058333333333334</v>
      </c>
      <c r="AD4" s="32">
        <v>0</v>
      </c>
      <c r="AE4" s="32">
        <v>0</v>
      </c>
      <c r="AF4" t="s">
        <v>141</v>
      </c>
      <c r="AG4">
        <v>7</v>
      </c>
      <c r="AH4"/>
    </row>
    <row r="5" spans="1:34" x14ac:dyDescent="0.25">
      <c r="A5" t="s">
        <v>1226</v>
      </c>
      <c r="B5" t="s">
        <v>658</v>
      </c>
      <c r="C5" t="s">
        <v>1050</v>
      </c>
      <c r="D5" t="s">
        <v>1202</v>
      </c>
      <c r="E5" s="32">
        <v>59.077777777777776</v>
      </c>
      <c r="F5" s="32">
        <v>3.0416625916870408</v>
      </c>
      <c r="G5" s="32">
        <v>2.8112130900883949</v>
      </c>
      <c r="H5" s="32">
        <v>0.49488433327064141</v>
      </c>
      <c r="I5" s="32">
        <v>0.2644348316719955</v>
      </c>
      <c r="J5" s="32">
        <v>179.69466666666662</v>
      </c>
      <c r="K5" s="32">
        <v>166.08022222222218</v>
      </c>
      <c r="L5" s="32">
        <v>29.236666666666668</v>
      </c>
      <c r="M5" s="32">
        <v>15.622222222222222</v>
      </c>
      <c r="N5" s="32">
        <v>7.9255555555555564</v>
      </c>
      <c r="O5" s="32">
        <v>5.6888888888888891</v>
      </c>
      <c r="P5" s="32">
        <v>39.980111111111079</v>
      </c>
      <c r="Q5" s="32">
        <v>39.980111111111079</v>
      </c>
      <c r="R5" s="32">
        <v>0</v>
      </c>
      <c r="S5" s="32">
        <v>110.47788888888886</v>
      </c>
      <c r="T5" s="32">
        <v>94.923111111111083</v>
      </c>
      <c r="U5" s="32">
        <v>0</v>
      </c>
      <c r="V5" s="32">
        <v>15.554777777777778</v>
      </c>
      <c r="W5" s="32">
        <v>28.5</v>
      </c>
      <c r="X5" s="32">
        <v>1.5083333333333333</v>
      </c>
      <c r="Y5" s="32">
        <v>0</v>
      </c>
      <c r="Z5" s="32">
        <v>0</v>
      </c>
      <c r="AA5" s="32">
        <v>19.519444444444446</v>
      </c>
      <c r="AB5" s="32">
        <v>0</v>
      </c>
      <c r="AC5" s="32">
        <v>7.4722222222222223</v>
      </c>
      <c r="AD5" s="32">
        <v>0</v>
      </c>
      <c r="AE5" s="32">
        <v>0</v>
      </c>
      <c r="AF5" t="s">
        <v>233</v>
      </c>
      <c r="AG5">
        <v>7</v>
      </c>
      <c r="AH5"/>
    </row>
    <row r="6" spans="1:34" x14ac:dyDescent="0.25">
      <c r="A6" t="s">
        <v>1226</v>
      </c>
      <c r="B6" t="s">
        <v>749</v>
      </c>
      <c r="C6" t="s">
        <v>1087</v>
      </c>
      <c r="D6" t="s">
        <v>1128</v>
      </c>
      <c r="E6" s="32">
        <v>30.877777777777776</v>
      </c>
      <c r="F6" s="32">
        <v>3.5026340410219516</v>
      </c>
      <c r="G6" s="32">
        <v>3.2941057934508824</v>
      </c>
      <c r="H6" s="32">
        <v>0.59210147535084579</v>
      </c>
      <c r="I6" s="32">
        <v>0.38357322777977698</v>
      </c>
      <c r="J6" s="32">
        <v>108.15355555555558</v>
      </c>
      <c r="K6" s="32">
        <v>101.71466666666669</v>
      </c>
      <c r="L6" s="32">
        <v>18.282777777777781</v>
      </c>
      <c r="M6" s="32">
        <v>11.843888888888891</v>
      </c>
      <c r="N6" s="32">
        <v>0</v>
      </c>
      <c r="O6" s="32">
        <v>6.4388888888888891</v>
      </c>
      <c r="P6" s="32">
        <v>19.856666666666666</v>
      </c>
      <c r="Q6" s="32">
        <v>19.856666666666666</v>
      </c>
      <c r="R6" s="32">
        <v>0</v>
      </c>
      <c r="S6" s="32">
        <v>70.014111111111134</v>
      </c>
      <c r="T6" s="32">
        <v>58.458666666666687</v>
      </c>
      <c r="U6" s="32">
        <v>0</v>
      </c>
      <c r="V6" s="32">
        <v>11.555444444444449</v>
      </c>
      <c r="W6" s="32">
        <v>23.719444444444445</v>
      </c>
      <c r="X6" s="32">
        <v>1.5527777777777778</v>
      </c>
      <c r="Y6" s="32">
        <v>0</v>
      </c>
      <c r="Z6" s="32">
        <v>0</v>
      </c>
      <c r="AA6" s="32">
        <v>0.37222222222222223</v>
      </c>
      <c r="AB6" s="32">
        <v>0</v>
      </c>
      <c r="AC6" s="32">
        <v>21.794444444444444</v>
      </c>
      <c r="AD6" s="32">
        <v>0</v>
      </c>
      <c r="AE6" s="32">
        <v>0</v>
      </c>
      <c r="AF6" t="s">
        <v>326</v>
      </c>
      <c r="AG6">
        <v>7</v>
      </c>
      <c r="AH6"/>
    </row>
    <row r="7" spans="1:34" x14ac:dyDescent="0.25">
      <c r="A7" t="s">
        <v>1226</v>
      </c>
      <c r="B7" t="s">
        <v>650</v>
      </c>
      <c r="C7" t="s">
        <v>1044</v>
      </c>
      <c r="D7" t="s">
        <v>1178</v>
      </c>
      <c r="E7" s="32">
        <v>19.177777777777777</v>
      </c>
      <c r="F7" s="32">
        <v>4.0288354577056786</v>
      </c>
      <c r="G7" s="32">
        <v>3.3734009269988414</v>
      </c>
      <c r="H7" s="32">
        <v>1.1816628041714949</v>
      </c>
      <c r="I7" s="32">
        <v>0.66817497103128631</v>
      </c>
      <c r="J7" s="32">
        <v>77.26411111111112</v>
      </c>
      <c r="K7" s="32">
        <v>64.694333333333333</v>
      </c>
      <c r="L7" s="32">
        <v>22.661666666666669</v>
      </c>
      <c r="M7" s="32">
        <v>12.814111111111114</v>
      </c>
      <c r="N7" s="32">
        <v>4.158666666666667</v>
      </c>
      <c r="O7" s="32">
        <v>5.6888888888888891</v>
      </c>
      <c r="P7" s="32">
        <v>9.5222222222222221</v>
      </c>
      <c r="Q7" s="32">
        <v>6.8</v>
      </c>
      <c r="R7" s="32">
        <v>2.7222222222222228</v>
      </c>
      <c r="S7" s="32">
        <v>45.080222222222226</v>
      </c>
      <c r="T7" s="32">
        <v>45.080222222222226</v>
      </c>
      <c r="U7" s="32">
        <v>0</v>
      </c>
      <c r="V7" s="32">
        <v>0</v>
      </c>
      <c r="W7" s="32">
        <v>7.2138888888888895</v>
      </c>
      <c r="X7" s="32">
        <v>0.96111111111111114</v>
      </c>
      <c r="Y7" s="32">
        <v>0</v>
      </c>
      <c r="Z7" s="32">
        <v>0</v>
      </c>
      <c r="AA7" s="32">
        <v>0</v>
      </c>
      <c r="AB7" s="32">
        <v>0</v>
      </c>
      <c r="AC7" s="32">
        <v>6.2527777777777782</v>
      </c>
      <c r="AD7" s="32">
        <v>0</v>
      </c>
      <c r="AE7" s="32">
        <v>0</v>
      </c>
      <c r="AF7" t="s">
        <v>225</v>
      </c>
      <c r="AG7">
        <v>7</v>
      </c>
      <c r="AH7"/>
    </row>
    <row r="8" spans="1:34" x14ac:dyDescent="0.25">
      <c r="A8" t="s">
        <v>1226</v>
      </c>
      <c r="B8" t="s">
        <v>687</v>
      </c>
      <c r="C8" t="s">
        <v>951</v>
      </c>
      <c r="D8" t="s">
        <v>1139</v>
      </c>
      <c r="E8" s="32">
        <v>42.06666666666667</v>
      </c>
      <c r="F8" s="32">
        <v>3.6778869519281563</v>
      </c>
      <c r="G8" s="32">
        <v>3.2794215530903328</v>
      </c>
      <c r="H8" s="32">
        <v>0.38031695721077646</v>
      </c>
      <c r="I8" s="32">
        <v>0.13053354463814049</v>
      </c>
      <c r="J8" s="32">
        <v>154.71644444444445</v>
      </c>
      <c r="K8" s="32">
        <v>137.95433333333335</v>
      </c>
      <c r="L8" s="32">
        <v>15.998666666666665</v>
      </c>
      <c r="M8" s="32">
        <v>5.4911111111111106</v>
      </c>
      <c r="N8" s="32">
        <v>6.152000000000001</v>
      </c>
      <c r="O8" s="32">
        <v>4.3555555555555552</v>
      </c>
      <c r="P8" s="32">
        <v>41.316888888888897</v>
      </c>
      <c r="Q8" s="32">
        <v>35.062333333333342</v>
      </c>
      <c r="R8" s="32">
        <v>6.2545555555555552</v>
      </c>
      <c r="S8" s="32">
        <v>97.400888888888915</v>
      </c>
      <c r="T8" s="32">
        <v>96.049000000000021</v>
      </c>
      <c r="U8" s="32">
        <v>0</v>
      </c>
      <c r="V8" s="32">
        <v>1.3518888888888891</v>
      </c>
      <c r="W8" s="32">
        <v>46.588888888888889</v>
      </c>
      <c r="X8" s="32">
        <v>2.2916666666666665</v>
      </c>
      <c r="Y8" s="32">
        <v>0</v>
      </c>
      <c r="Z8" s="32">
        <v>0</v>
      </c>
      <c r="AA8" s="32">
        <v>4.2972222222222225</v>
      </c>
      <c r="AB8" s="32">
        <v>0</v>
      </c>
      <c r="AC8" s="32">
        <v>40</v>
      </c>
      <c r="AD8" s="32">
        <v>0</v>
      </c>
      <c r="AE8" s="32">
        <v>0</v>
      </c>
      <c r="AF8" t="s">
        <v>262</v>
      </c>
      <c r="AG8">
        <v>7</v>
      </c>
      <c r="AH8"/>
    </row>
    <row r="9" spans="1:34" x14ac:dyDescent="0.25">
      <c r="A9" t="s">
        <v>1226</v>
      </c>
      <c r="B9" t="s">
        <v>776</v>
      </c>
      <c r="C9" t="s">
        <v>1097</v>
      </c>
      <c r="D9" t="s">
        <v>1168</v>
      </c>
      <c r="E9" s="32">
        <v>35.177777777777777</v>
      </c>
      <c r="F9" s="32">
        <v>4.7260644346178147</v>
      </c>
      <c r="G9" s="32">
        <v>4.3015540113708148</v>
      </c>
      <c r="H9" s="32">
        <v>1.0495293746051801</v>
      </c>
      <c r="I9" s="32">
        <v>0.62501895135818064</v>
      </c>
      <c r="J9" s="32">
        <v>166.25244444444445</v>
      </c>
      <c r="K9" s="32">
        <v>151.31911111111111</v>
      </c>
      <c r="L9" s="32">
        <v>36.920111111111112</v>
      </c>
      <c r="M9" s="32">
        <v>21.986777777777778</v>
      </c>
      <c r="N9" s="32">
        <v>9.6888888888888882</v>
      </c>
      <c r="O9" s="32">
        <v>5.2444444444444445</v>
      </c>
      <c r="P9" s="32">
        <v>15.911888888888891</v>
      </c>
      <c r="Q9" s="32">
        <v>15.911888888888891</v>
      </c>
      <c r="R9" s="32">
        <v>0</v>
      </c>
      <c r="S9" s="32">
        <v>113.42044444444443</v>
      </c>
      <c r="T9" s="32">
        <v>113.07822222222221</v>
      </c>
      <c r="U9" s="32">
        <v>0</v>
      </c>
      <c r="V9" s="32">
        <v>0.34222222222222221</v>
      </c>
      <c r="W9" s="32">
        <v>18.43888888888889</v>
      </c>
      <c r="X9" s="32">
        <v>7.6194444444444445</v>
      </c>
      <c r="Y9" s="32">
        <v>0</v>
      </c>
      <c r="Z9" s="32">
        <v>0</v>
      </c>
      <c r="AA9" s="32">
        <v>0</v>
      </c>
      <c r="AB9" s="32">
        <v>0</v>
      </c>
      <c r="AC9" s="32">
        <v>10.819444444444445</v>
      </c>
      <c r="AD9" s="32">
        <v>0</v>
      </c>
      <c r="AE9" s="32">
        <v>0</v>
      </c>
      <c r="AF9" t="s">
        <v>353</v>
      </c>
      <c r="AG9">
        <v>7</v>
      </c>
      <c r="AH9"/>
    </row>
    <row r="10" spans="1:34" x14ac:dyDescent="0.25">
      <c r="A10" t="s">
        <v>1226</v>
      </c>
      <c r="B10" t="s">
        <v>660</v>
      </c>
      <c r="C10" t="s">
        <v>1000</v>
      </c>
      <c r="D10" t="s">
        <v>1128</v>
      </c>
      <c r="E10" s="32">
        <v>34.211111111111109</v>
      </c>
      <c r="F10" s="32">
        <v>4.1101981162715182</v>
      </c>
      <c r="G10" s="32">
        <v>3.759964274114973</v>
      </c>
      <c r="H10" s="32">
        <v>0.769522572263722</v>
      </c>
      <c r="I10" s="32">
        <v>0.41928873010717754</v>
      </c>
      <c r="J10" s="32">
        <v>140.61444444444447</v>
      </c>
      <c r="K10" s="32">
        <v>128.63255555555557</v>
      </c>
      <c r="L10" s="32">
        <v>26.326222222222221</v>
      </c>
      <c r="M10" s="32">
        <v>14.344333333333328</v>
      </c>
      <c r="N10" s="32">
        <v>6.5596666666666668</v>
      </c>
      <c r="O10" s="32">
        <v>5.4222222222222225</v>
      </c>
      <c r="P10" s="32">
        <v>26.317555555555565</v>
      </c>
      <c r="Q10" s="32">
        <v>26.317555555555565</v>
      </c>
      <c r="R10" s="32">
        <v>0</v>
      </c>
      <c r="S10" s="32">
        <v>87.970666666666673</v>
      </c>
      <c r="T10" s="32">
        <v>87.492888888888899</v>
      </c>
      <c r="U10" s="32">
        <v>0</v>
      </c>
      <c r="V10" s="32">
        <v>0.4777777777777778</v>
      </c>
      <c r="W10" s="32">
        <v>2.7944444444444443</v>
      </c>
      <c r="X10" s="32">
        <v>0</v>
      </c>
      <c r="Y10" s="32">
        <v>0</v>
      </c>
      <c r="Z10" s="32">
        <v>0</v>
      </c>
      <c r="AA10" s="32">
        <v>0</v>
      </c>
      <c r="AB10" s="32">
        <v>0</v>
      </c>
      <c r="AC10" s="32">
        <v>2.7944444444444443</v>
      </c>
      <c r="AD10" s="32">
        <v>0</v>
      </c>
      <c r="AE10" s="32">
        <v>0</v>
      </c>
      <c r="AF10" t="s">
        <v>235</v>
      </c>
      <c r="AG10">
        <v>7</v>
      </c>
      <c r="AH10"/>
    </row>
    <row r="11" spans="1:34" x14ac:dyDescent="0.25">
      <c r="A11" t="s">
        <v>1226</v>
      </c>
      <c r="B11" t="s">
        <v>717</v>
      </c>
      <c r="C11" t="s">
        <v>1076</v>
      </c>
      <c r="D11" t="s">
        <v>1136</v>
      </c>
      <c r="E11" s="32">
        <v>25</v>
      </c>
      <c r="F11" s="32">
        <v>4.0013955555555549</v>
      </c>
      <c r="G11" s="32">
        <v>3.5809777777777771</v>
      </c>
      <c r="H11" s="32">
        <v>0.71451555555555546</v>
      </c>
      <c r="I11" s="32">
        <v>0.48695999999999984</v>
      </c>
      <c r="J11" s="32">
        <v>100.03488888888887</v>
      </c>
      <c r="K11" s="32">
        <v>89.524444444444427</v>
      </c>
      <c r="L11" s="32">
        <v>17.862888888888886</v>
      </c>
      <c r="M11" s="32">
        <v>12.173999999999996</v>
      </c>
      <c r="N11" s="32">
        <v>0</v>
      </c>
      <c r="O11" s="32">
        <v>5.6888888888888891</v>
      </c>
      <c r="P11" s="32">
        <v>24.972111111111104</v>
      </c>
      <c r="Q11" s="32">
        <v>20.150555555555549</v>
      </c>
      <c r="R11" s="32">
        <v>4.8215555555555571</v>
      </c>
      <c r="S11" s="32">
        <v>57.199888888888871</v>
      </c>
      <c r="T11" s="32">
        <v>54.588999999999984</v>
      </c>
      <c r="U11" s="32">
        <v>0</v>
      </c>
      <c r="V11" s="32">
        <v>2.6108888888888884</v>
      </c>
      <c r="W11" s="32">
        <v>14.236111111111111</v>
      </c>
      <c r="X11" s="32">
        <v>8.4972222222222218</v>
      </c>
      <c r="Y11" s="32">
        <v>0</v>
      </c>
      <c r="Z11" s="32">
        <v>0</v>
      </c>
      <c r="AA11" s="32">
        <v>1.7333333333333334</v>
      </c>
      <c r="AB11" s="32">
        <v>0</v>
      </c>
      <c r="AC11" s="32">
        <v>4.0055555555555555</v>
      </c>
      <c r="AD11" s="32">
        <v>0</v>
      </c>
      <c r="AE11" s="32">
        <v>0</v>
      </c>
      <c r="AF11" t="s">
        <v>292</v>
      </c>
      <c r="AG11">
        <v>7</v>
      </c>
      <c r="AH11"/>
    </row>
    <row r="12" spans="1:34" x14ac:dyDescent="0.25">
      <c r="A12" t="s">
        <v>1226</v>
      </c>
      <c r="B12" t="s">
        <v>633</v>
      </c>
      <c r="C12" t="s">
        <v>887</v>
      </c>
      <c r="D12" t="s">
        <v>1123</v>
      </c>
      <c r="E12" s="32">
        <v>50.055555555555557</v>
      </c>
      <c r="F12" s="32">
        <v>3.0351587125416208</v>
      </c>
      <c r="G12" s="32">
        <v>2.5446836847946726</v>
      </c>
      <c r="H12" s="32">
        <v>0.77867258601553824</v>
      </c>
      <c r="I12" s="32">
        <v>0.41097669256381797</v>
      </c>
      <c r="J12" s="32">
        <v>151.92655555555558</v>
      </c>
      <c r="K12" s="32">
        <v>127.37555555555556</v>
      </c>
      <c r="L12" s="32">
        <v>38.976888888888887</v>
      </c>
      <c r="M12" s="32">
        <v>20.571666666666665</v>
      </c>
      <c r="N12" s="32">
        <v>12.716333333333331</v>
      </c>
      <c r="O12" s="32">
        <v>5.6888888888888891</v>
      </c>
      <c r="P12" s="32">
        <v>26.530222222222225</v>
      </c>
      <c r="Q12" s="32">
        <v>20.384444444444448</v>
      </c>
      <c r="R12" s="32">
        <v>6.145777777777778</v>
      </c>
      <c r="S12" s="32">
        <v>86.419444444444451</v>
      </c>
      <c r="T12" s="32">
        <v>86.419444444444451</v>
      </c>
      <c r="U12" s="32">
        <v>0</v>
      </c>
      <c r="V12" s="32">
        <v>0</v>
      </c>
      <c r="W12" s="32">
        <v>25.180555555555554</v>
      </c>
      <c r="X12" s="32">
        <v>5.2416666666666663</v>
      </c>
      <c r="Y12" s="32">
        <v>0</v>
      </c>
      <c r="Z12" s="32">
        <v>0</v>
      </c>
      <c r="AA12" s="32">
        <v>1.9444444444444444</v>
      </c>
      <c r="AB12" s="32">
        <v>0</v>
      </c>
      <c r="AC12" s="32">
        <v>17.994444444444444</v>
      </c>
      <c r="AD12" s="32">
        <v>0</v>
      </c>
      <c r="AE12" s="32">
        <v>0</v>
      </c>
      <c r="AF12" t="s">
        <v>208</v>
      </c>
      <c r="AG12">
        <v>7</v>
      </c>
      <c r="AH12"/>
    </row>
    <row r="13" spans="1:34" x14ac:dyDescent="0.25">
      <c r="A13" t="s">
        <v>1226</v>
      </c>
      <c r="B13" t="s">
        <v>574</v>
      </c>
      <c r="C13" t="s">
        <v>937</v>
      </c>
      <c r="D13" t="s">
        <v>1180</v>
      </c>
      <c r="E13" s="32">
        <v>23.6</v>
      </c>
      <c r="F13" s="32">
        <v>3.8111723163841802</v>
      </c>
      <c r="G13" s="32">
        <v>3.4628907721280595</v>
      </c>
      <c r="H13" s="32">
        <v>1.0468926553672318</v>
      </c>
      <c r="I13" s="32">
        <v>0.80583804143126181</v>
      </c>
      <c r="J13" s="32">
        <v>89.943666666666658</v>
      </c>
      <c r="K13" s="32">
        <v>81.72422222222221</v>
      </c>
      <c r="L13" s="32">
        <v>24.706666666666671</v>
      </c>
      <c r="M13" s="32">
        <v>19.017777777777781</v>
      </c>
      <c r="N13" s="32">
        <v>0</v>
      </c>
      <c r="O13" s="32">
        <v>5.6888888888888891</v>
      </c>
      <c r="P13" s="32">
        <v>18.287777777777777</v>
      </c>
      <c r="Q13" s="32">
        <v>15.757222222222222</v>
      </c>
      <c r="R13" s="32">
        <v>2.5305555555555554</v>
      </c>
      <c r="S13" s="32">
        <v>46.949222222222211</v>
      </c>
      <c r="T13" s="32">
        <v>44.666999999999987</v>
      </c>
      <c r="U13" s="32">
        <v>0</v>
      </c>
      <c r="V13" s="32">
        <v>2.2822222222222215</v>
      </c>
      <c r="W13" s="32">
        <v>11.71111111111111</v>
      </c>
      <c r="X13" s="32">
        <v>4.9444444444444446</v>
      </c>
      <c r="Y13" s="32">
        <v>0</v>
      </c>
      <c r="Z13" s="32">
        <v>0</v>
      </c>
      <c r="AA13" s="32">
        <v>2.5305555555555554</v>
      </c>
      <c r="AB13" s="32">
        <v>2.5305555555555554</v>
      </c>
      <c r="AC13" s="32">
        <v>1.7055555555555555</v>
      </c>
      <c r="AD13" s="32">
        <v>0</v>
      </c>
      <c r="AE13" s="32">
        <v>0</v>
      </c>
      <c r="AF13" t="s">
        <v>149</v>
      </c>
      <c r="AG13">
        <v>7</v>
      </c>
      <c r="AH13"/>
    </row>
    <row r="14" spans="1:34" x14ac:dyDescent="0.25">
      <c r="A14" t="s">
        <v>1226</v>
      </c>
      <c r="B14" t="s">
        <v>825</v>
      </c>
      <c r="C14" t="s">
        <v>1108</v>
      </c>
      <c r="D14" t="s">
        <v>1139</v>
      </c>
      <c r="E14" s="32">
        <v>28.1</v>
      </c>
      <c r="F14" s="32">
        <v>3.7387781731909846</v>
      </c>
      <c r="G14" s="32">
        <v>3.3563740608936343</v>
      </c>
      <c r="H14" s="32">
        <v>0.768208778173191</v>
      </c>
      <c r="I14" s="32">
        <v>0.45266903914590756</v>
      </c>
      <c r="J14" s="32">
        <v>105.05966666666667</v>
      </c>
      <c r="K14" s="32">
        <v>94.314111111111131</v>
      </c>
      <c r="L14" s="32">
        <v>21.58666666666667</v>
      </c>
      <c r="M14" s="32">
        <v>12.720000000000002</v>
      </c>
      <c r="N14" s="32">
        <v>3.2</v>
      </c>
      <c r="O14" s="32">
        <v>5.666666666666667</v>
      </c>
      <c r="P14" s="32">
        <v>24.12488888888889</v>
      </c>
      <c r="Q14" s="32">
        <v>22.246000000000002</v>
      </c>
      <c r="R14" s="32">
        <v>1.8788888888888888</v>
      </c>
      <c r="S14" s="32">
        <v>59.348111111111116</v>
      </c>
      <c r="T14" s="32">
        <v>53.45355555555556</v>
      </c>
      <c r="U14" s="32">
        <v>0</v>
      </c>
      <c r="V14" s="32">
        <v>5.894555555555554</v>
      </c>
      <c r="W14" s="32">
        <v>33.324555555555555</v>
      </c>
      <c r="X14" s="32">
        <v>5.4555555555555557</v>
      </c>
      <c r="Y14" s="32">
        <v>0</v>
      </c>
      <c r="Z14" s="32">
        <v>0</v>
      </c>
      <c r="AA14" s="32">
        <v>9.1301111111111108</v>
      </c>
      <c r="AB14" s="32">
        <v>0</v>
      </c>
      <c r="AC14" s="32">
        <v>18.738888888888887</v>
      </c>
      <c r="AD14" s="32">
        <v>0</v>
      </c>
      <c r="AE14" s="32">
        <v>0</v>
      </c>
      <c r="AF14" t="s">
        <v>402</v>
      </c>
      <c r="AG14">
        <v>7</v>
      </c>
      <c r="AH14"/>
    </row>
    <row r="15" spans="1:34" x14ac:dyDescent="0.25">
      <c r="A15" t="s">
        <v>1226</v>
      </c>
      <c r="B15" t="s">
        <v>684</v>
      </c>
      <c r="C15" t="s">
        <v>940</v>
      </c>
      <c r="D15" t="s">
        <v>1116</v>
      </c>
      <c r="E15" s="32">
        <v>52.733333333333334</v>
      </c>
      <c r="F15" s="32">
        <v>3.2379709228824272</v>
      </c>
      <c r="G15" s="32">
        <v>2.7968668352296668</v>
      </c>
      <c r="H15" s="32">
        <v>0.67166877370417188</v>
      </c>
      <c r="I15" s="32">
        <v>0.23056468605141178</v>
      </c>
      <c r="J15" s="32">
        <v>170.749</v>
      </c>
      <c r="K15" s="32">
        <v>147.4881111111111</v>
      </c>
      <c r="L15" s="32">
        <v>35.419333333333334</v>
      </c>
      <c r="M15" s="32">
        <v>12.158444444444449</v>
      </c>
      <c r="N15" s="32">
        <v>17.571999999999999</v>
      </c>
      <c r="O15" s="32">
        <v>5.6888888888888891</v>
      </c>
      <c r="P15" s="32">
        <v>26.593111111111103</v>
      </c>
      <c r="Q15" s="32">
        <v>26.593111111111103</v>
      </c>
      <c r="R15" s="32">
        <v>0</v>
      </c>
      <c r="S15" s="32">
        <v>108.73655555555557</v>
      </c>
      <c r="T15" s="32">
        <v>89.683444444444461</v>
      </c>
      <c r="U15" s="32">
        <v>0</v>
      </c>
      <c r="V15" s="32">
        <v>19.053111111111104</v>
      </c>
      <c r="W15" s="32">
        <v>0</v>
      </c>
      <c r="X15" s="32">
        <v>0</v>
      </c>
      <c r="Y15" s="32">
        <v>0</v>
      </c>
      <c r="Z15" s="32">
        <v>0</v>
      </c>
      <c r="AA15" s="32">
        <v>0</v>
      </c>
      <c r="AB15" s="32">
        <v>0</v>
      </c>
      <c r="AC15" s="32">
        <v>0</v>
      </c>
      <c r="AD15" s="32">
        <v>0</v>
      </c>
      <c r="AE15" s="32">
        <v>0</v>
      </c>
      <c r="AF15" t="s">
        <v>259</v>
      </c>
      <c r="AG15">
        <v>7</v>
      </c>
      <c r="AH15"/>
    </row>
    <row r="16" spans="1:34" x14ac:dyDescent="0.25">
      <c r="A16" t="s">
        <v>1226</v>
      </c>
      <c r="B16" t="s">
        <v>646</v>
      </c>
      <c r="C16" t="s">
        <v>869</v>
      </c>
      <c r="D16" t="s">
        <v>1208</v>
      </c>
      <c r="E16" s="32">
        <v>36.644444444444446</v>
      </c>
      <c r="F16" s="32">
        <v>4.5406276531231047</v>
      </c>
      <c r="G16" s="32">
        <v>4.2645118253486958</v>
      </c>
      <c r="H16" s="32">
        <v>0.62895997574287443</v>
      </c>
      <c r="I16" s="32">
        <v>0.45444208611279563</v>
      </c>
      <c r="J16" s="32">
        <v>166.38877777777776</v>
      </c>
      <c r="K16" s="32">
        <v>156.27066666666664</v>
      </c>
      <c r="L16" s="32">
        <v>23.047888888888888</v>
      </c>
      <c r="M16" s="32">
        <v>16.652777777777779</v>
      </c>
      <c r="N16" s="32">
        <v>0.80622222222222228</v>
      </c>
      <c r="O16" s="32">
        <v>5.5888888888888886</v>
      </c>
      <c r="P16" s="32">
        <v>33.197888888888883</v>
      </c>
      <c r="Q16" s="32">
        <v>29.474888888888881</v>
      </c>
      <c r="R16" s="32">
        <v>3.7229999999999999</v>
      </c>
      <c r="S16" s="32">
        <v>110.143</v>
      </c>
      <c r="T16" s="32">
        <v>103.55211111111112</v>
      </c>
      <c r="U16" s="32">
        <v>0</v>
      </c>
      <c r="V16" s="32">
        <v>6.590888888888891</v>
      </c>
      <c r="W16" s="32">
        <v>19.152777777777779</v>
      </c>
      <c r="X16" s="32">
        <v>7.1222222222222218</v>
      </c>
      <c r="Y16" s="32">
        <v>0</v>
      </c>
      <c r="Z16" s="32">
        <v>0</v>
      </c>
      <c r="AA16" s="32">
        <v>4.7277777777777779</v>
      </c>
      <c r="AB16" s="32">
        <v>0</v>
      </c>
      <c r="AC16" s="32">
        <v>7.302777777777778</v>
      </c>
      <c r="AD16" s="32">
        <v>0</v>
      </c>
      <c r="AE16" s="32">
        <v>0</v>
      </c>
      <c r="AF16" t="s">
        <v>221</v>
      </c>
      <c r="AG16">
        <v>7</v>
      </c>
      <c r="AH16"/>
    </row>
    <row r="17" spans="1:34" x14ac:dyDescent="0.25">
      <c r="A17" t="s">
        <v>1226</v>
      </c>
      <c r="B17" t="s">
        <v>657</v>
      </c>
      <c r="C17" t="s">
        <v>888</v>
      </c>
      <c r="D17" t="s">
        <v>1157</v>
      </c>
      <c r="E17" s="32">
        <v>45.755555555555553</v>
      </c>
      <c r="F17" s="32">
        <v>2.9712870325400687</v>
      </c>
      <c r="G17" s="32">
        <v>2.5810004856726572</v>
      </c>
      <c r="H17" s="32">
        <v>0.7505706653715396</v>
      </c>
      <c r="I17" s="32">
        <v>0.36028411850412823</v>
      </c>
      <c r="J17" s="32">
        <v>135.95288888888891</v>
      </c>
      <c r="K17" s="32">
        <v>118.09511111111112</v>
      </c>
      <c r="L17" s="32">
        <v>34.342777777777776</v>
      </c>
      <c r="M17" s="32">
        <v>16.484999999999999</v>
      </c>
      <c r="N17" s="32">
        <v>12.324444444444442</v>
      </c>
      <c r="O17" s="32">
        <v>5.5333333333333332</v>
      </c>
      <c r="P17" s="32">
        <v>16.309111111111111</v>
      </c>
      <c r="Q17" s="32">
        <v>16.309111111111111</v>
      </c>
      <c r="R17" s="32">
        <v>0</v>
      </c>
      <c r="S17" s="32">
        <v>85.301000000000016</v>
      </c>
      <c r="T17" s="32">
        <v>75.773666666666685</v>
      </c>
      <c r="U17" s="32">
        <v>0</v>
      </c>
      <c r="V17" s="32">
        <v>9.5273333333333348</v>
      </c>
      <c r="W17" s="32">
        <v>9.844444444444445</v>
      </c>
      <c r="X17" s="32">
        <v>0.13333333333333333</v>
      </c>
      <c r="Y17" s="32">
        <v>0</v>
      </c>
      <c r="Z17" s="32">
        <v>0</v>
      </c>
      <c r="AA17" s="32">
        <v>0.26944444444444443</v>
      </c>
      <c r="AB17" s="32">
        <v>0</v>
      </c>
      <c r="AC17" s="32">
        <v>9.4416666666666664</v>
      </c>
      <c r="AD17" s="32">
        <v>0</v>
      </c>
      <c r="AE17" s="32">
        <v>0</v>
      </c>
      <c r="AF17" t="s">
        <v>232</v>
      </c>
      <c r="AG17">
        <v>7</v>
      </c>
      <c r="AH17"/>
    </row>
    <row r="18" spans="1:34" x14ac:dyDescent="0.25">
      <c r="A18" t="s">
        <v>1226</v>
      </c>
      <c r="B18" t="s">
        <v>656</v>
      </c>
      <c r="C18" t="s">
        <v>888</v>
      </c>
      <c r="D18" t="s">
        <v>1157</v>
      </c>
      <c r="E18" s="32">
        <v>42.833333333333336</v>
      </c>
      <c r="F18" s="32">
        <v>2.7206796368352797</v>
      </c>
      <c r="G18" s="32">
        <v>2.3938313878080422</v>
      </c>
      <c r="H18" s="32">
        <v>0.48355382619974058</v>
      </c>
      <c r="I18" s="32">
        <v>0.26098573281452658</v>
      </c>
      <c r="J18" s="32">
        <v>116.53577777777782</v>
      </c>
      <c r="K18" s="32">
        <v>102.53577777777781</v>
      </c>
      <c r="L18" s="32">
        <v>20.712222222222223</v>
      </c>
      <c r="M18" s="32">
        <v>11.178888888888888</v>
      </c>
      <c r="N18" s="32">
        <v>4.8444444444444441</v>
      </c>
      <c r="O18" s="32">
        <v>4.6888888888888891</v>
      </c>
      <c r="P18" s="32">
        <v>25.956888888888891</v>
      </c>
      <c r="Q18" s="32">
        <v>21.490222222222222</v>
      </c>
      <c r="R18" s="32">
        <v>4.4666666666666668</v>
      </c>
      <c r="S18" s="32">
        <v>69.866666666666703</v>
      </c>
      <c r="T18" s="32">
        <v>69.480000000000032</v>
      </c>
      <c r="U18" s="32">
        <v>0</v>
      </c>
      <c r="V18" s="32">
        <v>0.38666666666666666</v>
      </c>
      <c r="W18" s="32">
        <v>13.830555555555556</v>
      </c>
      <c r="X18" s="32">
        <v>7.75</v>
      </c>
      <c r="Y18" s="32">
        <v>0</v>
      </c>
      <c r="Z18" s="32">
        <v>0</v>
      </c>
      <c r="AA18" s="32">
        <v>0.46944444444444444</v>
      </c>
      <c r="AB18" s="32">
        <v>0</v>
      </c>
      <c r="AC18" s="32">
        <v>5.6111111111111107</v>
      </c>
      <c r="AD18" s="32">
        <v>0</v>
      </c>
      <c r="AE18" s="32">
        <v>0</v>
      </c>
      <c r="AF18" t="s">
        <v>231</v>
      </c>
      <c r="AG18">
        <v>7</v>
      </c>
      <c r="AH18"/>
    </row>
    <row r="19" spans="1:34" x14ac:dyDescent="0.25">
      <c r="A19" t="s">
        <v>1226</v>
      </c>
      <c r="B19" t="s">
        <v>667</v>
      </c>
      <c r="C19" t="s">
        <v>1054</v>
      </c>
      <c r="D19" t="s">
        <v>1138</v>
      </c>
      <c r="E19" s="32">
        <v>40.011111111111113</v>
      </c>
      <c r="F19" s="32">
        <v>3.2499194668147737</v>
      </c>
      <c r="G19" s="32">
        <v>2.8862704804221044</v>
      </c>
      <c r="H19" s="32">
        <v>1.0035767842266037</v>
      </c>
      <c r="I19" s="32">
        <v>0.63992779783393494</v>
      </c>
      <c r="J19" s="32">
        <v>130.03288888888889</v>
      </c>
      <c r="K19" s="32">
        <v>115.48288888888888</v>
      </c>
      <c r="L19" s="32">
        <v>40.154222222222224</v>
      </c>
      <c r="M19" s="32">
        <v>25.604222222222219</v>
      </c>
      <c r="N19" s="32">
        <v>8.8611111111111107</v>
      </c>
      <c r="O19" s="32">
        <v>5.6888888888888891</v>
      </c>
      <c r="P19" s="32">
        <v>10.305555555555554</v>
      </c>
      <c r="Q19" s="32">
        <v>10.305555555555554</v>
      </c>
      <c r="R19" s="32">
        <v>0</v>
      </c>
      <c r="S19" s="32">
        <v>79.573111111111103</v>
      </c>
      <c r="T19" s="32">
        <v>63.250888888888888</v>
      </c>
      <c r="U19" s="32">
        <v>0</v>
      </c>
      <c r="V19" s="32">
        <v>16.322222222222223</v>
      </c>
      <c r="W19" s="32">
        <v>21.091666666666665</v>
      </c>
      <c r="X19" s="32">
        <v>0.2722222222222222</v>
      </c>
      <c r="Y19" s="32">
        <v>0</v>
      </c>
      <c r="Z19" s="32">
        <v>0</v>
      </c>
      <c r="AA19" s="32">
        <v>0</v>
      </c>
      <c r="AB19" s="32">
        <v>0</v>
      </c>
      <c r="AC19" s="32">
        <v>20.819444444444443</v>
      </c>
      <c r="AD19" s="32">
        <v>0</v>
      </c>
      <c r="AE19" s="32">
        <v>0</v>
      </c>
      <c r="AF19" t="s">
        <v>242</v>
      </c>
      <c r="AG19">
        <v>7</v>
      </c>
      <c r="AH19"/>
    </row>
    <row r="20" spans="1:34" x14ac:dyDescent="0.25">
      <c r="A20" t="s">
        <v>1226</v>
      </c>
      <c r="B20" t="s">
        <v>583</v>
      </c>
      <c r="C20" t="s">
        <v>997</v>
      </c>
      <c r="D20" t="s">
        <v>1123</v>
      </c>
      <c r="E20" s="32">
        <v>42.455555555555556</v>
      </c>
      <c r="F20" s="32">
        <v>3.3736796650091603</v>
      </c>
      <c r="G20" s="32">
        <v>3.1645747186600364</v>
      </c>
      <c r="H20" s="32">
        <v>0.40717874901858159</v>
      </c>
      <c r="I20" s="32">
        <v>0.25512693012300447</v>
      </c>
      <c r="J20" s="32">
        <v>143.23144444444446</v>
      </c>
      <c r="K20" s="32">
        <v>134.35377777777776</v>
      </c>
      <c r="L20" s="32">
        <v>17.287000000000003</v>
      </c>
      <c r="M20" s="32">
        <v>10.831555555555557</v>
      </c>
      <c r="N20" s="32">
        <v>4.0111111111111111</v>
      </c>
      <c r="O20" s="32">
        <v>2.4443333333333332</v>
      </c>
      <c r="P20" s="32">
        <v>25.15166666666666</v>
      </c>
      <c r="Q20" s="32">
        <v>22.729444444444439</v>
      </c>
      <c r="R20" s="32">
        <v>2.4222222222222221</v>
      </c>
      <c r="S20" s="32">
        <v>100.79277777777779</v>
      </c>
      <c r="T20" s="32">
        <v>81.37766666666667</v>
      </c>
      <c r="U20" s="32">
        <v>0</v>
      </c>
      <c r="V20" s="32">
        <v>19.415111111111113</v>
      </c>
      <c r="W20" s="32">
        <v>32.261111111111113</v>
      </c>
      <c r="X20" s="32">
        <v>4.625</v>
      </c>
      <c r="Y20" s="32">
        <v>0</v>
      </c>
      <c r="Z20" s="32">
        <v>0</v>
      </c>
      <c r="AA20" s="32">
        <v>8.7527777777777782</v>
      </c>
      <c r="AB20" s="32">
        <v>0</v>
      </c>
      <c r="AC20" s="32">
        <v>18.883333333333333</v>
      </c>
      <c r="AD20" s="32">
        <v>0</v>
      </c>
      <c r="AE20" s="32">
        <v>0</v>
      </c>
      <c r="AF20" t="s">
        <v>158</v>
      </c>
      <c r="AG20">
        <v>7</v>
      </c>
      <c r="AH20"/>
    </row>
    <row r="21" spans="1:34" x14ac:dyDescent="0.25">
      <c r="A21" t="s">
        <v>1226</v>
      </c>
      <c r="B21" t="s">
        <v>654</v>
      </c>
      <c r="C21" t="s">
        <v>1048</v>
      </c>
      <c r="D21" t="s">
        <v>1119</v>
      </c>
      <c r="E21" s="32">
        <v>23.222222222222221</v>
      </c>
      <c r="F21" s="32">
        <v>4.7041100478468882</v>
      </c>
      <c r="G21" s="32">
        <v>4.2681578947368406</v>
      </c>
      <c r="H21" s="32">
        <v>1.2590574162679427</v>
      </c>
      <c r="I21" s="32">
        <v>0.82310526315789478</v>
      </c>
      <c r="J21" s="32">
        <v>109.23988888888884</v>
      </c>
      <c r="K21" s="32">
        <v>99.116111111111067</v>
      </c>
      <c r="L21" s="32">
        <v>29.238111111111113</v>
      </c>
      <c r="M21" s="32">
        <v>19.114333333333335</v>
      </c>
      <c r="N21" s="32">
        <v>4.4348888888888887</v>
      </c>
      <c r="O21" s="32">
        <v>5.6888888888888891</v>
      </c>
      <c r="P21" s="32">
        <v>4.5102222222222217</v>
      </c>
      <c r="Q21" s="32">
        <v>4.5102222222222217</v>
      </c>
      <c r="R21" s="32">
        <v>0</v>
      </c>
      <c r="S21" s="32">
        <v>75.491555555555507</v>
      </c>
      <c r="T21" s="32">
        <v>59.831111111111063</v>
      </c>
      <c r="U21" s="32">
        <v>0</v>
      </c>
      <c r="V21" s="32">
        <v>15.660444444444446</v>
      </c>
      <c r="W21" s="32">
        <v>2.9083333333333332</v>
      </c>
      <c r="X21" s="32">
        <v>2.4777777777777779</v>
      </c>
      <c r="Y21" s="32">
        <v>0</v>
      </c>
      <c r="Z21" s="32">
        <v>0</v>
      </c>
      <c r="AA21" s="32">
        <v>0.43055555555555558</v>
      </c>
      <c r="AB21" s="32">
        <v>0</v>
      </c>
      <c r="AC21" s="32">
        <v>0</v>
      </c>
      <c r="AD21" s="32">
        <v>0</v>
      </c>
      <c r="AE21" s="32">
        <v>0</v>
      </c>
      <c r="AF21" t="s">
        <v>229</v>
      </c>
      <c r="AG21">
        <v>7</v>
      </c>
      <c r="AH21"/>
    </row>
    <row r="22" spans="1:34" x14ac:dyDescent="0.25">
      <c r="A22" t="s">
        <v>1226</v>
      </c>
      <c r="B22" t="s">
        <v>743</v>
      </c>
      <c r="C22" t="s">
        <v>1085</v>
      </c>
      <c r="D22" t="s">
        <v>1173</v>
      </c>
      <c r="E22" s="32">
        <v>36.544444444444444</v>
      </c>
      <c r="F22" s="32">
        <v>3.8202675585284269</v>
      </c>
      <c r="G22" s="32">
        <v>3.415281240498631</v>
      </c>
      <c r="H22" s="32">
        <v>1.0369352386743689</v>
      </c>
      <c r="I22" s="32">
        <v>0.78761933718455424</v>
      </c>
      <c r="J22" s="32">
        <v>139.60955555555552</v>
      </c>
      <c r="K22" s="32">
        <v>124.80955555555552</v>
      </c>
      <c r="L22" s="32">
        <v>37.894222222222211</v>
      </c>
      <c r="M22" s="32">
        <v>28.783111111111097</v>
      </c>
      <c r="N22" s="32">
        <v>5.6888888888888891</v>
      </c>
      <c r="O22" s="32">
        <v>3.4222222222222221</v>
      </c>
      <c r="P22" s="32">
        <v>12.015777777777778</v>
      </c>
      <c r="Q22" s="32">
        <v>6.3268888888888899</v>
      </c>
      <c r="R22" s="32">
        <v>5.6888888888888891</v>
      </c>
      <c r="S22" s="32">
        <v>89.699555555555534</v>
      </c>
      <c r="T22" s="32">
        <v>70.754777777777761</v>
      </c>
      <c r="U22" s="32">
        <v>0</v>
      </c>
      <c r="V22" s="32">
        <v>18.944777777777777</v>
      </c>
      <c r="W22" s="32">
        <v>13.45</v>
      </c>
      <c r="X22" s="32">
        <v>4.822222222222222</v>
      </c>
      <c r="Y22" s="32">
        <v>0</v>
      </c>
      <c r="Z22" s="32">
        <v>0</v>
      </c>
      <c r="AA22" s="32">
        <v>0.31111111111111112</v>
      </c>
      <c r="AB22" s="32">
        <v>0</v>
      </c>
      <c r="AC22" s="32">
        <v>8.3166666666666664</v>
      </c>
      <c r="AD22" s="32">
        <v>0</v>
      </c>
      <c r="AE22" s="32">
        <v>0</v>
      </c>
      <c r="AF22" t="s">
        <v>320</v>
      </c>
      <c r="AG22">
        <v>7</v>
      </c>
      <c r="AH22"/>
    </row>
    <row r="23" spans="1:34" x14ac:dyDescent="0.25">
      <c r="A23" t="s">
        <v>1226</v>
      </c>
      <c r="B23" t="s">
        <v>668</v>
      </c>
      <c r="C23" t="s">
        <v>915</v>
      </c>
      <c r="D23" t="s">
        <v>1170</v>
      </c>
      <c r="E23" s="32">
        <v>28.155555555555555</v>
      </c>
      <c r="F23" s="32">
        <v>3.9005011838989736</v>
      </c>
      <c r="G23" s="32">
        <v>3.5070520915548533</v>
      </c>
      <c r="H23" s="32">
        <v>0.61193370165745842</v>
      </c>
      <c r="I23" s="32">
        <v>0.40705998421468026</v>
      </c>
      <c r="J23" s="32">
        <v>109.82077777777776</v>
      </c>
      <c r="K23" s="32">
        <v>98.742999999999981</v>
      </c>
      <c r="L23" s="32">
        <v>17.229333333333329</v>
      </c>
      <c r="M23" s="32">
        <v>11.460999999999997</v>
      </c>
      <c r="N23" s="32">
        <v>2.9238888888888894</v>
      </c>
      <c r="O23" s="32">
        <v>2.8444444444444446</v>
      </c>
      <c r="P23" s="32">
        <v>21.44177777777778</v>
      </c>
      <c r="Q23" s="32">
        <v>16.132333333333335</v>
      </c>
      <c r="R23" s="32">
        <v>5.3094444444444457</v>
      </c>
      <c r="S23" s="32">
        <v>71.149666666666661</v>
      </c>
      <c r="T23" s="32">
        <v>47.625111111111103</v>
      </c>
      <c r="U23" s="32">
        <v>0</v>
      </c>
      <c r="V23" s="32">
        <v>23.524555555555555</v>
      </c>
      <c r="W23" s="32">
        <v>5.5388888888888896</v>
      </c>
      <c r="X23" s="32">
        <v>0.99722222222222223</v>
      </c>
      <c r="Y23" s="32">
        <v>0</v>
      </c>
      <c r="Z23" s="32">
        <v>0</v>
      </c>
      <c r="AA23" s="32">
        <v>3.5666666666666669</v>
      </c>
      <c r="AB23" s="32">
        <v>9.166666666666666E-2</v>
      </c>
      <c r="AC23" s="32">
        <v>0.8833333333333333</v>
      </c>
      <c r="AD23" s="32">
        <v>0</v>
      </c>
      <c r="AE23" s="32">
        <v>0</v>
      </c>
      <c r="AF23" t="s">
        <v>243</v>
      </c>
      <c r="AG23">
        <v>7</v>
      </c>
      <c r="AH23"/>
    </row>
    <row r="24" spans="1:34" x14ac:dyDescent="0.25">
      <c r="A24" t="s">
        <v>1226</v>
      </c>
      <c r="B24" t="s">
        <v>742</v>
      </c>
      <c r="C24" t="s">
        <v>1084</v>
      </c>
      <c r="D24" t="s">
        <v>1208</v>
      </c>
      <c r="E24" s="32">
        <v>49.988888888888887</v>
      </c>
      <c r="F24" s="32">
        <v>3.6685418981996007</v>
      </c>
      <c r="G24" s="32">
        <v>3.30338741942654</v>
      </c>
      <c r="H24" s="32">
        <v>0.81717048232940659</v>
      </c>
      <c r="I24" s="32">
        <v>0.55972660591242496</v>
      </c>
      <c r="J24" s="32">
        <v>183.38633333333337</v>
      </c>
      <c r="K24" s="32">
        <v>165.13266666666669</v>
      </c>
      <c r="L24" s="32">
        <v>40.849444444444444</v>
      </c>
      <c r="M24" s="32">
        <v>27.980111111111107</v>
      </c>
      <c r="N24" s="32">
        <v>7.180444444444448</v>
      </c>
      <c r="O24" s="32">
        <v>5.6888888888888891</v>
      </c>
      <c r="P24" s="32">
        <v>28.545444444444449</v>
      </c>
      <c r="Q24" s="32">
        <v>23.161111111111115</v>
      </c>
      <c r="R24" s="32">
        <v>5.3843333333333341</v>
      </c>
      <c r="S24" s="32">
        <v>113.9914444444445</v>
      </c>
      <c r="T24" s="32">
        <v>109.17388888888894</v>
      </c>
      <c r="U24" s="32">
        <v>0</v>
      </c>
      <c r="V24" s="32">
        <v>4.8175555555555558</v>
      </c>
      <c r="W24" s="32">
        <v>33.472222222222221</v>
      </c>
      <c r="X24" s="32">
        <v>3.5833333333333335</v>
      </c>
      <c r="Y24" s="32">
        <v>0</v>
      </c>
      <c r="Z24" s="32">
        <v>0</v>
      </c>
      <c r="AA24" s="32">
        <v>6.4055555555555559</v>
      </c>
      <c r="AB24" s="32">
        <v>0</v>
      </c>
      <c r="AC24" s="32">
        <v>23.483333333333334</v>
      </c>
      <c r="AD24" s="32">
        <v>0</v>
      </c>
      <c r="AE24" s="32">
        <v>0</v>
      </c>
      <c r="AF24" t="s">
        <v>319</v>
      </c>
      <c r="AG24">
        <v>7</v>
      </c>
      <c r="AH24"/>
    </row>
    <row r="25" spans="1:34" x14ac:dyDescent="0.25">
      <c r="A25" t="s">
        <v>1226</v>
      </c>
      <c r="B25" t="s">
        <v>590</v>
      </c>
      <c r="C25" t="s">
        <v>1002</v>
      </c>
      <c r="D25" t="s">
        <v>1115</v>
      </c>
      <c r="E25" s="32">
        <v>40.711111111111109</v>
      </c>
      <c r="F25" s="32">
        <v>3.4649181222707433</v>
      </c>
      <c r="G25" s="32">
        <v>3.1308569868995639</v>
      </c>
      <c r="H25" s="32">
        <v>0.50324508733624451</v>
      </c>
      <c r="I25" s="32">
        <v>0.30892194323144107</v>
      </c>
      <c r="J25" s="32">
        <v>141.06066666666669</v>
      </c>
      <c r="K25" s="32">
        <v>127.46066666666668</v>
      </c>
      <c r="L25" s="32">
        <v>20.487666666666666</v>
      </c>
      <c r="M25" s="32">
        <v>12.576555555555554</v>
      </c>
      <c r="N25" s="32">
        <v>2.8444444444444446</v>
      </c>
      <c r="O25" s="32">
        <v>5.0666666666666664</v>
      </c>
      <c r="P25" s="32">
        <v>34.466888888888896</v>
      </c>
      <c r="Q25" s="32">
        <v>28.778000000000006</v>
      </c>
      <c r="R25" s="32">
        <v>5.6888888888888891</v>
      </c>
      <c r="S25" s="32">
        <v>86.106111111111119</v>
      </c>
      <c r="T25" s="32">
        <v>86.106111111111119</v>
      </c>
      <c r="U25" s="32">
        <v>0</v>
      </c>
      <c r="V25" s="32">
        <v>0</v>
      </c>
      <c r="W25" s="32">
        <v>0</v>
      </c>
      <c r="X25" s="32">
        <v>0</v>
      </c>
      <c r="Y25" s="32">
        <v>0</v>
      </c>
      <c r="Z25" s="32">
        <v>0</v>
      </c>
      <c r="AA25" s="32">
        <v>0</v>
      </c>
      <c r="AB25" s="32">
        <v>0</v>
      </c>
      <c r="AC25" s="32">
        <v>0</v>
      </c>
      <c r="AD25" s="32">
        <v>0</v>
      </c>
      <c r="AE25" s="32">
        <v>0</v>
      </c>
      <c r="AF25" t="s">
        <v>165</v>
      </c>
      <c r="AG25">
        <v>7</v>
      </c>
      <c r="AH25"/>
    </row>
    <row r="26" spans="1:34" x14ac:dyDescent="0.25">
      <c r="A26" t="s">
        <v>1226</v>
      </c>
      <c r="B26" t="s">
        <v>767</v>
      </c>
      <c r="C26" t="s">
        <v>882</v>
      </c>
      <c r="D26" t="s">
        <v>1117</v>
      </c>
      <c r="E26" s="32">
        <v>44.744444444444447</v>
      </c>
      <c r="F26" s="32">
        <v>2.9346982865656814</v>
      </c>
      <c r="G26" s="32">
        <v>2.6535957288303949</v>
      </c>
      <c r="H26" s="32">
        <v>0.35564688353613111</v>
      </c>
      <c r="I26" s="32">
        <v>0.20764589024087413</v>
      </c>
      <c r="J26" s="32">
        <v>131.31144444444445</v>
      </c>
      <c r="K26" s="32">
        <v>118.73366666666668</v>
      </c>
      <c r="L26" s="32">
        <v>15.913222222222224</v>
      </c>
      <c r="M26" s="32">
        <v>9.2910000000000021</v>
      </c>
      <c r="N26" s="32">
        <v>0</v>
      </c>
      <c r="O26" s="32">
        <v>6.6222222222222218</v>
      </c>
      <c r="P26" s="32">
        <v>21.267111111111113</v>
      </c>
      <c r="Q26" s="32">
        <v>15.311555555555556</v>
      </c>
      <c r="R26" s="32">
        <v>5.9555555555555557</v>
      </c>
      <c r="S26" s="32">
        <v>94.131111111111125</v>
      </c>
      <c r="T26" s="32">
        <v>86.472222222222229</v>
      </c>
      <c r="U26" s="32">
        <v>0</v>
      </c>
      <c r="V26" s="32">
        <v>7.6588888888888897</v>
      </c>
      <c r="W26" s="32">
        <v>10.031444444444444</v>
      </c>
      <c r="X26" s="32">
        <v>3.0498888888888884</v>
      </c>
      <c r="Y26" s="32">
        <v>0</v>
      </c>
      <c r="Z26" s="32">
        <v>0</v>
      </c>
      <c r="AA26" s="32">
        <v>0.73711111111111116</v>
      </c>
      <c r="AB26" s="32">
        <v>0</v>
      </c>
      <c r="AC26" s="32">
        <v>6.083333333333333</v>
      </c>
      <c r="AD26" s="32">
        <v>0</v>
      </c>
      <c r="AE26" s="32">
        <v>0.16111111111111112</v>
      </c>
      <c r="AF26" t="s">
        <v>344</v>
      </c>
      <c r="AG26">
        <v>7</v>
      </c>
      <c r="AH26"/>
    </row>
    <row r="27" spans="1:34" x14ac:dyDescent="0.25">
      <c r="A27" t="s">
        <v>1226</v>
      </c>
      <c r="B27" t="s">
        <v>797</v>
      </c>
      <c r="C27" t="s">
        <v>867</v>
      </c>
      <c r="D27" t="s">
        <v>1180</v>
      </c>
      <c r="E27" s="32">
        <v>42.722222222222221</v>
      </c>
      <c r="F27" s="32">
        <v>4.1722340702210676</v>
      </c>
      <c r="G27" s="32">
        <v>3.8109518855656703</v>
      </c>
      <c r="H27" s="32">
        <v>1.0119635890767236</v>
      </c>
      <c r="I27" s="32">
        <v>0.65068140442132683</v>
      </c>
      <c r="J27" s="32">
        <v>178.24711111111117</v>
      </c>
      <c r="K27" s="32">
        <v>162.81233333333336</v>
      </c>
      <c r="L27" s="32">
        <v>43.233333333333356</v>
      </c>
      <c r="M27" s="32">
        <v>27.798555555555573</v>
      </c>
      <c r="N27" s="32">
        <v>9.7458888888888922</v>
      </c>
      <c r="O27" s="32">
        <v>5.6888888888888891</v>
      </c>
      <c r="P27" s="32">
        <v>22.577777777777776</v>
      </c>
      <c r="Q27" s="32">
        <v>22.577777777777776</v>
      </c>
      <c r="R27" s="32">
        <v>0</v>
      </c>
      <c r="S27" s="32">
        <v>112.43600000000002</v>
      </c>
      <c r="T27" s="32">
        <v>112.43600000000002</v>
      </c>
      <c r="U27" s="32">
        <v>0</v>
      </c>
      <c r="V27" s="32">
        <v>0</v>
      </c>
      <c r="W27" s="32">
        <v>6.7648888888888878</v>
      </c>
      <c r="X27" s="32">
        <v>2.0180000000000002</v>
      </c>
      <c r="Y27" s="32">
        <v>0</v>
      </c>
      <c r="Z27" s="32">
        <v>0</v>
      </c>
      <c r="AA27" s="32">
        <v>4.2503333333333329</v>
      </c>
      <c r="AB27" s="32">
        <v>0</v>
      </c>
      <c r="AC27" s="32">
        <v>0.49655555555555553</v>
      </c>
      <c r="AD27" s="32">
        <v>0</v>
      </c>
      <c r="AE27" s="32">
        <v>0</v>
      </c>
      <c r="AF27" t="s">
        <v>374</v>
      </c>
      <c r="AG27">
        <v>7</v>
      </c>
      <c r="AH27"/>
    </row>
    <row r="28" spans="1:34" x14ac:dyDescent="0.25">
      <c r="A28" t="s">
        <v>1226</v>
      </c>
      <c r="B28" t="s">
        <v>726</v>
      </c>
      <c r="C28" t="s">
        <v>929</v>
      </c>
      <c r="D28" t="s">
        <v>1178</v>
      </c>
      <c r="E28" s="32">
        <v>31.9</v>
      </c>
      <c r="F28" s="32">
        <v>3.9102473005921277</v>
      </c>
      <c r="G28" s="32">
        <v>3.5557749912922318</v>
      </c>
      <c r="H28" s="32">
        <v>1.02022640195054</v>
      </c>
      <c r="I28" s="32">
        <v>0.76716823406478596</v>
      </c>
      <c r="J28" s="32">
        <v>124.73688888888887</v>
      </c>
      <c r="K28" s="32">
        <v>113.42922222222219</v>
      </c>
      <c r="L28" s="32">
        <v>32.545222222222229</v>
      </c>
      <c r="M28" s="32">
        <v>24.472666666666672</v>
      </c>
      <c r="N28" s="32">
        <v>5.4058888888888879</v>
      </c>
      <c r="O28" s="32">
        <v>2.6666666666666665</v>
      </c>
      <c r="P28" s="32">
        <v>9.1421111111111095</v>
      </c>
      <c r="Q28" s="32">
        <v>5.9069999999999974</v>
      </c>
      <c r="R28" s="32">
        <v>3.2351111111111113</v>
      </c>
      <c r="S28" s="32">
        <v>83.049555555555528</v>
      </c>
      <c r="T28" s="32">
        <v>68.560333333333304</v>
      </c>
      <c r="U28" s="32">
        <v>6.2885555555555559</v>
      </c>
      <c r="V28" s="32">
        <v>8.2006666666666685</v>
      </c>
      <c r="W28" s="32">
        <v>8.7495555555555544</v>
      </c>
      <c r="X28" s="32">
        <v>0.89444444444444449</v>
      </c>
      <c r="Y28" s="32">
        <v>0</v>
      </c>
      <c r="Z28" s="32">
        <v>0</v>
      </c>
      <c r="AA28" s="32">
        <v>0.13333333333333333</v>
      </c>
      <c r="AB28" s="32">
        <v>0</v>
      </c>
      <c r="AC28" s="32">
        <v>7.7217777777777759</v>
      </c>
      <c r="AD28" s="32">
        <v>0</v>
      </c>
      <c r="AE28" s="32">
        <v>0</v>
      </c>
      <c r="AF28" t="s">
        <v>303</v>
      </c>
      <c r="AG28">
        <v>7</v>
      </c>
      <c r="AH28"/>
    </row>
    <row r="29" spans="1:34" x14ac:dyDescent="0.25">
      <c r="A29" t="s">
        <v>1226</v>
      </c>
      <c r="B29" t="s">
        <v>450</v>
      </c>
      <c r="C29" t="s">
        <v>846</v>
      </c>
      <c r="D29" t="s">
        <v>1140</v>
      </c>
      <c r="E29" s="32">
        <v>89.9</v>
      </c>
      <c r="F29" s="32">
        <v>3.0316166110493139</v>
      </c>
      <c r="G29" s="32">
        <v>2.818169571128414</v>
      </c>
      <c r="H29" s="32">
        <v>0.68007044864664445</v>
      </c>
      <c r="I29" s="32">
        <v>0.5604313434680509</v>
      </c>
      <c r="J29" s="32">
        <v>272.54233333333332</v>
      </c>
      <c r="K29" s="32">
        <v>253.35344444444442</v>
      </c>
      <c r="L29" s="32">
        <v>61.138333333333343</v>
      </c>
      <c r="M29" s="32">
        <v>50.382777777777783</v>
      </c>
      <c r="N29" s="32">
        <v>5.0666666666666664</v>
      </c>
      <c r="O29" s="32">
        <v>5.6888888888888891</v>
      </c>
      <c r="P29" s="32">
        <v>36.739555555555555</v>
      </c>
      <c r="Q29" s="32">
        <v>28.306222222222221</v>
      </c>
      <c r="R29" s="32">
        <v>8.4333333333333336</v>
      </c>
      <c r="S29" s="32">
        <v>174.66444444444443</v>
      </c>
      <c r="T29" s="32">
        <v>170.2172222222222</v>
      </c>
      <c r="U29" s="32">
        <v>0</v>
      </c>
      <c r="V29" s="32">
        <v>4.447222222222222</v>
      </c>
      <c r="W29" s="32">
        <v>2.3444444444444446</v>
      </c>
      <c r="X29" s="32">
        <v>0</v>
      </c>
      <c r="Y29" s="32">
        <v>0</v>
      </c>
      <c r="Z29" s="32">
        <v>0</v>
      </c>
      <c r="AA29" s="32">
        <v>0</v>
      </c>
      <c r="AB29" s="32">
        <v>2.3444444444444446</v>
      </c>
      <c r="AC29" s="32">
        <v>0</v>
      </c>
      <c r="AD29" s="32">
        <v>0</v>
      </c>
      <c r="AE29" s="32">
        <v>0</v>
      </c>
      <c r="AF29" t="s">
        <v>23</v>
      </c>
      <c r="AG29">
        <v>7</v>
      </c>
      <c r="AH29"/>
    </row>
    <row r="30" spans="1:34" x14ac:dyDescent="0.25">
      <c r="A30" t="s">
        <v>1226</v>
      </c>
      <c r="B30" t="s">
        <v>627</v>
      </c>
      <c r="C30" t="s">
        <v>1030</v>
      </c>
      <c r="D30" t="s">
        <v>1154</v>
      </c>
      <c r="E30" s="32">
        <v>52.155555555555559</v>
      </c>
      <c r="F30" s="32">
        <v>3.0704686834256494</v>
      </c>
      <c r="G30" s="32">
        <v>2.9460886237750317</v>
      </c>
      <c r="H30" s="32">
        <v>0.76560715807413715</v>
      </c>
      <c r="I30" s="32">
        <v>0.64122709842351933</v>
      </c>
      <c r="J30" s="32">
        <v>160.142</v>
      </c>
      <c r="K30" s="32">
        <v>153.65488888888888</v>
      </c>
      <c r="L30" s="32">
        <v>39.930666666666667</v>
      </c>
      <c r="M30" s="32">
        <v>33.443555555555555</v>
      </c>
      <c r="N30" s="32">
        <v>1.1093333333333333</v>
      </c>
      <c r="O30" s="32">
        <v>5.3777777777777782</v>
      </c>
      <c r="P30" s="32">
        <v>15.441666666666666</v>
      </c>
      <c r="Q30" s="32">
        <v>15.441666666666666</v>
      </c>
      <c r="R30" s="32">
        <v>0</v>
      </c>
      <c r="S30" s="32">
        <v>104.76966666666667</v>
      </c>
      <c r="T30" s="32">
        <v>104.09744444444445</v>
      </c>
      <c r="U30" s="32">
        <v>0.67222222222222228</v>
      </c>
      <c r="V30" s="32">
        <v>0</v>
      </c>
      <c r="W30" s="32">
        <v>39.948222222222221</v>
      </c>
      <c r="X30" s="32">
        <v>7.4388888888888891</v>
      </c>
      <c r="Y30" s="32">
        <v>1.1093333333333333</v>
      </c>
      <c r="Z30" s="32">
        <v>0</v>
      </c>
      <c r="AA30" s="32">
        <v>0</v>
      </c>
      <c r="AB30" s="32">
        <v>0</v>
      </c>
      <c r="AC30" s="32">
        <v>31.4</v>
      </c>
      <c r="AD30" s="32">
        <v>0</v>
      </c>
      <c r="AE30" s="32">
        <v>0</v>
      </c>
      <c r="AF30" t="s">
        <v>202</v>
      </c>
      <c r="AG30">
        <v>7</v>
      </c>
      <c r="AH30"/>
    </row>
    <row r="31" spans="1:34" x14ac:dyDescent="0.25">
      <c r="A31" t="s">
        <v>1226</v>
      </c>
      <c r="B31" t="s">
        <v>705</v>
      </c>
      <c r="C31" t="s">
        <v>909</v>
      </c>
      <c r="D31" t="s">
        <v>1130</v>
      </c>
      <c r="E31" s="32">
        <v>46.222222222222221</v>
      </c>
      <c r="F31" s="32">
        <v>3.0607235576923073</v>
      </c>
      <c r="G31" s="32">
        <v>2.8847620192307697</v>
      </c>
      <c r="H31" s="32">
        <v>0.42402163461538456</v>
      </c>
      <c r="I31" s="32">
        <v>0.24806009615384614</v>
      </c>
      <c r="J31" s="32">
        <v>141.47344444444443</v>
      </c>
      <c r="K31" s="32">
        <v>133.34011111111113</v>
      </c>
      <c r="L31" s="32">
        <v>19.59922222222222</v>
      </c>
      <c r="M31" s="32">
        <v>11.465888888888887</v>
      </c>
      <c r="N31" s="32">
        <v>4.0888888888888886</v>
      </c>
      <c r="O31" s="32">
        <v>4.0444444444444443</v>
      </c>
      <c r="P31" s="32">
        <v>18.514555555555564</v>
      </c>
      <c r="Q31" s="32">
        <v>18.514555555555564</v>
      </c>
      <c r="R31" s="32">
        <v>0</v>
      </c>
      <c r="S31" s="32">
        <v>103.35966666666667</v>
      </c>
      <c r="T31" s="32">
        <v>74.422222222222217</v>
      </c>
      <c r="U31" s="32">
        <v>17.678888888888892</v>
      </c>
      <c r="V31" s="32">
        <v>11.258555555555555</v>
      </c>
      <c r="W31" s="32">
        <v>10.361777777777778</v>
      </c>
      <c r="X31" s="32">
        <v>1.5136666666666665</v>
      </c>
      <c r="Y31" s="32">
        <v>0</v>
      </c>
      <c r="Z31" s="32">
        <v>0</v>
      </c>
      <c r="AA31" s="32">
        <v>1.7056666666666667</v>
      </c>
      <c r="AB31" s="32">
        <v>0</v>
      </c>
      <c r="AC31" s="32">
        <v>7.142444444444445</v>
      </c>
      <c r="AD31" s="32">
        <v>0</v>
      </c>
      <c r="AE31" s="32">
        <v>0</v>
      </c>
      <c r="AF31" t="s">
        <v>280</v>
      </c>
      <c r="AG31">
        <v>7</v>
      </c>
      <c r="AH31"/>
    </row>
    <row r="32" spans="1:34" x14ac:dyDescent="0.25">
      <c r="A32" t="s">
        <v>1226</v>
      </c>
      <c r="B32" t="s">
        <v>761</v>
      </c>
      <c r="C32" t="s">
        <v>1092</v>
      </c>
      <c r="D32" t="s">
        <v>1117</v>
      </c>
      <c r="E32" s="32">
        <v>55.033333333333331</v>
      </c>
      <c r="F32" s="32">
        <v>4.1706238643246518</v>
      </c>
      <c r="G32" s="32">
        <v>3.3673127397536846</v>
      </c>
      <c r="H32" s="32">
        <v>0.12966888754290329</v>
      </c>
      <c r="I32" s="32">
        <v>6.6121542499495258E-3</v>
      </c>
      <c r="J32" s="32">
        <v>229.52333333333334</v>
      </c>
      <c r="K32" s="32">
        <v>185.31444444444443</v>
      </c>
      <c r="L32" s="32">
        <v>7.1361111111111111</v>
      </c>
      <c r="M32" s="32">
        <v>0.36388888888888887</v>
      </c>
      <c r="N32" s="32">
        <v>0</v>
      </c>
      <c r="O32" s="32">
        <v>6.7722222222222221</v>
      </c>
      <c r="P32" s="32">
        <v>38.403333333333343</v>
      </c>
      <c r="Q32" s="32">
        <v>0.96666666666666667</v>
      </c>
      <c r="R32" s="32">
        <v>37.436666666666675</v>
      </c>
      <c r="S32" s="32">
        <v>183.98388888888888</v>
      </c>
      <c r="T32" s="32">
        <v>183.8138888888889</v>
      </c>
      <c r="U32" s="32">
        <v>0</v>
      </c>
      <c r="V32" s="32">
        <v>0.17</v>
      </c>
      <c r="W32" s="32">
        <v>1.7694444444444444</v>
      </c>
      <c r="X32" s="32">
        <v>0.36388888888888887</v>
      </c>
      <c r="Y32" s="32">
        <v>0</v>
      </c>
      <c r="Z32" s="32">
        <v>0</v>
      </c>
      <c r="AA32" s="32">
        <v>0.96666666666666667</v>
      </c>
      <c r="AB32" s="32">
        <v>0</v>
      </c>
      <c r="AC32" s="32">
        <v>0.43888888888888888</v>
      </c>
      <c r="AD32" s="32">
        <v>0</v>
      </c>
      <c r="AE32" s="32">
        <v>0</v>
      </c>
      <c r="AF32" t="s">
        <v>338</v>
      </c>
      <c r="AG32">
        <v>7</v>
      </c>
      <c r="AH32"/>
    </row>
    <row r="33" spans="1:34" x14ac:dyDescent="0.25">
      <c r="A33" t="s">
        <v>1226</v>
      </c>
      <c r="B33" t="s">
        <v>529</v>
      </c>
      <c r="C33" t="s">
        <v>970</v>
      </c>
      <c r="D33" t="s">
        <v>1126</v>
      </c>
      <c r="E33" s="32">
        <v>43.755555555555553</v>
      </c>
      <c r="F33" s="32">
        <v>2.8471940071102084</v>
      </c>
      <c r="G33" s="32">
        <v>2.7070213306246829</v>
      </c>
      <c r="H33" s="32">
        <v>0.48095479939055363</v>
      </c>
      <c r="I33" s="32">
        <v>0.34078212290502796</v>
      </c>
      <c r="J33" s="32">
        <v>124.58055555555556</v>
      </c>
      <c r="K33" s="32">
        <v>118.44722222222224</v>
      </c>
      <c r="L33" s="32">
        <v>21.044444444444444</v>
      </c>
      <c r="M33" s="32">
        <v>14.911111111111111</v>
      </c>
      <c r="N33" s="32">
        <v>0.44444444444444442</v>
      </c>
      <c r="O33" s="32">
        <v>5.6888888888888891</v>
      </c>
      <c r="P33" s="32">
        <v>16.827777777777779</v>
      </c>
      <c r="Q33" s="32">
        <v>16.827777777777779</v>
      </c>
      <c r="R33" s="32">
        <v>0</v>
      </c>
      <c r="S33" s="32">
        <v>86.708333333333343</v>
      </c>
      <c r="T33" s="32">
        <v>80.597222222222229</v>
      </c>
      <c r="U33" s="32">
        <v>0</v>
      </c>
      <c r="V33" s="32">
        <v>6.1111111111111107</v>
      </c>
      <c r="W33" s="32">
        <v>29.87777777777778</v>
      </c>
      <c r="X33" s="32">
        <v>4.8</v>
      </c>
      <c r="Y33" s="32">
        <v>0</v>
      </c>
      <c r="Z33" s="32">
        <v>0</v>
      </c>
      <c r="AA33" s="32">
        <v>6.5</v>
      </c>
      <c r="AB33" s="32">
        <v>0</v>
      </c>
      <c r="AC33" s="32">
        <v>18.577777777777779</v>
      </c>
      <c r="AD33" s="32">
        <v>0</v>
      </c>
      <c r="AE33" s="32">
        <v>0</v>
      </c>
      <c r="AF33" t="s">
        <v>103</v>
      </c>
      <c r="AG33">
        <v>7</v>
      </c>
      <c r="AH33"/>
    </row>
    <row r="34" spans="1:34" x14ac:dyDescent="0.25">
      <c r="A34" t="s">
        <v>1226</v>
      </c>
      <c r="B34" t="s">
        <v>738</v>
      </c>
      <c r="C34" t="s">
        <v>930</v>
      </c>
      <c r="D34" t="s">
        <v>1179</v>
      </c>
      <c r="E34" s="32">
        <v>32.755555555555553</v>
      </c>
      <c r="F34" s="32">
        <v>3.3283582089552244</v>
      </c>
      <c r="G34" s="32">
        <v>3.1387381275440975</v>
      </c>
      <c r="H34" s="32">
        <v>0.40620759837177756</v>
      </c>
      <c r="I34" s="32">
        <v>0.23286974219810044</v>
      </c>
      <c r="J34" s="32">
        <v>109.02222222222223</v>
      </c>
      <c r="K34" s="32">
        <v>102.8111111111111</v>
      </c>
      <c r="L34" s="32">
        <v>13.305555555555557</v>
      </c>
      <c r="M34" s="32">
        <v>7.6277777777777782</v>
      </c>
      <c r="N34" s="32">
        <v>0</v>
      </c>
      <c r="O34" s="32">
        <v>5.677777777777778</v>
      </c>
      <c r="P34" s="32">
        <v>19.50277777777778</v>
      </c>
      <c r="Q34" s="32">
        <v>18.969444444444445</v>
      </c>
      <c r="R34" s="32">
        <v>0.53333333333333333</v>
      </c>
      <c r="S34" s="32">
        <v>76.213888888888889</v>
      </c>
      <c r="T34" s="32">
        <v>71.352777777777774</v>
      </c>
      <c r="U34" s="32">
        <v>0</v>
      </c>
      <c r="V34" s="32">
        <v>4.8611111111111107</v>
      </c>
      <c r="W34" s="32">
        <v>5.0388888888888888</v>
      </c>
      <c r="X34" s="32">
        <v>0.33333333333333331</v>
      </c>
      <c r="Y34" s="32">
        <v>0</v>
      </c>
      <c r="Z34" s="32">
        <v>0</v>
      </c>
      <c r="AA34" s="32">
        <v>0.42222222222222222</v>
      </c>
      <c r="AB34" s="32">
        <v>0</v>
      </c>
      <c r="AC34" s="32">
        <v>4.2833333333333332</v>
      </c>
      <c r="AD34" s="32">
        <v>0</v>
      </c>
      <c r="AE34" s="32">
        <v>0</v>
      </c>
      <c r="AF34" t="s">
        <v>315</v>
      </c>
      <c r="AG34">
        <v>7</v>
      </c>
      <c r="AH34"/>
    </row>
    <row r="35" spans="1:34" x14ac:dyDescent="0.25">
      <c r="A35" t="s">
        <v>1226</v>
      </c>
      <c r="B35" t="s">
        <v>602</v>
      </c>
      <c r="C35" t="s">
        <v>1009</v>
      </c>
      <c r="D35" t="s">
        <v>1171</v>
      </c>
      <c r="E35" s="32">
        <v>23.633333333333333</v>
      </c>
      <c r="F35" s="32">
        <v>2.9288904560413727</v>
      </c>
      <c r="G35" s="32">
        <v>2.7148566055477197</v>
      </c>
      <c r="H35" s="32">
        <v>0.80030559473436758</v>
      </c>
      <c r="I35" s="32">
        <v>0.58627174424071471</v>
      </c>
      <c r="J35" s="32">
        <v>69.219444444444434</v>
      </c>
      <c r="K35" s="32">
        <v>64.161111111111111</v>
      </c>
      <c r="L35" s="32">
        <v>18.913888888888888</v>
      </c>
      <c r="M35" s="32">
        <v>13.855555555555556</v>
      </c>
      <c r="N35" s="32">
        <v>2.1333333333333333</v>
      </c>
      <c r="O35" s="32">
        <v>2.9249999999999998</v>
      </c>
      <c r="P35" s="32">
        <v>10.202777777777778</v>
      </c>
      <c r="Q35" s="32">
        <v>10.202777777777778</v>
      </c>
      <c r="R35" s="32">
        <v>0</v>
      </c>
      <c r="S35" s="32">
        <v>40.102777777777774</v>
      </c>
      <c r="T35" s="32">
        <v>40.102777777777774</v>
      </c>
      <c r="U35" s="32">
        <v>0</v>
      </c>
      <c r="V35" s="32">
        <v>0</v>
      </c>
      <c r="W35" s="32">
        <v>35.416666666666671</v>
      </c>
      <c r="X35" s="32">
        <v>4.947222222222222</v>
      </c>
      <c r="Y35" s="32">
        <v>0</v>
      </c>
      <c r="Z35" s="32">
        <v>2.9249999999999998</v>
      </c>
      <c r="AA35" s="32">
        <v>4.2805555555555559</v>
      </c>
      <c r="AB35" s="32">
        <v>0</v>
      </c>
      <c r="AC35" s="32">
        <v>23.263888888888889</v>
      </c>
      <c r="AD35" s="32">
        <v>0</v>
      </c>
      <c r="AE35" s="32">
        <v>0</v>
      </c>
      <c r="AF35" t="s">
        <v>177</v>
      </c>
      <c r="AG35">
        <v>7</v>
      </c>
      <c r="AH35"/>
    </row>
    <row r="36" spans="1:34" x14ac:dyDescent="0.25">
      <c r="A36" t="s">
        <v>1226</v>
      </c>
      <c r="B36" t="s">
        <v>678</v>
      </c>
      <c r="C36" t="s">
        <v>879</v>
      </c>
      <c r="D36" t="s">
        <v>1208</v>
      </c>
      <c r="E36" s="32">
        <v>24.2</v>
      </c>
      <c r="F36" s="32">
        <v>2.4699265381083566</v>
      </c>
      <c r="G36" s="32">
        <v>2.2605601469237837</v>
      </c>
      <c r="H36" s="32">
        <v>0.81588613406795218</v>
      </c>
      <c r="I36" s="32">
        <v>0.60651974288337929</v>
      </c>
      <c r="J36" s="32">
        <v>59.772222222222226</v>
      </c>
      <c r="K36" s="32">
        <v>54.705555555555563</v>
      </c>
      <c r="L36" s="32">
        <v>19.744444444444444</v>
      </c>
      <c r="M36" s="32">
        <v>14.677777777777777</v>
      </c>
      <c r="N36" s="32">
        <v>0</v>
      </c>
      <c r="O36" s="32">
        <v>5.0666666666666664</v>
      </c>
      <c r="P36" s="32">
        <v>6.2527777777777782</v>
      </c>
      <c r="Q36" s="32">
        <v>6.2527777777777782</v>
      </c>
      <c r="R36" s="32">
        <v>0</v>
      </c>
      <c r="S36" s="32">
        <v>33.774999999999999</v>
      </c>
      <c r="T36" s="32">
        <v>30.824999999999999</v>
      </c>
      <c r="U36" s="32">
        <v>0</v>
      </c>
      <c r="V36" s="32">
        <v>2.95</v>
      </c>
      <c r="W36" s="32">
        <v>23.31111111111111</v>
      </c>
      <c r="X36" s="32">
        <v>3.8972222222222221</v>
      </c>
      <c r="Y36" s="32">
        <v>0</v>
      </c>
      <c r="Z36" s="32">
        <v>0</v>
      </c>
      <c r="AA36" s="32">
        <v>1.8388888888888888</v>
      </c>
      <c r="AB36" s="32">
        <v>0</v>
      </c>
      <c r="AC36" s="32">
        <v>17.574999999999999</v>
      </c>
      <c r="AD36" s="32">
        <v>0</v>
      </c>
      <c r="AE36" s="32">
        <v>0</v>
      </c>
      <c r="AF36" t="s">
        <v>253</v>
      </c>
      <c r="AG36">
        <v>7</v>
      </c>
      <c r="AH36"/>
    </row>
    <row r="37" spans="1:34" x14ac:dyDescent="0.25">
      <c r="A37" t="s">
        <v>1226</v>
      </c>
      <c r="B37" t="s">
        <v>788</v>
      </c>
      <c r="C37" t="s">
        <v>1053</v>
      </c>
      <c r="D37" t="s">
        <v>1209</v>
      </c>
      <c r="E37" s="32">
        <v>50.955555555555556</v>
      </c>
      <c r="F37" s="32">
        <v>3.2814544265154821</v>
      </c>
      <c r="G37" s="32">
        <v>3.0721216746620152</v>
      </c>
      <c r="H37" s="32">
        <v>0.42177278674225904</v>
      </c>
      <c r="I37" s="32">
        <v>0.22465111208024424</v>
      </c>
      <c r="J37" s="32">
        <v>167.20833333333334</v>
      </c>
      <c r="K37" s="32">
        <v>156.54166666666669</v>
      </c>
      <c r="L37" s="32">
        <v>21.491666666666667</v>
      </c>
      <c r="M37" s="32">
        <v>11.447222222222223</v>
      </c>
      <c r="N37" s="32">
        <v>4.7777777777777777</v>
      </c>
      <c r="O37" s="32">
        <v>5.2666666666666666</v>
      </c>
      <c r="P37" s="32">
        <v>25.030555555555559</v>
      </c>
      <c r="Q37" s="32">
        <v>24.408333333333335</v>
      </c>
      <c r="R37" s="32">
        <v>0.62222222222222223</v>
      </c>
      <c r="S37" s="32">
        <v>120.68611111111112</v>
      </c>
      <c r="T37" s="32">
        <v>97.25277777777778</v>
      </c>
      <c r="U37" s="32">
        <v>0</v>
      </c>
      <c r="V37" s="32">
        <v>23.433333333333334</v>
      </c>
      <c r="W37" s="32">
        <v>22.216666666666669</v>
      </c>
      <c r="X37" s="32">
        <v>1.3222222222222222</v>
      </c>
      <c r="Y37" s="32">
        <v>0</v>
      </c>
      <c r="Z37" s="32">
        <v>0</v>
      </c>
      <c r="AA37" s="32">
        <v>5.1333333333333337</v>
      </c>
      <c r="AB37" s="32">
        <v>0</v>
      </c>
      <c r="AC37" s="32">
        <v>15.761111111111111</v>
      </c>
      <c r="AD37" s="32">
        <v>0</v>
      </c>
      <c r="AE37" s="32">
        <v>0</v>
      </c>
      <c r="AF37" t="s">
        <v>365</v>
      </c>
      <c r="AG37">
        <v>7</v>
      </c>
      <c r="AH37"/>
    </row>
    <row r="38" spans="1:34" x14ac:dyDescent="0.25">
      <c r="A38" t="s">
        <v>1226</v>
      </c>
      <c r="B38" t="s">
        <v>661</v>
      </c>
      <c r="C38" t="s">
        <v>878</v>
      </c>
      <c r="D38" t="s">
        <v>1117</v>
      </c>
      <c r="E38" s="32">
        <v>24.766666666666666</v>
      </c>
      <c r="F38" s="32">
        <v>2.3960296096904443</v>
      </c>
      <c r="G38" s="32">
        <v>2.3170704351727229</v>
      </c>
      <c r="H38" s="32">
        <v>9.5222072678331091E-2</v>
      </c>
      <c r="I38" s="32">
        <v>1.6262898160610141E-2</v>
      </c>
      <c r="J38" s="32">
        <v>59.341666666666669</v>
      </c>
      <c r="K38" s="32">
        <v>57.386111111111106</v>
      </c>
      <c r="L38" s="32">
        <v>2.3583333333333334</v>
      </c>
      <c r="M38" s="32">
        <v>0.40277777777777779</v>
      </c>
      <c r="N38" s="32">
        <v>0</v>
      </c>
      <c r="O38" s="32">
        <v>1.9555555555555555</v>
      </c>
      <c r="P38" s="32">
        <v>19.663888888888888</v>
      </c>
      <c r="Q38" s="32">
        <v>19.663888888888888</v>
      </c>
      <c r="R38" s="32">
        <v>0</v>
      </c>
      <c r="S38" s="32">
        <v>37.319444444444443</v>
      </c>
      <c r="T38" s="32">
        <v>33.483333333333334</v>
      </c>
      <c r="U38" s="32">
        <v>0</v>
      </c>
      <c r="V38" s="32">
        <v>3.8361111111111112</v>
      </c>
      <c r="W38" s="32">
        <v>12.641666666666666</v>
      </c>
      <c r="X38" s="32">
        <v>0.40277777777777779</v>
      </c>
      <c r="Y38" s="32">
        <v>0</v>
      </c>
      <c r="Z38" s="32">
        <v>0</v>
      </c>
      <c r="AA38" s="32">
        <v>6.9611111111111112</v>
      </c>
      <c r="AB38" s="32">
        <v>0</v>
      </c>
      <c r="AC38" s="32">
        <v>5.2777777777777777</v>
      </c>
      <c r="AD38" s="32">
        <v>0</v>
      </c>
      <c r="AE38" s="32">
        <v>0</v>
      </c>
      <c r="AF38" t="s">
        <v>236</v>
      </c>
      <c r="AG38">
        <v>7</v>
      </c>
      <c r="AH38"/>
    </row>
    <row r="39" spans="1:34" x14ac:dyDescent="0.25">
      <c r="A39" t="s">
        <v>1226</v>
      </c>
      <c r="B39" t="s">
        <v>628</v>
      </c>
      <c r="C39" t="s">
        <v>1031</v>
      </c>
      <c r="D39" t="s">
        <v>1141</v>
      </c>
      <c r="E39" s="32">
        <v>26.8</v>
      </c>
      <c r="F39" s="32">
        <v>3.294983416252073</v>
      </c>
      <c r="G39" s="32">
        <v>3.001451077943615</v>
      </c>
      <c r="H39" s="32">
        <v>0.64251658374792708</v>
      </c>
      <c r="I39" s="32">
        <v>0.34898424543946932</v>
      </c>
      <c r="J39" s="32">
        <v>88.305555555555557</v>
      </c>
      <c r="K39" s="32">
        <v>80.438888888888883</v>
      </c>
      <c r="L39" s="32">
        <v>17.219444444444445</v>
      </c>
      <c r="M39" s="32">
        <v>9.3527777777777779</v>
      </c>
      <c r="N39" s="32">
        <v>4.1333333333333337</v>
      </c>
      <c r="O39" s="32">
        <v>3.7333333333333334</v>
      </c>
      <c r="P39" s="32">
        <v>14.297222222222222</v>
      </c>
      <c r="Q39" s="32">
        <v>14.297222222222222</v>
      </c>
      <c r="R39" s="32">
        <v>0</v>
      </c>
      <c r="S39" s="32">
        <v>56.788888888888891</v>
      </c>
      <c r="T39" s="32">
        <v>51.608333333333334</v>
      </c>
      <c r="U39" s="32">
        <v>0</v>
      </c>
      <c r="V39" s="32">
        <v>5.1805555555555554</v>
      </c>
      <c r="W39" s="32">
        <v>52.722222222222221</v>
      </c>
      <c r="X39" s="32">
        <v>3.2166666666666668</v>
      </c>
      <c r="Y39" s="32">
        <v>0</v>
      </c>
      <c r="Z39" s="32">
        <v>0</v>
      </c>
      <c r="AA39" s="32">
        <v>10.588888888888889</v>
      </c>
      <c r="AB39" s="32">
        <v>0</v>
      </c>
      <c r="AC39" s="32">
        <v>38.916666666666664</v>
      </c>
      <c r="AD39" s="32">
        <v>0</v>
      </c>
      <c r="AE39" s="32">
        <v>0</v>
      </c>
      <c r="AF39" t="s">
        <v>203</v>
      </c>
      <c r="AG39">
        <v>7</v>
      </c>
      <c r="AH39"/>
    </row>
    <row r="40" spans="1:34" x14ac:dyDescent="0.25">
      <c r="A40" t="s">
        <v>1226</v>
      </c>
      <c r="B40" t="s">
        <v>637</v>
      </c>
      <c r="C40" t="s">
        <v>1036</v>
      </c>
      <c r="D40" t="s">
        <v>1174</v>
      </c>
      <c r="E40" s="32">
        <v>28.733333333333334</v>
      </c>
      <c r="F40" s="32">
        <v>2.7361755607115232</v>
      </c>
      <c r="G40" s="32">
        <v>2.6340873936581595</v>
      </c>
      <c r="H40" s="32">
        <v>0.46974091260634188</v>
      </c>
      <c r="I40" s="32">
        <v>0.37074632637277649</v>
      </c>
      <c r="J40" s="32">
        <v>78.61944444444444</v>
      </c>
      <c r="K40" s="32">
        <v>75.686111111111117</v>
      </c>
      <c r="L40" s="32">
        <v>13.497222222222224</v>
      </c>
      <c r="M40" s="32">
        <v>10.652777777777779</v>
      </c>
      <c r="N40" s="32">
        <v>0</v>
      </c>
      <c r="O40" s="32">
        <v>2.8444444444444446</v>
      </c>
      <c r="P40" s="32">
        <v>15.966666666666667</v>
      </c>
      <c r="Q40" s="32">
        <v>15.877777777777778</v>
      </c>
      <c r="R40" s="32">
        <v>8.8888888888888892E-2</v>
      </c>
      <c r="S40" s="32">
        <v>49.155555555555551</v>
      </c>
      <c r="T40" s="32">
        <v>49.05833333333333</v>
      </c>
      <c r="U40" s="32">
        <v>5.2777777777777778E-2</v>
      </c>
      <c r="V40" s="32">
        <v>4.4444444444444446E-2</v>
      </c>
      <c r="W40" s="32">
        <v>19.3</v>
      </c>
      <c r="X40" s="32">
        <v>9.3666666666666671</v>
      </c>
      <c r="Y40" s="32">
        <v>0</v>
      </c>
      <c r="Z40" s="32">
        <v>0</v>
      </c>
      <c r="AA40" s="32">
        <v>3.0555555555555554</v>
      </c>
      <c r="AB40" s="32">
        <v>0</v>
      </c>
      <c r="AC40" s="32">
        <v>6.8777777777777782</v>
      </c>
      <c r="AD40" s="32">
        <v>0</v>
      </c>
      <c r="AE40" s="32">
        <v>0</v>
      </c>
      <c r="AF40" t="s">
        <v>212</v>
      </c>
      <c r="AG40">
        <v>7</v>
      </c>
      <c r="AH40"/>
    </row>
    <row r="41" spans="1:34" x14ac:dyDescent="0.25">
      <c r="A41" t="s">
        <v>1226</v>
      </c>
      <c r="B41" t="s">
        <v>689</v>
      </c>
      <c r="C41" t="s">
        <v>1064</v>
      </c>
      <c r="D41" t="s">
        <v>1174</v>
      </c>
      <c r="E41" s="32">
        <v>13.9</v>
      </c>
      <c r="F41" s="32">
        <v>3.3269384492406071</v>
      </c>
      <c r="G41" s="32">
        <v>2.9600319744204637</v>
      </c>
      <c r="H41" s="32">
        <v>0.70303756994404476</v>
      </c>
      <c r="I41" s="32">
        <v>0.33613109512390088</v>
      </c>
      <c r="J41" s="32">
        <v>46.24444444444444</v>
      </c>
      <c r="K41" s="32">
        <v>41.144444444444446</v>
      </c>
      <c r="L41" s="32">
        <v>9.7722222222222221</v>
      </c>
      <c r="M41" s="32">
        <v>4.6722222222222225</v>
      </c>
      <c r="N41" s="32">
        <v>0</v>
      </c>
      <c r="O41" s="32">
        <v>5.0999999999999996</v>
      </c>
      <c r="P41" s="32">
        <v>11.369444444444444</v>
      </c>
      <c r="Q41" s="32">
        <v>11.369444444444444</v>
      </c>
      <c r="R41" s="32">
        <v>0</v>
      </c>
      <c r="S41" s="32">
        <v>25.102777777777778</v>
      </c>
      <c r="T41" s="32">
        <v>25.102777777777778</v>
      </c>
      <c r="U41" s="32">
        <v>0</v>
      </c>
      <c r="V41" s="32">
        <v>0</v>
      </c>
      <c r="W41" s="32">
        <v>19.788888888888888</v>
      </c>
      <c r="X41" s="32">
        <v>3.4361111111111109</v>
      </c>
      <c r="Y41" s="32">
        <v>0</v>
      </c>
      <c r="Z41" s="32">
        <v>0</v>
      </c>
      <c r="AA41" s="32">
        <v>7.5</v>
      </c>
      <c r="AB41" s="32">
        <v>0</v>
      </c>
      <c r="AC41" s="32">
        <v>8.8527777777777779</v>
      </c>
      <c r="AD41" s="32">
        <v>0</v>
      </c>
      <c r="AE41" s="32">
        <v>0</v>
      </c>
      <c r="AF41" t="s">
        <v>264</v>
      </c>
      <c r="AG41">
        <v>7</v>
      </c>
      <c r="AH41"/>
    </row>
    <row r="42" spans="1:34" x14ac:dyDescent="0.25">
      <c r="A42" t="s">
        <v>1226</v>
      </c>
      <c r="B42" t="s">
        <v>686</v>
      </c>
      <c r="C42" t="s">
        <v>875</v>
      </c>
      <c r="D42" t="s">
        <v>1120</v>
      </c>
      <c r="E42" s="32">
        <v>38.988888888888887</v>
      </c>
      <c r="F42" s="32">
        <v>3.6252493587916783</v>
      </c>
      <c r="G42" s="32">
        <v>3.5021373610715307</v>
      </c>
      <c r="H42" s="32">
        <v>0.43652037617554862</v>
      </c>
      <c r="I42" s="32">
        <v>0.31340837845540043</v>
      </c>
      <c r="J42" s="32">
        <v>141.34444444444443</v>
      </c>
      <c r="K42" s="32">
        <v>136.54444444444445</v>
      </c>
      <c r="L42" s="32">
        <v>17.019444444444446</v>
      </c>
      <c r="M42" s="32">
        <v>12.219444444444445</v>
      </c>
      <c r="N42" s="32">
        <v>8.8888888888888892E-2</v>
      </c>
      <c r="O42" s="32">
        <v>4.7111111111111112</v>
      </c>
      <c r="P42" s="32">
        <v>11.91388888888889</v>
      </c>
      <c r="Q42" s="32">
        <v>11.91388888888889</v>
      </c>
      <c r="R42" s="32">
        <v>0</v>
      </c>
      <c r="S42" s="32">
        <v>112.41111111111111</v>
      </c>
      <c r="T42" s="32">
        <v>86.319444444444443</v>
      </c>
      <c r="U42" s="32">
        <v>0</v>
      </c>
      <c r="V42" s="32">
        <v>26.091666666666665</v>
      </c>
      <c r="W42" s="32">
        <v>7.6638888888888888</v>
      </c>
      <c r="X42" s="32">
        <v>0.4</v>
      </c>
      <c r="Y42" s="32">
        <v>0</v>
      </c>
      <c r="Z42" s="32">
        <v>0</v>
      </c>
      <c r="AA42" s="32">
        <v>0.66666666666666663</v>
      </c>
      <c r="AB42" s="32">
        <v>0</v>
      </c>
      <c r="AC42" s="32">
        <v>6.5972222222222223</v>
      </c>
      <c r="AD42" s="32">
        <v>0</v>
      </c>
      <c r="AE42" s="32">
        <v>0</v>
      </c>
      <c r="AF42" t="s">
        <v>261</v>
      </c>
      <c r="AG42">
        <v>7</v>
      </c>
      <c r="AH42"/>
    </row>
    <row r="43" spans="1:34" x14ac:dyDescent="0.25">
      <c r="A43" t="s">
        <v>1226</v>
      </c>
      <c r="B43" t="s">
        <v>554</v>
      </c>
      <c r="C43" t="s">
        <v>981</v>
      </c>
      <c r="D43" t="s">
        <v>1162</v>
      </c>
      <c r="E43" s="32">
        <v>62.111111111111114</v>
      </c>
      <c r="F43" s="32">
        <v>2.8519248658318421</v>
      </c>
      <c r="G43" s="32">
        <v>2.8138085867620752</v>
      </c>
      <c r="H43" s="32">
        <v>0.32835062611806787</v>
      </c>
      <c r="I43" s="32">
        <v>0.29023434704830042</v>
      </c>
      <c r="J43" s="32">
        <v>177.13622222222222</v>
      </c>
      <c r="K43" s="32">
        <v>174.76877777777779</v>
      </c>
      <c r="L43" s="32">
        <v>20.394222222222215</v>
      </c>
      <c r="M43" s="32">
        <v>18.02677777777777</v>
      </c>
      <c r="N43" s="32">
        <v>0</v>
      </c>
      <c r="O43" s="32">
        <v>2.3674444444444442</v>
      </c>
      <c r="P43" s="32">
        <v>40.405111111111104</v>
      </c>
      <c r="Q43" s="32">
        <v>40.405111111111104</v>
      </c>
      <c r="R43" s="32">
        <v>0</v>
      </c>
      <c r="S43" s="32">
        <v>116.33688888888892</v>
      </c>
      <c r="T43" s="32">
        <v>78.672555555555576</v>
      </c>
      <c r="U43" s="32">
        <v>12.168111111111113</v>
      </c>
      <c r="V43" s="32">
        <v>25.496222222222222</v>
      </c>
      <c r="W43" s="32">
        <v>55.853333333333353</v>
      </c>
      <c r="X43" s="32">
        <v>0.12866666666666668</v>
      </c>
      <c r="Y43" s="32">
        <v>0</v>
      </c>
      <c r="Z43" s="32">
        <v>0</v>
      </c>
      <c r="AA43" s="32">
        <v>29.299111111111124</v>
      </c>
      <c r="AB43" s="32">
        <v>0</v>
      </c>
      <c r="AC43" s="32">
        <v>26.425555555555558</v>
      </c>
      <c r="AD43" s="32">
        <v>0</v>
      </c>
      <c r="AE43" s="32">
        <v>0</v>
      </c>
      <c r="AF43" t="s">
        <v>128</v>
      </c>
      <c r="AG43">
        <v>7</v>
      </c>
      <c r="AH43"/>
    </row>
    <row r="44" spans="1:34" x14ac:dyDescent="0.25">
      <c r="A44" t="s">
        <v>1226</v>
      </c>
      <c r="B44" t="s">
        <v>559</v>
      </c>
      <c r="C44" t="s">
        <v>983</v>
      </c>
      <c r="D44" t="s">
        <v>1186</v>
      </c>
      <c r="E44" s="32">
        <v>39.244444444444447</v>
      </c>
      <c r="F44" s="32">
        <v>3.1071602491506218</v>
      </c>
      <c r="G44" s="32">
        <v>2.9757785956964886</v>
      </c>
      <c r="H44" s="32">
        <v>0.48194507361268396</v>
      </c>
      <c r="I44" s="32">
        <v>0.35056342015855035</v>
      </c>
      <c r="J44" s="32">
        <v>121.93877777777774</v>
      </c>
      <c r="K44" s="32">
        <v>116.78277777777775</v>
      </c>
      <c r="L44" s="32">
        <v>18.913666666666664</v>
      </c>
      <c r="M44" s="32">
        <v>13.757666666666665</v>
      </c>
      <c r="N44" s="32">
        <v>0</v>
      </c>
      <c r="O44" s="32">
        <v>5.1559999999999997</v>
      </c>
      <c r="P44" s="32">
        <v>28.241333333333326</v>
      </c>
      <c r="Q44" s="32">
        <v>28.241333333333326</v>
      </c>
      <c r="R44" s="32">
        <v>0</v>
      </c>
      <c r="S44" s="32">
        <v>74.783777777777757</v>
      </c>
      <c r="T44" s="32">
        <v>60.234666666666655</v>
      </c>
      <c r="U44" s="32">
        <v>11.107666666666665</v>
      </c>
      <c r="V44" s="32">
        <v>3.4414444444444445</v>
      </c>
      <c r="W44" s="32">
        <v>42.252111111111105</v>
      </c>
      <c r="X44" s="32">
        <v>3.2737777777777777</v>
      </c>
      <c r="Y44" s="32">
        <v>0</v>
      </c>
      <c r="Z44" s="32">
        <v>0</v>
      </c>
      <c r="AA44" s="32">
        <v>14.50611111111111</v>
      </c>
      <c r="AB44" s="32">
        <v>0</v>
      </c>
      <c r="AC44" s="32">
        <v>21.627111111111113</v>
      </c>
      <c r="AD44" s="32">
        <v>0</v>
      </c>
      <c r="AE44" s="32">
        <v>2.8451111111111111</v>
      </c>
      <c r="AF44" t="s">
        <v>133</v>
      </c>
      <c r="AG44">
        <v>7</v>
      </c>
      <c r="AH44"/>
    </row>
    <row r="45" spans="1:34" x14ac:dyDescent="0.25">
      <c r="A45" t="s">
        <v>1226</v>
      </c>
      <c r="B45" t="s">
        <v>448</v>
      </c>
      <c r="C45" t="s">
        <v>914</v>
      </c>
      <c r="D45" t="s">
        <v>1173</v>
      </c>
      <c r="E45" s="32">
        <v>49.288888888888891</v>
      </c>
      <c r="F45" s="32">
        <v>3.6628922452660047</v>
      </c>
      <c r="G45" s="32">
        <v>3.217378268710549</v>
      </c>
      <c r="H45" s="32">
        <v>0.71267808836789914</v>
      </c>
      <c r="I45" s="32">
        <v>0.26716411181244359</v>
      </c>
      <c r="J45" s="32">
        <v>180.53988888888887</v>
      </c>
      <c r="K45" s="32">
        <v>158.58099999999996</v>
      </c>
      <c r="L45" s="32">
        <v>35.12711111111112</v>
      </c>
      <c r="M45" s="32">
        <v>13.168222222222221</v>
      </c>
      <c r="N45" s="32">
        <v>16.625555555555561</v>
      </c>
      <c r="O45" s="32">
        <v>5.333333333333333</v>
      </c>
      <c r="P45" s="32">
        <v>44.957777777777764</v>
      </c>
      <c r="Q45" s="32">
        <v>44.957777777777764</v>
      </c>
      <c r="R45" s="32">
        <v>0</v>
      </c>
      <c r="S45" s="32">
        <v>100.45499999999997</v>
      </c>
      <c r="T45" s="32">
        <v>95.291777777777753</v>
      </c>
      <c r="U45" s="32">
        <v>0</v>
      </c>
      <c r="V45" s="32">
        <v>5.1632222222222222</v>
      </c>
      <c r="W45" s="32">
        <v>11.182333333333332</v>
      </c>
      <c r="X45" s="32">
        <v>0.6694444444444444</v>
      </c>
      <c r="Y45" s="32">
        <v>0</v>
      </c>
      <c r="Z45" s="32">
        <v>0</v>
      </c>
      <c r="AA45" s="32">
        <v>3.9073333333333338</v>
      </c>
      <c r="AB45" s="32">
        <v>0</v>
      </c>
      <c r="AC45" s="32">
        <v>6.6055555555555552</v>
      </c>
      <c r="AD45" s="32">
        <v>0</v>
      </c>
      <c r="AE45" s="32">
        <v>0</v>
      </c>
      <c r="AF45" t="s">
        <v>21</v>
      </c>
      <c r="AG45">
        <v>7</v>
      </c>
      <c r="AH45"/>
    </row>
    <row r="46" spans="1:34" x14ac:dyDescent="0.25">
      <c r="A46" t="s">
        <v>1226</v>
      </c>
      <c r="B46" t="s">
        <v>625</v>
      </c>
      <c r="C46" t="s">
        <v>1029</v>
      </c>
      <c r="D46" t="s">
        <v>1164</v>
      </c>
      <c r="E46" s="32">
        <v>66.62222222222222</v>
      </c>
      <c r="F46" s="32">
        <v>4.2854136090727151</v>
      </c>
      <c r="G46" s="32">
        <v>3.7445530353569043</v>
      </c>
      <c r="H46" s="32">
        <v>0.73719979986657769</v>
      </c>
      <c r="I46" s="32">
        <v>0.36199132755170116</v>
      </c>
      <c r="J46" s="32">
        <v>285.50377777777777</v>
      </c>
      <c r="K46" s="32">
        <v>249.47044444444441</v>
      </c>
      <c r="L46" s="32">
        <v>49.113888888888887</v>
      </c>
      <c r="M46" s="32">
        <v>24.116666666666667</v>
      </c>
      <c r="N46" s="32">
        <v>19.308333333333334</v>
      </c>
      <c r="O46" s="32">
        <v>5.6888888888888891</v>
      </c>
      <c r="P46" s="32">
        <v>52.644444444444446</v>
      </c>
      <c r="Q46" s="32">
        <v>41.608333333333334</v>
      </c>
      <c r="R46" s="32">
        <v>11.036111111111111</v>
      </c>
      <c r="S46" s="32">
        <v>183.74544444444444</v>
      </c>
      <c r="T46" s="32">
        <v>127.20933333333333</v>
      </c>
      <c r="U46" s="32">
        <v>0</v>
      </c>
      <c r="V46" s="32">
        <v>56.536111111111111</v>
      </c>
      <c r="W46" s="32">
        <v>4.3260000000000005</v>
      </c>
      <c r="X46" s="32">
        <v>0</v>
      </c>
      <c r="Y46" s="32">
        <v>0</v>
      </c>
      <c r="Z46" s="32">
        <v>0</v>
      </c>
      <c r="AA46" s="32">
        <v>0</v>
      </c>
      <c r="AB46" s="32">
        <v>0</v>
      </c>
      <c r="AC46" s="32">
        <v>4.3260000000000005</v>
      </c>
      <c r="AD46" s="32">
        <v>0</v>
      </c>
      <c r="AE46" s="32">
        <v>0</v>
      </c>
      <c r="AF46" t="s">
        <v>200</v>
      </c>
      <c r="AG46">
        <v>7</v>
      </c>
      <c r="AH46"/>
    </row>
    <row r="47" spans="1:34" x14ac:dyDescent="0.25">
      <c r="A47" t="s">
        <v>1226</v>
      </c>
      <c r="B47" t="s">
        <v>480</v>
      </c>
      <c r="C47" t="s">
        <v>900</v>
      </c>
      <c r="D47" t="s">
        <v>1140</v>
      </c>
      <c r="E47" s="32">
        <v>51.233333333333334</v>
      </c>
      <c r="F47" s="32">
        <v>3.2387833441769684</v>
      </c>
      <c r="G47" s="32">
        <v>2.9977813923227066</v>
      </c>
      <c r="H47" s="32">
        <v>0.4854760355671221</v>
      </c>
      <c r="I47" s="32">
        <v>0.26876382563435258</v>
      </c>
      <c r="J47" s="32">
        <v>165.93366666666668</v>
      </c>
      <c r="K47" s="32">
        <v>153.58633333333333</v>
      </c>
      <c r="L47" s="32">
        <v>24.872555555555557</v>
      </c>
      <c r="M47" s="32">
        <v>13.769666666666664</v>
      </c>
      <c r="N47" s="32">
        <v>10.619555555555557</v>
      </c>
      <c r="O47" s="32">
        <v>0.48333333333333334</v>
      </c>
      <c r="P47" s="32">
        <v>30.861111111111114</v>
      </c>
      <c r="Q47" s="32">
        <v>29.616666666666671</v>
      </c>
      <c r="R47" s="32">
        <v>1.2444444444444445</v>
      </c>
      <c r="S47" s="32">
        <v>110.2</v>
      </c>
      <c r="T47" s="32">
        <v>92.88866666666668</v>
      </c>
      <c r="U47" s="32">
        <v>0</v>
      </c>
      <c r="V47" s="32">
        <v>17.311333333333327</v>
      </c>
      <c r="W47" s="32">
        <v>57.750666666666667</v>
      </c>
      <c r="X47" s="32">
        <v>9.8081111111111117</v>
      </c>
      <c r="Y47" s="32">
        <v>0</v>
      </c>
      <c r="Z47" s="32">
        <v>0</v>
      </c>
      <c r="AA47" s="32">
        <v>9.9761111111111127</v>
      </c>
      <c r="AB47" s="32">
        <v>0</v>
      </c>
      <c r="AC47" s="32">
        <v>32.92422222222222</v>
      </c>
      <c r="AD47" s="32">
        <v>0</v>
      </c>
      <c r="AE47" s="32">
        <v>5.0422222222222226</v>
      </c>
      <c r="AF47" t="s">
        <v>54</v>
      </c>
      <c r="AG47">
        <v>7</v>
      </c>
      <c r="AH47"/>
    </row>
    <row r="48" spans="1:34" x14ac:dyDescent="0.25">
      <c r="A48" t="s">
        <v>1226</v>
      </c>
      <c r="B48" t="s">
        <v>496</v>
      </c>
      <c r="C48" t="s">
        <v>947</v>
      </c>
      <c r="D48" t="s">
        <v>1169</v>
      </c>
      <c r="E48" s="32">
        <v>38.944444444444443</v>
      </c>
      <c r="F48" s="32">
        <v>3.4655320970042793</v>
      </c>
      <c r="G48" s="32">
        <v>3.1475834522111263</v>
      </c>
      <c r="H48" s="32">
        <v>0.73475891583452224</v>
      </c>
      <c r="I48" s="32">
        <v>0.43364336661911562</v>
      </c>
      <c r="J48" s="32">
        <v>134.96322222222221</v>
      </c>
      <c r="K48" s="32">
        <v>122.58088888888886</v>
      </c>
      <c r="L48" s="32">
        <v>28.614777777777782</v>
      </c>
      <c r="M48" s="32">
        <v>16.888000000000002</v>
      </c>
      <c r="N48" s="32">
        <v>8.0777777777777775</v>
      </c>
      <c r="O48" s="32">
        <v>3.6489999999999996</v>
      </c>
      <c r="P48" s="32">
        <v>32.710222222222214</v>
      </c>
      <c r="Q48" s="32">
        <v>32.054666666666655</v>
      </c>
      <c r="R48" s="32">
        <v>0.65555555555555556</v>
      </c>
      <c r="S48" s="32">
        <v>73.638222222222211</v>
      </c>
      <c r="T48" s="32">
        <v>73.638222222222211</v>
      </c>
      <c r="U48" s="32">
        <v>0</v>
      </c>
      <c r="V48" s="32">
        <v>0</v>
      </c>
      <c r="W48" s="32">
        <v>41.114555555555555</v>
      </c>
      <c r="X48" s="32">
        <v>6.4964444444444451</v>
      </c>
      <c r="Y48" s="32">
        <v>0</v>
      </c>
      <c r="Z48" s="32">
        <v>3.6489999999999996</v>
      </c>
      <c r="AA48" s="32">
        <v>9.4916666666666671</v>
      </c>
      <c r="AB48" s="32">
        <v>0</v>
      </c>
      <c r="AC48" s="32">
        <v>21.477444444444441</v>
      </c>
      <c r="AD48" s="32">
        <v>0</v>
      </c>
      <c r="AE48" s="32">
        <v>0</v>
      </c>
      <c r="AF48" t="s">
        <v>70</v>
      </c>
      <c r="AG48">
        <v>7</v>
      </c>
      <c r="AH48"/>
    </row>
    <row r="49" spans="1:34" x14ac:dyDescent="0.25">
      <c r="A49" t="s">
        <v>1226</v>
      </c>
      <c r="B49" t="s">
        <v>613</v>
      </c>
      <c r="C49" t="s">
        <v>1019</v>
      </c>
      <c r="D49" t="s">
        <v>1164</v>
      </c>
      <c r="E49" s="32">
        <v>48.555555555555557</v>
      </c>
      <c r="F49" s="32">
        <v>3.126144164759725</v>
      </c>
      <c r="G49" s="32">
        <v>2.8766590389016016</v>
      </c>
      <c r="H49" s="32">
        <v>0.49622425629290617</v>
      </c>
      <c r="I49" s="32">
        <v>0.2467391304347826</v>
      </c>
      <c r="J49" s="32">
        <v>151.79166666666666</v>
      </c>
      <c r="K49" s="32">
        <v>139.67777777777778</v>
      </c>
      <c r="L49" s="32">
        <v>24.094444444444445</v>
      </c>
      <c r="M49" s="32">
        <v>11.980555555555556</v>
      </c>
      <c r="N49" s="32">
        <v>7.1361111111111111</v>
      </c>
      <c r="O49" s="32">
        <v>4.9777777777777779</v>
      </c>
      <c r="P49" s="32">
        <v>29.602777777777778</v>
      </c>
      <c r="Q49" s="32">
        <v>29.602777777777778</v>
      </c>
      <c r="R49" s="32">
        <v>0</v>
      </c>
      <c r="S49" s="32">
        <v>98.094444444444449</v>
      </c>
      <c r="T49" s="32">
        <v>93.480555555555554</v>
      </c>
      <c r="U49" s="32">
        <v>0</v>
      </c>
      <c r="V49" s="32">
        <v>4.6138888888888889</v>
      </c>
      <c r="W49" s="32">
        <v>0</v>
      </c>
      <c r="X49" s="32">
        <v>0</v>
      </c>
      <c r="Y49" s="32">
        <v>0</v>
      </c>
      <c r="Z49" s="32">
        <v>0</v>
      </c>
      <c r="AA49" s="32">
        <v>0</v>
      </c>
      <c r="AB49" s="32">
        <v>0</v>
      </c>
      <c r="AC49" s="32">
        <v>0</v>
      </c>
      <c r="AD49" s="32">
        <v>0</v>
      </c>
      <c r="AE49" s="32">
        <v>0</v>
      </c>
      <c r="AF49" t="s">
        <v>188</v>
      </c>
      <c r="AG49">
        <v>7</v>
      </c>
      <c r="AH49"/>
    </row>
    <row r="50" spans="1:34" x14ac:dyDescent="0.25">
      <c r="A50" t="s">
        <v>1226</v>
      </c>
      <c r="B50" t="s">
        <v>471</v>
      </c>
      <c r="C50" t="s">
        <v>927</v>
      </c>
      <c r="D50" t="s">
        <v>1118</v>
      </c>
      <c r="E50" s="32">
        <v>32.011111111111113</v>
      </c>
      <c r="F50" s="32">
        <v>3.7510239500173541</v>
      </c>
      <c r="G50" s="32">
        <v>3.251971537660534</v>
      </c>
      <c r="H50" s="32">
        <v>0.56407150295036457</v>
      </c>
      <c r="I50" s="32">
        <v>0.22329746615758417</v>
      </c>
      <c r="J50" s="32">
        <v>120.07444444444442</v>
      </c>
      <c r="K50" s="32">
        <v>104.09922222222221</v>
      </c>
      <c r="L50" s="32">
        <v>18.056555555555558</v>
      </c>
      <c r="M50" s="32">
        <v>7.1480000000000006</v>
      </c>
      <c r="N50" s="32">
        <v>5.2196666666666687</v>
      </c>
      <c r="O50" s="32">
        <v>5.6888888888888891</v>
      </c>
      <c r="P50" s="32">
        <v>30.525555555555552</v>
      </c>
      <c r="Q50" s="32">
        <v>25.458888888888886</v>
      </c>
      <c r="R50" s="32">
        <v>5.0666666666666664</v>
      </c>
      <c r="S50" s="32">
        <v>71.49233333333332</v>
      </c>
      <c r="T50" s="32">
        <v>68.773777777777767</v>
      </c>
      <c r="U50" s="32">
        <v>0</v>
      </c>
      <c r="V50" s="32">
        <v>2.7185555555555556</v>
      </c>
      <c r="W50" s="32">
        <v>9.5861111111111104</v>
      </c>
      <c r="X50" s="32">
        <v>5.95</v>
      </c>
      <c r="Y50" s="32">
        <v>0</v>
      </c>
      <c r="Z50" s="32">
        <v>0</v>
      </c>
      <c r="AA50" s="32">
        <v>0</v>
      </c>
      <c r="AB50" s="32">
        <v>0</v>
      </c>
      <c r="AC50" s="32">
        <v>2.9694444444444446</v>
      </c>
      <c r="AD50" s="32">
        <v>0</v>
      </c>
      <c r="AE50" s="32">
        <v>0.66666666666666663</v>
      </c>
      <c r="AF50" t="s">
        <v>44</v>
      </c>
      <c r="AG50">
        <v>7</v>
      </c>
      <c r="AH50"/>
    </row>
    <row r="51" spans="1:34" x14ac:dyDescent="0.25">
      <c r="A51" t="s">
        <v>1226</v>
      </c>
      <c r="B51" t="s">
        <v>557</v>
      </c>
      <c r="C51" t="s">
        <v>891</v>
      </c>
      <c r="D51" t="s">
        <v>1146</v>
      </c>
      <c r="E51" s="32">
        <v>23.577777777777779</v>
      </c>
      <c r="F51" s="32">
        <v>3.4911027332704991</v>
      </c>
      <c r="G51" s="32">
        <v>3.264901036757776</v>
      </c>
      <c r="H51" s="32">
        <v>0.72599905749293114</v>
      </c>
      <c r="I51" s="32">
        <v>0.49979736098020738</v>
      </c>
      <c r="J51" s="32">
        <v>82.312444444444438</v>
      </c>
      <c r="K51" s="32">
        <v>76.979111111111123</v>
      </c>
      <c r="L51" s="32">
        <v>17.117444444444445</v>
      </c>
      <c r="M51" s="32">
        <v>11.784111111111113</v>
      </c>
      <c r="N51" s="32">
        <v>0</v>
      </c>
      <c r="O51" s="32">
        <v>5.333333333333333</v>
      </c>
      <c r="P51" s="32">
        <v>17.748111111111104</v>
      </c>
      <c r="Q51" s="32">
        <v>17.748111111111104</v>
      </c>
      <c r="R51" s="32">
        <v>0</v>
      </c>
      <c r="S51" s="32">
        <v>47.4468888888889</v>
      </c>
      <c r="T51" s="32">
        <v>35.405222222222228</v>
      </c>
      <c r="U51" s="32">
        <v>12.04166666666667</v>
      </c>
      <c r="V51" s="32">
        <v>0</v>
      </c>
      <c r="W51" s="32">
        <v>0</v>
      </c>
      <c r="X51" s="32">
        <v>0</v>
      </c>
      <c r="Y51" s="32">
        <v>0</v>
      </c>
      <c r="Z51" s="32">
        <v>0</v>
      </c>
      <c r="AA51" s="32">
        <v>0</v>
      </c>
      <c r="AB51" s="32">
        <v>0</v>
      </c>
      <c r="AC51" s="32">
        <v>0</v>
      </c>
      <c r="AD51" s="32">
        <v>0</v>
      </c>
      <c r="AE51" s="32">
        <v>0</v>
      </c>
      <c r="AF51" t="s">
        <v>131</v>
      </c>
      <c r="AG51">
        <v>7</v>
      </c>
      <c r="AH51"/>
    </row>
    <row r="52" spans="1:34" x14ac:dyDescent="0.25">
      <c r="A52" t="s">
        <v>1226</v>
      </c>
      <c r="B52" t="s">
        <v>606</v>
      </c>
      <c r="C52" t="s">
        <v>1012</v>
      </c>
      <c r="D52" t="s">
        <v>1131</v>
      </c>
      <c r="E52" s="32">
        <v>44.833333333333336</v>
      </c>
      <c r="F52" s="32">
        <v>2.5266939281288727</v>
      </c>
      <c r="G52" s="32">
        <v>2.4017868649318466</v>
      </c>
      <c r="H52" s="32">
        <v>0.34912019826517965</v>
      </c>
      <c r="I52" s="32">
        <v>0.22421313506815363</v>
      </c>
      <c r="J52" s="32">
        <v>113.28011111111113</v>
      </c>
      <c r="K52" s="32">
        <v>107.68011111111113</v>
      </c>
      <c r="L52" s="32">
        <v>15.652222222222221</v>
      </c>
      <c r="M52" s="32">
        <v>10.052222222222222</v>
      </c>
      <c r="N52" s="32">
        <v>0</v>
      </c>
      <c r="O52" s="32">
        <v>5.6</v>
      </c>
      <c r="P52" s="32">
        <v>18.478777777777786</v>
      </c>
      <c r="Q52" s="32">
        <v>18.478777777777786</v>
      </c>
      <c r="R52" s="32">
        <v>0</v>
      </c>
      <c r="S52" s="32">
        <v>79.149111111111125</v>
      </c>
      <c r="T52" s="32">
        <v>57.085333333333345</v>
      </c>
      <c r="U52" s="32">
        <v>6.1871111111111112</v>
      </c>
      <c r="V52" s="32">
        <v>15.876666666666663</v>
      </c>
      <c r="W52" s="32">
        <v>28.956222222222216</v>
      </c>
      <c r="X52" s="32">
        <v>4.8116666666666683</v>
      </c>
      <c r="Y52" s="32">
        <v>0</v>
      </c>
      <c r="Z52" s="32">
        <v>0</v>
      </c>
      <c r="AA52" s="32">
        <v>0.9695555555555555</v>
      </c>
      <c r="AB52" s="32">
        <v>0</v>
      </c>
      <c r="AC52" s="32">
        <v>21.556888888888881</v>
      </c>
      <c r="AD52" s="32">
        <v>0</v>
      </c>
      <c r="AE52" s="32">
        <v>1.6181111111111111</v>
      </c>
      <c r="AF52" t="s">
        <v>181</v>
      </c>
      <c r="AG52">
        <v>7</v>
      </c>
      <c r="AH52"/>
    </row>
    <row r="53" spans="1:34" x14ac:dyDescent="0.25">
      <c r="A53" t="s">
        <v>1226</v>
      </c>
      <c r="B53" t="s">
        <v>787</v>
      </c>
      <c r="C53" t="s">
        <v>904</v>
      </c>
      <c r="D53" t="s">
        <v>1168</v>
      </c>
      <c r="E53" s="32">
        <v>64.86666666666666</v>
      </c>
      <c r="F53" s="32">
        <v>2.5462915381980129</v>
      </c>
      <c r="G53" s="32">
        <v>2.3019869818430974</v>
      </c>
      <c r="H53" s="32">
        <v>0.65163583418979099</v>
      </c>
      <c r="I53" s="32">
        <v>0.40733127783487499</v>
      </c>
      <c r="J53" s="32">
        <v>165.16944444444442</v>
      </c>
      <c r="K53" s="32">
        <v>149.32222222222222</v>
      </c>
      <c r="L53" s="32">
        <v>42.269444444444439</v>
      </c>
      <c r="M53" s="32">
        <v>26.422222222222221</v>
      </c>
      <c r="N53" s="32">
        <v>10.463888888888889</v>
      </c>
      <c r="O53" s="32">
        <v>5.3833333333333337</v>
      </c>
      <c r="P53" s="32">
        <v>13.541666666666666</v>
      </c>
      <c r="Q53" s="32">
        <v>13.541666666666666</v>
      </c>
      <c r="R53" s="32">
        <v>0</v>
      </c>
      <c r="S53" s="32">
        <v>109.35833333333333</v>
      </c>
      <c r="T53" s="32">
        <v>95.00277777777778</v>
      </c>
      <c r="U53" s="32">
        <v>0</v>
      </c>
      <c r="V53" s="32">
        <v>14.355555555555556</v>
      </c>
      <c r="W53" s="32">
        <v>0</v>
      </c>
      <c r="X53" s="32">
        <v>0</v>
      </c>
      <c r="Y53" s="32">
        <v>0</v>
      </c>
      <c r="Z53" s="32">
        <v>0</v>
      </c>
      <c r="AA53" s="32">
        <v>0</v>
      </c>
      <c r="AB53" s="32">
        <v>0</v>
      </c>
      <c r="AC53" s="32">
        <v>0</v>
      </c>
      <c r="AD53" s="32">
        <v>0</v>
      </c>
      <c r="AE53" s="32">
        <v>0</v>
      </c>
      <c r="AF53" t="s">
        <v>364</v>
      </c>
      <c r="AG53">
        <v>7</v>
      </c>
      <c r="AH53"/>
    </row>
    <row r="54" spans="1:34" x14ac:dyDescent="0.25">
      <c r="A54" t="s">
        <v>1226</v>
      </c>
      <c r="B54" t="s">
        <v>659</v>
      </c>
      <c r="C54" t="s">
        <v>1051</v>
      </c>
      <c r="D54" t="s">
        <v>1202</v>
      </c>
      <c r="E54" s="32">
        <v>113.81111111111112</v>
      </c>
      <c r="F54" s="32">
        <v>3.7508483842624227</v>
      </c>
      <c r="G54" s="32">
        <v>3.5318764033974421</v>
      </c>
      <c r="H54" s="32">
        <v>0.67123108464317105</v>
      </c>
      <c r="I54" s="32">
        <v>0.51263301767060432</v>
      </c>
      <c r="J54" s="32">
        <v>426.88822222222223</v>
      </c>
      <c r="K54" s="32">
        <v>401.96677777777779</v>
      </c>
      <c r="L54" s="32">
        <v>76.393555555555565</v>
      </c>
      <c r="M54" s="32">
        <v>58.343333333333341</v>
      </c>
      <c r="N54" s="32">
        <v>15.045222222222224</v>
      </c>
      <c r="O54" s="32">
        <v>3.0049999999999999</v>
      </c>
      <c r="P54" s="32">
        <v>45.613555555555564</v>
      </c>
      <c r="Q54" s="32">
        <v>38.742333333333342</v>
      </c>
      <c r="R54" s="32">
        <v>6.8712222222222206</v>
      </c>
      <c r="S54" s="32">
        <v>304.88111111111107</v>
      </c>
      <c r="T54" s="32">
        <v>218.70777777777775</v>
      </c>
      <c r="U54" s="32">
        <v>0</v>
      </c>
      <c r="V54" s="32">
        <v>86.173333333333332</v>
      </c>
      <c r="W54" s="32">
        <v>0</v>
      </c>
      <c r="X54" s="32">
        <v>0</v>
      </c>
      <c r="Y54" s="32">
        <v>0</v>
      </c>
      <c r="Z54" s="32">
        <v>0</v>
      </c>
      <c r="AA54" s="32">
        <v>0</v>
      </c>
      <c r="AB54" s="32">
        <v>0</v>
      </c>
      <c r="AC54" s="32">
        <v>0</v>
      </c>
      <c r="AD54" s="32">
        <v>0</v>
      </c>
      <c r="AE54" s="32">
        <v>0</v>
      </c>
      <c r="AF54" t="s">
        <v>234</v>
      </c>
      <c r="AG54">
        <v>7</v>
      </c>
      <c r="AH54"/>
    </row>
    <row r="55" spans="1:34" x14ac:dyDescent="0.25">
      <c r="A55" t="s">
        <v>1226</v>
      </c>
      <c r="B55" t="s">
        <v>739</v>
      </c>
      <c r="C55" t="s">
        <v>982</v>
      </c>
      <c r="D55" t="s">
        <v>1186</v>
      </c>
      <c r="E55" s="32">
        <v>83.722222222222229</v>
      </c>
      <c r="F55" s="32">
        <v>4.2941977438619769</v>
      </c>
      <c r="G55" s="32">
        <v>4.0017080291970801</v>
      </c>
      <c r="H55" s="32">
        <v>0.3661061712010617</v>
      </c>
      <c r="I55" s="32">
        <v>7.361645653616454E-2</v>
      </c>
      <c r="J55" s="32">
        <v>359.51977777777779</v>
      </c>
      <c r="K55" s="32">
        <v>335.03188888888889</v>
      </c>
      <c r="L55" s="32">
        <v>30.651222222222223</v>
      </c>
      <c r="M55" s="32">
        <v>6.1633333333333322</v>
      </c>
      <c r="N55" s="32">
        <v>20.887888888888888</v>
      </c>
      <c r="O55" s="32">
        <v>3.6</v>
      </c>
      <c r="P55" s="32">
        <v>102.2561111111111</v>
      </c>
      <c r="Q55" s="32">
        <v>102.2561111111111</v>
      </c>
      <c r="R55" s="32">
        <v>0</v>
      </c>
      <c r="S55" s="32">
        <v>226.61244444444446</v>
      </c>
      <c r="T55" s="32">
        <v>198.2237777777778</v>
      </c>
      <c r="U55" s="32">
        <v>0</v>
      </c>
      <c r="V55" s="32">
        <v>28.388666666666666</v>
      </c>
      <c r="W55" s="32">
        <v>104.80311111111112</v>
      </c>
      <c r="X55" s="32">
        <v>0</v>
      </c>
      <c r="Y55" s="32">
        <v>0</v>
      </c>
      <c r="Z55" s="32">
        <v>0</v>
      </c>
      <c r="AA55" s="32">
        <v>55.599666666666678</v>
      </c>
      <c r="AB55" s="32">
        <v>0</v>
      </c>
      <c r="AC55" s="32">
        <v>49.20344444444445</v>
      </c>
      <c r="AD55" s="32">
        <v>0</v>
      </c>
      <c r="AE55" s="32">
        <v>0</v>
      </c>
      <c r="AF55" t="s">
        <v>316</v>
      </c>
      <c r="AG55">
        <v>7</v>
      </c>
      <c r="AH55"/>
    </row>
    <row r="56" spans="1:34" x14ac:dyDescent="0.25">
      <c r="A56" t="s">
        <v>1226</v>
      </c>
      <c r="B56" t="s">
        <v>547</v>
      </c>
      <c r="C56" t="s">
        <v>976</v>
      </c>
      <c r="D56" t="s">
        <v>1141</v>
      </c>
      <c r="E56" s="32">
        <v>46.3</v>
      </c>
      <c r="F56" s="32">
        <v>3.935286777057835</v>
      </c>
      <c r="G56" s="32">
        <v>3.5511495080393565</v>
      </c>
      <c r="H56" s="32">
        <v>0.5402039836813054</v>
      </c>
      <c r="I56" s="32">
        <v>0.419853611711063</v>
      </c>
      <c r="J56" s="32">
        <v>182.20377777777776</v>
      </c>
      <c r="K56" s="32">
        <v>164.4182222222222</v>
      </c>
      <c r="L56" s="32">
        <v>25.011444444444436</v>
      </c>
      <c r="M56" s="32">
        <v>19.439222222222217</v>
      </c>
      <c r="N56" s="32">
        <v>1.2166666666666666</v>
      </c>
      <c r="O56" s="32">
        <v>4.3555555555555552</v>
      </c>
      <c r="P56" s="32">
        <v>33.983111111111121</v>
      </c>
      <c r="Q56" s="32">
        <v>21.769777777777783</v>
      </c>
      <c r="R56" s="32">
        <v>12.213333333333336</v>
      </c>
      <c r="S56" s="32">
        <v>123.20922222222222</v>
      </c>
      <c r="T56" s="32">
        <v>94.604444444444439</v>
      </c>
      <c r="U56" s="32">
        <v>1.8699999999999994</v>
      </c>
      <c r="V56" s="32">
        <v>26.734777777777779</v>
      </c>
      <c r="W56" s="32">
        <v>89.783222222222207</v>
      </c>
      <c r="X56" s="32">
        <v>8.3303333333333338</v>
      </c>
      <c r="Y56" s="32">
        <v>0</v>
      </c>
      <c r="Z56" s="32">
        <v>0</v>
      </c>
      <c r="AA56" s="32">
        <v>7.5275555555555558</v>
      </c>
      <c r="AB56" s="32">
        <v>0</v>
      </c>
      <c r="AC56" s="32">
        <v>61.031666666666659</v>
      </c>
      <c r="AD56" s="32">
        <v>0</v>
      </c>
      <c r="AE56" s="32">
        <v>12.893666666666665</v>
      </c>
      <c r="AF56" t="s">
        <v>121</v>
      </c>
      <c r="AG56">
        <v>7</v>
      </c>
      <c r="AH56"/>
    </row>
    <row r="57" spans="1:34" x14ac:dyDescent="0.25">
      <c r="A57" t="s">
        <v>1226</v>
      </c>
      <c r="B57" t="s">
        <v>455</v>
      </c>
      <c r="C57" t="s">
        <v>918</v>
      </c>
      <c r="D57" t="s">
        <v>1140</v>
      </c>
      <c r="E57" s="32">
        <v>39.700000000000003</v>
      </c>
      <c r="F57" s="32">
        <v>3.6115085362440529</v>
      </c>
      <c r="G57" s="32">
        <v>3.164749510215505</v>
      </c>
      <c r="H57" s="32">
        <v>0.88780576546319601</v>
      </c>
      <c r="I57" s="32">
        <v>0.44104673943464878</v>
      </c>
      <c r="J57" s="32">
        <v>143.37688888888891</v>
      </c>
      <c r="K57" s="32">
        <v>125.64055555555557</v>
      </c>
      <c r="L57" s="32">
        <v>35.245888888888885</v>
      </c>
      <c r="M57" s="32">
        <v>17.509555555555558</v>
      </c>
      <c r="N57" s="32">
        <v>12.669666666666666</v>
      </c>
      <c r="O57" s="32">
        <v>5.0666666666666664</v>
      </c>
      <c r="P57" s="32">
        <v>14.356222222222222</v>
      </c>
      <c r="Q57" s="32">
        <v>14.356222222222222</v>
      </c>
      <c r="R57" s="32">
        <v>0</v>
      </c>
      <c r="S57" s="32">
        <v>93.774777777777786</v>
      </c>
      <c r="T57" s="32">
        <v>80.580333333333343</v>
      </c>
      <c r="U57" s="32">
        <v>0</v>
      </c>
      <c r="V57" s="32">
        <v>13.194444444444445</v>
      </c>
      <c r="W57" s="32">
        <v>46.263111111111115</v>
      </c>
      <c r="X57" s="32">
        <v>8.6238888888888887</v>
      </c>
      <c r="Y57" s="32">
        <v>0</v>
      </c>
      <c r="Z57" s="32">
        <v>0</v>
      </c>
      <c r="AA57" s="32">
        <v>0</v>
      </c>
      <c r="AB57" s="32">
        <v>0</v>
      </c>
      <c r="AC57" s="32">
        <v>37.639222222222223</v>
      </c>
      <c r="AD57" s="32">
        <v>0</v>
      </c>
      <c r="AE57" s="32">
        <v>0</v>
      </c>
      <c r="AF57" t="s">
        <v>28</v>
      </c>
      <c r="AG57">
        <v>7</v>
      </c>
      <c r="AH57"/>
    </row>
    <row r="58" spans="1:34" x14ac:dyDescent="0.25">
      <c r="A58" t="s">
        <v>1226</v>
      </c>
      <c r="B58" t="s">
        <v>681</v>
      </c>
      <c r="C58" t="s">
        <v>1060</v>
      </c>
      <c r="D58" t="s">
        <v>1140</v>
      </c>
      <c r="E58" s="32">
        <v>119.6</v>
      </c>
      <c r="F58" s="32">
        <v>3.3222993311036793</v>
      </c>
      <c r="G58" s="32">
        <v>3.0491666666666668</v>
      </c>
      <c r="H58" s="32">
        <v>0.7869918246005202</v>
      </c>
      <c r="I58" s="32">
        <v>0.51385916016350808</v>
      </c>
      <c r="J58" s="32">
        <v>397.34700000000004</v>
      </c>
      <c r="K58" s="32">
        <v>364.68033333333335</v>
      </c>
      <c r="L58" s="32">
        <v>94.124222222222215</v>
      </c>
      <c r="M58" s="32">
        <v>61.457555555555558</v>
      </c>
      <c r="N58" s="32">
        <v>26.977777777777778</v>
      </c>
      <c r="O58" s="32">
        <v>5.6888888888888891</v>
      </c>
      <c r="P58" s="32">
        <v>31.325555555555542</v>
      </c>
      <c r="Q58" s="32">
        <v>31.325555555555542</v>
      </c>
      <c r="R58" s="32">
        <v>0</v>
      </c>
      <c r="S58" s="32">
        <v>271.8972222222223</v>
      </c>
      <c r="T58" s="32">
        <v>221.82477777777783</v>
      </c>
      <c r="U58" s="32">
        <v>0</v>
      </c>
      <c r="V58" s="32">
        <v>50.07244444444445</v>
      </c>
      <c r="W58" s="32">
        <v>0</v>
      </c>
      <c r="X58" s="32">
        <v>0</v>
      </c>
      <c r="Y58" s="32">
        <v>0</v>
      </c>
      <c r="Z58" s="32">
        <v>0</v>
      </c>
      <c r="AA58" s="32">
        <v>0</v>
      </c>
      <c r="AB58" s="32">
        <v>0</v>
      </c>
      <c r="AC58" s="32">
        <v>0</v>
      </c>
      <c r="AD58" s="32">
        <v>0</v>
      </c>
      <c r="AE58" s="32">
        <v>0</v>
      </c>
      <c r="AF58" t="s">
        <v>256</v>
      </c>
      <c r="AG58">
        <v>7</v>
      </c>
      <c r="AH58"/>
    </row>
    <row r="59" spans="1:34" x14ac:dyDescent="0.25">
      <c r="A59" t="s">
        <v>1226</v>
      </c>
      <c r="B59" t="s">
        <v>724</v>
      </c>
      <c r="C59" t="s">
        <v>1078</v>
      </c>
      <c r="D59" t="s">
        <v>1176</v>
      </c>
      <c r="E59" s="32">
        <v>25.288888888888888</v>
      </c>
      <c r="F59" s="32">
        <v>3.7177328646748697</v>
      </c>
      <c r="G59" s="32">
        <v>3.7142179261862927</v>
      </c>
      <c r="H59" s="32">
        <v>0.6003295254833042</v>
      </c>
      <c r="I59" s="32">
        <v>0.59681458699472778</v>
      </c>
      <c r="J59" s="32">
        <v>94.017333333333369</v>
      </c>
      <c r="K59" s="32">
        <v>93.928444444444466</v>
      </c>
      <c r="L59" s="32">
        <v>15.18166666666667</v>
      </c>
      <c r="M59" s="32">
        <v>15.092777777777782</v>
      </c>
      <c r="N59" s="32">
        <v>0</v>
      </c>
      <c r="O59" s="32">
        <v>8.8888888888888892E-2</v>
      </c>
      <c r="P59" s="32">
        <v>14.577333333333328</v>
      </c>
      <c r="Q59" s="32">
        <v>14.577333333333328</v>
      </c>
      <c r="R59" s="32">
        <v>0</v>
      </c>
      <c r="S59" s="32">
        <v>64.258333333333354</v>
      </c>
      <c r="T59" s="32">
        <v>62.952888888888914</v>
      </c>
      <c r="U59" s="32">
        <v>0</v>
      </c>
      <c r="V59" s="32">
        <v>1.3054444444444444</v>
      </c>
      <c r="W59" s="32">
        <v>16.121222222222219</v>
      </c>
      <c r="X59" s="32">
        <v>0.15277777777777779</v>
      </c>
      <c r="Y59" s="32">
        <v>0</v>
      </c>
      <c r="Z59" s="32">
        <v>0</v>
      </c>
      <c r="AA59" s="32">
        <v>0</v>
      </c>
      <c r="AB59" s="32">
        <v>0</v>
      </c>
      <c r="AC59" s="32">
        <v>15.968444444444442</v>
      </c>
      <c r="AD59" s="32">
        <v>0</v>
      </c>
      <c r="AE59" s="32">
        <v>0</v>
      </c>
      <c r="AF59" t="s">
        <v>299</v>
      </c>
      <c r="AG59">
        <v>7</v>
      </c>
      <c r="AH59"/>
    </row>
    <row r="60" spans="1:34" x14ac:dyDescent="0.25">
      <c r="A60" t="s">
        <v>1226</v>
      </c>
      <c r="B60" t="s">
        <v>585</v>
      </c>
      <c r="C60" t="s">
        <v>870</v>
      </c>
      <c r="D60" t="s">
        <v>1204</v>
      </c>
      <c r="E60" s="32">
        <v>46.977777777777774</v>
      </c>
      <c r="F60" s="32">
        <v>4.1835383159886472</v>
      </c>
      <c r="G60" s="32">
        <v>3.8956953642384109</v>
      </c>
      <c r="H60" s="32">
        <v>0.69228949858088928</v>
      </c>
      <c r="I60" s="32">
        <v>0.4660004730368969</v>
      </c>
      <c r="J60" s="32">
        <v>196.53333333333333</v>
      </c>
      <c r="K60" s="32">
        <v>183.01111111111112</v>
      </c>
      <c r="L60" s="32">
        <v>32.522222222222219</v>
      </c>
      <c r="M60" s="32">
        <v>21.891666666666666</v>
      </c>
      <c r="N60" s="32">
        <v>1.1472222222222221</v>
      </c>
      <c r="O60" s="32">
        <v>9.4833333333333325</v>
      </c>
      <c r="P60" s="32">
        <v>29.125</v>
      </c>
      <c r="Q60" s="32">
        <v>26.233333333333334</v>
      </c>
      <c r="R60" s="32">
        <v>2.8916666666666666</v>
      </c>
      <c r="S60" s="32">
        <v>134.88611111111112</v>
      </c>
      <c r="T60" s="32">
        <v>116.26388888888889</v>
      </c>
      <c r="U60" s="32">
        <v>6.8194444444444446</v>
      </c>
      <c r="V60" s="32">
        <v>11.802777777777777</v>
      </c>
      <c r="W60" s="32">
        <v>71.405555555555551</v>
      </c>
      <c r="X60" s="32">
        <v>4.8888888888888893</v>
      </c>
      <c r="Y60" s="32">
        <v>0</v>
      </c>
      <c r="Z60" s="32">
        <v>0</v>
      </c>
      <c r="AA60" s="32">
        <v>15.244444444444444</v>
      </c>
      <c r="AB60" s="32">
        <v>0</v>
      </c>
      <c r="AC60" s="32">
        <v>47.31111111111111</v>
      </c>
      <c r="AD60" s="32">
        <v>0</v>
      </c>
      <c r="AE60" s="32">
        <v>3.9611111111111112</v>
      </c>
      <c r="AF60" t="s">
        <v>160</v>
      </c>
      <c r="AG60">
        <v>7</v>
      </c>
      <c r="AH60"/>
    </row>
    <row r="61" spans="1:34" x14ac:dyDescent="0.25">
      <c r="A61" t="s">
        <v>1226</v>
      </c>
      <c r="B61" t="s">
        <v>457</v>
      </c>
      <c r="C61" t="s">
        <v>903</v>
      </c>
      <c r="D61" t="s">
        <v>1134</v>
      </c>
      <c r="E61" s="32">
        <v>49.06666666666667</v>
      </c>
      <c r="F61" s="32">
        <v>3.6885076992753612</v>
      </c>
      <c r="G61" s="32">
        <v>3.5674705615942015</v>
      </c>
      <c r="H61" s="32">
        <v>0.44491847826086944</v>
      </c>
      <c r="I61" s="32">
        <v>0.32388134057971002</v>
      </c>
      <c r="J61" s="32">
        <v>180.98277777777773</v>
      </c>
      <c r="K61" s="32">
        <v>175.04388888888883</v>
      </c>
      <c r="L61" s="32">
        <v>21.830666666666662</v>
      </c>
      <c r="M61" s="32">
        <v>15.891777777777772</v>
      </c>
      <c r="N61" s="32">
        <v>0</v>
      </c>
      <c r="O61" s="32">
        <v>5.9388888888888891</v>
      </c>
      <c r="P61" s="32">
        <v>33.635555555555563</v>
      </c>
      <c r="Q61" s="32">
        <v>33.635555555555563</v>
      </c>
      <c r="R61" s="32">
        <v>0</v>
      </c>
      <c r="S61" s="32">
        <v>125.51655555555551</v>
      </c>
      <c r="T61" s="32">
        <v>112.95066666666662</v>
      </c>
      <c r="U61" s="32">
        <v>0</v>
      </c>
      <c r="V61" s="32">
        <v>12.565888888888889</v>
      </c>
      <c r="W61" s="32">
        <v>16.364555555555562</v>
      </c>
      <c r="X61" s="32">
        <v>0</v>
      </c>
      <c r="Y61" s="32">
        <v>0</v>
      </c>
      <c r="Z61" s="32">
        <v>0</v>
      </c>
      <c r="AA61" s="32">
        <v>0</v>
      </c>
      <c r="AB61" s="32">
        <v>0</v>
      </c>
      <c r="AC61" s="32">
        <v>15.90344444444445</v>
      </c>
      <c r="AD61" s="32">
        <v>0</v>
      </c>
      <c r="AE61" s="32">
        <v>0.46111111111111114</v>
      </c>
      <c r="AF61" t="s">
        <v>30</v>
      </c>
      <c r="AG61">
        <v>7</v>
      </c>
      <c r="AH61"/>
    </row>
    <row r="62" spans="1:34" x14ac:dyDescent="0.25">
      <c r="A62" t="s">
        <v>1226</v>
      </c>
      <c r="B62" t="s">
        <v>822</v>
      </c>
      <c r="C62" t="s">
        <v>1060</v>
      </c>
      <c r="D62" t="s">
        <v>1140</v>
      </c>
      <c r="E62" s="32">
        <v>33.588888888888889</v>
      </c>
      <c r="F62" s="32">
        <v>4.2681177638107846</v>
      </c>
      <c r="G62" s="32">
        <v>3.9172246113132663</v>
      </c>
      <c r="H62" s="32">
        <v>0.93097915977505807</v>
      </c>
      <c r="I62" s="32">
        <v>0.70926232219649366</v>
      </c>
      <c r="J62" s="32">
        <v>143.36133333333336</v>
      </c>
      <c r="K62" s="32">
        <v>131.57522222222227</v>
      </c>
      <c r="L62" s="32">
        <v>31.270555555555561</v>
      </c>
      <c r="M62" s="32">
        <v>23.823333333333338</v>
      </c>
      <c r="N62" s="32">
        <v>1.7777777777777777</v>
      </c>
      <c r="O62" s="32">
        <v>5.6694444444444443</v>
      </c>
      <c r="P62" s="32">
        <v>20.408333333333331</v>
      </c>
      <c r="Q62" s="32">
        <v>16.069444444444443</v>
      </c>
      <c r="R62" s="32">
        <v>4.3388888888888886</v>
      </c>
      <c r="S62" s="32">
        <v>91.682444444444471</v>
      </c>
      <c r="T62" s="32">
        <v>77.415777777777805</v>
      </c>
      <c r="U62" s="32">
        <v>0</v>
      </c>
      <c r="V62" s="32">
        <v>14.266666666666667</v>
      </c>
      <c r="W62" s="32">
        <v>21.797777777777775</v>
      </c>
      <c r="X62" s="32">
        <v>2.3805555555555555</v>
      </c>
      <c r="Y62" s="32">
        <v>0</v>
      </c>
      <c r="Z62" s="32">
        <v>2.536111111111111</v>
      </c>
      <c r="AA62" s="32">
        <v>1.3305555555555555</v>
      </c>
      <c r="AB62" s="32">
        <v>0</v>
      </c>
      <c r="AC62" s="32">
        <v>14.514444444444443</v>
      </c>
      <c r="AD62" s="32">
        <v>0</v>
      </c>
      <c r="AE62" s="32">
        <v>1.0361111111111112</v>
      </c>
      <c r="AF62" t="s">
        <v>399</v>
      </c>
      <c r="AG62">
        <v>7</v>
      </c>
      <c r="AH62"/>
    </row>
    <row r="63" spans="1:34" x14ac:dyDescent="0.25">
      <c r="A63" t="s">
        <v>1226</v>
      </c>
      <c r="B63" t="s">
        <v>796</v>
      </c>
      <c r="C63" t="s">
        <v>872</v>
      </c>
      <c r="D63" t="s">
        <v>1193</v>
      </c>
      <c r="E63" s="32">
        <v>43.666666666666664</v>
      </c>
      <c r="F63" s="32">
        <v>2.9430330788804087</v>
      </c>
      <c r="G63" s="32">
        <v>2.6523358778625967</v>
      </c>
      <c r="H63" s="32">
        <v>0.42077608142493639</v>
      </c>
      <c r="I63" s="32">
        <v>0.13007888040712465</v>
      </c>
      <c r="J63" s="32">
        <v>128.5124444444445</v>
      </c>
      <c r="K63" s="32">
        <v>115.81866666666672</v>
      </c>
      <c r="L63" s="32">
        <v>18.373888888888889</v>
      </c>
      <c r="M63" s="32">
        <v>5.6801111111111098</v>
      </c>
      <c r="N63" s="32">
        <v>6.2441111111111116</v>
      </c>
      <c r="O63" s="32">
        <v>6.4496666666666682</v>
      </c>
      <c r="P63" s="32">
        <v>22.253555555555558</v>
      </c>
      <c r="Q63" s="32">
        <v>22.253555555555558</v>
      </c>
      <c r="R63" s="32">
        <v>0</v>
      </c>
      <c r="S63" s="32">
        <v>87.885000000000048</v>
      </c>
      <c r="T63" s="32">
        <v>68.749222222222272</v>
      </c>
      <c r="U63" s="32">
        <v>0</v>
      </c>
      <c r="V63" s="32">
        <v>19.135777777777772</v>
      </c>
      <c r="W63" s="32">
        <v>0</v>
      </c>
      <c r="X63" s="32">
        <v>0</v>
      </c>
      <c r="Y63" s="32">
        <v>0</v>
      </c>
      <c r="Z63" s="32">
        <v>0</v>
      </c>
      <c r="AA63" s="32">
        <v>0</v>
      </c>
      <c r="AB63" s="32">
        <v>0</v>
      </c>
      <c r="AC63" s="32">
        <v>0</v>
      </c>
      <c r="AD63" s="32">
        <v>0</v>
      </c>
      <c r="AE63" s="32">
        <v>0</v>
      </c>
      <c r="AF63" t="s">
        <v>373</v>
      </c>
      <c r="AG63">
        <v>7</v>
      </c>
      <c r="AH63"/>
    </row>
    <row r="64" spans="1:34" x14ac:dyDescent="0.25">
      <c r="A64" t="s">
        <v>1226</v>
      </c>
      <c r="B64" t="s">
        <v>832</v>
      </c>
      <c r="C64" t="s">
        <v>987</v>
      </c>
      <c r="D64" t="s">
        <v>1199</v>
      </c>
      <c r="E64" s="32">
        <v>36.366666666666667</v>
      </c>
      <c r="F64" s="32">
        <v>3.9952734494347713</v>
      </c>
      <c r="G64" s="32">
        <v>3.7223648029330905</v>
      </c>
      <c r="H64" s="32">
        <v>0.9556981362664223</v>
      </c>
      <c r="I64" s="32">
        <v>0.68278948976474196</v>
      </c>
      <c r="J64" s="32">
        <v>145.29477777777785</v>
      </c>
      <c r="K64" s="32">
        <v>135.37000000000006</v>
      </c>
      <c r="L64" s="32">
        <v>34.75555555555556</v>
      </c>
      <c r="M64" s="32">
        <v>24.830777777777783</v>
      </c>
      <c r="N64" s="32">
        <v>4.769222222222222</v>
      </c>
      <c r="O64" s="32">
        <v>5.1555555555555559</v>
      </c>
      <c r="P64" s="32">
        <v>25.072555555555557</v>
      </c>
      <c r="Q64" s="32">
        <v>25.072555555555557</v>
      </c>
      <c r="R64" s="32">
        <v>0</v>
      </c>
      <c r="S64" s="32">
        <v>85.466666666666725</v>
      </c>
      <c r="T64" s="32">
        <v>73.646555555555608</v>
      </c>
      <c r="U64" s="32">
        <v>0</v>
      </c>
      <c r="V64" s="32">
        <v>11.82011111111111</v>
      </c>
      <c r="W64" s="32">
        <v>0</v>
      </c>
      <c r="X64" s="32">
        <v>0</v>
      </c>
      <c r="Y64" s="32">
        <v>0</v>
      </c>
      <c r="Z64" s="32">
        <v>0</v>
      </c>
      <c r="AA64" s="32">
        <v>0</v>
      </c>
      <c r="AB64" s="32">
        <v>0</v>
      </c>
      <c r="AC64" s="32">
        <v>0</v>
      </c>
      <c r="AD64" s="32">
        <v>0</v>
      </c>
      <c r="AE64" s="32">
        <v>0</v>
      </c>
      <c r="AF64" t="s">
        <v>409</v>
      </c>
      <c r="AG64">
        <v>7</v>
      </c>
      <c r="AH64"/>
    </row>
    <row r="65" spans="1:34" x14ac:dyDescent="0.25">
      <c r="A65" t="s">
        <v>1226</v>
      </c>
      <c r="B65" t="s">
        <v>706</v>
      </c>
      <c r="C65" t="s">
        <v>900</v>
      </c>
      <c r="D65" t="s">
        <v>1140</v>
      </c>
      <c r="E65" s="32">
        <v>50.777777777777779</v>
      </c>
      <c r="F65" s="32">
        <v>4.9907658643326043</v>
      </c>
      <c r="G65" s="32">
        <v>4.3401641137855576</v>
      </c>
      <c r="H65" s="32">
        <v>0.81712253829321657</v>
      </c>
      <c r="I65" s="32">
        <v>0.46225382932166298</v>
      </c>
      <c r="J65" s="32">
        <v>253.42000000000002</v>
      </c>
      <c r="K65" s="32">
        <v>220.38388888888889</v>
      </c>
      <c r="L65" s="32">
        <v>41.491666666666667</v>
      </c>
      <c r="M65" s="32">
        <v>23.472222222222221</v>
      </c>
      <c r="N65" s="32">
        <v>12.197222222222223</v>
      </c>
      <c r="O65" s="32">
        <v>5.822222222222222</v>
      </c>
      <c r="P65" s="32">
        <v>73.491666666666674</v>
      </c>
      <c r="Q65" s="32">
        <v>58.475000000000001</v>
      </c>
      <c r="R65" s="32">
        <v>15.016666666666667</v>
      </c>
      <c r="S65" s="32">
        <v>138.4366666666667</v>
      </c>
      <c r="T65" s="32">
        <v>116.65700000000002</v>
      </c>
      <c r="U65" s="32">
        <v>0</v>
      </c>
      <c r="V65" s="32">
        <v>21.779666666666667</v>
      </c>
      <c r="W65" s="32">
        <v>0</v>
      </c>
      <c r="X65" s="32">
        <v>0</v>
      </c>
      <c r="Y65" s="32">
        <v>0</v>
      </c>
      <c r="Z65" s="32">
        <v>0</v>
      </c>
      <c r="AA65" s="32">
        <v>0</v>
      </c>
      <c r="AB65" s="32">
        <v>0</v>
      </c>
      <c r="AC65" s="32">
        <v>0</v>
      </c>
      <c r="AD65" s="32">
        <v>0</v>
      </c>
      <c r="AE65" s="32">
        <v>0</v>
      </c>
      <c r="AF65" t="s">
        <v>281</v>
      </c>
      <c r="AG65">
        <v>7</v>
      </c>
      <c r="AH65"/>
    </row>
    <row r="66" spans="1:34" x14ac:dyDescent="0.25">
      <c r="A66" t="s">
        <v>1226</v>
      </c>
      <c r="B66" t="s">
        <v>663</v>
      </c>
      <c r="C66" t="s">
        <v>1000</v>
      </c>
      <c r="D66" t="s">
        <v>1128</v>
      </c>
      <c r="E66" s="32">
        <v>33.644444444444446</v>
      </c>
      <c r="F66" s="32">
        <v>3.2998051519154568</v>
      </c>
      <c r="G66" s="32">
        <v>3.0228665785997366</v>
      </c>
      <c r="H66" s="32">
        <v>0.58288639365918082</v>
      </c>
      <c r="I66" s="32">
        <v>0.30594782034346085</v>
      </c>
      <c r="J66" s="32">
        <v>111.02011111111115</v>
      </c>
      <c r="K66" s="32">
        <v>101.7026666666667</v>
      </c>
      <c r="L66" s="32">
        <v>19.610888888888883</v>
      </c>
      <c r="M66" s="32">
        <v>10.29344444444444</v>
      </c>
      <c r="N66" s="32">
        <v>4.5896666666666661</v>
      </c>
      <c r="O66" s="32">
        <v>4.7277777777777779</v>
      </c>
      <c r="P66" s="32">
        <v>26.386888888888897</v>
      </c>
      <c r="Q66" s="32">
        <v>26.386888888888897</v>
      </c>
      <c r="R66" s="32">
        <v>0</v>
      </c>
      <c r="S66" s="32">
        <v>65.022333333333364</v>
      </c>
      <c r="T66" s="32">
        <v>36.094000000000023</v>
      </c>
      <c r="U66" s="32">
        <v>28.548555555555563</v>
      </c>
      <c r="V66" s="32">
        <v>0.37977777777777777</v>
      </c>
      <c r="W66" s="32">
        <v>2.129666666666667</v>
      </c>
      <c r="X66" s="32">
        <v>0</v>
      </c>
      <c r="Y66" s="32">
        <v>0</v>
      </c>
      <c r="Z66" s="32">
        <v>0</v>
      </c>
      <c r="AA66" s="32">
        <v>0</v>
      </c>
      <c r="AB66" s="32">
        <v>0</v>
      </c>
      <c r="AC66" s="32">
        <v>2.129666666666667</v>
      </c>
      <c r="AD66" s="32">
        <v>0</v>
      </c>
      <c r="AE66" s="32">
        <v>0</v>
      </c>
      <c r="AF66" t="s">
        <v>238</v>
      </c>
      <c r="AG66">
        <v>7</v>
      </c>
      <c r="AH66"/>
    </row>
    <row r="67" spans="1:34" x14ac:dyDescent="0.25">
      <c r="A67" t="s">
        <v>1226</v>
      </c>
      <c r="B67" t="s">
        <v>493</v>
      </c>
      <c r="C67" t="s">
        <v>945</v>
      </c>
      <c r="D67" t="s">
        <v>1162</v>
      </c>
      <c r="E67" s="32">
        <v>35.633333333333333</v>
      </c>
      <c r="F67" s="32">
        <v>2.8371998752728413</v>
      </c>
      <c r="G67" s="32">
        <v>2.5652323043342693</v>
      </c>
      <c r="H67" s="32">
        <v>0.491955098222638</v>
      </c>
      <c r="I67" s="32">
        <v>0.21998752728406618</v>
      </c>
      <c r="J67" s="32">
        <v>101.09888888888891</v>
      </c>
      <c r="K67" s="32">
        <v>91.407777777777795</v>
      </c>
      <c r="L67" s="32">
        <v>17.53</v>
      </c>
      <c r="M67" s="32">
        <v>7.8388888888888912</v>
      </c>
      <c r="N67" s="32">
        <v>4.2444444444444445</v>
      </c>
      <c r="O67" s="32">
        <v>5.4466666666666663</v>
      </c>
      <c r="P67" s="32">
        <v>20.034444444444439</v>
      </c>
      <c r="Q67" s="32">
        <v>20.034444444444439</v>
      </c>
      <c r="R67" s="32">
        <v>0</v>
      </c>
      <c r="S67" s="32">
        <v>63.534444444444468</v>
      </c>
      <c r="T67" s="32">
        <v>63.534444444444468</v>
      </c>
      <c r="U67" s="32">
        <v>0</v>
      </c>
      <c r="V67" s="32">
        <v>0</v>
      </c>
      <c r="W67" s="32">
        <v>0.26333333333333331</v>
      </c>
      <c r="X67" s="32">
        <v>0</v>
      </c>
      <c r="Y67" s="32">
        <v>0</v>
      </c>
      <c r="Z67" s="32">
        <v>0</v>
      </c>
      <c r="AA67" s="32">
        <v>0</v>
      </c>
      <c r="AB67" s="32">
        <v>0</v>
      </c>
      <c r="AC67" s="32">
        <v>0.26333333333333331</v>
      </c>
      <c r="AD67" s="32">
        <v>0</v>
      </c>
      <c r="AE67" s="32">
        <v>0</v>
      </c>
      <c r="AF67" t="s">
        <v>67</v>
      </c>
      <c r="AG67">
        <v>7</v>
      </c>
      <c r="AH67"/>
    </row>
    <row r="68" spans="1:34" x14ac:dyDescent="0.25">
      <c r="A68" t="s">
        <v>1226</v>
      </c>
      <c r="B68" t="s">
        <v>525</v>
      </c>
      <c r="C68" t="s">
        <v>855</v>
      </c>
      <c r="D68" t="s">
        <v>1150</v>
      </c>
      <c r="E68" s="32">
        <v>59.611111111111114</v>
      </c>
      <c r="F68" s="32">
        <v>3.4394967381174277</v>
      </c>
      <c r="G68" s="32">
        <v>3.157511649580615</v>
      </c>
      <c r="H68" s="32">
        <v>0.63509972041006513</v>
      </c>
      <c r="I68" s="32">
        <v>0.40235973904939409</v>
      </c>
      <c r="J68" s="32">
        <v>205.03222222222223</v>
      </c>
      <c r="K68" s="32">
        <v>188.22277777777779</v>
      </c>
      <c r="L68" s="32">
        <v>37.858999999999995</v>
      </c>
      <c r="M68" s="32">
        <v>23.985111111111106</v>
      </c>
      <c r="N68" s="32">
        <v>8.5407777777777767</v>
      </c>
      <c r="O68" s="32">
        <v>5.3331111111111111</v>
      </c>
      <c r="P68" s="32">
        <v>36.725444444444435</v>
      </c>
      <c r="Q68" s="32">
        <v>33.789888888888882</v>
      </c>
      <c r="R68" s="32">
        <v>2.9355555555555548</v>
      </c>
      <c r="S68" s="32">
        <v>130.44777777777782</v>
      </c>
      <c r="T68" s="32">
        <v>101.08644444444447</v>
      </c>
      <c r="U68" s="32">
        <v>15.499222222222222</v>
      </c>
      <c r="V68" s="32">
        <v>13.86211111111111</v>
      </c>
      <c r="W68" s="32">
        <v>0.35555555555555557</v>
      </c>
      <c r="X68" s="32">
        <v>0</v>
      </c>
      <c r="Y68" s="32">
        <v>0</v>
      </c>
      <c r="Z68" s="32">
        <v>0</v>
      </c>
      <c r="AA68" s="32">
        <v>8.8888888888888892E-2</v>
      </c>
      <c r="AB68" s="32">
        <v>0</v>
      </c>
      <c r="AC68" s="32">
        <v>0.26666666666666666</v>
      </c>
      <c r="AD68" s="32">
        <v>0</v>
      </c>
      <c r="AE68" s="32">
        <v>0</v>
      </c>
      <c r="AF68" t="s">
        <v>99</v>
      </c>
      <c r="AG68">
        <v>7</v>
      </c>
      <c r="AH68"/>
    </row>
    <row r="69" spans="1:34" x14ac:dyDescent="0.25">
      <c r="A69" t="s">
        <v>1226</v>
      </c>
      <c r="B69" t="s">
        <v>459</v>
      </c>
      <c r="C69" t="s">
        <v>915</v>
      </c>
      <c r="D69" t="s">
        <v>1170</v>
      </c>
      <c r="E69" s="32">
        <v>50.444444444444443</v>
      </c>
      <c r="F69" s="32">
        <v>3.1801541850220265</v>
      </c>
      <c r="G69" s="32">
        <v>2.8131696035242295</v>
      </c>
      <c r="H69" s="32">
        <v>0.8550792951541849</v>
      </c>
      <c r="I69" s="32">
        <v>0.48809471365638751</v>
      </c>
      <c r="J69" s="32">
        <v>160.42111111111112</v>
      </c>
      <c r="K69" s="32">
        <v>141.9087777777778</v>
      </c>
      <c r="L69" s="32">
        <v>43.133999999999993</v>
      </c>
      <c r="M69" s="32">
        <v>24.621666666666659</v>
      </c>
      <c r="N69" s="32">
        <v>12.823444444444444</v>
      </c>
      <c r="O69" s="32">
        <v>5.6888888888888891</v>
      </c>
      <c r="P69" s="32">
        <v>25.649222222222214</v>
      </c>
      <c r="Q69" s="32">
        <v>25.649222222222214</v>
      </c>
      <c r="R69" s="32">
        <v>0</v>
      </c>
      <c r="S69" s="32">
        <v>91.637888888888909</v>
      </c>
      <c r="T69" s="32">
        <v>83.250777777777799</v>
      </c>
      <c r="U69" s="32">
        <v>0</v>
      </c>
      <c r="V69" s="32">
        <v>8.3871111111111123</v>
      </c>
      <c r="W69" s="32">
        <v>0</v>
      </c>
      <c r="X69" s="32">
        <v>0</v>
      </c>
      <c r="Y69" s="32">
        <v>0</v>
      </c>
      <c r="Z69" s="32">
        <v>0</v>
      </c>
      <c r="AA69" s="32">
        <v>0</v>
      </c>
      <c r="AB69" s="32">
        <v>0</v>
      </c>
      <c r="AC69" s="32">
        <v>0</v>
      </c>
      <c r="AD69" s="32">
        <v>0</v>
      </c>
      <c r="AE69" s="32">
        <v>0</v>
      </c>
      <c r="AF69" t="s">
        <v>32</v>
      </c>
      <c r="AG69">
        <v>7</v>
      </c>
      <c r="AH69"/>
    </row>
    <row r="70" spans="1:34" x14ac:dyDescent="0.25">
      <c r="A70" t="s">
        <v>1226</v>
      </c>
      <c r="B70" t="s">
        <v>477</v>
      </c>
      <c r="C70" t="s">
        <v>933</v>
      </c>
      <c r="D70" t="s">
        <v>1166</v>
      </c>
      <c r="E70" s="32">
        <v>43.211111111111109</v>
      </c>
      <c r="F70" s="32">
        <v>3.5937824633581887</v>
      </c>
      <c r="G70" s="32">
        <v>3.2392723065055278</v>
      </c>
      <c r="H70" s="32">
        <v>0.77577783491900243</v>
      </c>
      <c r="I70" s="32">
        <v>0.432260221136539</v>
      </c>
      <c r="J70" s="32">
        <v>155.29133333333328</v>
      </c>
      <c r="K70" s="32">
        <v>139.97255555555552</v>
      </c>
      <c r="L70" s="32">
        <v>33.522222222222226</v>
      </c>
      <c r="M70" s="32">
        <v>18.678444444444445</v>
      </c>
      <c r="N70" s="32">
        <v>8.7993333333333332</v>
      </c>
      <c r="O70" s="32">
        <v>6.0444444444444443</v>
      </c>
      <c r="P70" s="32">
        <v>17.00911111111111</v>
      </c>
      <c r="Q70" s="32">
        <v>16.534111111111109</v>
      </c>
      <c r="R70" s="32">
        <v>0.47499999999999998</v>
      </c>
      <c r="S70" s="32">
        <v>104.75999999999998</v>
      </c>
      <c r="T70" s="32">
        <v>84.577777777777754</v>
      </c>
      <c r="U70" s="32">
        <v>0</v>
      </c>
      <c r="V70" s="32">
        <v>20.182222222222222</v>
      </c>
      <c r="W70" s="32">
        <v>26.835888888888885</v>
      </c>
      <c r="X70" s="32">
        <v>0.46111111111111114</v>
      </c>
      <c r="Y70" s="32">
        <v>0</v>
      </c>
      <c r="Z70" s="32">
        <v>0</v>
      </c>
      <c r="AA70" s="32">
        <v>2.9138888888888888</v>
      </c>
      <c r="AB70" s="32">
        <v>0</v>
      </c>
      <c r="AC70" s="32">
        <v>21.938666666666663</v>
      </c>
      <c r="AD70" s="32">
        <v>0</v>
      </c>
      <c r="AE70" s="32">
        <v>1.5222222222222221</v>
      </c>
      <c r="AF70" t="s">
        <v>51</v>
      </c>
      <c r="AG70">
        <v>7</v>
      </c>
      <c r="AH70"/>
    </row>
    <row r="71" spans="1:34" x14ac:dyDescent="0.25">
      <c r="A71" t="s">
        <v>1226</v>
      </c>
      <c r="B71" t="s">
        <v>799</v>
      </c>
      <c r="C71" t="s">
        <v>897</v>
      </c>
      <c r="D71" t="s">
        <v>1194</v>
      </c>
      <c r="E71" s="32">
        <v>52.511111111111113</v>
      </c>
      <c r="F71" s="32">
        <v>3.9035611510791366</v>
      </c>
      <c r="G71" s="32">
        <v>3.6041536182818454</v>
      </c>
      <c r="H71" s="32">
        <v>0.66060093101988993</v>
      </c>
      <c r="I71" s="32">
        <v>0.46238891239949215</v>
      </c>
      <c r="J71" s="32">
        <v>204.98033333333333</v>
      </c>
      <c r="K71" s="32">
        <v>189.25811111111113</v>
      </c>
      <c r="L71" s="32">
        <v>34.68888888888889</v>
      </c>
      <c r="M71" s="32">
        <v>24.280555555555555</v>
      </c>
      <c r="N71" s="32">
        <v>5.5666666666666664</v>
      </c>
      <c r="O71" s="32">
        <v>4.8416666666666668</v>
      </c>
      <c r="P71" s="32">
        <v>27.713888888888889</v>
      </c>
      <c r="Q71" s="32">
        <v>22.4</v>
      </c>
      <c r="R71" s="32">
        <v>5.3138888888888891</v>
      </c>
      <c r="S71" s="32">
        <v>142.57755555555556</v>
      </c>
      <c r="T71" s="32">
        <v>129.02755555555555</v>
      </c>
      <c r="U71" s="32">
        <v>13.55</v>
      </c>
      <c r="V71" s="32">
        <v>0</v>
      </c>
      <c r="W71" s="32">
        <v>1.5222222222222221</v>
      </c>
      <c r="X71" s="32">
        <v>0</v>
      </c>
      <c r="Y71" s="32">
        <v>0</v>
      </c>
      <c r="Z71" s="32">
        <v>0</v>
      </c>
      <c r="AA71" s="32">
        <v>0</v>
      </c>
      <c r="AB71" s="32">
        <v>0</v>
      </c>
      <c r="AC71" s="32">
        <v>1.5222222222222221</v>
      </c>
      <c r="AD71" s="32">
        <v>0</v>
      </c>
      <c r="AE71" s="32">
        <v>0</v>
      </c>
      <c r="AF71" t="s">
        <v>376</v>
      </c>
      <c r="AG71">
        <v>7</v>
      </c>
      <c r="AH71"/>
    </row>
    <row r="72" spans="1:34" x14ac:dyDescent="0.25">
      <c r="A72" t="s">
        <v>1226</v>
      </c>
      <c r="B72" t="s">
        <v>827</v>
      </c>
      <c r="C72" t="s">
        <v>1092</v>
      </c>
      <c r="D72" t="s">
        <v>1117</v>
      </c>
      <c r="E72" s="32">
        <v>14.055555555555555</v>
      </c>
      <c r="F72" s="32">
        <v>7.4461185770750999</v>
      </c>
      <c r="G72" s="32">
        <v>6.168648221343874</v>
      </c>
      <c r="H72" s="32">
        <v>2.0968379446640317</v>
      </c>
      <c r="I72" s="32">
        <v>0.81936758893280637</v>
      </c>
      <c r="J72" s="32">
        <v>104.65933333333335</v>
      </c>
      <c r="K72" s="32">
        <v>86.703777777777788</v>
      </c>
      <c r="L72" s="32">
        <v>29.472222222222225</v>
      </c>
      <c r="M72" s="32">
        <v>11.516666666666667</v>
      </c>
      <c r="N72" s="32">
        <v>12.266666666666667</v>
      </c>
      <c r="O72" s="32">
        <v>5.6888888888888891</v>
      </c>
      <c r="P72" s="32">
        <v>21.213888888888889</v>
      </c>
      <c r="Q72" s="32">
        <v>21.213888888888889</v>
      </c>
      <c r="R72" s="32">
        <v>0</v>
      </c>
      <c r="S72" s="32">
        <v>53.973222222222233</v>
      </c>
      <c r="T72" s="32">
        <v>53.875444444444454</v>
      </c>
      <c r="U72" s="32">
        <v>0</v>
      </c>
      <c r="V72" s="32">
        <v>9.7777777777777783E-2</v>
      </c>
      <c r="W72" s="32">
        <v>0</v>
      </c>
      <c r="X72" s="32">
        <v>0</v>
      </c>
      <c r="Y72" s="32">
        <v>0</v>
      </c>
      <c r="Z72" s="32">
        <v>0</v>
      </c>
      <c r="AA72" s="32">
        <v>0</v>
      </c>
      <c r="AB72" s="32">
        <v>0</v>
      </c>
      <c r="AC72" s="32">
        <v>0</v>
      </c>
      <c r="AD72" s="32">
        <v>0</v>
      </c>
      <c r="AE72" s="32">
        <v>0</v>
      </c>
      <c r="AF72" t="s">
        <v>404</v>
      </c>
      <c r="AG72">
        <v>7</v>
      </c>
      <c r="AH72"/>
    </row>
    <row r="73" spans="1:34" x14ac:dyDescent="0.25">
      <c r="A73" t="s">
        <v>1226</v>
      </c>
      <c r="B73" t="s">
        <v>500</v>
      </c>
      <c r="C73" t="s">
        <v>896</v>
      </c>
      <c r="D73" t="s">
        <v>1185</v>
      </c>
      <c r="E73" s="32">
        <v>49.644444444444446</v>
      </c>
      <c r="F73" s="32">
        <v>3.1023366159355414</v>
      </c>
      <c r="G73" s="32">
        <v>2.9877439570277522</v>
      </c>
      <c r="H73" s="32">
        <v>0.29182632050134288</v>
      </c>
      <c r="I73" s="32">
        <v>0.17723366159355414</v>
      </c>
      <c r="J73" s="32">
        <v>154.01377777777776</v>
      </c>
      <c r="K73" s="32">
        <v>148.32488888888886</v>
      </c>
      <c r="L73" s="32">
        <v>14.487555555555556</v>
      </c>
      <c r="M73" s="32">
        <v>8.7986666666666657</v>
      </c>
      <c r="N73" s="32">
        <v>0</v>
      </c>
      <c r="O73" s="32">
        <v>5.6888888888888891</v>
      </c>
      <c r="P73" s="32">
        <v>38.622111111111096</v>
      </c>
      <c r="Q73" s="32">
        <v>38.622111111111096</v>
      </c>
      <c r="R73" s="32">
        <v>0</v>
      </c>
      <c r="S73" s="32">
        <v>100.90411111111111</v>
      </c>
      <c r="T73" s="32">
        <v>75.672555555555547</v>
      </c>
      <c r="U73" s="32">
        <v>20.665555555555553</v>
      </c>
      <c r="V73" s="32">
        <v>4.5659999999999989</v>
      </c>
      <c r="W73" s="32">
        <v>14.094111111111111</v>
      </c>
      <c r="X73" s="32">
        <v>0</v>
      </c>
      <c r="Y73" s="32">
        <v>0</v>
      </c>
      <c r="Z73" s="32">
        <v>0</v>
      </c>
      <c r="AA73" s="32">
        <v>10.506555555555556</v>
      </c>
      <c r="AB73" s="32">
        <v>0</v>
      </c>
      <c r="AC73" s="32">
        <v>3.5875555555555563</v>
      </c>
      <c r="AD73" s="32">
        <v>0</v>
      </c>
      <c r="AE73" s="32">
        <v>0</v>
      </c>
      <c r="AF73" t="s">
        <v>74</v>
      </c>
      <c r="AG73">
        <v>7</v>
      </c>
      <c r="AH73"/>
    </row>
    <row r="74" spans="1:34" x14ac:dyDescent="0.25">
      <c r="A74" t="s">
        <v>1226</v>
      </c>
      <c r="B74" t="s">
        <v>569</v>
      </c>
      <c r="C74" t="s">
        <v>988</v>
      </c>
      <c r="D74" t="s">
        <v>1200</v>
      </c>
      <c r="E74" s="32">
        <v>39.93333333333333</v>
      </c>
      <c r="F74" s="32">
        <v>2.6592487479131885</v>
      </c>
      <c r="G74" s="32">
        <v>2.4558041179744019</v>
      </c>
      <c r="H74" s="32">
        <v>0.35696160267111854</v>
      </c>
      <c r="I74" s="32">
        <v>0.15351697273233167</v>
      </c>
      <c r="J74" s="32">
        <v>106.19266666666665</v>
      </c>
      <c r="K74" s="32">
        <v>98.068444444444438</v>
      </c>
      <c r="L74" s="32">
        <v>14.254666666666665</v>
      </c>
      <c r="M74" s="32">
        <v>6.1304444444444437</v>
      </c>
      <c r="N74" s="32">
        <v>2.2387777777777775</v>
      </c>
      <c r="O74" s="32">
        <v>5.8854444444444436</v>
      </c>
      <c r="P74" s="32">
        <v>27.210666666666651</v>
      </c>
      <c r="Q74" s="32">
        <v>27.210666666666651</v>
      </c>
      <c r="R74" s="32">
        <v>0</v>
      </c>
      <c r="S74" s="32">
        <v>64.727333333333334</v>
      </c>
      <c r="T74" s="32">
        <v>49.13966666666667</v>
      </c>
      <c r="U74" s="32">
        <v>14.899444444444438</v>
      </c>
      <c r="V74" s="32">
        <v>0.68822222222222218</v>
      </c>
      <c r="W74" s="32">
        <v>42.545000000000002</v>
      </c>
      <c r="X74" s="32">
        <v>2.5803333333333334</v>
      </c>
      <c r="Y74" s="32">
        <v>2.2387777777777775</v>
      </c>
      <c r="Z74" s="32">
        <v>2.4187777777777772</v>
      </c>
      <c r="AA74" s="32">
        <v>21.531777777777776</v>
      </c>
      <c r="AB74" s="32">
        <v>0</v>
      </c>
      <c r="AC74" s="32">
        <v>13.775333333333336</v>
      </c>
      <c r="AD74" s="32">
        <v>0</v>
      </c>
      <c r="AE74" s="32">
        <v>0</v>
      </c>
      <c r="AF74" t="s">
        <v>143</v>
      </c>
      <c r="AG74">
        <v>7</v>
      </c>
      <c r="AH74"/>
    </row>
    <row r="75" spans="1:34" x14ac:dyDescent="0.25">
      <c r="A75" t="s">
        <v>1226</v>
      </c>
      <c r="B75" t="s">
        <v>429</v>
      </c>
      <c r="C75" t="s">
        <v>902</v>
      </c>
      <c r="D75" t="s">
        <v>1149</v>
      </c>
      <c r="E75" s="32">
        <v>41</v>
      </c>
      <c r="F75" s="32">
        <v>3.5512303523035227</v>
      </c>
      <c r="G75" s="32">
        <v>3.3511111111111114</v>
      </c>
      <c r="H75" s="32">
        <v>0.68111111111111111</v>
      </c>
      <c r="I75" s="32">
        <v>0.48099186991869919</v>
      </c>
      <c r="J75" s="32">
        <v>145.60044444444443</v>
      </c>
      <c r="K75" s="32">
        <v>137.39555555555557</v>
      </c>
      <c r="L75" s="32">
        <v>27.925555555555555</v>
      </c>
      <c r="M75" s="32">
        <v>19.720666666666666</v>
      </c>
      <c r="N75" s="32">
        <v>2.5159999999999996</v>
      </c>
      <c r="O75" s="32">
        <v>5.6888888888888891</v>
      </c>
      <c r="P75" s="32">
        <v>24.914444444444452</v>
      </c>
      <c r="Q75" s="32">
        <v>24.914444444444452</v>
      </c>
      <c r="R75" s="32">
        <v>0</v>
      </c>
      <c r="S75" s="32">
        <v>92.76044444444446</v>
      </c>
      <c r="T75" s="32">
        <v>75.806111111111122</v>
      </c>
      <c r="U75" s="32">
        <v>0</v>
      </c>
      <c r="V75" s="32">
        <v>16.954333333333334</v>
      </c>
      <c r="W75" s="32">
        <v>0</v>
      </c>
      <c r="X75" s="32">
        <v>0</v>
      </c>
      <c r="Y75" s="32">
        <v>0</v>
      </c>
      <c r="Z75" s="32">
        <v>0</v>
      </c>
      <c r="AA75" s="32">
        <v>0</v>
      </c>
      <c r="AB75" s="32">
        <v>0</v>
      </c>
      <c r="AC75" s="32">
        <v>0</v>
      </c>
      <c r="AD75" s="32">
        <v>0</v>
      </c>
      <c r="AE75" s="32">
        <v>0</v>
      </c>
      <c r="AF75" t="s">
        <v>2</v>
      </c>
      <c r="AG75">
        <v>7</v>
      </c>
      <c r="AH75"/>
    </row>
    <row r="76" spans="1:34" x14ac:dyDescent="0.25">
      <c r="A76" t="s">
        <v>1226</v>
      </c>
      <c r="B76" t="s">
        <v>516</v>
      </c>
      <c r="C76" t="s">
        <v>902</v>
      </c>
      <c r="D76" t="s">
        <v>1149</v>
      </c>
      <c r="E76" s="32">
        <v>44.3</v>
      </c>
      <c r="F76" s="32">
        <v>3.6153348382242299</v>
      </c>
      <c r="G76" s="32">
        <v>3.4162879357913232</v>
      </c>
      <c r="H76" s="32">
        <v>0.76878856282919505</v>
      </c>
      <c r="I76" s="32">
        <v>0.56974166039628815</v>
      </c>
      <c r="J76" s="32">
        <v>160.15933333333336</v>
      </c>
      <c r="K76" s="32">
        <v>151.3415555555556</v>
      </c>
      <c r="L76" s="32">
        <v>34.057333333333339</v>
      </c>
      <c r="M76" s="32">
        <v>25.239555555555562</v>
      </c>
      <c r="N76" s="32">
        <v>3.1288888888888891</v>
      </c>
      <c r="O76" s="32">
        <v>5.6888888888888891</v>
      </c>
      <c r="P76" s="32">
        <v>19.534555555555556</v>
      </c>
      <c r="Q76" s="32">
        <v>19.534555555555556</v>
      </c>
      <c r="R76" s="32">
        <v>0</v>
      </c>
      <c r="S76" s="32">
        <v>106.56744444444448</v>
      </c>
      <c r="T76" s="32">
        <v>86.098666666666702</v>
      </c>
      <c r="U76" s="32">
        <v>0</v>
      </c>
      <c r="V76" s="32">
        <v>20.468777777777774</v>
      </c>
      <c r="W76" s="32">
        <v>0.35555555555555557</v>
      </c>
      <c r="X76" s="32">
        <v>0</v>
      </c>
      <c r="Y76" s="32">
        <v>0</v>
      </c>
      <c r="Z76" s="32">
        <v>0</v>
      </c>
      <c r="AA76" s="32">
        <v>0</v>
      </c>
      <c r="AB76" s="32">
        <v>0</v>
      </c>
      <c r="AC76" s="32">
        <v>0.35555555555555557</v>
      </c>
      <c r="AD76" s="32">
        <v>0</v>
      </c>
      <c r="AE76" s="32">
        <v>0</v>
      </c>
      <c r="AF76" t="s">
        <v>90</v>
      </c>
      <c r="AG76">
        <v>7</v>
      </c>
      <c r="AH76"/>
    </row>
    <row r="77" spans="1:34" x14ac:dyDescent="0.25">
      <c r="A77" t="s">
        <v>1226</v>
      </c>
      <c r="B77" t="s">
        <v>588</v>
      </c>
      <c r="C77" t="s">
        <v>1000</v>
      </c>
      <c r="D77" t="s">
        <v>1128</v>
      </c>
      <c r="E77" s="32">
        <v>49.544444444444444</v>
      </c>
      <c r="F77" s="32">
        <v>2.9620677281901768</v>
      </c>
      <c r="G77" s="32">
        <v>2.8750527023996413</v>
      </c>
      <c r="H77" s="32">
        <v>0.36845481049562673</v>
      </c>
      <c r="I77" s="32">
        <v>0.28143978470509079</v>
      </c>
      <c r="J77" s="32">
        <v>146.75399999999999</v>
      </c>
      <c r="K77" s="32">
        <v>142.44288888888889</v>
      </c>
      <c r="L77" s="32">
        <v>18.254888888888885</v>
      </c>
      <c r="M77" s="32">
        <v>13.943777777777775</v>
      </c>
      <c r="N77" s="32">
        <v>0</v>
      </c>
      <c r="O77" s="32">
        <v>4.3111111111111109</v>
      </c>
      <c r="P77" s="32">
        <v>31.958333333333339</v>
      </c>
      <c r="Q77" s="32">
        <v>31.958333333333339</v>
      </c>
      <c r="R77" s="32">
        <v>0</v>
      </c>
      <c r="S77" s="32">
        <v>96.540777777777777</v>
      </c>
      <c r="T77" s="32">
        <v>49.983999999999995</v>
      </c>
      <c r="U77" s="32">
        <v>42.622</v>
      </c>
      <c r="V77" s="32">
        <v>3.9347777777777777</v>
      </c>
      <c r="W77" s="32">
        <v>28.491555555555561</v>
      </c>
      <c r="X77" s="32">
        <v>0.98544444444444446</v>
      </c>
      <c r="Y77" s="32">
        <v>0</v>
      </c>
      <c r="Z77" s="32">
        <v>0</v>
      </c>
      <c r="AA77" s="32">
        <v>15.002000000000002</v>
      </c>
      <c r="AB77" s="32">
        <v>0</v>
      </c>
      <c r="AC77" s="32">
        <v>12.283777777777781</v>
      </c>
      <c r="AD77" s="32">
        <v>0</v>
      </c>
      <c r="AE77" s="32">
        <v>0.22033333333333333</v>
      </c>
      <c r="AF77" t="s">
        <v>163</v>
      </c>
      <c r="AG77">
        <v>7</v>
      </c>
      <c r="AH77"/>
    </row>
    <row r="78" spans="1:34" x14ac:dyDescent="0.25">
      <c r="A78" t="s">
        <v>1226</v>
      </c>
      <c r="B78" t="s">
        <v>829</v>
      </c>
      <c r="C78" t="s">
        <v>1060</v>
      </c>
      <c r="D78" t="s">
        <v>1140</v>
      </c>
      <c r="E78" s="32">
        <v>58.2</v>
      </c>
      <c r="F78" s="32">
        <v>5.0217258495609007</v>
      </c>
      <c r="G78" s="32">
        <v>4.0682607865597555</v>
      </c>
      <c r="H78" s="32">
        <v>2.224284077892325</v>
      </c>
      <c r="I78" s="32">
        <v>1.3559660175639556</v>
      </c>
      <c r="J78" s="32">
        <v>292.26444444444445</v>
      </c>
      <c r="K78" s="32">
        <v>236.77277777777778</v>
      </c>
      <c r="L78" s="32">
        <v>129.45333333333332</v>
      </c>
      <c r="M78" s="32">
        <v>78.917222222222222</v>
      </c>
      <c r="N78" s="32">
        <v>50.536111111111111</v>
      </c>
      <c r="O78" s="32">
        <v>0</v>
      </c>
      <c r="P78" s="32">
        <v>42.333333333333336</v>
      </c>
      <c r="Q78" s="32">
        <v>37.37777777777778</v>
      </c>
      <c r="R78" s="32">
        <v>4.9555555555555557</v>
      </c>
      <c r="S78" s="32">
        <v>120.47777777777777</v>
      </c>
      <c r="T78" s="32">
        <v>96.813888888888883</v>
      </c>
      <c r="U78" s="32">
        <v>0</v>
      </c>
      <c r="V78" s="32">
        <v>23.663888888888888</v>
      </c>
      <c r="W78" s="32">
        <v>0</v>
      </c>
      <c r="X78" s="32">
        <v>0</v>
      </c>
      <c r="Y78" s="32">
        <v>0</v>
      </c>
      <c r="Z78" s="32">
        <v>0</v>
      </c>
      <c r="AA78" s="32">
        <v>0</v>
      </c>
      <c r="AB78" s="32">
        <v>0</v>
      </c>
      <c r="AC78" s="32">
        <v>0</v>
      </c>
      <c r="AD78" s="32">
        <v>0</v>
      </c>
      <c r="AE78" s="32">
        <v>0</v>
      </c>
      <c r="AF78" t="s">
        <v>406</v>
      </c>
      <c r="AG78">
        <v>7</v>
      </c>
      <c r="AH78"/>
    </row>
    <row r="79" spans="1:34" x14ac:dyDescent="0.25">
      <c r="A79" t="s">
        <v>1226</v>
      </c>
      <c r="B79" t="s">
        <v>792</v>
      </c>
      <c r="C79" t="s">
        <v>1102</v>
      </c>
      <c r="D79" t="s">
        <v>1194</v>
      </c>
      <c r="E79" s="32">
        <v>43.755555555555553</v>
      </c>
      <c r="F79" s="32">
        <v>2.7762315896394116</v>
      </c>
      <c r="G79" s="32">
        <v>2.5273743016759784</v>
      </c>
      <c r="H79" s="32">
        <v>0.59546216353478931</v>
      </c>
      <c r="I79" s="32">
        <v>0.47255713560182838</v>
      </c>
      <c r="J79" s="32">
        <v>121.47555555555559</v>
      </c>
      <c r="K79" s="32">
        <v>110.5866666666667</v>
      </c>
      <c r="L79" s="32">
        <v>26.05477777777778</v>
      </c>
      <c r="M79" s="32">
        <v>20.677</v>
      </c>
      <c r="N79" s="32">
        <v>0</v>
      </c>
      <c r="O79" s="32">
        <v>5.3777777777777782</v>
      </c>
      <c r="P79" s="32">
        <v>11.501777777777775</v>
      </c>
      <c r="Q79" s="32">
        <v>5.990666666666665</v>
      </c>
      <c r="R79" s="32">
        <v>5.5111111111111111</v>
      </c>
      <c r="S79" s="32">
        <v>83.91900000000004</v>
      </c>
      <c r="T79" s="32">
        <v>73.795000000000044</v>
      </c>
      <c r="U79" s="32">
        <v>10.124000000000001</v>
      </c>
      <c r="V79" s="32">
        <v>0</v>
      </c>
      <c r="W79" s="32">
        <v>0</v>
      </c>
      <c r="X79" s="32">
        <v>0</v>
      </c>
      <c r="Y79" s="32">
        <v>0</v>
      </c>
      <c r="Z79" s="32">
        <v>0</v>
      </c>
      <c r="AA79" s="32">
        <v>0</v>
      </c>
      <c r="AB79" s="32">
        <v>0</v>
      </c>
      <c r="AC79" s="32">
        <v>0</v>
      </c>
      <c r="AD79" s="32">
        <v>0</v>
      </c>
      <c r="AE79" s="32">
        <v>0</v>
      </c>
      <c r="AF79" t="s">
        <v>369</v>
      </c>
      <c r="AG79">
        <v>7</v>
      </c>
      <c r="AH79"/>
    </row>
    <row r="80" spans="1:34" x14ac:dyDescent="0.25">
      <c r="A80" t="s">
        <v>1226</v>
      </c>
      <c r="B80" t="s">
        <v>617</v>
      </c>
      <c r="C80" t="s">
        <v>1023</v>
      </c>
      <c r="D80" t="s">
        <v>1207</v>
      </c>
      <c r="E80" s="32">
        <v>47.6</v>
      </c>
      <c r="F80" s="32">
        <v>3.1582282913165263</v>
      </c>
      <c r="G80" s="32">
        <v>2.9433870214752562</v>
      </c>
      <c r="H80" s="32">
        <v>0.60547852474323072</v>
      </c>
      <c r="I80" s="32">
        <v>0.39063725490196094</v>
      </c>
      <c r="J80" s="32">
        <v>150.33166666666665</v>
      </c>
      <c r="K80" s="32">
        <v>140.10522222222221</v>
      </c>
      <c r="L80" s="32">
        <v>28.820777777777785</v>
      </c>
      <c r="M80" s="32">
        <v>18.594333333333342</v>
      </c>
      <c r="N80" s="32">
        <v>4.581999999999999</v>
      </c>
      <c r="O80" s="32">
        <v>5.6444444444444448</v>
      </c>
      <c r="P80" s="32">
        <v>28.228999999999978</v>
      </c>
      <c r="Q80" s="32">
        <v>28.228999999999978</v>
      </c>
      <c r="R80" s="32">
        <v>0</v>
      </c>
      <c r="S80" s="32">
        <v>93.281888888888886</v>
      </c>
      <c r="T80" s="32">
        <v>70.110777777777784</v>
      </c>
      <c r="U80" s="32">
        <v>0</v>
      </c>
      <c r="V80" s="32">
        <v>23.171111111111106</v>
      </c>
      <c r="W80" s="32">
        <v>9.8614444444444445</v>
      </c>
      <c r="X80" s="32">
        <v>0</v>
      </c>
      <c r="Y80" s="32">
        <v>0</v>
      </c>
      <c r="Z80" s="32">
        <v>0</v>
      </c>
      <c r="AA80" s="32">
        <v>3.4185555555555558</v>
      </c>
      <c r="AB80" s="32">
        <v>0</v>
      </c>
      <c r="AC80" s="32">
        <v>6.4428888888888878</v>
      </c>
      <c r="AD80" s="32">
        <v>0</v>
      </c>
      <c r="AE80" s="32">
        <v>0</v>
      </c>
      <c r="AF80" t="s">
        <v>192</v>
      </c>
      <c r="AG80">
        <v>7</v>
      </c>
      <c r="AH80"/>
    </row>
    <row r="81" spans="1:34" x14ac:dyDescent="0.25">
      <c r="A81" t="s">
        <v>1226</v>
      </c>
      <c r="B81" t="s">
        <v>721</v>
      </c>
      <c r="C81" t="s">
        <v>850</v>
      </c>
      <c r="D81" t="s">
        <v>1127</v>
      </c>
      <c r="E81" s="32">
        <v>23.477777777777778</v>
      </c>
      <c r="F81" s="32">
        <v>4.5623521060104117</v>
      </c>
      <c r="G81" s="32">
        <v>3.9693563653573118</v>
      </c>
      <c r="H81" s="32">
        <v>1.2714150496923806</v>
      </c>
      <c r="I81" s="32">
        <v>0.86665877898722188</v>
      </c>
      <c r="J81" s="32">
        <v>107.11388888888889</v>
      </c>
      <c r="K81" s="32">
        <v>93.191666666666663</v>
      </c>
      <c r="L81" s="32">
        <v>29.85</v>
      </c>
      <c r="M81" s="32">
        <v>20.347222222222221</v>
      </c>
      <c r="N81" s="32">
        <v>4.9388888888888891</v>
      </c>
      <c r="O81" s="32">
        <v>4.5638888888888891</v>
      </c>
      <c r="P81" s="32">
        <v>17.538888888888888</v>
      </c>
      <c r="Q81" s="32">
        <v>13.119444444444444</v>
      </c>
      <c r="R81" s="32">
        <v>4.4194444444444443</v>
      </c>
      <c r="S81" s="32">
        <v>59.725000000000001</v>
      </c>
      <c r="T81" s="32">
        <v>58.455555555555556</v>
      </c>
      <c r="U81" s="32">
        <v>0</v>
      </c>
      <c r="V81" s="32">
        <v>1.2694444444444444</v>
      </c>
      <c r="W81" s="32">
        <v>27.333333333333332</v>
      </c>
      <c r="X81" s="32">
        <v>8.3333333333333339</v>
      </c>
      <c r="Y81" s="32">
        <v>0</v>
      </c>
      <c r="Z81" s="32">
        <v>0</v>
      </c>
      <c r="AA81" s="32">
        <v>3.6777777777777776</v>
      </c>
      <c r="AB81" s="32">
        <v>8.611111111111111E-2</v>
      </c>
      <c r="AC81" s="32">
        <v>15.236111111111111</v>
      </c>
      <c r="AD81" s="32">
        <v>0</v>
      </c>
      <c r="AE81" s="32">
        <v>0</v>
      </c>
      <c r="AF81" t="s">
        <v>296</v>
      </c>
      <c r="AG81">
        <v>7</v>
      </c>
      <c r="AH81"/>
    </row>
    <row r="82" spans="1:34" x14ac:dyDescent="0.25">
      <c r="A82" t="s">
        <v>1226</v>
      </c>
      <c r="B82" t="s">
        <v>538</v>
      </c>
      <c r="C82" t="s">
        <v>948</v>
      </c>
      <c r="D82" t="s">
        <v>1184</v>
      </c>
      <c r="E82" s="32">
        <v>63.222222222222221</v>
      </c>
      <c r="F82" s="32">
        <v>3.2165641476274169</v>
      </c>
      <c r="G82" s="32">
        <v>2.9579086115992972</v>
      </c>
      <c r="H82" s="32">
        <v>0.51036906854130049</v>
      </c>
      <c r="I82" s="32">
        <v>0.25171353251318102</v>
      </c>
      <c r="J82" s="32">
        <v>203.35833333333335</v>
      </c>
      <c r="K82" s="32">
        <v>187.00555555555556</v>
      </c>
      <c r="L82" s="32">
        <v>32.266666666666666</v>
      </c>
      <c r="M82" s="32">
        <v>15.91388888888889</v>
      </c>
      <c r="N82" s="32">
        <v>9.719444444444445</v>
      </c>
      <c r="O82" s="32">
        <v>6.6333333333333337</v>
      </c>
      <c r="P82" s="32">
        <v>28.219444444444445</v>
      </c>
      <c r="Q82" s="32">
        <v>28.219444444444445</v>
      </c>
      <c r="R82" s="32">
        <v>0</v>
      </c>
      <c r="S82" s="32">
        <v>142.87222222222223</v>
      </c>
      <c r="T82" s="32">
        <v>142.87222222222223</v>
      </c>
      <c r="U82" s="32">
        <v>0</v>
      </c>
      <c r="V82" s="32">
        <v>0</v>
      </c>
      <c r="W82" s="32">
        <v>12.688888888888888</v>
      </c>
      <c r="X82" s="32">
        <v>0</v>
      </c>
      <c r="Y82" s="32">
        <v>0</v>
      </c>
      <c r="Z82" s="32">
        <v>0</v>
      </c>
      <c r="AA82" s="32">
        <v>0</v>
      </c>
      <c r="AB82" s="32">
        <v>0</v>
      </c>
      <c r="AC82" s="32">
        <v>12.688888888888888</v>
      </c>
      <c r="AD82" s="32">
        <v>0</v>
      </c>
      <c r="AE82" s="32">
        <v>0</v>
      </c>
      <c r="AF82" t="s">
        <v>112</v>
      </c>
      <c r="AG82">
        <v>7</v>
      </c>
      <c r="AH82"/>
    </row>
    <row r="83" spans="1:34" x14ac:dyDescent="0.25">
      <c r="A83" t="s">
        <v>1226</v>
      </c>
      <c r="B83" t="s">
        <v>579</v>
      </c>
      <c r="C83" t="s">
        <v>994</v>
      </c>
      <c r="D83" t="s">
        <v>1201</v>
      </c>
      <c r="E83" s="32">
        <v>38.777777777777779</v>
      </c>
      <c r="F83" s="32">
        <v>3.5274355300859597</v>
      </c>
      <c r="G83" s="32">
        <v>3.2795845272206305</v>
      </c>
      <c r="H83" s="32">
        <v>0.99820916905444113</v>
      </c>
      <c r="I83" s="32">
        <v>0.86726361031518617</v>
      </c>
      <c r="J83" s="32">
        <v>136.7861111111111</v>
      </c>
      <c r="K83" s="32">
        <v>127.17500000000001</v>
      </c>
      <c r="L83" s="32">
        <v>38.708333333333329</v>
      </c>
      <c r="M83" s="32">
        <v>33.630555555555553</v>
      </c>
      <c r="N83" s="32">
        <v>1.0194444444444444</v>
      </c>
      <c r="O83" s="32">
        <v>4.0583333333333336</v>
      </c>
      <c r="P83" s="32">
        <v>13.980555555555556</v>
      </c>
      <c r="Q83" s="32">
        <v>9.4472222222222229</v>
      </c>
      <c r="R83" s="32">
        <v>4.5333333333333332</v>
      </c>
      <c r="S83" s="32">
        <v>84.097222222222229</v>
      </c>
      <c r="T83" s="32">
        <v>79.847222222222229</v>
      </c>
      <c r="U83" s="32">
        <v>4.25</v>
      </c>
      <c r="V83" s="32">
        <v>0</v>
      </c>
      <c r="W83" s="32">
        <v>12.088888888888889</v>
      </c>
      <c r="X83" s="32">
        <v>0</v>
      </c>
      <c r="Y83" s="32">
        <v>0</v>
      </c>
      <c r="Z83" s="32">
        <v>0</v>
      </c>
      <c r="AA83" s="32">
        <v>0</v>
      </c>
      <c r="AB83" s="32">
        <v>0</v>
      </c>
      <c r="AC83" s="32">
        <v>12.088888888888889</v>
      </c>
      <c r="AD83" s="32">
        <v>0</v>
      </c>
      <c r="AE83" s="32">
        <v>0</v>
      </c>
      <c r="AF83" t="s">
        <v>154</v>
      </c>
      <c r="AG83">
        <v>7</v>
      </c>
      <c r="AH83"/>
    </row>
    <row r="84" spans="1:34" x14ac:dyDescent="0.25">
      <c r="A84" t="s">
        <v>1226</v>
      </c>
      <c r="B84" t="s">
        <v>636</v>
      </c>
      <c r="C84" t="s">
        <v>1035</v>
      </c>
      <c r="D84" t="s">
        <v>1136</v>
      </c>
      <c r="E84" s="32">
        <v>29.011111111111113</v>
      </c>
      <c r="F84" s="32">
        <v>3.9867866717732663</v>
      </c>
      <c r="G84" s="32">
        <v>3.404729988510149</v>
      </c>
      <c r="H84" s="32">
        <v>0.85829184220605126</v>
      </c>
      <c r="I84" s="32">
        <v>0.44954040597472228</v>
      </c>
      <c r="J84" s="32">
        <v>115.6611111111111</v>
      </c>
      <c r="K84" s="32">
        <v>98.774999999999991</v>
      </c>
      <c r="L84" s="32">
        <v>24.9</v>
      </c>
      <c r="M84" s="32">
        <v>13.041666666666666</v>
      </c>
      <c r="N84" s="32">
        <v>4.9638888888888886</v>
      </c>
      <c r="O84" s="32">
        <v>6.8944444444444448</v>
      </c>
      <c r="P84" s="32">
        <v>25.161111111111111</v>
      </c>
      <c r="Q84" s="32">
        <v>20.133333333333333</v>
      </c>
      <c r="R84" s="32">
        <v>5.0277777777777777</v>
      </c>
      <c r="S84" s="32">
        <v>65.599999999999994</v>
      </c>
      <c r="T84" s="32">
        <v>60.461111111111109</v>
      </c>
      <c r="U84" s="32">
        <v>0</v>
      </c>
      <c r="V84" s="32">
        <v>5.1388888888888893</v>
      </c>
      <c r="W84" s="32">
        <v>10.958333333333332</v>
      </c>
      <c r="X84" s="32">
        <v>9.3861111111111111</v>
      </c>
      <c r="Y84" s="32">
        <v>0</v>
      </c>
      <c r="Z84" s="32">
        <v>0</v>
      </c>
      <c r="AA84" s="32">
        <v>0.25555555555555554</v>
      </c>
      <c r="AB84" s="32">
        <v>0</v>
      </c>
      <c r="AC84" s="32">
        <v>1.3166666666666667</v>
      </c>
      <c r="AD84" s="32">
        <v>0</v>
      </c>
      <c r="AE84" s="32">
        <v>0</v>
      </c>
      <c r="AF84" t="s">
        <v>211</v>
      </c>
      <c r="AG84">
        <v>7</v>
      </c>
      <c r="AH84"/>
    </row>
    <row r="85" spans="1:34" x14ac:dyDescent="0.25">
      <c r="A85" t="s">
        <v>1226</v>
      </c>
      <c r="B85" t="s">
        <v>704</v>
      </c>
      <c r="C85" t="s">
        <v>1072</v>
      </c>
      <c r="D85" t="s">
        <v>1205</v>
      </c>
      <c r="E85" s="32">
        <v>28.6</v>
      </c>
      <c r="F85" s="32">
        <v>3.6843550893550887</v>
      </c>
      <c r="G85" s="32">
        <v>3.453422688422688</v>
      </c>
      <c r="H85" s="32">
        <v>0.6036752136752136</v>
      </c>
      <c r="I85" s="32">
        <v>0.37274281274281262</v>
      </c>
      <c r="J85" s="32">
        <v>105.37255555555554</v>
      </c>
      <c r="K85" s="32">
        <v>98.767888888888876</v>
      </c>
      <c r="L85" s="32">
        <v>17.265111111111111</v>
      </c>
      <c r="M85" s="32">
        <v>10.660444444444442</v>
      </c>
      <c r="N85" s="32">
        <v>2.3380000000000005</v>
      </c>
      <c r="O85" s="32">
        <v>4.2666666666666666</v>
      </c>
      <c r="P85" s="32">
        <v>17.732222222222223</v>
      </c>
      <c r="Q85" s="32">
        <v>17.732222222222223</v>
      </c>
      <c r="R85" s="32">
        <v>0</v>
      </c>
      <c r="S85" s="32">
        <v>70.375222222222206</v>
      </c>
      <c r="T85" s="32">
        <v>57.493333333333318</v>
      </c>
      <c r="U85" s="32">
        <v>0</v>
      </c>
      <c r="V85" s="32">
        <v>12.88188888888889</v>
      </c>
      <c r="W85" s="32">
        <v>8.6444444444444449E-2</v>
      </c>
      <c r="X85" s="32">
        <v>0</v>
      </c>
      <c r="Y85" s="32">
        <v>0</v>
      </c>
      <c r="Z85" s="32">
        <v>0</v>
      </c>
      <c r="AA85" s="32">
        <v>8.6444444444444449E-2</v>
      </c>
      <c r="AB85" s="32">
        <v>0</v>
      </c>
      <c r="AC85" s="32">
        <v>0</v>
      </c>
      <c r="AD85" s="32">
        <v>0</v>
      </c>
      <c r="AE85" s="32">
        <v>0</v>
      </c>
      <c r="AF85" t="s">
        <v>279</v>
      </c>
      <c r="AG85">
        <v>7</v>
      </c>
      <c r="AH85"/>
    </row>
    <row r="86" spans="1:34" x14ac:dyDescent="0.25">
      <c r="A86" t="s">
        <v>1226</v>
      </c>
      <c r="B86" t="s">
        <v>424</v>
      </c>
      <c r="C86" t="s">
        <v>876</v>
      </c>
      <c r="D86" t="s">
        <v>1188</v>
      </c>
      <c r="E86" s="32">
        <v>45.088888888888889</v>
      </c>
      <c r="F86" s="32">
        <v>3.5203326761951699</v>
      </c>
      <c r="G86" s="32">
        <v>3.2305963528831936</v>
      </c>
      <c r="H86" s="32">
        <v>0.74439379004435691</v>
      </c>
      <c r="I86" s="32">
        <v>0.4546574667323805</v>
      </c>
      <c r="J86" s="32">
        <v>158.72788888888888</v>
      </c>
      <c r="K86" s="32">
        <v>145.66399999999999</v>
      </c>
      <c r="L86" s="32">
        <v>33.56388888888889</v>
      </c>
      <c r="M86" s="32">
        <v>20.5</v>
      </c>
      <c r="N86" s="32">
        <v>7.6111111111111107</v>
      </c>
      <c r="O86" s="32">
        <v>5.4527777777777775</v>
      </c>
      <c r="P86" s="32">
        <v>28.841777777777779</v>
      </c>
      <c r="Q86" s="32">
        <v>28.841777777777779</v>
      </c>
      <c r="R86" s="32">
        <v>0</v>
      </c>
      <c r="S86" s="32">
        <v>96.322222222222223</v>
      </c>
      <c r="T86" s="32">
        <v>91.888888888888886</v>
      </c>
      <c r="U86" s="32">
        <v>4.4333333333333336</v>
      </c>
      <c r="V86" s="32">
        <v>0</v>
      </c>
      <c r="W86" s="32">
        <v>0</v>
      </c>
      <c r="X86" s="32">
        <v>0</v>
      </c>
      <c r="Y86" s="32">
        <v>0</v>
      </c>
      <c r="Z86" s="32">
        <v>0</v>
      </c>
      <c r="AA86" s="32">
        <v>0</v>
      </c>
      <c r="AB86" s="32">
        <v>0</v>
      </c>
      <c r="AC86" s="32">
        <v>0</v>
      </c>
      <c r="AD86" s="32">
        <v>0</v>
      </c>
      <c r="AE86" s="32">
        <v>0</v>
      </c>
      <c r="AF86" t="s">
        <v>300</v>
      </c>
      <c r="AG86">
        <v>7</v>
      </c>
      <c r="AH86"/>
    </row>
    <row r="87" spans="1:34" x14ac:dyDescent="0.25">
      <c r="A87" t="s">
        <v>1226</v>
      </c>
      <c r="B87" t="s">
        <v>462</v>
      </c>
      <c r="C87" t="s">
        <v>921</v>
      </c>
      <c r="D87" t="s">
        <v>1174</v>
      </c>
      <c r="E87" s="32">
        <v>57.711111111111109</v>
      </c>
      <c r="F87" s="32">
        <v>3.8734597612629957</v>
      </c>
      <c r="G87" s="32">
        <v>3.680929919137466</v>
      </c>
      <c r="H87" s="32">
        <v>1.0495956873315362</v>
      </c>
      <c r="I87" s="32">
        <v>0.85706584520600682</v>
      </c>
      <c r="J87" s="32">
        <v>223.54166666666666</v>
      </c>
      <c r="K87" s="32">
        <v>212.43055555555554</v>
      </c>
      <c r="L87" s="32">
        <v>60.573333333333323</v>
      </c>
      <c r="M87" s="32">
        <v>49.462222222222216</v>
      </c>
      <c r="N87" s="32">
        <v>5.171111111111113</v>
      </c>
      <c r="O87" s="32">
        <v>5.94</v>
      </c>
      <c r="P87" s="32">
        <v>32.980555555555554</v>
      </c>
      <c r="Q87" s="32">
        <v>32.980555555555554</v>
      </c>
      <c r="R87" s="32">
        <v>0</v>
      </c>
      <c r="S87" s="32">
        <v>129.98777777777778</v>
      </c>
      <c r="T87" s="32">
        <v>129.98777777777778</v>
      </c>
      <c r="U87" s="32">
        <v>0</v>
      </c>
      <c r="V87" s="32">
        <v>0</v>
      </c>
      <c r="W87" s="32">
        <v>8.6694444444444443</v>
      </c>
      <c r="X87" s="32">
        <v>4.7166666666666668</v>
      </c>
      <c r="Y87" s="32">
        <v>0</v>
      </c>
      <c r="Z87" s="32">
        <v>0</v>
      </c>
      <c r="AA87" s="32">
        <v>0.6694444444444444</v>
      </c>
      <c r="AB87" s="32">
        <v>0</v>
      </c>
      <c r="AC87" s="32">
        <v>3.2833333333333332</v>
      </c>
      <c r="AD87" s="32">
        <v>0</v>
      </c>
      <c r="AE87" s="32">
        <v>0</v>
      </c>
      <c r="AF87" t="s">
        <v>35</v>
      </c>
      <c r="AG87">
        <v>7</v>
      </c>
      <c r="AH87"/>
    </row>
    <row r="88" spans="1:34" x14ac:dyDescent="0.25">
      <c r="A88" t="s">
        <v>1226</v>
      </c>
      <c r="B88" t="s">
        <v>619</v>
      </c>
      <c r="C88" t="s">
        <v>1025</v>
      </c>
      <c r="D88" t="s">
        <v>1152</v>
      </c>
      <c r="E88" s="32">
        <v>43.666666666666664</v>
      </c>
      <c r="F88" s="32">
        <v>3.6660305343511457</v>
      </c>
      <c r="G88" s="32">
        <v>3.3281170483460563</v>
      </c>
      <c r="H88" s="32">
        <v>0.43486005089058533</v>
      </c>
      <c r="I88" s="32">
        <v>0.30400763358778626</v>
      </c>
      <c r="J88" s="32">
        <v>160.08333333333334</v>
      </c>
      <c r="K88" s="32">
        <v>145.32777777777778</v>
      </c>
      <c r="L88" s="32">
        <v>18.988888888888891</v>
      </c>
      <c r="M88" s="32">
        <v>13.275</v>
      </c>
      <c r="N88" s="32">
        <v>0.31944444444444442</v>
      </c>
      <c r="O88" s="32">
        <v>5.3944444444444448</v>
      </c>
      <c r="P88" s="32">
        <v>44.091666666666661</v>
      </c>
      <c r="Q88" s="32">
        <v>35.049999999999997</v>
      </c>
      <c r="R88" s="32">
        <v>9.0416666666666661</v>
      </c>
      <c r="S88" s="32">
        <v>97.00277777777778</v>
      </c>
      <c r="T88" s="32">
        <v>94.419444444444451</v>
      </c>
      <c r="U88" s="32">
        <v>2.5833333333333335</v>
      </c>
      <c r="V88" s="32">
        <v>0</v>
      </c>
      <c r="W88" s="32">
        <v>25.355555555555554</v>
      </c>
      <c r="X88" s="32">
        <v>0</v>
      </c>
      <c r="Y88" s="32">
        <v>0</v>
      </c>
      <c r="Z88" s="32">
        <v>0</v>
      </c>
      <c r="AA88" s="32">
        <v>0.7055555555555556</v>
      </c>
      <c r="AB88" s="32">
        <v>0</v>
      </c>
      <c r="AC88" s="32">
        <v>24.65</v>
      </c>
      <c r="AD88" s="32">
        <v>0</v>
      </c>
      <c r="AE88" s="32">
        <v>0</v>
      </c>
      <c r="AF88" t="s">
        <v>194</v>
      </c>
      <c r="AG88">
        <v>7</v>
      </c>
      <c r="AH88"/>
    </row>
    <row r="89" spans="1:34" x14ac:dyDescent="0.25">
      <c r="A89" t="s">
        <v>1226</v>
      </c>
      <c r="B89" t="s">
        <v>551</v>
      </c>
      <c r="C89" t="s">
        <v>858</v>
      </c>
      <c r="D89" t="s">
        <v>1143</v>
      </c>
      <c r="E89" s="32">
        <v>22.81111111111111</v>
      </c>
      <c r="F89" s="32">
        <v>3.0686848514369216</v>
      </c>
      <c r="G89" s="32">
        <v>2.8582610813443745</v>
      </c>
      <c r="H89" s="32">
        <v>0.89365319045299596</v>
      </c>
      <c r="I89" s="32">
        <v>0.68322942036044843</v>
      </c>
      <c r="J89" s="32">
        <v>70.00011111111111</v>
      </c>
      <c r="K89" s="32">
        <v>65.200111111111113</v>
      </c>
      <c r="L89" s="32">
        <v>20.385222222222229</v>
      </c>
      <c r="M89" s="32">
        <v>15.585222222222228</v>
      </c>
      <c r="N89" s="32">
        <v>0</v>
      </c>
      <c r="O89" s="32">
        <v>4.8</v>
      </c>
      <c r="P89" s="32">
        <v>8.7531111111111137</v>
      </c>
      <c r="Q89" s="32">
        <v>8.7531111111111137</v>
      </c>
      <c r="R89" s="32">
        <v>0</v>
      </c>
      <c r="S89" s="32">
        <v>40.861777777777782</v>
      </c>
      <c r="T89" s="32">
        <v>36.671444444444447</v>
      </c>
      <c r="U89" s="32">
        <v>4.1903333333333332</v>
      </c>
      <c r="V89" s="32">
        <v>0</v>
      </c>
      <c r="W89" s="32">
        <v>7.6672222222222199</v>
      </c>
      <c r="X89" s="32">
        <v>5.2293333333333312</v>
      </c>
      <c r="Y89" s="32">
        <v>0</v>
      </c>
      <c r="Z89" s="32">
        <v>0</v>
      </c>
      <c r="AA89" s="32">
        <v>2.4378888888888892</v>
      </c>
      <c r="AB89" s="32">
        <v>0</v>
      </c>
      <c r="AC89" s="32">
        <v>0</v>
      </c>
      <c r="AD89" s="32">
        <v>0</v>
      </c>
      <c r="AE89" s="32">
        <v>0</v>
      </c>
      <c r="AF89" t="s">
        <v>125</v>
      </c>
      <c r="AG89">
        <v>7</v>
      </c>
      <c r="AH89"/>
    </row>
    <row r="90" spans="1:34" x14ac:dyDescent="0.25">
      <c r="A90" t="s">
        <v>1226</v>
      </c>
      <c r="B90" t="s">
        <v>582</v>
      </c>
      <c r="C90" t="s">
        <v>996</v>
      </c>
      <c r="D90" t="s">
        <v>1170</v>
      </c>
      <c r="E90" s="32">
        <v>29.9</v>
      </c>
      <c r="F90" s="32">
        <v>3.3553957636566327</v>
      </c>
      <c r="G90" s="32">
        <v>3.2180862133036041</v>
      </c>
      <c r="H90" s="32">
        <v>0.56486064659977719</v>
      </c>
      <c r="I90" s="32">
        <v>0.42755109624674853</v>
      </c>
      <c r="J90" s="32">
        <v>100.32633333333331</v>
      </c>
      <c r="K90" s="32">
        <v>96.220777777777755</v>
      </c>
      <c r="L90" s="32">
        <v>16.889333333333337</v>
      </c>
      <c r="M90" s="32">
        <v>12.783777777777781</v>
      </c>
      <c r="N90" s="32">
        <v>0</v>
      </c>
      <c r="O90" s="32">
        <v>4.1055555555555552</v>
      </c>
      <c r="P90" s="32">
        <v>20.228777777777772</v>
      </c>
      <c r="Q90" s="32">
        <v>20.228777777777772</v>
      </c>
      <c r="R90" s="32">
        <v>0</v>
      </c>
      <c r="S90" s="32">
        <v>63.208222222222204</v>
      </c>
      <c r="T90" s="32">
        <v>50.597111111111097</v>
      </c>
      <c r="U90" s="32">
        <v>12.611111111111111</v>
      </c>
      <c r="V90" s="32">
        <v>0</v>
      </c>
      <c r="W90" s="32">
        <v>20.291222222222228</v>
      </c>
      <c r="X90" s="32">
        <v>0.59811111111111104</v>
      </c>
      <c r="Y90" s="32">
        <v>0</v>
      </c>
      <c r="Z90" s="32">
        <v>0</v>
      </c>
      <c r="AA90" s="32">
        <v>0.33333333333333331</v>
      </c>
      <c r="AB90" s="32">
        <v>0</v>
      </c>
      <c r="AC90" s="32">
        <v>19.359777777777783</v>
      </c>
      <c r="AD90" s="32">
        <v>0</v>
      </c>
      <c r="AE90" s="32">
        <v>0</v>
      </c>
      <c r="AF90" t="s">
        <v>157</v>
      </c>
      <c r="AG90">
        <v>7</v>
      </c>
      <c r="AH90"/>
    </row>
    <row r="91" spans="1:34" x14ac:dyDescent="0.25">
      <c r="A91" t="s">
        <v>1226</v>
      </c>
      <c r="B91" t="s">
        <v>497</v>
      </c>
      <c r="C91" t="s">
        <v>893</v>
      </c>
      <c r="D91" t="s">
        <v>1153</v>
      </c>
      <c r="E91" s="32">
        <v>58.022222222222226</v>
      </c>
      <c r="F91" s="32">
        <v>3.0267024128686328</v>
      </c>
      <c r="G91" s="32">
        <v>2.8750363845270011</v>
      </c>
      <c r="H91" s="32">
        <v>0.35181731137495215</v>
      </c>
      <c r="I91" s="32">
        <v>0.25683454615090001</v>
      </c>
      <c r="J91" s="32">
        <v>175.61600000000001</v>
      </c>
      <c r="K91" s="32">
        <v>166.816</v>
      </c>
      <c r="L91" s="32">
        <v>20.413222222222224</v>
      </c>
      <c r="M91" s="32">
        <v>14.902111111111111</v>
      </c>
      <c r="N91" s="32">
        <v>0</v>
      </c>
      <c r="O91" s="32">
        <v>5.5111111111111111</v>
      </c>
      <c r="P91" s="32">
        <v>40.146555555555558</v>
      </c>
      <c r="Q91" s="32">
        <v>36.857666666666667</v>
      </c>
      <c r="R91" s="32">
        <v>3.2888888888888888</v>
      </c>
      <c r="S91" s="32">
        <v>115.05622222222225</v>
      </c>
      <c r="T91" s="32">
        <v>86.210555555555572</v>
      </c>
      <c r="U91" s="32">
        <v>15.998333333333337</v>
      </c>
      <c r="V91" s="32">
        <v>12.847333333333335</v>
      </c>
      <c r="W91" s="32">
        <v>42.278444444444446</v>
      </c>
      <c r="X91" s="32">
        <v>0.8305555555555556</v>
      </c>
      <c r="Y91" s="32">
        <v>0</v>
      </c>
      <c r="Z91" s="32">
        <v>0</v>
      </c>
      <c r="AA91" s="32">
        <v>10.831999999999995</v>
      </c>
      <c r="AB91" s="32">
        <v>0</v>
      </c>
      <c r="AC91" s="32">
        <v>30.615888888888893</v>
      </c>
      <c r="AD91" s="32">
        <v>0</v>
      </c>
      <c r="AE91" s="32">
        <v>0</v>
      </c>
      <c r="AF91" t="s">
        <v>71</v>
      </c>
      <c r="AG91">
        <v>7</v>
      </c>
      <c r="AH91"/>
    </row>
    <row r="92" spans="1:34" x14ac:dyDescent="0.25">
      <c r="A92" t="s">
        <v>1226</v>
      </c>
      <c r="B92" t="s">
        <v>581</v>
      </c>
      <c r="C92" t="s">
        <v>901</v>
      </c>
      <c r="D92" t="s">
        <v>1165</v>
      </c>
      <c r="E92" s="32">
        <v>47.68888888888889</v>
      </c>
      <c r="F92" s="32">
        <v>3.730088536812675</v>
      </c>
      <c r="G92" s="32">
        <v>3.5082805219012116</v>
      </c>
      <c r="H92" s="32">
        <v>0.68616029822926383</v>
      </c>
      <c r="I92" s="32">
        <v>0.4643522833178006</v>
      </c>
      <c r="J92" s="32">
        <v>177.88377777777779</v>
      </c>
      <c r="K92" s="32">
        <v>167.30600000000001</v>
      </c>
      <c r="L92" s="32">
        <v>32.722222222222229</v>
      </c>
      <c r="M92" s="32">
        <v>22.144444444444446</v>
      </c>
      <c r="N92" s="32">
        <v>5.6888888888888891</v>
      </c>
      <c r="O92" s="32">
        <v>4.8888888888888893</v>
      </c>
      <c r="P92" s="32">
        <v>24.547222222222221</v>
      </c>
      <c r="Q92" s="32">
        <v>24.547222222222221</v>
      </c>
      <c r="R92" s="32">
        <v>0</v>
      </c>
      <c r="S92" s="32">
        <v>120.61433333333335</v>
      </c>
      <c r="T92" s="32">
        <v>120.61433333333335</v>
      </c>
      <c r="U92" s="32">
        <v>0</v>
      </c>
      <c r="V92" s="32">
        <v>0</v>
      </c>
      <c r="W92" s="32">
        <v>32.650444444444439</v>
      </c>
      <c r="X92" s="32">
        <v>6.0972222222222223</v>
      </c>
      <c r="Y92" s="32">
        <v>0</v>
      </c>
      <c r="Z92" s="32">
        <v>0</v>
      </c>
      <c r="AA92" s="32">
        <v>4.2111111111111112</v>
      </c>
      <c r="AB92" s="32">
        <v>0</v>
      </c>
      <c r="AC92" s="32">
        <v>22.342111111111105</v>
      </c>
      <c r="AD92" s="32">
        <v>0</v>
      </c>
      <c r="AE92" s="32">
        <v>0</v>
      </c>
      <c r="AF92" t="s">
        <v>156</v>
      </c>
      <c r="AG92">
        <v>7</v>
      </c>
      <c r="AH92"/>
    </row>
    <row r="93" spans="1:34" x14ac:dyDescent="0.25">
      <c r="A93" t="s">
        <v>1226</v>
      </c>
      <c r="B93" t="s">
        <v>766</v>
      </c>
      <c r="C93" t="s">
        <v>1041</v>
      </c>
      <c r="D93" t="s">
        <v>1145</v>
      </c>
      <c r="E93" s="32">
        <v>30.377777777777776</v>
      </c>
      <c r="F93" s="32">
        <v>3.3688953913679591</v>
      </c>
      <c r="G93" s="32">
        <v>3.0409473299195318</v>
      </c>
      <c r="H93" s="32">
        <v>0.98453547915142625</v>
      </c>
      <c r="I93" s="32">
        <v>0.656587417702999</v>
      </c>
      <c r="J93" s="32">
        <v>102.33955555555555</v>
      </c>
      <c r="K93" s="32">
        <v>92.377222222222215</v>
      </c>
      <c r="L93" s="32">
        <v>29.907999999999991</v>
      </c>
      <c r="M93" s="32">
        <v>19.945666666666657</v>
      </c>
      <c r="N93" s="32">
        <v>4.7067777777777771</v>
      </c>
      <c r="O93" s="32">
        <v>5.2555555555555555</v>
      </c>
      <c r="P93" s="32">
        <v>6.6564444444444471</v>
      </c>
      <c r="Q93" s="32">
        <v>6.6564444444444471</v>
      </c>
      <c r="R93" s="32">
        <v>0</v>
      </c>
      <c r="S93" s="32">
        <v>65.775111111111116</v>
      </c>
      <c r="T93" s="32">
        <v>64.269444444444446</v>
      </c>
      <c r="U93" s="32">
        <v>0.88422222222222224</v>
      </c>
      <c r="V93" s="32">
        <v>0.62144444444444447</v>
      </c>
      <c r="W93" s="32">
        <v>8.2832222222222214</v>
      </c>
      <c r="X93" s="32">
        <v>0.43144444444444441</v>
      </c>
      <c r="Y93" s="32">
        <v>0</v>
      </c>
      <c r="Z93" s="32">
        <v>0</v>
      </c>
      <c r="AA93" s="32">
        <v>0.78888888888888886</v>
      </c>
      <c r="AB93" s="32">
        <v>0</v>
      </c>
      <c r="AC93" s="32">
        <v>7.0184444444444445</v>
      </c>
      <c r="AD93" s="32">
        <v>0</v>
      </c>
      <c r="AE93" s="32">
        <v>4.4444444444444446E-2</v>
      </c>
      <c r="AF93" t="s">
        <v>343</v>
      </c>
      <c r="AG93">
        <v>7</v>
      </c>
      <c r="AH93"/>
    </row>
    <row r="94" spans="1:34" x14ac:dyDescent="0.25">
      <c r="A94" t="s">
        <v>1226</v>
      </c>
      <c r="B94" t="s">
        <v>754</v>
      </c>
      <c r="C94" t="s">
        <v>915</v>
      </c>
      <c r="D94" t="s">
        <v>1170</v>
      </c>
      <c r="E94" s="32">
        <v>45.111111111111114</v>
      </c>
      <c r="F94" s="32">
        <v>3.8299458128078818</v>
      </c>
      <c r="G94" s="32">
        <v>3.4523103448275863</v>
      </c>
      <c r="H94" s="32">
        <v>0.58592857142857135</v>
      </c>
      <c r="I94" s="32">
        <v>0.20829310344827584</v>
      </c>
      <c r="J94" s="32">
        <v>172.77311111111112</v>
      </c>
      <c r="K94" s="32">
        <v>155.73755555555556</v>
      </c>
      <c r="L94" s="32">
        <v>26.431888888888889</v>
      </c>
      <c r="M94" s="32">
        <v>9.3963333333333328</v>
      </c>
      <c r="N94" s="32">
        <v>11.168888888888889</v>
      </c>
      <c r="O94" s="32">
        <v>5.8666666666666663</v>
      </c>
      <c r="P94" s="32">
        <v>29.761111111111113</v>
      </c>
      <c r="Q94" s="32">
        <v>29.761111111111113</v>
      </c>
      <c r="R94" s="32">
        <v>0</v>
      </c>
      <c r="S94" s="32">
        <v>116.58011111111109</v>
      </c>
      <c r="T94" s="32">
        <v>111.74122222222221</v>
      </c>
      <c r="U94" s="32">
        <v>0</v>
      </c>
      <c r="V94" s="32">
        <v>4.8388888888888886</v>
      </c>
      <c r="W94" s="32">
        <v>6.6264444444444432</v>
      </c>
      <c r="X94" s="32">
        <v>1.129</v>
      </c>
      <c r="Y94" s="32">
        <v>0</v>
      </c>
      <c r="Z94" s="32">
        <v>0</v>
      </c>
      <c r="AA94" s="32">
        <v>0.28333333333333333</v>
      </c>
      <c r="AB94" s="32">
        <v>0</v>
      </c>
      <c r="AC94" s="32">
        <v>5.2141111111111105</v>
      </c>
      <c r="AD94" s="32">
        <v>0</v>
      </c>
      <c r="AE94" s="32">
        <v>0</v>
      </c>
      <c r="AF94" t="s">
        <v>331</v>
      </c>
      <c r="AG94">
        <v>7</v>
      </c>
      <c r="AH94"/>
    </row>
    <row r="95" spans="1:34" x14ac:dyDescent="0.25">
      <c r="A95" t="s">
        <v>1226</v>
      </c>
      <c r="B95" t="s">
        <v>821</v>
      </c>
      <c r="C95" t="s">
        <v>961</v>
      </c>
      <c r="D95" t="s">
        <v>1160</v>
      </c>
      <c r="E95" s="32">
        <v>49.033333333333331</v>
      </c>
      <c r="F95" s="32">
        <v>4.6725379560389753</v>
      </c>
      <c r="G95" s="32">
        <v>4.4147722637661451</v>
      </c>
      <c r="H95" s="32">
        <v>0.81394289598912328</v>
      </c>
      <c r="I95" s="32">
        <v>0.55617720371629298</v>
      </c>
      <c r="J95" s="32">
        <v>229.11011111111108</v>
      </c>
      <c r="K95" s="32">
        <v>216.47099999999998</v>
      </c>
      <c r="L95" s="32">
        <v>39.910333333333341</v>
      </c>
      <c r="M95" s="32">
        <v>27.271222222222232</v>
      </c>
      <c r="N95" s="32">
        <v>7.1946666666666674</v>
      </c>
      <c r="O95" s="32">
        <v>5.4444444444444446</v>
      </c>
      <c r="P95" s="32">
        <v>23.075444444444443</v>
      </c>
      <c r="Q95" s="32">
        <v>23.075444444444443</v>
      </c>
      <c r="R95" s="32">
        <v>0</v>
      </c>
      <c r="S95" s="32">
        <v>166.12433333333331</v>
      </c>
      <c r="T95" s="32">
        <v>114.88455555555552</v>
      </c>
      <c r="U95" s="32">
        <v>4.6274444444444436</v>
      </c>
      <c r="V95" s="32">
        <v>46.612333333333339</v>
      </c>
      <c r="W95" s="32">
        <v>85.571666666666687</v>
      </c>
      <c r="X95" s="32">
        <v>12.135444444444442</v>
      </c>
      <c r="Y95" s="32">
        <v>0</v>
      </c>
      <c r="Z95" s="32">
        <v>0</v>
      </c>
      <c r="AA95" s="32">
        <v>1.038888888888889</v>
      </c>
      <c r="AB95" s="32">
        <v>0</v>
      </c>
      <c r="AC95" s="32">
        <v>72.39733333333335</v>
      </c>
      <c r="AD95" s="32">
        <v>0</v>
      </c>
      <c r="AE95" s="32">
        <v>0</v>
      </c>
      <c r="AF95" t="s">
        <v>398</v>
      </c>
      <c r="AG95">
        <v>7</v>
      </c>
      <c r="AH95"/>
    </row>
    <row r="96" spans="1:34" x14ac:dyDescent="0.25">
      <c r="A96" t="s">
        <v>1226</v>
      </c>
      <c r="B96" t="s">
        <v>544</v>
      </c>
      <c r="C96" t="s">
        <v>934</v>
      </c>
      <c r="D96" t="s">
        <v>1137</v>
      </c>
      <c r="E96" s="32">
        <v>25.844444444444445</v>
      </c>
      <c r="F96" s="32">
        <v>3.2675279449699062</v>
      </c>
      <c r="G96" s="32">
        <v>3.0585941530524519</v>
      </c>
      <c r="H96" s="32">
        <v>0.90218400687876177</v>
      </c>
      <c r="I96" s="32">
        <v>0.69325021496130701</v>
      </c>
      <c r="J96" s="32">
        <v>84.447444444444471</v>
      </c>
      <c r="K96" s="32">
        <v>79.0476666666667</v>
      </c>
      <c r="L96" s="32">
        <v>23.316444444444443</v>
      </c>
      <c r="M96" s="32">
        <v>17.916666666666668</v>
      </c>
      <c r="N96" s="32">
        <v>5.3997777777777767</v>
      </c>
      <c r="O96" s="32">
        <v>0</v>
      </c>
      <c r="P96" s="32">
        <v>10.175777777777776</v>
      </c>
      <c r="Q96" s="32">
        <v>10.175777777777776</v>
      </c>
      <c r="R96" s="32">
        <v>0</v>
      </c>
      <c r="S96" s="32">
        <v>50.955222222222247</v>
      </c>
      <c r="T96" s="32">
        <v>40.950555555555574</v>
      </c>
      <c r="U96" s="32">
        <v>0.218</v>
      </c>
      <c r="V96" s="32">
        <v>9.7866666666666706</v>
      </c>
      <c r="W96" s="32">
        <v>0</v>
      </c>
      <c r="X96" s="32">
        <v>0</v>
      </c>
      <c r="Y96" s="32">
        <v>0</v>
      </c>
      <c r="Z96" s="32">
        <v>0</v>
      </c>
      <c r="AA96" s="32">
        <v>0</v>
      </c>
      <c r="AB96" s="32">
        <v>0</v>
      </c>
      <c r="AC96" s="32">
        <v>0</v>
      </c>
      <c r="AD96" s="32">
        <v>0</v>
      </c>
      <c r="AE96" s="32">
        <v>0</v>
      </c>
      <c r="AF96" t="s">
        <v>118</v>
      </c>
      <c r="AG96">
        <v>7</v>
      </c>
      <c r="AH96"/>
    </row>
    <row r="97" spans="1:34" x14ac:dyDescent="0.25">
      <c r="A97" t="s">
        <v>1226</v>
      </c>
      <c r="B97" t="s">
        <v>479</v>
      </c>
      <c r="C97" t="s">
        <v>934</v>
      </c>
      <c r="D97" t="s">
        <v>1137</v>
      </c>
      <c r="E97" s="32">
        <v>67.188888888888883</v>
      </c>
      <c r="F97" s="32">
        <v>2.8111972879113614</v>
      </c>
      <c r="G97" s="32">
        <v>2.725534976021168</v>
      </c>
      <c r="H97" s="32">
        <v>0.29116586737225075</v>
      </c>
      <c r="I97" s="32">
        <v>0.20550355548205723</v>
      </c>
      <c r="J97" s="32">
        <v>188.88122222222222</v>
      </c>
      <c r="K97" s="32">
        <v>183.12566666666669</v>
      </c>
      <c r="L97" s="32">
        <v>19.563111111111112</v>
      </c>
      <c r="M97" s="32">
        <v>13.807555555555556</v>
      </c>
      <c r="N97" s="32">
        <v>0</v>
      </c>
      <c r="O97" s="32">
        <v>5.7555555555555555</v>
      </c>
      <c r="P97" s="32">
        <v>58.646555555555558</v>
      </c>
      <c r="Q97" s="32">
        <v>58.646555555555558</v>
      </c>
      <c r="R97" s="32">
        <v>0</v>
      </c>
      <c r="S97" s="32">
        <v>110.67155555555557</v>
      </c>
      <c r="T97" s="32">
        <v>86.813555555555567</v>
      </c>
      <c r="U97" s="32">
        <v>14.762111111111112</v>
      </c>
      <c r="V97" s="32">
        <v>9.09588888888889</v>
      </c>
      <c r="W97" s="32">
        <v>60.870444444444445</v>
      </c>
      <c r="X97" s="32">
        <v>7.1612222222222206</v>
      </c>
      <c r="Y97" s="32">
        <v>0</v>
      </c>
      <c r="Z97" s="32">
        <v>0</v>
      </c>
      <c r="AA97" s="32">
        <v>23.693333333333335</v>
      </c>
      <c r="AB97" s="32">
        <v>0</v>
      </c>
      <c r="AC97" s="32">
        <v>30.015888888888892</v>
      </c>
      <c r="AD97" s="32">
        <v>0</v>
      </c>
      <c r="AE97" s="32">
        <v>0</v>
      </c>
      <c r="AF97" t="s">
        <v>53</v>
      </c>
      <c r="AG97">
        <v>7</v>
      </c>
      <c r="AH97"/>
    </row>
    <row r="98" spans="1:34" x14ac:dyDescent="0.25">
      <c r="A98" t="s">
        <v>1226</v>
      </c>
      <c r="B98" t="s">
        <v>735</v>
      </c>
      <c r="C98" t="s">
        <v>1081</v>
      </c>
      <c r="D98" t="s">
        <v>1113</v>
      </c>
      <c r="E98" s="32">
        <v>51.977777777777774</v>
      </c>
      <c r="F98" s="32">
        <v>2.7678195810175295</v>
      </c>
      <c r="G98" s="32">
        <v>1.888939717828132</v>
      </c>
      <c r="H98" s="32">
        <v>0.63405301410859349</v>
      </c>
      <c r="I98" s="32">
        <v>0.52011543394613091</v>
      </c>
      <c r="J98" s="32">
        <v>143.86511111111113</v>
      </c>
      <c r="K98" s="32">
        <v>98.182888888888897</v>
      </c>
      <c r="L98" s="32">
        <v>32.956666666666671</v>
      </c>
      <c r="M98" s="32">
        <v>27.03444444444445</v>
      </c>
      <c r="N98" s="32">
        <v>5.9222222222222225</v>
      </c>
      <c r="O98" s="32">
        <v>0</v>
      </c>
      <c r="P98" s="32">
        <v>39.760000000000012</v>
      </c>
      <c r="Q98" s="32">
        <v>0</v>
      </c>
      <c r="R98" s="32">
        <v>39.760000000000012</v>
      </c>
      <c r="S98" s="32">
        <v>71.148444444444451</v>
      </c>
      <c r="T98" s="32">
        <v>61.586222222222233</v>
      </c>
      <c r="U98" s="32">
        <v>0</v>
      </c>
      <c r="V98" s="32">
        <v>9.5622222222222231</v>
      </c>
      <c r="W98" s="32">
        <v>0</v>
      </c>
      <c r="X98" s="32">
        <v>0</v>
      </c>
      <c r="Y98" s="32">
        <v>0</v>
      </c>
      <c r="Z98" s="32">
        <v>0</v>
      </c>
      <c r="AA98" s="32">
        <v>0</v>
      </c>
      <c r="AB98" s="32">
        <v>0</v>
      </c>
      <c r="AC98" s="32">
        <v>0</v>
      </c>
      <c r="AD98" s="32">
        <v>0</v>
      </c>
      <c r="AE98" s="32">
        <v>0</v>
      </c>
      <c r="AF98" t="s">
        <v>312</v>
      </c>
      <c r="AG98">
        <v>7</v>
      </c>
      <c r="AH98"/>
    </row>
    <row r="99" spans="1:34" x14ac:dyDescent="0.25">
      <c r="A99" t="s">
        <v>1226</v>
      </c>
      <c r="B99" t="s">
        <v>693</v>
      </c>
      <c r="C99" t="s">
        <v>1045</v>
      </c>
      <c r="D99" t="s">
        <v>1147</v>
      </c>
      <c r="E99" s="32">
        <v>45.044444444444444</v>
      </c>
      <c r="F99" s="32">
        <v>4.0544893931919077</v>
      </c>
      <c r="G99" s="32">
        <v>3.9499013320177592</v>
      </c>
      <c r="H99" s="32">
        <v>0.52501233349777987</v>
      </c>
      <c r="I99" s="32">
        <v>0.42042427232363083</v>
      </c>
      <c r="J99" s="32">
        <v>182.63222222222217</v>
      </c>
      <c r="K99" s="32">
        <v>177.92111111111106</v>
      </c>
      <c r="L99" s="32">
        <v>23.648888888888884</v>
      </c>
      <c r="M99" s="32">
        <v>18.937777777777772</v>
      </c>
      <c r="N99" s="32">
        <v>0</v>
      </c>
      <c r="O99" s="32">
        <v>4.7111111111111112</v>
      </c>
      <c r="P99" s="32">
        <v>11.131111111111114</v>
      </c>
      <c r="Q99" s="32">
        <v>11.131111111111114</v>
      </c>
      <c r="R99" s="32">
        <v>0</v>
      </c>
      <c r="S99" s="32">
        <v>147.85222222222217</v>
      </c>
      <c r="T99" s="32">
        <v>147.85222222222217</v>
      </c>
      <c r="U99" s="32">
        <v>0</v>
      </c>
      <c r="V99" s="32">
        <v>0</v>
      </c>
      <c r="W99" s="32">
        <v>0</v>
      </c>
      <c r="X99" s="32">
        <v>0</v>
      </c>
      <c r="Y99" s="32">
        <v>0</v>
      </c>
      <c r="Z99" s="32">
        <v>0</v>
      </c>
      <c r="AA99" s="32">
        <v>0</v>
      </c>
      <c r="AB99" s="32">
        <v>0</v>
      </c>
      <c r="AC99" s="32">
        <v>0</v>
      </c>
      <c r="AD99" s="32">
        <v>0</v>
      </c>
      <c r="AE99" s="32">
        <v>0</v>
      </c>
      <c r="AF99" t="s">
        <v>268</v>
      </c>
      <c r="AG99">
        <v>7</v>
      </c>
      <c r="AH99"/>
    </row>
    <row r="100" spans="1:34" x14ac:dyDescent="0.25">
      <c r="A100" t="s">
        <v>1226</v>
      </c>
      <c r="B100" t="s">
        <v>553</v>
      </c>
      <c r="C100" t="s">
        <v>980</v>
      </c>
      <c r="D100" t="s">
        <v>1194</v>
      </c>
      <c r="E100" s="32">
        <v>57.911111111111111</v>
      </c>
      <c r="F100" s="32">
        <v>3.2687912509593242</v>
      </c>
      <c r="G100" s="32">
        <v>3.1174405218726013</v>
      </c>
      <c r="H100" s="32">
        <v>0.85361857252494266</v>
      </c>
      <c r="I100" s="32">
        <v>0.70226784343821969</v>
      </c>
      <c r="J100" s="32">
        <v>189.29933333333332</v>
      </c>
      <c r="K100" s="32">
        <v>180.53444444444443</v>
      </c>
      <c r="L100" s="32">
        <v>49.434000000000012</v>
      </c>
      <c r="M100" s="32">
        <v>40.669111111111121</v>
      </c>
      <c r="N100" s="32">
        <v>3.5</v>
      </c>
      <c r="O100" s="32">
        <v>5.2648888888888896</v>
      </c>
      <c r="P100" s="32">
        <v>15.598777777777777</v>
      </c>
      <c r="Q100" s="32">
        <v>15.598777777777777</v>
      </c>
      <c r="R100" s="32">
        <v>0</v>
      </c>
      <c r="S100" s="32">
        <v>124.26655555555554</v>
      </c>
      <c r="T100" s="32">
        <v>98.147777777777776</v>
      </c>
      <c r="U100" s="32">
        <v>25.98255555555555</v>
      </c>
      <c r="V100" s="32">
        <v>0.13622222222222222</v>
      </c>
      <c r="W100" s="32">
        <v>53.129222222222211</v>
      </c>
      <c r="X100" s="32">
        <v>9.635666666666669</v>
      </c>
      <c r="Y100" s="32">
        <v>0</v>
      </c>
      <c r="Z100" s="32">
        <v>2.6871111111111103</v>
      </c>
      <c r="AA100" s="32">
        <v>5.0772222222222227</v>
      </c>
      <c r="AB100" s="32">
        <v>0</v>
      </c>
      <c r="AC100" s="32">
        <v>35.729222222222212</v>
      </c>
      <c r="AD100" s="32">
        <v>0</v>
      </c>
      <c r="AE100" s="32">
        <v>0</v>
      </c>
      <c r="AF100" t="s">
        <v>127</v>
      </c>
      <c r="AG100">
        <v>7</v>
      </c>
      <c r="AH100"/>
    </row>
    <row r="101" spans="1:34" x14ac:dyDescent="0.25">
      <c r="A101" t="s">
        <v>1226</v>
      </c>
      <c r="B101" t="s">
        <v>447</v>
      </c>
      <c r="C101" t="s">
        <v>913</v>
      </c>
      <c r="D101" t="s">
        <v>1172</v>
      </c>
      <c r="E101" s="32">
        <v>56.833333333333336</v>
      </c>
      <c r="F101" s="32">
        <v>3.7393743890518083</v>
      </c>
      <c r="G101" s="32">
        <v>3.4479569892473121</v>
      </c>
      <c r="H101" s="32">
        <v>0.49790615835777119</v>
      </c>
      <c r="I101" s="32">
        <v>0.27315542521994129</v>
      </c>
      <c r="J101" s="32">
        <v>212.52111111111111</v>
      </c>
      <c r="K101" s="32">
        <v>195.95888888888891</v>
      </c>
      <c r="L101" s="32">
        <v>28.297666666666665</v>
      </c>
      <c r="M101" s="32">
        <v>15.524333333333331</v>
      </c>
      <c r="N101" s="32">
        <v>8.6066666666666656</v>
      </c>
      <c r="O101" s="32">
        <v>4.166666666666667</v>
      </c>
      <c r="P101" s="32">
        <v>29.944333333333329</v>
      </c>
      <c r="Q101" s="32">
        <v>26.155444444444441</v>
      </c>
      <c r="R101" s="32">
        <v>3.7888888888888888</v>
      </c>
      <c r="S101" s="32">
        <v>154.27911111111112</v>
      </c>
      <c r="T101" s="32">
        <v>133.60111111111112</v>
      </c>
      <c r="U101" s="32">
        <v>0</v>
      </c>
      <c r="V101" s="32">
        <v>20.678000000000008</v>
      </c>
      <c r="W101" s="32">
        <v>15.611111111111111</v>
      </c>
      <c r="X101" s="32">
        <v>6.0388888888888888</v>
      </c>
      <c r="Y101" s="32">
        <v>0</v>
      </c>
      <c r="Z101" s="32">
        <v>0</v>
      </c>
      <c r="AA101" s="32">
        <v>0.94722222222222219</v>
      </c>
      <c r="AB101" s="32">
        <v>0</v>
      </c>
      <c r="AC101" s="32">
        <v>8.625</v>
      </c>
      <c r="AD101" s="32">
        <v>0</v>
      </c>
      <c r="AE101" s="32">
        <v>0</v>
      </c>
      <c r="AF101" t="s">
        <v>20</v>
      </c>
      <c r="AG101">
        <v>7</v>
      </c>
      <c r="AH101"/>
    </row>
    <row r="102" spans="1:34" x14ac:dyDescent="0.25">
      <c r="A102" t="s">
        <v>1226</v>
      </c>
      <c r="B102" t="s">
        <v>778</v>
      </c>
      <c r="C102" t="s">
        <v>975</v>
      </c>
      <c r="D102" t="s">
        <v>1195</v>
      </c>
      <c r="E102" s="32">
        <v>53.277777777777779</v>
      </c>
      <c r="F102" s="32">
        <v>2.3178936392075076</v>
      </c>
      <c r="G102" s="32">
        <v>1.9191115745568299</v>
      </c>
      <c r="H102" s="32">
        <v>0.28195411887382693</v>
      </c>
      <c r="I102" s="32">
        <v>0.17430239833159544</v>
      </c>
      <c r="J102" s="32">
        <v>123.49222222222221</v>
      </c>
      <c r="K102" s="32">
        <v>102.246</v>
      </c>
      <c r="L102" s="32">
        <v>15.021888888888892</v>
      </c>
      <c r="M102" s="32">
        <v>9.2864444444444469</v>
      </c>
      <c r="N102" s="32">
        <v>5.735444444444445</v>
      </c>
      <c r="O102" s="32">
        <v>0</v>
      </c>
      <c r="P102" s="32">
        <v>40.902000000000008</v>
      </c>
      <c r="Q102" s="32">
        <v>25.391222222222233</v>
      </c>
      <c r="R102" s="32">
        <v>15.510777777777777</v>
      </c>
      <c r="S102" s="32">
        <v>67.568333333333314</v>
      </c>
      <c r="T102" s="32">
        <v>67.568333333333314</v>
      </c>
      <c r="U102" s="32">
        <v>0</v>
      </c>
      <c r="V102" s="32">
        <v>0</v>
      </c>
      <c r="W102" s="32">
        <v>9.4444444444444442E-2</v>
      </c>
      <c r="X102" s="32">
        <v>0</v>
      </c>
      <c r="Y102" s="32">
        <v>0</v>
      </c>
      <c r="Z102" s="32">
        <v>0</v>
      </c>
      <c r="AA102" s="32">
        <v>9.4444444444444442E-2</v>
      </c>
      <c r="AB102" s="32">
        <v>0</v>
      </c>
      <c r="AC102" s="32">
        <v>0</v>
      </c>
      <c r="AD102" s="32">
        <v>0</v>
      </c>
      <c r="AE102" s="32">
        <v>0</v>
      </c>
      <c r="AF102" t="s">
        <v>355</v>
      </c>
      <c r="AG102">
        <v>7</v>
      </c>
      <c r="AH102"/>
    </row>
    <row r="103" spans="1:34" x14ac:dyDescent="0.25">
      <c r="A103" t="s">
        <v>1226</v>
      </c>
      <c r="B103" t="s">
        <v>730</v>
      </c>
      <c r="C103" t="s">
        <v>880</v>
      </c>
      <c r="D103" t="s">
        <v>1141</v>
      </c>
      <c r="E103" s="32">
        <v>60.544444444444444</v>
      </c>
      <c r="F103" s="32">
        <v>3.2171939805468894</v>
      </c>
      <c r="G103" s="32">
        <v>3.0165167920719398</v>
      </c>
      <c r="H103" s="32">
        <v>0.28449990824004401</v>
      </c>
      <c r="I103" s="32">
        <v>0.2009543035419343</v>
      </c>
      <c r="J103" s="32">
        <v>194.78322222222224</v>
      </c>
      <c r="K103" s="32">
        <v>182.63333333333333</v>
      </c>
      <c r="L103" s="32">
        <v>17.224888888888888</v>
      </c>
      <c r="M103" s="32">
        <v>12.166666666666666</v>
      </c>
      <c r="N103" s="32">
        <v>0</v>
      </c>
      <c r="O103" s="32">
        <v>5.0582222222222226</v>
      </c>
      <c r="P103" s="32">
        <v>42.763888888888893</v>
      </c>
      <c r="Q103" s="32">
        <v>35.672222222222224</v>
      </c>
      <c r="R103" s="32">
        <v>7.0916666666666668</v>
      </c>
      <c r="S103" s="32">
        <v>134.79444444444445</v>
      </c>
      <c r="T103" s="32">
        <v>130.47777777777779</v>
      </c>
      <c r="U103" s="32">
        <v>0</v>
      </c>
      <c r="V103" s="32">
        <v>4.3166666666666664</v>
      </c>
      <c r="W103" s="32">
        <v>0</v>
      </c>
      <c r="X103" s="32">
        <v>0</v>
      </c>
      <c r="Y103" s="32">
        <v>0</v>
      </c>
      <c r="Z103" s="32">
        <v>0</v>
      </c>
      <c r="AA103" s="32">
        <v>0</v>
      </c>
      <c r="AB103" s="32">
        <v>0</v>
      </c>
      <c r="AC103" s="32">
        <v>0</v>
      </c>
      <c r="AD103" s="32">
        <v>0</v>
      </c>
      <c r="AE103" s="32">
        <v>0</v>
      </c>
      <c r="AF103" t="s">
        <v>307</v>
      </c>
      <c r="AG103">
        <v>7</v>
      </c>
      <c r="AH103"/>
    </row>
    <row r="104" spans="1:34" x14ac:dyDescent="0.25">
      <c r="A104" t="s">
        <v>1226</v>
      </c>
      <c r="B104" t="s">
        <v>844</v>
      </c>
      <c r="C104" t="s">
        <v>870</v>
      </c>
      <c r="D104" t="s">
        <v>1204</v>
      </c>
      <c r="E104" s="32">
        <v>24.966666666666665</v>
      </c>
      <c r="F104" s="32">
        <v>3.8840898976412994</v>
      </c>
      <c r="G104" s="32">
        <v>3.3623809523809518</v>
      </c>
      <c r="H104" s="32">
        <v>1.0634445927903873</v>
      </c>
      <c r="I104" s="32">
        <v>0.87263462394303526</v>
      </c>
      <c r="J104" s="32">
        <v>96.972777777777765</v>
      </c>
      <c r="K104" s="32">
        <v>83.947444444444429</v>
      </c>
      <c r="L104" s="32">
        <v>26.550666666666668</v>
      </c>
      <c r="M104" s="32">
        <v>21.786777777777779</v>
      </c>
      <c r="N104" s="32">
        <v>0</v>
      </c>
      <c r="O104" s="32">
        <v>4.7638888888888893</v>
      </c>
      <c r="P104" s="32">
        <v>22.866222222222223</v>
      </c>
      <c r="Q104" s="32">
        <v>14.604777777777779</v>
      </c>
      <c r="R104" s="32">
        <v>8.2614444444444448</v>
      </c>
      <c r="S104" s="32">
        <v>47.555888888888873</v>
      </c>
      <c r="T104" s="32">
        <v>47.555888888888873</v>
      </c>
      <c r="U104" s="32">
        <v>0</v>
      </c>
      <c r="V104" s="32">
        <v>0</v>
      </c>
      <c r="W104" s="32">
        <v>12.53888888888889</v>
      </c>
      <c r="X104" s="32">
        <v>0</v>
      </c>
      <c r="Y104" s="32">
        <v>0</v>
      </c>
      <c r="Z104" s="32">
        <v>0</v>
      </c>
      <c r="AA104" s="32">
        <v>0</v>
      </c>
      <c r="AB104" s="32">
        <v>0</v>
      </c>
      <c r="AC104" s="32">
        <v>12.53888888888889</v>
      </c>
      <c r="AD104" s="32">
        <v>0</v>
      </c>
      <c r="AE104" s="32">
        <v>0</v>
      </c>
      <c r="AF104" t="s">
        <v>421</v>
      </c>
      <c r="AG104">
        <v>7</v>
      </c>
      <c r="AH104"/>
    </row>
    <row r="105" spans="1:34" x14ac:dyDescent="0.25">
      <c r="A105" t="s">
        <v>1226</v>
      </c>
      <c r="B105" t="s">
        <v>769</v>
      </c>
      <c r="C105" t="s">
        <v>1065</v>
      </c>
      <c r="D105" t="s">
        <v>1140</v>
      </c>
      <c r="E105" s="32">
        <v>24.555555555555557</v>
      </c>
      <c r="F105" s="32">
        <v>5.3693438914027141</v>
      </c>
      <c r="G105" s="32">
        <v>4.0375565610859727</v>
      </c>
      <c r="H105" s="32">
        <v>1.0376696832579184</v>
      </c>
      <c r="I105" s="32">
        <v>0.55486425339366507</v>
      </c>
      <c r="J105" s="32">
        <v>131.8472222222222</v>
      </c>
      <c r="K105" s="32">
        <v>99.144444444444446</v>
      </c>
      <c r="L105" s="32">
        <v>25.480555555555554</v>
      </c>
      <c r="M105" s="32">
        <v>13.625</v>
      </c>
      <c r="N105" s="32">
        <v>5.8111111111111109</v>
      </c>
      <c r="O105" s="32">
        <v>6.0444444444444443</v>
      </c>
      <c r="P105" s="32">
        <v>31.630555555555553</v>
      </c>
      <c r="Q105" s="32">
        <v>10.783333333333333</v>
      </c>
      <c r="R105" s="32">
        <v>20.847222222222221</v>
      </c>
      <c r="S105" s="32">
        <v>74.736111111111114</v>
      </c>
      <c r="T105" s="32">
        <v>68.944444444444443</v>
      </c>
      <c r="U105" s="32">
        <v>5.791666666666667</v>
      </c>
      <c r="V105" s="32">
        <v>0</v>
      </c>
      <c r="W105" s="32">
        <v>5.1861111111111109</v>
      </c>
      <c r="X105" s="32">
        <v>0.75555555555555554</v>
      </c>
      <c r="Y105" s="32">
        <v>0</v>
      </c>
      <c r="Z105" s="32">
        <v>0</v>
      </c>
      <c r="AA105" s="32">
        <v>0.77777777777777779</v>
      </c>
      <c r="AB105" s="32">
        <v>0</v>
      </c>
      <c r="AC105" s="32">
        <v>3.6527777777777777</v>
      </c>
      <c r="AD105" s="32">
        <v>0</v>
      </c>
      <c r="AE105" s="32">
        <v>0</v>
      </c>
      <c r="AF105" t="s">
        <v>346</v>
      </c>
      <c r="AG105">
        <v>7</v>
      </c>
      <c r="AH105"/>
    </row>
    <row r="106" spans="1:34" x14ac:dyDescent="0.25">
      <c r="A106" t="s">
        <v>1226</v>
      </c>
      <c r="B106" t="s">
        <v>512</v>
      </c>
      <c r="C106" t="s">
        <v>958</v>
      </c>
      <c r="D106" t="s">
        <v>1132</v>
      </c>
      <c r="E106" s="32">
        <v>31.122222222222224</v>
      </c>
      <c r="F106" s="32">
        <v>3.3112923955730102</v>
      </c>
      <c r="G106" s="32">
        <v>3.0229275258836137</v>
      </c>
      <c r="H106" s="32">
        <v>0.48701178150660468</v>
      </c>
      <c r="I106" s="32">
        <v>0.19864691181720812</v>
      </c>
      <c r="J106" s="32">
        <v>103.0547777777778</v>
      </c>
      <c r="K106" s="32">
        <v>94.080222222222247</v>
      </c>
      <c r="L106" s="32">
        <v>15.156888888888886</v>
      </c>
      <c r="M106" s="32">
        <v>6.1823333333333332</v>
      </c>
      <c r="N106" s="32">
        <v>3.285666666666665</v>
      </c>
      <c r="O106" s="32">
        <v>5.6888888888888891</v>
      </c>
      <c r="P106" s="32">
        <v>24.568111111111119</v>
      </c>
      <c r="Q106" s="32">
        <v>24.568111111111119</v>
      </c>
      <c r="R106" s="32">
        <v>0</v>
      </c>
      <c r="S106" s="32">
        <v>63.329777777777792</v>
      </c>
      <c r="T106" s="32">
        <v>56.456222222222237</v>
      </c>
      <c r="U106" s="32">
        <v>3.4428888888888882</v>
      </c>
      <c r="V106" s="32">
        <v>3.4306666666666668</v>
      </c>
      <c r="W106" s="32">
        <v>0.98055555555555551</v>
      </c>
      <c r="X106" s="32">
        <v>0.19166666666666668</v>
      </c>
      <c r="Y106" s="32">
        <v>0</v>
      </c>
      <c r="Z106" s="32">
        <v>0</v>
      </c>
      <c r="AA106" s="32">
        <v>0.78888888888888886</v>
      </c>
      <c r="AB106" s="32">
        <v>0</v>
      </c>
      <c r="AC106" s="32">
        <v>0</v>
      </c>
      <c r="AD106" s="32">
        <v>0</v>
      </c>
      <c r="AE106" s="32">
        <v>0</v>
      </c>
      <c r="AF106" t="s">
        <v>86</v>
      </c>
      <c r="AG106">
        <v>7</v>
      </c>
      <c r="AH106"/>
    </row>
    <row r="107" spans="1:34" x14ac:dyDescent="0.25">
      <c r="A107" t="s">
        <v>1226</v>
      </c>
      <c r="B107" t="s">
        <v>802</v>
      </c>
      <c r="C107" t="s">
        <v>865</v>
      </c>
      <c r="D107" t="s">
        <v>1210</v>
      </c>
      <c r="E107" s="32">
        <v>27.266666666666666</v>
      </c>
      <c r="F107" s="32">
        <v>3.6128198859005711</v>
      </c>
      <c r="G107" s="32">
        <v>3.2426079869600657</v>
      </c>
      <c r="H107" s="32">
        <v>0.86844335778321102</v>
      </c>
      <c r="I107" s="32">
        <v>0.49823145884270575</v>
      </c>
      <c r="J107" s="32">
        <v>98.509555555555565</v>
      </c>
      <c r="K107" s="32">
        <v>88.415111111111116</v>
      </c>
      <c r="L107" s="32">
        <v>23.679555555555552</v>
      </c>
      <c r="M107" s="32">
        <v>13.585111111111109</v>
      </c>
      <c r="N107" s="32">
        <v>4.6091111111111109</v>
      </c>
      <c r="O107" s="32">
        <v>5.4853333333333332</v>
      </c>
      <c r="P107" s="32">
        <v>13.92166666666667</v>
      </c>
      <c r="Q107" s="32">
        <v>13.92166666666667</v>
      </c>
      <c r="R107" s="32">
        <v>0</v>
      </c>
      <c r="S107" s="32">
        <v>60.908333333333346</v>
      </c>
      <c r="T107" s="32">
        <v>60.908333333333346</v>
      </c>
      <c r="U107" s="32">
        <v>0</v>
      </c>
      <c r="V107" s="32">
        <v>0</v>
      </c>
      <c r="W107" s="32">
        <v>38.600888888888889</v>
      </c>
      <c r="X107" s="32">
        <v>3.5166666666666666</v>
      </c>
      <c r="Y107" s="32">
        <v>0</v>
      </c>
      <c r="Z107" s="32">
        <v>0</v>
      </c>
      <c r="AA107" s="32">
        <v>3.411111111111111</v>
      </c>
      <c r="AB107" s="32">
        <v>0</v>
      </c>
      <c r="AC107" s="32">
        <v>31.673111111111112</v>
      </c>
      <c r="AD107" s="32">
        <v>0</v>
      </c>
      <c r="AE107" s="32">
        <v>0</v>
      </c>
      <c r="AF107" t="s">
        <v>379</v>
      </c>
      <c r="AG107">
        <v>7</v>
      </c>
      <c r="AH107"/>
    </row>
    <row r="108" spans="1:34" x14ac:dyDescent="0.25">
      <c r="A108" t="s">
        <v>1226</v>
      </c>
      <c r="B108" t="s">
        <v>503</v>
      </c>
      <c r="C108" t="s">
        <v>904</v>
      </c>
      <c r="D108" t="s">
        <v>1168</v>
      </c>
      <c r="E108" s="32">
        <v>71.3</v>
      </c>
      <c r="F108" s="32">
        <v>3.1030278946548231</v>
      </c>
      <c r="G108" s="32">
        <v>2.949685211157862</v>
      </c>
      <c r="H108" s="32">
        <v>0.52784946236559138</v>
      </c>
      <c r="I108" s="32">
        <v>0.37450677886863015</v>
      </c>
      <c r="J108" s="32">
        <v>221.24588888888889</v>
      </c>
      <c r="K108" s="32">
        <v>210.31255555555555</v>
      </c>
      <c r="L108" s="32">
        <v>37.635666666666665</v>
      </c>
      <c r="M108" s="32">
        <v>26.702333333333328</v>
      </c>
      <c r="N108" s="32">
        <v>5.4222222222222225</v>
      </c>
      <c r="O108" s="32">
        <v>5.5111111111111111</v>
      </c>
      <c r="P108" s="32">
        <v>54.031777777777798</v>
      </c>
      <c r="Q108" s="32">
        <v>54.031777777777798</v>
      </c>
      <c r="R108" s="32">
        <v>0</v>
      </c>
      <c r="S108" s="32">
        <v>129.57844444444441</v>
      </c>
      <c r="T108" s="32">
        <v>66.584666666666664</v>
      </c>
      <c r="U108" s="32">
        <v>53.632777777777754</v>
      </c>
      <c r="V108" s="32">
        <v>9.3610000000000007</v>
      </c>
      <c r="W108" s="32">
        <v>39.277999999999992</v>
      </c>
      <c r="X108" s="32">
        <v>8.8888888888888892E-2</v>
      </c>
      <c r="Y108" s="32">
        <v>0</v>
      </c>
      <c r="Z108" s="32">
        <v>0</v>
      </c>
      <c r="AA108" s="32">
        <v>17.84077777777777</v>
      </c>
      <c r="AB108" s="32">
        <v>0</v>
      </c>
      <c r="AC108" s="32">
        <v>21.348333333333336</v>
      </c>
      <c r="AD108" s="32">
        <v>0</v>
      </c>
      <c r="AE108" s="32">
        <v>0</v>
      </c>
      <c r="AF108" t="s">
        <v>77</v>
      </c>
      <c r="AG108">
        <v>7</v>
      </c>
      <c r="AH108"/>
    </row>
    <row r="109" spans="1:34" x14ac:dyDescent="0.25">
      <c r="A109" t="s">
        <v>1226</v>
      </c>
      <c r="B109" t="s">
        <v>597</v>
      </c>
      <c r="C109" t="s">
        <v>1006</v>
      </c>
      <c r="D109" t="s">
        <v>1127</v>
      </c>
      <c r="E109" s="32">
        <v>29.822222222222223</v>
      </c>
      <c r="F109" s="32">
        <v>3.2908904619970198</v>
      </c>
      <c r="G109" s="32">
        <v>2.90825260804769</v>
      </c>
      <c r="H109" s="32">
        <v>0.87295081967213106</v>
      </c>
      <c r="I109" s="32">
        <v>0.62686289120715344</v>
      </c>
      <c r="J109" s="32">
        <v>98.14166666666668</v>
      </c>
      <c r="K109" s="32">
        <v>86.730555555555554</v>
      </c>
      <c r="L109" s="32">
        <v>26.033333333333331</v>
      </c>
      <c r="M109" s="32">
        <v>18.694444444444443</v>
      </c>
      <c r="N109" s="32">
        <v>2.3777777777777778</v>
      </c>
      <c r="O109" s="32">
        <v>4.9611111111111112</v>
      </c>
      <c r="P109" s="32">
        <v>16.591666666666665</v>
      </c>
      <c r="Q109" s="32">
        <v>12.519444444444444</v>
      </c>
      <c r="R109" s="32">
        <v>4.072222222222222</v>
      </c>
      <c r="S109" s="32">
        <v>55.516666666666673</v>
      </c>
      <c r="T109" s="32">
        <v>52.280555555555559</v>
      </c>
      <c r="U109" s="32">
        <v>3.0555555555555554</v>
      </c>
      <c r="V109" s="32">
        <v>0.18055555555555555</v>
      </c>
      <c r="W109" s="32">
        <v>0</v>
      </c>
      <c r="X109" s="32">
        <v>0</v>
      </c>
      <c r="Y109" s="32">
        <v>0</v>
      </c>
      <c r="Z109" s="32">
        <v>0</v>
      </c>
      <c r="AA109" s="32">
        <v>0</v>
      </c>
      <c r="AB109" s="32">
        <v>0</v>
      </c>
      <c r="AC109" s="32">
        <v>0</v>
      </c>
      <c r="AD109" s="32">
        <v>0</v>
      </c>
      <c r="AE109" s="32">
        <v>0</v>
      </c>
      <c r="AF109" t="s">
        <v>172</v>
      </c>
      <c r="AG109">
        <v>7</v>
      </c>
      <c r="AH109"/>
    </row>
    <row r="110" spans="1:34" x14ac:dyDescent="0.25">
      <c r="A110" t="s">
        <v>1226</v>
      </c>
      <c r="B110" t="s">
        <v>476</v>
      </c>
      <c r="C110" t="s">
        <v>931</v>
      </c>
      <c r="D110" t="s">
        <v>1164</v>
      </c>
      <c r="E110" s="32">
        <v>38.12222222222222</v>
      </c>
      <c r="F110" s="32">
        <v>3.3270620810259404</v>
      </c>
      <c r="G110" s="32">
        <v>3.226799766831828</v>
      </c>
      <c r="H110" s="32">
        <v>0.35210725735937043</v>
      </c>
      <c r="I110" s="32">
        <v>0.25184494316525791</v>
      </c>
      <c r="J110" s="32">
        <v>126.83500000000001</v>
      </c>
      <c r="K110" s="32">
        <v>123.01277777777779</v>
      </c>
      <c r="L110" s="32">
        <v>13.42311111111111</v>
      </c>
      <c r="M110" s="32">
        <v>9.6008888888888873</v>
      </c>
      <c r="N110" s="32">
        <v>0</v>
      </c>
      <c r="O110" s="32">
        <v>3.8222222222222224</v>
      </c>
      <c r="P110" s="32">
        <v>25.659444444444443</v>
      </c>
      <c r="Q110" s="32">
        <v>25.659444444444443</v>
      </c>
      <c r="R110" s="32">
        <v>0</v>
      </c>
      <c r="S110" s="32">
        <v>87.75244444444445</v>
      </c>
      <c r="T110" s="32">
        <v>69.87166666666667</v>
      </c>
      <c r="U110" s="32">
        <v>6.8605555555555524</v>
      </c>
      <c r="V110" s="32">
        <v>11.020222222222223</v>
      </c>
      <c r="W110" s="32">
        <v>38.973555555555549</v>
      </c>
      <c r="X110" s="32">
        <v>5.6348888888888897</v>
      </c>
      <c r="Y110" s="32">
        <v>0</v>
      </c>
      <c r="Z110" s="32">
        <v>0</v>
      </c>
      <c r="AA110" s="32">
        <v>0.84933333333333327</v>
      </c>
      <c r="AB110" s="32">
        <v>0</v>
      </c>
      <c r="AC110" s="32">
        <v>27.160888888888881</v>
      </c>
      <c r="AD110" s="32">
        <v>0</v>
      </c>
      <c r="AE110" s="32">
        <v>5.328444444444445</v>
      </c>
      <c r="AF110" t="s">
        <v>49</v>
      </c>
      <c r="AG110">
        <v>7</v>
      </c>
      <c r="AH110"/>
    </row>
    <row r="111" spans="1:34" x14ac:dyDescent="0.25">
      <c r="A111" t="s">
        <v>1226</v>
      </c>
      <c r="B111" t="s">
        <v>494</v>
      </c>
      <c r="C111" t="s">
        <v>857</v>
      </c>
      <c r="D111" t="s">
        <v>1159</v>
      </c>
      <c r="E111" s="32">
        <v>56.022222222222226</v>
      </c>
      <c r="F111" s="32">
        <v>2.9903312177707262</v>
      </c>
      <c r="G111" s="32">
        <v>2.7709857199524</v>
      </c>
      <c r="H111" s="32">
        <v>0.40692383974613244</v>
      </c>
      <c r="I111" s="32">
        <v>0.31807021023403409</v>
      </c>
      <c r="J111" s="32">
        <v>167.52500000000003</v>
      </c>
      <c r="K111" s="32">
        <v>155.2367777777778</v>
      </c>
      <c r="L111" s="32">
        <v>22.796777777777777</v>
      </c>
      <c r="M111" s="32">
        <v>17.818999999999999</v>
      </c>
      <c r="N111" s="32">
        <v>0</v>
      </c>
      <c r="O111" s="32">
        <v>4.9777777777777779</v>
      </c>
      <c r="P111" s="32">
        <v>30.040555555555557</v>
      </c>
      <c r="Q111" s="32">
        <v>22.73011111111111</v>
      </c>
      <c r="R111" s="32">
        <v>7.3104444444444452</v>
      </c>
      <c r="S111" s="32">
        <v>114.68766666666669</v>
      </c>
      <c r="T111" s="32">
        <v>114.68766666666669</v>
      </c>
      <c r="U111" s="32">
        <v>0</v>
      </c>
      <c r="V111" s="32">
        <v>0</v>
      </c>
      <c r="W111" s="32">
        <v>25.544444444444444</v>
      </c>
      <c r="X111" s="32">
        <v>0</v>
      </c>
      <c r="Y111" s="32">
        <v>0</v>
      </c>
      <c r="Z111" s="32">
        <v>0</v>
      </c>
      <c r="AA111" s="32">
        <v>7.3388888888888886</v>
      </c>
      <c r="AB111" s="32">
        <v>0</v>
      </c>
      <c r="AC111" s="32">
        <v>18.205555555555556</v>
      </c>
      <c r="AD111" s="32">
        <v>0</v>
      </c>
      <c r="AE111" s="32">
        <v>0</v>
      </c>
      <c r="AF111" t="s">
        <v>68</v>
      </c>
      <c r="AG111">
        <v>7</v>
      </c>
      <c r="AH111"/>
    </row>
    <row r="112" spans="1:34" x14ac:dyDescent="0.25">
      <c r="A112" t="s">
        <v>1226</v>
      </c>
      <c r="B112" t="s">
        <v>697</v>
      </c>
      <c r="C112" t="s">
        <v>1068</v>
      </c>
      <c r="D112" t="s">
        <v>1138</v>
      </c>
      <c r="E112" s="32">
        <v>64.855555555555554</v>
      </c>
      <c r="F112" s="32">
        <v>6.1115041973616568</v>
      </c>
      <c r="G112" s="32">
        <v>5.6509765290388891</v>
      </c>
      <c r="H112" s="32">
        <v>0.97045571355148208</v>
      </c>
      <c r="I112" s="32">
        <v>0.5796556450231285</v>
      </c>
      <c r="J112" s="32">
        <v>396.3649999999999</v>
      </c>
      <c r="K112" s="32">
        <v>366.49722222222215</v>
      </c>
      <c r="L112" s="32">
        <v>62.939444444444455</v>
      </c>
      <c r="M112" s="32">
        <v>37.593888888888898</v>
      </c>
      <c r="N112" s="32">
        <v>18.39</v>
      </c>
      <c r="O112" s="32">
        <v>6.9555555555555557</v>
      </c>
      <c r="P112" s="32">
        <v>65.569444444444443</v>
      </c>
      <c r="Q112" s="32">
        <v>61.047222222222224</v>
      </c>
      <c r="R112" s="32">
        <v>4.5222222222222221</v>
      </c>
      <c r="S112" s="32">
        <v>267.85611111111109</v>
      </c>
      <c r="T112" s="32">
        <v>232.44777777777773</v>
      </c>
      <c r="U112" s="32">
        <v>0</v>
      </c>
      <c r="V112" s="32">
        <v>35.408333333333331</v>
      </c>
      <c r="W112" s="32">
        <v>5.6544444444444455</v>
      </c>
      <c r="X112" s="32">
        <v>0.67444444444444451</v>
      </c>
      <c r="Y112" s="32">
        <v>0</v>
      </c>
      <c r="Z112" s="32">
        <v>0</v>
      </c>
      <c r="AA112" s="32">
        <v>0</v>
      </c>
      <c r="AB112" s="32">
        <v>0</v>
      </c>
      <c r="AC112" s="32">
        <v>4.9800000000000013</v>
      </c>
      <c r="AD112" s="32">
        <v>0</v>
      </c>
      <c r="AE112" s="32">
        <v>0</v>
      </c>
      <c r="AF112" t="s">
        <v>272</v>
      </c>
      <c r="AG112">
        <v>7</v>
      </c>
      <c r="AH112"/>
    </row>
    <row r="113" spans="1:34" x14ac:dyDescent="0.25">
      <c r="A113" t="s">
        <v>1226</v>
      </c>
      <c r="B113" t="s">
        <v>798</v>
      </c>
      <c r="C113" t="s">
        <v>1092</v>
      </c>
      <c r="D113" t="s">
        <v>1140</v>
      </c>
      <c r="E113" s="32">
        <v>35.244444444444447</v>
      </c>
      <c r="F113" s="32">
        <v>4.8266582597730139</v>
      </c>
      <c r="G113" s="32">
        <v>4.4814501891551064</v>
      </c>
      <c r="H113" s="32">
        <v>1.6000788146279949</v>
      </c>
      <c r="I113" s="32">
        <v>1.2548707440100881</v>
      </c>
      <c r="J113" s="32">
        <v>170.1128888888889</v>
      </c>
      <c r="K113" s="32">
        <v>157.94622222222222</v>
      </c>
      <c r="L113" s="32">
        <v>56.393888888888895</v>
      </c>
      <c r="M113" s="32">
        <v>44.227222222222224</v>
      </c>
      <c r="N113" s="32">
        <v>7.083333333333333</v>
      </c>
      <c r="O113" s="32">
        <v>5.083333333333333</v>
      </c>
      <c r="P113" s="32">
        <v>17.920333333333339</v>
      </c>
      <c r="Q113" s="32">
        <v>17.920333333333339</v>
      </c>
      <c r="R113" s="32">
        <v>0</v>
      </c>
      <c r="S113" s="32">
        <v>95.798666666666662</v>
      </c>
      <c r="T113" s="32">
        <v>84.38144444444444</v>
      </c>
      <c r="U113" s="32">
        <v>0</v>
      </c>
      <c r="V113" s="32">
        <v>11.417222222222222</v>
      </c>
      <c r="W113" s="32">
        <v>28.692444444444444</v>
      </c>
      <c r="X113" s="32">
        <v>0.8305555555555556</v>
      </c>
      <c r="Y113" s="32">
        <v>0</v>
      </c>
      <c r="Z113" s="32">
        <v>0</v>
      </c>
      <c r="AA113" s="32">
        <v>4.4124444444444455</v>
      </c>
      <c r="AB113" s="32">
        <v>0</v>
      </c>
      <c r="AC113" s="32">
        <v>23.449444444444442</v>
      </c>
      <c r="AD113" s="32">
        <v>0</v>
      </c>
      <c r="AE113" s="32">
        <v>0</v>
      </c>
      <c r="AF113" t="s">
        <v>375</v>
      </c>
      <c r="AG113">
        <v>7</v>
      </c>
      <c r="AH113"/>
    </row>
    <row r="114" spans="1:34" x14ac:dyDescent="0.25">
      <c r="A114" t="s">
        <v>1226</v>
      </c>
      <c r="B114" t="s">
        <v>630</v>
      </c>
      <c r="C114" t="s">
        <v>1033</v>
      </c>
      <c r="D114" t="s">
        <v>1155</v>
      </c>
      <c r="E114" s="32">
        <v>41.9</v>
      </c>
      <c r="F114" s="32">
        <v>3.2051392203659508</v>
      </c>
      <c r="G114" s="32">
        <v>3.0670909573057545</v>
      </c>
      <c r="H114" s="32">
        <v>0.96117210289048005</v>
      </c>
      <c r="I114" s="32">
        <v>0.83625033147706185</v>
      </c>
      <c r="J114" s="32">
        <v>134.29533333333333</v>
      </c>
      <c r="K114" s="32">
        <v>128.51111111111112</v>
      </c>
      <c r="L114" s="32">
        <v>40.273111111111113</v>
      </c>
      <c r="M114" s="32">
        <v>35.038888888888891</v>
      </c>
      <c r="N114" s="32">
        <v>0.52311111111111108</v>
      </c>
      <c r="O114" s="32">
        <v>4.7111111111111112</v>
      </c>
      <c r="P114" s="32">
        <v>11.944444444444445</v>
      </c>
      <c r="Q114" s="32">
        <v>11.394444444444444</v>
      </c>
      <c r="R114" s="32">
        <v>0.55000000000000004</v>
      </c>
      <c r="S114" s="32">
        <v>82.077777777777783</v>
      </c>
      <c r="T114" s="32">
        <v>82.077777777777783</v>
      </c>
      <c r="U114" s="32">
        <v>0</v>
      </c>
      <c r="V114" s="32">
        <v>0</v>
      </c>
      <c r="W114" s="32">
        <v>1.8925555555555555</v>
      </c>
      <c r="X114" s="32">
        <v>6.6666666666666666E-2</v>
      </c>
      <c r="Y114" s="32">
        <v>0.52311111111111108</v>
      </c>
      <c r="Z114" s="32">
        <v>0</v>
      </c>
      <c r="AA114" s="32">
        <v>8.3333333333333329E-2</v>
      </c>
      <c r="AB114" s="32">
        <v>0</v>
      </c>
      <c r="AC114" s="32">
        <v>1.2194444444444446</v>
      </c>
      <c r="AD114" s="32">
        <v>0</v>
      </c>
      <c r="AE114" s="32">
        <v>0</v>
      </c>
      <c r="AF114" t="s">
        <v>205</v>
      </c>
      <c r="AG114">
        <v>7</v>
      </c>
      <c r="AH114"/>
    </row>
    <row r="115" spans="1:34" x14ac:dyDescent="0.25">
      <c r="A115" t="s">
        <v>1226</v>
      </c>
      <c r="B115" t="s">
        <v>578</v>
      </c>
      <c r="C115" t="s">
        <v>993</v>
      </c>
      <c r="D115" t="s">
        <v>1161</v>
      </c>
      <c r="E115" s="32">
        <v>43.088888888888889</v>
      </c>
      <c r="F115" s="32">
        <v>2.6543914388860239</v>
      </c>
      <c r="G115" s="32">
        <v>2.5429938112429089</v>
      </c>
      <c r="H115" s="32">
        <v>0.62079164517792651</v>
      </c>
      <c r="I115" s="32">
        <v>0.50939401753481151</v>
      </c>
      <c r="J115" s="32">
        <v>114.37477777777778</v>
      </c>
      <c r="K115" s="32">
        <v>109.57477777777778</v>
      </c>
      <c r="L115" s="32">
        <v>26.749222222222212</v>
      </c>
      <c r="M115" s="32">
        <v>21.949222222222211</v>
      </c>
      <c r="N115" s="32">
        <v>0</v>
      </c>
      <c r="O115" s="32">
        <v>4.8</v>
      </c>
      <c r="P115" s="32">
        <v>11.507999999999997</v>
      </c>
      <c r="Q115" s="32">
        <v>11.507999999999997</v>
      </c>
      <c r="R115" s="32">
        <v>0</v>
      </c>
      <c r="S115" s="32">
        <v>76.117555555555583</v>
      </c>
      <c r="T115" s="32">
        <v>38.181111111111129</v>
      </c>
      <c r="U115" s="32">
        <v>10.424333333333335</v>
      </c>
      <c r="V115" s="32">
        <v>27.512111111111114</v>
      </c>
      <c r="W115" s="32">
        <v>2.8736666666666668</v>
      </c>
      <c r="X115" s="32">
        <v>1.5867777777777778</v>
      </c>
      <c r="Y115" s="32">
        <v>0</v>
      </c>
      <c r="Z115" s="32">
        <v>0</v>
      </c>
      <c r="AA115" s="32">
        <v>1.2868888888888887</v>
      </c>
      <c r="AB115" s="32">
        <v>0</v>
      </c>
      <c r="AC115" s="32">
        <v>0</v>
      </c>
      <c r="AD115" s="32">
        <v>0</v>
      </c>
      <c r="AE115" s="32">
        <v>0</v>
      </c>
      <c r="AF115" t="s">
        <v>153</v>
      </c>
      <c r="AG115">
        <v>7</v>
      </c>
      <c r="AH115"/>
    </row>
    <row r="116" spans="1:34" x14ac:dyDescent="0.25">
      <c r="A116" t="s">
        <v>1226</v>
      </c>
      <c r="B116" t="s">
        <v>641</v>
      </c>
      <c r="C116" t="s">
        <v>1039</v>
      </c>
      <c r="D116" t="s">
        <v>1155</v>
      </c>
      <c r="E116" s="32">
        <v>33.555555555555557</v>
      </c>
      <c r="F116" s="32">
        <v>2.8168046357615895</v>
      </c>
      <c r="G116" s="32">
        <v>2.6575331125827812</v>
      </c>
      <c r="H116" s="32">
        <v>0.70769867549668874</v>
      </c>
      <c r="I116" s="32">
        <v>0.54842715231788075</v>
      </c>
      <c r="J116" s="32">
        <v>94.519444444444446</v>
      </c>
      <c r="K116" s="32">
        <v>89.174999999999997</v>
      </c>
      <c r="L116" s="32">
        <v>23.747222222222224</v>
      </c>
      <c r="M116" s="32">
        <v>18.402777777777779</v>
      </c>
      <c r="N116" s="32">
        <v>0.6333333333333333</v>
      </c>
      <c r="O116" s="32">
        <v>4.7111111111111112</v>
      </c>
      <c r="P116" s="32">
        <v>8.6194444444444436</v>
      </c>
      <c r="Q116" s="32">
        <v>8.6194444444444436</v>
      </c>
      <c r="R116" s="32">
        <v>0</v>
      </c>
      <c r="S116" s="32">
        <v>62.152777777777779</v>
      </c>
      <c r="T116" s="32">
        <v>62.152777777777779</v>
      </c>
      <c r="U116" s="32">
        <v>0</v>
      </c>
      <c r="V116" s="32">
        <v>0</v>
      </c>
      <c r="W116" s="32">
        <v>0.71111111111111103</v>
      </c>
      <c r="X116" s="32">
        <v>0</v>
      </c>
      <c r="Y116" s="32">
        <v>0.6333333333333333</v>
      </c>
      <c r="Z116" s="32">
        <v>0</v>
      </c>
      <c r="AA116" s="32">
        <v>0</v>
      </c>
      <c r="AB116" s="32">
        <v>0</v>
      </c>
      <c r="AC116" s="32">
        <v>7.7777777777777779E-2</v>
      </c>
      <c r="AD116" s="32">
        <v>0</v>
      </c>
      <c r="AE116" s="32">
        <v>0</v>
      </c>
      <c r="AF116" t="s">
        <v>216</v>
      </c>
      <c r="AG116">
        <v>7</v>
      </c>
      <c r="AH116"/>
    </row>
    <row r="117" spans="1:34" x14ac:dyDescent="0.25">
      <c r="A117" t="s">
        <v>1226</v>
      </c>
      <c r="B117" t="s">
        <v>624</v>
      </c>
      <c r="C117" t="s">
        <v>1028</v>
      </c>
      <c r="D117" t="s">
        <v>1122</v>
      </c>
      <c r="E117" s="32">
        <v>41.922222222222224</v>
      </c>
      <c r="F117" s="32">
        <v>2.7260561887092494</v>
      </c>
      <c r="G117" s="32">
        <v>2.3640100715610912</v>
      </c>
      <c r="H117" s="32">
        <v>1.021070765968725</v>
      </c>
      <c r="I117" s="32">
        <v>0.6590246488205671</v>
      </c>
      <c r="J117" s="32">
        <v>114.28233333333331</v>
      </c>
      <c r="K117" s="32">
        <v>99.104555555555535</v>
      </c>
      <c r="L117" s="32">
        <v>42.805555555555557</v>
      </c>
      <c r="M117" s="32">
        <v>27.627777777777776</v>
      </c>
      <c r="N117" s="32">
        <v>9.9777777777777779</v>
      </c>
      <c r="O117" s="32">
        <v>5.2</v>
      </c>
      <c r="P117" s="32">
        <v>32.25011111111111</v>
      </c>
      <c r="Q117" s="32">
        <v>32.25011111111111</v>
      </c>
      <c r="R117" s="32">
        <v>0</v>
      </c>
      <c r="S117" s="32">
        <v>39.226666666666645</v>
      </c>
      <c r="T117" s="32">
        <v>39.226666666666645</v>
      </c>
      <c r="U117" s="32">
        <v>0</v>
      </c>
      <c r="V117" s="32">
        <v>0</v>
      </c>
      <c r="W117" s="32">
        <v>53.993444444444421</v>
      </c>
      <c r="X117" s="32">
        <v>4.9027777777777777</v>
      </c>
      <c r="Y117" s="32">
        <v>0</v>
      </c>
      <c r="Z117" s="32">
        <v>0</v>
      </c>
      <c r="AA117" s="32">
        <v>9.8640000000000008</v>
      </c>
      <c r="AB117" s="32">
        <v>0</v>
      </c>
      <c r="AC117" s="32">
        <v>39.226666666666645</v>
      </c>
      <c r="AD117" s="32">
        <v>0</v>
      </c>
      <c r="AE117" s="32">
        <v>0</v>
      </c>
      <c r="AF117" t="s">
        <v>199</v>
      </c>
      <c r="AG117">
        <v>7</v>
      </c>
      <c r="AH117"/>
    </row>
    <row r="118" spans="1:34" x14ac:dyDescent="0.25">
      <c r="A118" t="s">
        <v>1226</v>
      </c>
      <c r="B118" t="s">
        <v>526</v>
      </c>
      <c r="C118" t="s">
        <v>969</v>
      </c>
      <c r="D118" t="s">
        <v>1192</v>
      </c>
      <c r="E118" s="32">
        <v>38.833333333333336</v>
      </c>
      <c r="F118" s="32">
        <v>3.2109298998569384</v>
      </c>
      <c r="G118" s="32">
        <v>2.8034907010014303</v>
      </c>
      <c r="H118" s="32">
        <v>0.82238054363376245</v>
      </c>
      <c r="I118" s="32">
        <v>0.41494134477825456</v>
      </c>
      <c r="J118" s="32">
        <v>124.69111111111111</v>
      </c>
      <c r="K118" s="32">
        <v>108.86888888888889</v>
      </c>
      <c r="L118" s="32">
        <v>31.935777777777776</v>
      </c>
      <c r="M118" s="32">
        <v>16.113555555555553</v>
      </c>
      <c r="N118" s="32">
        <v>5.7777777777777777</v>
      </c>
      <c r="O118" s="32">
        <v>10.044444444444444</v>
      </c>
      <c r="P118" s="32">
        <v>25.955222222222226</v>
      </c>
      <c r="Q118" s="32">
        <v>25.955222222222226</v>
      </c>
      <c r="R118" s="32">
        <v>0</v>
      </c>
      <c r="S118" s="32">
        <v>66.800111111111121</v>
      </c>
      <c r="T118" s="32">
        <v>62.20355555555556</v>
      </c>
      <c r="U118" s="32">
        <v>0.20833333333333334</v>
      </c>
      <c r="V118" s="32">
        <v>4.3882222222222227</v>
      </c>
      <c r="W118" s="32">
        <v>30.905777777777779</v>
      </c>
      <c r="X118" s="32">
        <v>4.8415555555555558</v>
      </c>
      <c r="Y118" s="32">
        <v>0</v>
      </c>
      <c r="Z118" s="32">
        <v>0</v>
      </c>
      <c r="AA118" s="32">
        <v>11.839777777777776</v>
      </c>
      <c r="AB118" s="32">
        <v>0</v>
      </c>
      <c r="AC118" s="32">
        <v>14.224444444444446</v>
      </c>
      <c r="AD118" s="32">
        <v>0</v>
      </c>
      <c r="AE118" s="32">
        <v>0</v>
      </c>
      <c r="AF118" t="s">
        <v>100</v>
      </c>
      <c r="AG118">
        <v>7</v>
      </c>
      <c r="AH118"/>
    </row>
    <row r="119" spans="1:34" x14ac:dyDescent="0.25">
      <c r="A119" t="s">
        <v>1226</v>
      </c>
      <c r="B119" t="s">
        <v>440</v>
      </c>
      <c r="C119" t="s">
        <v>908</v>
      </c>
      <c r="D119" t="s">
        <v>1170</v>
      </c>
      <c r="E119" s="32">
        <v>35.9</v>
      </c>
      <c r="F119" s="32">
        <v>3.3146858557722068</v>
      </c>
      <c r="G119" s="32">
        <v>3.1964840606623337</v>
      </c>
      <c r="H119" s="32">
        <v>0.71541627978953892</v>
      </c>
      <c r="I119" s="32">
        <v>0.60522129371711553</v>
      </c>
      <c r="J119" s="32">
        <v>118.99722222222222</v>
      </c>
      <c r="K119" s="32">
        <v>114.75377777777777</v>
      </c>
      <c r="L119" s="32">
        <v>25.683444444444447</v>
      </c>
      <c r="M119" s="32">
        <v>21.727444444444448</v>
      </c>
      <c r="N119" s="32">
        <v>3.9560000000000004</v>
      </c>
      <c r="O119" s="32">
        <v>0</v>
      </c>
      <c r="P119" s="32">
        <v>16.996777777777776</v>
      </c>
      <c r="Q119" s="32">
        <v>16.709333333333333</v>
      </c>
      <c r="R119" s="32">
        <v>0.28744444444444439</v>
      </c>
      <c r="S119" s="32">
        <v>76.316999999999993</v>
      </c>
      <c r="T119" s="32">
        <v>72.753999999999991</v>
      </c>
      <c r="U119" s="32">
        <v>0</v>
      </c>
      <c r="V119" s="32">
        <v>3.5630000000000015</v>
      </c>
      <c r="W119" s="32">
        <v>30.461555555555552</v>
      </c>
      <c r="X119" s="32">
        <v>3.4077777777777785</v>
      </c>
      <c r="Y119" s="32">
        <v>0</v>
      </c>
      <c r="Z119" s="32">
        <v>0</v>
      </c>
      <c r="AA119" s="32">
        <v>4.0351111111111111</v>
      </c>
      <c r="AB119" s="32">
        <v>0</v>
      </c>
      <c r="AC119" s="32">
        <v>22.750999999999998</v>
      </c>
      <c r="AD119" s="32">
        <v>0</v>
      </c>
      <c r="AE119" s="32">
        <v>0.26766666666666661</v>
      </c>
      <c r="AF119" t="s">
        <v>13</v>
      </c>
      <c r="AG119">
        <v>7</v>
      </c>
      <c r="AH119"/>
    </row>
    <row r="120" spans="1:34" x14ac:dyDescent="0.25">
      <c r="A120" t="s">
        <v>1226</v>
      </c>
      <c r="B120" t="s">
        <v>608</v>
      </c>
      <c r="C120" t="s">
        <v>1014</v>
      </c>
      <c r="D120" t="s">
        <v>1206</v>
      </c>
      <c r="E120" s="32">
        <v>32.777777777777779</v>
      </c>
      <c r="F120" s="32">
        <v>3.4971762711864405</v>
      </c>
      <c r="G120" s="32">
        <v>3.0623457627118649</v>
      </c>
      <c r="H120" s="32">
        <v>0.76805084745762708</v>
      </c>
      <c r="I120" s="32">
        <v>0.4626271186440678</v>
      </c>
      <c r="J120" s="32">
        <v>114.62966666666667</v>
      </c>
      <c r="K120" s="32">
        <v>100.3768888888889</v>
      </c>
      <c r="L120" s="32">
        <v>25.175000000000001</v>
      </c>
      <c r="M120" s="32">
        <v>15.16388888888889</v>
      </c>
      <c r="N120" s="32">
        <v>4.7611111111111111</v>
      </c>
      <c r="O120" s="32">
        <v>5.25</v>
      </c>
      <c r="P120" s="32">
        <v>24.280555555555555</v>
      </c>
      <c r="Q120" s="32">
        <v>20.038888888888888</v>
      </c>
      <c r="R120" s="32">
        <v>4.2416666666666663</v>
      </c>
      <c r="S120" s="32">
        <v>65.174111111111102</v>
      </c>
      <c r="T120" s="32">
        <v>57.343555555555554</v>
      </c>
      <c r="U120" s="32">
        <v>5.0444444444444443</v>
      </c>
      <c r="V120" s="32">
        <v>2.786111111111111</v>
      </c>
      <c r="W120" s="32">
        <v>8.9166666666666661</v>
      </c>
      <c r="X120" s="32">
        <v>0</v>
      </c>
      <c r="Y120" s="32">
        <v>0</v>
      </c>
      <c r="Z120" s="32">
        <v>0</v>
      </c>
      <c r="AA120" s="32">
        <v>3.4916666666666667</v>
      </c>
      <c r="AB120" s="32">
        <v>0</v>
      </c>
      <c r="AC120" s="32">
        <v>5.4249999999999998</v>
      </c>
      <c r="AD120" s="32">
        <v>0</v>
      </c>
      <c r="AE120" s="32">
        <v>0</v>
      </c>
      <c r="AF120" t="s">
        <v>183</v>
      </c>
      <c r="AG120">
        <v>7</v>
      </c>
      <c r="AH120"/>
    </row>
    <row r="121" spans="1:34" x14ac:dyDescent="0.25">
      <c r="A121" t="s">
        <v>1226</v>
      </c>
      <c r="B121" t="s">
        <v>688</v>
      </c>
      <c r="C121" t="s">
        <v>1063</v>
      </c>
      <c r="D121" t="s">
        <v>1201</v>
      </c>
      <c r="E121" s="32">
        <v>27.822222222222223</v>
      </c>
      <c r="F121" s="32">
        <v>3.569388977635783</v>
      </c>
      <c r="G121" s="32">
        <v>3.1093250798722041</v>
      </c>
      <c r="H121" s="32">
        <v>0.7903354632587859</v>
      </c>
      <c r="I121" s="32">
        <v>0.33027156549520764</v>
      </c>
      <c r="J121" s="32">
        <v>99.308333333333337</v>
      </c>
      <c r="K121" s="32">
        <v>86.508333333333326</v>
      </c>
      <c r="L121" s="32">
        <v>21.988888888888887</v>
      </c>
      <c r="M121" s="32">
        <v>9.1888888888888882</v>
      </c>
      <c r="N121" s="32">
        <v>7.052777777777778</v>
      </c>
      <c r="O121" s="32">
        <v>5.7472222222222218</v>
      </c>
      <c r="P121" s="32">
        <v>18.638888888888889</v>
      </c>
      <c r="Q121" s="32">
        <v>18.638888888888889</v>
      </c>
      <c r="R121" s="32">
        <v>0</v>
      </c>
      <c r="S121" s="32">
        <v>58.680555555555557</v>
      </c>
      <c r="T121" s="32">
        <v>58.680555555555557</v>
      </c>
      <c r="U121" s="32">
        <v>0</v>
      </c>
      <c r="V121" s="32">
        <v>0</v>
      </c>
      <c r="W121" s="32">
        <v>1.0111111111111111</v>
      </c>
      <c r="X121" s="32">
        <v>8.3333333333333329E-2</v>
      </c>
      <c r="Y121" s="32">
        <v>0</v>
      </c>
      <c r="Z121" s="32">
        <v>0</v>
      </c>
      <c r="AA121" s="32">
        <v>0.34444444444444444</v>
      </c>
      <c r="AB121" s="32">
        <v>0</v>
      </c>
      <c r="AC121" s="32">
        <v>0.58333333333333337</v>
      </c>
      <c r="AD121" s="32">
        <v>0</v>
      </c>
      <c r="AE121" s="32">
        <v>0</v>
      </c>
      <c r="AF121" t="s">
        <v>263</v>
      </c>
      <c r="AG121">
        <v>7</v>
      </c>
      <c r="AH121"/>
    </row>
    <row r="122" spans="1:34" x14ac:dyDescent="0.25">
      <c r="A122" t="s">
        <v>1226</v>
      </c>
      <c r="B122" t="s">
        <v>770</v>
      </c>
      <c r="C122" t="s">
        <v>904</v>
      </c>
      <c r="D122" t="s">
        <v>1168</v>
      </c>
      <c r="E122" s="32">
        <v>51.077777777777776</v>
      </c>
      <c r="F122" s="32">
        <v>3.7105481835979992</v>
      </c>
      <c r="G122" s="32">
        <v>3.399802044811834</v>
      </c>
      <c r="H122" s="32">
        <v>0.83637807265608</v>
      </c>
      <c r="I122" s="32">
        <v>0.52563193386991502</v>
      </c>
      <c r="J122" s="32">
        <v>189.52655555555557</v>
      </c>
      <c r="K122" s="32">
        <v>173.65433333333334</v>
      </c>
      <c r="L122" s="32">
        <v>42.720333333333329</v>
      </c>
      <c r="M122" s="32">
        <v>26.848111111111102</v>
      </c>
      <c r="N122" s="32">
        <v>10.805555555555555</v>
      </c>
      <c r="O122" s="32">
        <v>5.0666666666666664</v>
      </c>
      <c r="P122" s="32">
        <v>38.566777777777787</v>
      </c>
      <c r="Q122" s="32">
        <v>38.566777777777787</v>
      </c>
      <c r="R122" s="32">
        <v>0</v>
      </c>
      <c r="S122" s="32">
        <v>108.23944444444446</v>
      </c>
      <c r="T122" s="32">
        <v>108.23944444444446</v>
      </c>
      <c r="U122" s="32">
        <v>0</v>
      </c>
      <c r="V122" s="32">
        <v>0</v>
      </c>
      <c r="W122" s="32">
        <v>0</v>
      </c>
      <c r="X122" s="32">
        <v>0</v>
      </c>
      <c r="Y122" s="32">
        <v>0</v>
      </c>
      <c r="Z122" s="32">
        <v>0</v>
      </c>
      <c r="AA122" s="32">
        <v>0</v>
      </c>
      <c r="AB122" s="32">
        <v>0</v>
      </c>
      <c r="AC122" s="32">
        <v>0</v>
      </c>
      <c r="AD122" s="32">
        <v>0</v>
      </c>
      <c r="AE122" s="32">
        <v>0</v>
      </c>
      <c r="AF122" t="s">
        <v>347</v>
      </c>
      <c r="AG122">
        <v>7</v>
      </c>
      <c r="AH122"/>
    </row>
    <row r="123" spans="1:34" x14ac:dyDescent="0.25">
      <c r="A123" t="s">
        <v>1226</v>
      </c>
      <c r="B123" t="s">
        <v>718</v>
      </c>
      <c r="C123" t="s">
        <v>1076</v>
      </c>
      <c r="D123" t="s">
        <v>1136</v>
      </c>
      <c r="E123" s="32">
        <v>37.711111111111109</v>
      </c>
      <c r="F123" s="32">
        <v>3.3795138479670013</v>
      </c>
      <c r="G123" s="32">
        <v>3.2165291691219804</v>
      </c>
      <c r="H123" s="32">
        <v>0.55897760754272241</v>
      </c>
      <c r="I123" s="32">
        <v>0.54213317619328227</v>
      </c>
      <c r="J123" s="32">
        <v>127.44522222222224</v>
      </c>
      <c r="K123" s="32">
        <v>121.2988888888889</v>
      </c>
      <c r="L123" s="32">
        <v>21.079666666666665</v>
      </c>
      <c r="M123" s="32">
        <v>20.444444444444443</v>
      </c>
      <c r="N123" s="32">
        <v>0.63522222222222224</v>
      </c>
      <c r="O123" s="32">
        <v>0</v>
      </c>
      <c r="P123" s="32">
        <v>21.447222222222223</v>
      </c>
      <c r="Q123" s="32">
        <v>15.936111111111112</v>
      </c>
      <c r="R123" s="32">
        <v>5.5111111111111111</v>
      </c>
      <c r="S123" s="32">
        <v>84.918333333333351</v>
      </c>
      <c r="T123" s="32">
        <v>77.646111111111125</v>
      </c>
      <c r="U123" s="32">
        <v>0</v>
      </c>
      <c r="V123" s="32">
        <v>7.2722222222222221</v>
      </c>
      <c r="W123" s="32">
        <v>6.2063333333333333</v>
      </c>
      <c r="X123" s="32">
        <v>0</v>
      </c>
      <c r="Y123" s="32">
        <v>0.63522222222222224</v>
      </c>
      <c r="Z123" s="32">
        <v>0</v>
      </c>
      <c r="AA123" s="32">
        <v>0</v>
      </c>
      <c r="AB123" s="32">
        <v>0</v>
      </c>
      <c r="AC123" s="32">
        <v>5.5711111111111107</v>
      </c>
      <c r="AD123" s="32">
        <v>0</v>
      </c>
      <c r="AE123" s="32">
        <v>0</v>
      </c>
      <c r="AF123" t="s">
        <v>293</v>
      </c>
      <c r="AG123">
        <v>7</v>
      </c>
      <c r="AH123"/>
    </row>
    <row r="124" spans="1:34" x14ac:dyDescent="0.25">
      <c r="A124" t="s">
        <v>1226</v>
      </c>
      <c r="B124" t="s">
        <v>652</v>
      </c>
      <c r="C124" t="s">
        <v>1046</v>
      </c>
      <c r="D124" t="s">
        <v>1187</v>
      </c>
      <c r="E124" s="32">
        <v>42.2</v>
      </c>
      <c r="F124" s="32">
        <v>2.9235123749341758</v>
      </c>
      <c r="G124" s="32">
        <v>2.7865982095839916</v>
      </c>
      <c r="H124" s="32">
        <v>0.69233807266982628</v>
      </c>
      <c r="I124" s="32">
        <v>0.55542390731964186</v>
      </c>
      <c r="J124" s="32">
        <v>123.37222222222223</v>
      </c>
      <c r="K124" s="32">
        <v>117.59444444444445</v>
      </c>
      <c r="L124" s="32">
        <v>29.216666666666669</v>
      </c>
      <c r="M124" s="32">
        <v>23.43888888888889</v>
      </c>
      <c r="N124" s="32">
        <v>0</v>
      </c>
      <c r="O124" s="32">
        <v>5.7777777777777777</v>
      </c>
      <c r="P124" s="32">
        <v>15.811111111111112</v>
      </c>
      <c r="Q124" s="32">
        <v>15.811111111111112</v>
      </c>
      <c r="R124" s="32">
        <v>0</v>
      </c>
      <c r="S124" s="32">
        <v>78.344444444444449</v>
      </c>
      <c r="T124" s="32">
        <v>78.344444444444449</v>
      </c>
      <c r="U124" s="32">
        <v>0</v>
      </c>
      <c r="V124" s="32">
        <v>0</v>
      </c>
      <c r="W124" s="32">
        <v>7.0694444444444446</v>
      </c>
      <c r="X124" s="32">
        <v>0</v>
      </c>
      <c r="Y124" s="32">
        <v>0</v>
      </c>
      <c r="Z124" s="32">
        <v>0</v>
      </c>
      <c r="AA124" s="32">
        <v>1.3944444444444444</v>
      </c>
      <c r="AB124" s="32">
        <v>0</v>
      </c>
      <c r="AC124" s="32">
        <v>5.6749999999999998</v>
      </c>
      <c r="AD124" s="32">
        <v>0</v>
      </c>
      <c r="AE124" s="32">
        <v>0</v>
      </c>
      <c r="AF124" t="s">
        <v>227</v>
      </c>
      <c r="AG124">
        <v>7</v>
      </c>
      <c r="AH124"/>
    </row>
    <row r="125" spans="1:34" x14ac:dyDescent="0.25">
      <c r="A125" t="s">
        <v>1226</v>
      </c>
      <c r="B125" t="s">
        <v>666</v>
      </c>
      <c r="C125" t="s">
        <v>919</v>
      </c>
      <c r="D125" t="s">
        <v>1148</v>
      </c>
      <c r="E125" s="32">
        <v>34.666666666666664</v>
      </c>
      <c r="F125" s="32">
        <v>4.4537628205128197</v>
      </c>
      <c r="G125" s="32">
        <v>4.2896602564102562</v>
      </c>
      <c r="H125" s="32">
        <v>1.0862083333333337</v>
      </c>
      <c r="I125" s="32">
        <v>0.92210576923076959</v>
      </c>
      <c r="J125" s="32">
        <v>154.39711111111109</v>
      </c>
      <c r="K125" s="32">
        <v>148.70822222222222</v>
      </c>
      <c r="L125" s="32">
        <v>37.655222222222228</v>
      </c>
      <c r="M125" s="32">
        <v>31.966333333333342</v>
      </c>
      <c r="N125" s="32">
        <v>0</v>
      </c>
      <c r="O125" s="32">
        <v>5.6888888888888891</v>
      </c>
      <c r="P125" s="32">
        <v>20.992666666666661</v>
      </c>
      <c r="Q125" s="32">
        <v>20.992666666666661</v>
      </c>
      <c r="R125" s="32">
        <v>0</v>
      </c>
      <c r="S125" s="32">
        <v>95.749222222222201</v>
      </c>
      <c r="T125" s="32">
        <v>88.84455555555553</v>
      </c>
      <c r="U125" s="32">
        <v>6.3976666666666677</v>
      </c>
      <c r="V125" s="32">
        <v>0.50700000000000001</v>
      </c>
      <c r="W125" s="32">
        <v>16.170888888888889</v>
      </c>
      <c r="X125" s="32">
        <v>0.18611111111111112</v>
      </c>
      <c r="Y125" s="32">
        <v>0</v>
      </c>
      <c r="Z125" s="32">
        <v>0</v>
      </c>
      <c r="AA125" s="32">
        <v>0.27500000000000002</v>
      </c>
      <c r="AB125" s="32">
        <v>0</v>
      </c>
      <c r="AC125" s="32">
        <v>15.709777777777777</v>
      </c>
      <c r="AD125" s="32">
        <v>0</v>
      </c>
      <c r="AE125" s="32">
        <v>0</v>
      </c>
      <c r="AF125" t="s">
        <v>241</v>
      </c>
      <c r="AG125">
        <v>7</v>
      </c>
      <c r="AH125"/>
    </row>
    <row r="126" spans="1:34" x14ac:dyDescent="0.25">
      <c r="A126" t="s">
        <v>1226</v>
      </c>
      <c r="B126" t="s">
        <v>549</v>
      </c>
      <c r="C126" t="s">
        <v>977</v>
      </c>
      <c r="D126" t="s">
        <v>1177</v>
      </c>
      <c r="E126" s="32">
        <v>33.700000000000003</v>
      </c>
      <c r="F126" s="32">
        <v>4.024015825914935</v>
      </c>
      <c r="G126" s="32">
        <v>3.3067688757006257</v>
      </c>
      <c r="H126" s="32">
        <v>0.89165512693702587</v>
      </c>
      <c r="I126" s="32">
        <v>0.47041213320145064</v>
      </c>
      <c r="J126" s="32">
        <v>135.60933333333332</v>
      </c>
      <c r="K126" s="32">
        <v>111.4381111111111</v>
      </c>
      <c r="L126" s="32">
        <v>30.048777777777776</v>
      </c>
      <c r="M126" s="32">
        <v>15.852888888888888</v>
      </c>
      <c r="N126" s="32">
        <v>8.3070000000000004</v>
      </c>
      <c r="O126" s="32">
        <v>5.8888888888888893</v>
      </c>
      <c r="P126" s="32">
        <v>14.597555555555552</v>
      </c>
      <c r="Q126" s="32">
        <v>4.6222222222222218</v>
      </c>
      <c r="R126" s="32">
        <v>9.9753333333333298</v>
      </c>
      <c r="S126" s="32">
        <v>90.962999999999994</v>
      </c>
      <c r="T126" s="32">
        <v>80.199222222222218</v>
      </c>
      <c r="U126" s="32">
        <v>0</v>
      </c>
      <c r="V126" s="32">
        <v>10.763777777777777</v>
      </c>
      <c r="W126" s="32">
        <v>32.425222222222224</v>
      </c>
      <c r="X126" s="32">
        <v>0</v>
      </c>
      <c r="Y126" s="32">
        <v>0</v>
      </c>
      <c r="Z126" s="32">
        <v>0</v>
      </c>
      <c r="AA126" s="32">
        <v>4.6222222222222218</v>
      </c>
      <c r="AB126" s="32">
        <v>0</v>
      </c>
      <c r="AC126" s="32">
        <v>27.803000000000004</v>
      </c>
      <c r="AD126" s="32">
        <v>0</v>
      </c>
      <c r="AE126" s="32">
        <v>0</v>
      </c>
      <c r="AF126" t="s">
        <v>123</v>
      </c>
      <c r="AG126">
        <v>7</v>
      </c>
      <c r="AH126"/>
    </row>
    <row r="127" spans="1:34" x14ac:dyDescent="0.25">
      <c r="A127" t="s">
        <v>1226</v>
      </c>
      <c r="B127" t="s">
        <v>542</v>
      </c>
      <c r="C127" t="s">
        <v>900</v>
      </c>
      <c r="D127" t="s">
        <v>1140</v>
      </c>
      <c r="E127" s="32">
        <v>58.266666666666666</v>
      </c>
      <c r="F127" s="32">
        <v>3.1415350877192969</v>
      </c>
      <c r="G127" s="32">
        <v>2.9731922196796323</v>
      </c>
      <c r="H127" s="32">
        <v>0.33765636918382919</v>
      </c>
      <c r="I127" s="32">
        <v>0.23272692601067888</v>
      </c>
      <c r="J127" s="32">
        <v>183.04677777777769</v>
      </c>
      <c r="K127" s="32">
        <v>173.23799999999991</v>
      </c>
      <c r="L127" s="32">
        <v>19.674111111111113</v>
      </c>
      <c r="M127" s="32">
        <v>13.560222222222222</v>
      </c>
      <c r="N127" s="32">
        <v>0.42499999999999999</v>
      </c>
      <c r="O127" s="32">
        <v>5.6888888888888891</v>
      </c>
      <c r="P127" s="32">
        <v>18.870777777777775</v>
      </c>
      <c r="Q127" s="32">
        <v>15.175888888888885</v>
      </c>
      <c r="R127" s="32">
        <v>3.6948888888888893</v>
      </c>
      <c r="S127" s="32">
        <v>144.5018888888888</v>
      </c>
      <c r="T127" s="32">
        <v>114.33877777777769</v>
      </c>
      <c r="U127" s="32">
        <v>0.33566666666666667</v>
      </c>
      <c r="V127" s="32">
        <v>29.827444444444442</v>
      </c>
      <c r="W127" s="32">
        <v>2.4888888888888889</v>
      </c>
      <c r="X127" s="32">
        <v>0.66666666666666663</v>
      </c>
      <c r="Y127" s="32">
        <v>0</v>
      </c>
      <c r="Z127" s="32">
        <v>0</v>
      </c>
      <c r="AA127" s="32">
        <v>0.66666666666666663</v>
      </c>
      <c r="AB127" s="32">
        <v>0</v>
      </c>
      <c r="AC127" s="32">
        <v>1.1555555555555554</v>
      </c>
      <c r="AD127" s="32">
        <v>0</v>
      </c>
      <c r="AE127" s="32">
        <v>0</v>
      </c>
      <c r="AF127" t="s">
        <v>116</v>
      </c>
      <c r="AG127">
        <v>7</v>
      </c>
      <c r="AH127"/>
    </row>
    <row r="128" spans="1:34" x14ac:dyDescent="0.25">
      <c r="A128" t="s">
        <v>1226</v>
      </c>
      <c r="B128" t="s">
        <v>575</v>
      </c>
      <c r="C128" t="s">
        <v>990</v>
      </c>
      <c r="D128" t="s">
        <v>1183</v>
      </c>
      <c r="E128" s="32">
        <v>40.455555555555556</v>
      </c>
      <c r="F128" s="32">
        <v>2.7403707772589949</v>
      </c>
      <c r="G128" s="32">
        <v>2.6684125240318592</v>
      </c>
      <c r="H128" s="32">
        <v>0.4505328206536664</v>
      </c>
      <c r="I128" s="32">
        <v>0.37857456742653106</v>
      </c>
      <c r="J128" s="32">
        <v>110.86322222222223</v>
      </c>
      <c r="K128" s="32">
        <v>107.95211111111111</v>
      </c>
      <c r="L128" s="32">
        <v>18.226555555555549</v>
      </c>
      <c r="M128" s="32">
        <v>15.31544444444444</v>
      </c>
      <c r="N128" s="32">
        <v>0</v>
      </c>
      <c r="O128" s="32">
        <v>2.911111111111111</v>
      </c>
      <c r="P128" s="32">
        <v>13.324777777777776</v>
      </c>
      <c r="Q128" s="32">
        <v>13.324777777777776</v>
      </c>
      <c r="R128" s="32">
        <v>0</v>
      </c>
      <c r="S128" s="32">
        <v>79.311888888888902</v>
      </c>
      <c r="T128" s="32">
        <v>56.113444444444468</v>
      </c>
      <c r="U128" s="32">
        <v>10.980666666666666</v>
      </c>
      <c r="V128" s="32">
        <v>12.217777777777775</v>
      </c>
      <c r="W128" s="32">
        <v>13.661555555555552</v>
      </c>
      <c r="X128" s="32">
        <v>5.2834444444444433</v>
      </c>
      <c r="Y128" s="32">
        <v>0</v>
      </c>
      <c r="Z128" s="32">
        <v>0</v>
      </c>
      <c r="AA128" s="32">
        <v>5.846333333333332</v>
      </c>
      <c r="AB128" s="32">
        <v>0</v>
      </c>
      <c r="AC128" s="32">
        <v>1.3266666666666667</v>
      </c>
      <c r="AD128" s="32">
        <v>0</v>
      </c>
      <c r="AE128" s="32">
        <v>1.205111111111111</v>
      </c>
      <c r="AF128" t="s">
        <v>150</v>
      </c>
      <c r="AG128">
        <v>7</v>
      </c>
      <c r="AH128"/>
    </row>
    <row r="129" spans="1:34" x14ac:dyDescent="0.25">
      <c r="A129" t="s">
        <v>1226</v>
      </c>
      <c r="B129" t="s">
        <v>446</v>
      </c>
      <c r="C129" t="s">
        <v>912</v>
      </c>
      <c r="D129" t="s">
        <v>1171</v>
      </c>
      <c r="E129" s="32">
        <v>57.422222222222224</v>
      </c>
      <c r="F129" s="32">
        <v>3.1075754643962856</v>
      </c>
      <c r="G129" s="32">
        <v>2.7858668730650162</v>
      </c>
      <c r="H129" s="32">
        <v>0.53231811145510843</v>
      </c>
      <c r="I129" s="32">
        <v>0.21060952012383904</v>
      </c>
      <c r="J129" s="32">
        <v>178.44388888888895</v>
      </c>
      <c r="K129" s="32">
        <v>159.97066666666672</v>
      </c>
      <c r="L129" s="32">
        <v>30.566888888888894</v>
      </c>
      <c r="M129" s="32">
        <v>12.093666666666669</v>
      </c>
      <c r="N129" s="32">
        <v>12.784333333333334</v>
      </c>
      <c r="O129" s="32">
        <v>5.6888888888888891</v>
      </c>
      <c r="P129" s="32">
        <v>27.433000000000018</v>
      </c>
      <c r="Q129" s="32">
        <v>27.433000000000018</v>
      </c>
      <c r="R129" s="32">
        <v>0</v>
      </c>
      <c r="S129" s="32">
        <v>120.44400000000003</v>
      </c>
      <c r="T129" s="32">
        <v>94.437666666666686</v>
      </c>
      <c r="U129" s="32">
        <v>5.5512222222222229</v>
      </c>
      <c r="V129" s="32">
        <v>20.455111111111119</v>
      </c>
      <c r="W129" s="32">
        <v>10.935888888888888</v>
      </c>
      <c r="X129" s="32">
        <v>3.6897777777777776</v>
      </c>
      <c r="Y129" s="32">
        <v>0</v>
      </c>
      <c r="Z129" s="32">
        <v>0</v>
      </c>
      <c r="AA129" s="32">
        <v>1.6830000000000001</v>
      </c>
      <c r="AB129" s="32">
        <v>0</v>
      </c>
      <c r="AC129" s="32">
        <v>5.2348888888888885</v>
      </c>
      <c r="AD129" s="32">
        <v>6.6666666666666666E-2</v>
      </c>
      <c r="AE129" s="32">
        <v>0.26155555555555554</v>
      </c>
      <c r="AF129" t="s">
        <v>19</v>
      </c>
      <c r="AG129">
        <v>7</v>
      </c>
      <c r="AH129"/>
    </row>
    <row r="130" spans="1:34" x14ac:dyDescent="0.25">
      <c r="A130" t="s">
        <v>1226</v>
      </c>
      <c r="B130" t="s">
        <v>834</v>
      </c>
      <c r="C130" t="s">
        <v>1016</v>
      </c>
      <c r="D130" t="s">
        <v>1112</v>
      </c>
      <c r="E130" s="32">
        <v>30.766666666666666</v>
      </c>
      <c r="F130" s="32">
        <v>4.3472481040086679</v>
      </c>
      <c r="G130" s="32">
        <v>4.3472481040086679</v>
      </c>
      <c r="H130" s="32">
        <v>0.6875225713253883</v>
      </c>
      <c r="I130" s="32">
        <v>0.6875225713253883</v>
      </c>
      <c r="J130" s="32">
        <v>133.75033333333334</v>
      </c>
      <c r="K130" s="32">
        <v>133.75033333333334</v>
      </c>
      <c r="L130" s="32">
        <v>21.152777777777779</v>
      </c>
      <c r="M130" s="32">
        <v>21.152777777777779</v>
      </c>
      <c r="N130" s="32">
        <v>0</v>
      </c>
      <c r="O130" s="32">
        <v>0</v>
      </c>
      <c r="P130" s="32">
        <v>31.056111111111115</v>
      </c>
      <c r="Q130" s="32">
        <v>31.056111111111115</v>
      </c>
      <c r="R130" s="32">
        <v>0</v>
      </c>
      <c r="S130" s="32">
        <v>81.541444444444437</v>
      </c>
      <c r="T130" s="32">
        <v>81.541444444444437</v>
      </c>
      <c r="U130" s="32">
        <v>0</v>
      </c>
      <c r="V130" s="32">
        <v>0</v>
      </c>
      <c r="W130" s="32">
        <v>24.945</v>
      </c>
      <c r="X130" s="32">
        <v>5.8388888888888886</v>
      </c>
      <c r="Y130" s="32">
        <v>0</v>
      </c>
      <c r="Z130" s="32">
        <v>0</v>
      </c>
      <c r="AA130" s="32">
        <v>13.603333333333333</v>
      </c>
      <c r="AB130" s="32">
        <v>0</v>
      </c>
      <c r="AC130" s="32">
        <v>5.5027777777777782</v>
      </c>
      <c r="AD130" s="32">
        <v>0</v>
      </c>
      <c r="AE130" s="32">
        <v>0</v>
      </c>
      <c r="AF130" t="s">
        <v>411</v>
      </c>
      <c r="AG130">
        <v>7</v>
      </c>
      <c r="AH130"/>
    </row>
    <row r="131" spans="1:34" x14ac:dyDescent="0.25">
      <c r="A131" t="s">
        <v>1226</v>
      </c>
      <c r="B131" t="s">
        <v>556</v>
      </c>
      <c r="C131" t="s">
        <v>912</v>
      </c>
      <c r="D131" t="s">
        <v>1171</v>
      </c>
      <c r="E131" s="32">
        <v>101.02222222222223</v>
      </c>
      <c r="F131" s="32">
        <v>4.6132116146062483</v>
      </c>
      <c r="G131" s="32">
        <v>4.18398812142543</v>
      </c>
      <c r="H131" s="32">
        <v>1.1198042234931809</v>
      </c>
      <c r="I131" s="32">
        <v>0.82658820941487021</v>
      </c>
      <c r="J131" s="32">
        <v>466.036888888889</v>
      </c>
      <c r="K131" s="32">
        <v>422.67577777777785</v>
      </c>
      <c r="L131" s="32">
        <v>113.12511111111112</v>
      </c>
      <c r="M131" s="32">
        <v>83.503777777777785</v>
      </c>
      <c r="N131" s="32">
        <v>24.643555555555562</v>
      </c>
      <c r="O131" s="32">
        <v>4.9777777777777779</v>
      </c>
      <c r="P131" s="32">
        <v>75.130333333333354</v>
      </c>
      <c r="Q131" s="32">
        <v>61.390555555555572</v>
      </c>
      <c r="R131" s="32">
        <v>13.739777777777777</v>
      </c>
      <c r="S131" s="32">
        <v>277.7814444444445</v>
      </c>
      <c r="T131" s="32">
        <v>277.6875555555556</v>
      </c>
      <c r="U131" s="32">
        <v>9.3888888888888883E-2</v>
      </c>
      <c r="V131" s="32">
        <v>0</v>
      </c>
      <c r="W131" s="32">
        <v>0</v>
      </c>
      <c r="X131" s="32">
        <v>0</v>
      </c>
      <c r="Y131" s="32">
        <v>0</v>
      </c>
      <c r="Z131" s="32">
        <v>0</v>
      </c>
      <c r="AA131" s="32">
        <v>0</v>
      </c>
      <c r="AB131" s="32">
        <v>0</v>
      </c>
      <c r="AC131" s="32">
        <v>0</v>
      </c>
      <c r="AD131" s="32">
        <v>0</v>
      </c>
      <c r="AE131" s="32">
        <v>0</v>
      </c>
      <c r="AF131" t="s">
        <v>130</v>
      </c>
      <c r="AG131">
        <v>7</v>
      </c>
      <c r="AH131"/>
    </row>
    <row r="132" spans="1:34" x14ac:dyDescent="0.25">
      <c r="A132" t="s">
        <v>1226</v>
      </c>
      <c r="B132" t="s">
        <v>506</v>
      </c>
      <c r="C132" t="s">
        <v>952</v>
      </c>
      <c r="D132" t="s">
        <v>1187</v>
      </c>
      <c r="E132" s="32">
        <v>39.955555555555556</v>
      </c>
      <c r="F132" s="32">
        <v>3.9005061179087872</v>
      </c>
      <c r="G132" s="32">
        <v>3.6378531701890995</v>
      </c>
      <c r="H132" s="32">
        <v>0.60826473859844277</v>
      </c>
      <c r="I132" s="32">
        <v>0.34561179087875421</v>
      </c>
      <c r="J132" s="32">
        <v>155.84688888888888</v>
      </c>
      <c r="K132" s="32">
        <v>145.35244444444447</v>
      </c>
      <c r="L132" s="32">
        <v>24.303555555555558</v>
      </c>
      <c r="M132" s="32">
        <v>13.809111111111113</v>
      </c>
      <c r="N132" s="32">
        <v>5.4722222222222223</v>
      </c>
      <c r="O132" s="32">
        <v>5.0222222222222221</v>
      </c>
      <c r="P132" s="32">
        <v>21.774999999999999</v>
      </c>
      <c r="Q132" s="32">
        <v>21.774999999999999</v>
      </c>
      <c r="R132" s="32">
        <v>0</v>
      </c>
      <c r="S132" s="32">
        <v>109.76833333333333</v>
      </c>
      <c r="T132" s="32">
        <v>92.448888888888888</v>
      </c>
      <c r="U132" s="32">
        <v>0</v>
      </c>
      <c r="V132" s="32">
        <v>17.319444444444443</v>
      </c>
      <c r="W132" s="32">
        <v>23.977444444444444</v>
      </c>
      <c r="X132" s="32">
        <v>3.6257777777777775</v>
      </c>
      <c r="Y132" s="32">
        <v>0</v>
      </c>
      <c r="Z132" s="32">
        <v>0</v>
      </c>
      <c r="AA132" s="32">
        <v>8.9388888888888882</v>
      </c>
      <c r="AB132" s="32">
        <v>0</v>
      </c>
      <c r="AC132" s="32">
        <v>11.412777777777778</v>
      </c>
      <c r="AD132" s="32">
        <v>0</v>
      </c>
      <c r="AE132" s="32">
        <v>0</v>
      </c>
      <c r="AF132" t="s">
        <v>80</v>
      </c>
      <c r="AG132">
        <v>7</v>
      </c>
      <c r="AH132"/>
    </row>
    <row r="133" spans="1:34" x14ac:dyDescent="0.25">
      <c r="A133" t="s">
        <v>1226</v>
      </c>
      <c r="B133" t="s">
        <v>745</v>
      </c>
      <c r="C133" t="s">
        <v>1085</v>
      </c>
      <c r="D133" t="s">
        <v>1173</v>
      </c>
      <c r="E133" s="32">
        <v>38.18888888888889</v>
      </c>
      <c r="F133" s="32">
        <v>3.2136630782659292</v>
      </c>
      <c r="G133" s="32">
        <v>2.8833255746290369</v>
      </c>
      <c r="H133" s="32">
        <v>0.5487459994180971</v>
      </c>
      <c r="I133" s="32">
        <v>0.21840849578120453</v>
      </c>
      <c r="J133" s="32">
        <v>122.72622222222222</v>
      </c>
      <c r="K133" s="32">
        <v>110.111</v>
      </c>
      <c r="L133" s="32">
        <v>20.956</v>
      </c>
      <c r="M133" s="32">
        <v>8.3407777777777774</v>
      </c>
      <c r="N133" s="32">
        <v>5.7846666666666664</v>
      </c>
      <c r="O133" s="32">
        <v>6.8305555555555557</v>
      </c>
      <c r="P133" s="32">
        <v>28.650888888888893</v>
      </c>
      <c r="Q133" s="32">
        <v>28.650888888888893</v>
      </c>
      <c r="R133" s="32">
        <v>0</v>
      </c>
      <c r="S133" s="32">
        <v>73.11933333333333</v>
      </c>
      <c r="T133" s="32">
        <v>61.661333333333332</v>
      </c>
      <c r="U133" s="32">
        <v>5.9895555555555564</v>
      </c>
      <c r="V133" s="32">
        <v>5.4684444444444438</v>
      </c>
      <c r="W133" s="32">
        <v>2.8286666666666669</v>
      </c>
      <c r="X133" s="32">
        <v>0</v>
      </c>
      <c r="Y133" s="32">
        <v>0</v>
      </c>
      <c r="Z133" s="32">
        <v>0</v>
      </c>
      <c r="AA133" s="32">
        <v>0</v>
      </c>
      <c r="AB133" s="32">
        <v>0</v>
      </c>
      <c r="AC133" s="32">
        <v>2.8286666666666669</v>
      </c>
      <c r="AD133" s="32">
        <v>0</v>
      </c>
      <c r="AE133" s="32">
        <v>0</v>
      </c>
      <c r="AF133" t="s">
        <v>322</v>
      </c>
      <c r="AG133">
        <v>7</v>
      </c>
      <c r="AH133"/>
    </row>
    <row r="134" spans="1:34" x14ac:dyDescent="0.25">
      <c r="A134" t="s">
        <v>1226</v>
      </c>
      <c r="B134" t="s">
        <v>460</v>
      </c>
      <c r="C134" t="s">
        <v>900</v>
      </c>
      <c r="D134" t="s">
        <v>1140</v>
      </c>
      <c r="E134" s="32">
        <v>53.966666666666669</v>
      </c>
      <c r="F134" s="32">
        <v>3.3454025118385831</v>
      </c>
      <c r="G134" s="32">
        <v>3.029528515544575</v>
      </c>
      <c r="H134" s="32">
        <v>0.37135062795964585</v>
      </c>
      <c r="I134" s="32">
        <v>0.26490632077414045</v>
      </c>
      <c r="J134" s="32">
        <v>180.54022222222221</v>
      </c>
      <c r="K134" s="32">
        <v>163.49355555555556</v>
      </c>
      <c r="L134" s="32">
        <v>20.040555555555557</v>
      </c>
      <c r="M134" s="32">
        <v>14.296111111111113</v>
      </c>
      <c r="N134" s="32">
        <v>0</v>
      </c>
      <c r="O134" s="32">
        <v>5.7444444444444445</v>
      </c>
      <c r="P134" s="32">
        <v>39.643333333333338</v>
      </c>
      <c r="Q134" s="32">
        <v>28.341111111111115</v>
      </c>
      <c r="R134" s="32">
        <v>11.302222222222222</v>
      </c>
      <c r="S134" s="32">
        <v>120.85633333333331</v>
      </c>
      <c r="T134" s="32">
        <v>91.854444444444439</v>
      </c>
      <c r="U134" s="32">
        <v>6.9255555555555528</v>
      </c>
      <c r="V134" s="32">
        <v>22.076333333333331</v>
      </c>
      <c r="W134" s="32">
        <v>56.265222222222228</v>
      </c>
      <c r="X134" s="32">
        <v>3.6938888888888894</v>
      </c>
      <c r="Y134" s="32">
        <v>0</v>
      </c>
      <c r="Z134" s="32">
        <v>0</v>
      </c>
      <c r="AA134" s="32">
        <v>2.8522222222222227</v>
      </c>
      <c r="AB134" s="32">
        <v>0</v>
      </c>
      <c r="AC134" s="32">
        <v>38.433888888888895</v>
      </c>
      <c r="AD134" s="32">
        <v>0</v>
      </c>
      <c r="AE134" s="32">
        <v>11.285222222222224</v>
      </c>
      <c r="AF134" t="s">
        <v>33</v>
      </c>
      <c r="AG134">
        <v>7</v>
      </c>
      <c r="AH134"/>
    </row>
    <row r="135" spans="1:34" x14ac:dyDescent="0.25">
      <c r="A135" t="s">
        <v>1226</v>
      </c>
      <c r="B135" t="s">
        <v>744</v>
      </c>
      <c r="C135" t="s">
        <v>856</v>
      </c>
      <c r="D135" t="s">
        <v>1196</v>
      </c>
      <c r="E135" s="32">
        <v>60.088888888888889</v>
      </c>
      <c r="F135" s="32">
        <v>4.3855380917159765</v>
      </c>
      <c r="G135" s="32">
        <v>4.0979086538461535</v>
      </c>
      <c r="H135" s="32">
        <v>0.60465976331360949</v>
      </c>
      <c r="I135" s="32">
        <v>0.31703032544378701</v>
      </c>
      <c r="J135" s="32">
        <v>263.52211111111114</v>
      </c>
      <c r="K135" s="32">
        <v>246.23877777777778</v>
      </c>
      <c r="L135" s="32">
        <v>36.333333333333336</v>
      </c>
      <c r="M135" s="32">
        <v>19.05</v>
      </c>
      <c r="N135" s="32">
        <v>11.95</v>
      </c>
      <c r="O135" s="32">
        <v>5.333333333333333</v>
      </c>
      <c r="P135" s="32">
        <v>35.387333333333345</v>
      </c>
      <c r="Q135" s="32">
        <v>35.387333333333345</v>
      </c>
      <c r="R135" s="32">
        <v>0</v>
      </c>
      <c r="S135" s="32">
        <v>191.80144444444446</v>
      </c>
      <c r="T135" s="32">
        <v>127.46811111111113</v>
      </c>
      <c r="U135" s="32">
        <v>26.041666666666668</v>
      </c>
      <c r="V135" s="32">
        <v>38.291666666666664</v>
      </c>
      <c r="W135" s="32">
        <v>67.442333333333337</v>
      </c>
      <c r="X135" s="32">
        <v>0</v>
      </c>
      <c r="Y135" s="32">
        <v>0</v>
      </c>
      <c r="Z135" s="32">
        <v>0</v>
      </c>
      <c r="AA135" s="32">
        <v>10.749222222222222</v>
      </c>
      <c r="AB135" s="32">
        <v>0</v>
      </c>
      <c r="AC135" s="32">
        <v>56.693111111111115</v>
      </c>
      <c r="AD135" s="32">
        <v>0</v>
      </c>
      <c r="AE135" s="32">
        <v>0</v>
      </c>
      <c r="AF135" t="s">
        <v>321</v>
      </c>
      <c r="AG135">
        <v>7</v>
      </c>
      <c r="AH135"/>
    </row>
    <row r="136" spans="1:34" x14ac:dyDescent="0.25">
      <c r="A136" t="s">
        <v>1226</v>
      </c>
      <c r="B136" t="s">
        <v>527</v>
      </c>
      <c r="C136" t="s">
        <v>896</v>
      </c>
      <c r="D136" t="s">
        <v>1185</v>
      </c>
      <c r="E136" s="32">
        <v>29.033333333333335</v>
      </c>
      <c r="F136" s="32">
        <v>4.3066169154228859</v>
      </c>
      <c r="G136" s="32">
        <v>3.8806697282816689</v>
      </c>
      <c r="H136" s="32">
        <v>0.94171450440107163</v>
      </c>
      <c r="I136" s="32">
        <v>0.59230769230769231</v>
      </c>
      <c r="J136" s="32">
        <v>125.03544444444447</v>
      </c>
      <c r="K136" s="32">
        <v>112.66877777777779</v>
      </c>
      <c r="L136" s="32">
        <v>27.341111111111115</v>
      </c>
      <c r="M136" s="32">
        <v>17.196666666666669</v>
      </c>
      <c r="N136" s="32">
        <v>4.9888888888888889</v>
      </c>
      <c r="O136" s="32">
        <v>5.1555555555555559</v>
      </c>
      <c r="P136" s="32">
        <v>23.701000000000004</v>
      </c>
      <c r="Q136" s="32">
        <v>21.478777777777783</v>
      </c>
      <c r="R136" s="32">
        <v>2.2222222222222223</v>
      </c>
      <c r="S136" s="32">
        <v>73.993333333333339</v>
      </c>
      <c r="T136" s="32">
        <v>69.890444444444455</v>
      </c>
      <c r="U136" s="32">
        <v>0</v>
      </c>
      <c r="V136" s="32">
        <v>4.1028888888888897</v>
      </c>
      <c r="W136" s="32">
        <v>6.8472222222222232</v>
      </c>
      <c r="X136" s="32">
        <v>0.11666666666666667</v>
      </c>
      <c r="Y136" s="32">
        <v>0.27777777777777779</v>
      </c>
      <c r="Z136" s="32">
        <v>0</v>
      </c>
      <c r="AA136" s="32">
        <v>1.4222222222222223</v>
      </c>
      <c r="AB136" s="32">
        <v>0</v>
      </c>
      <c r="AC136" s="32">
        <v>5.0305555555555559</v>
      </c>
      <c r="AD136" s="32">
        <v>0</v>
      </c>
      <c r="AE136" s="32">
        <v>0</v>
      </c>
      <c r="AF136" t="s">
        <v>101</v>
      </c>
      <c r="AG136">
        <v>7</v>
      </c>
      <c r="AH136"/>
    </row>
    <row r="137" spans="1:34" x14ac:dyDescent="0.25">
      <c r="A137" t="s">
        <v>1226</v>
      </c>
      <c r="B137" t="s">
        <v>716</v>
      </c>
      <c r="C137" t="s">
        <v>914</v>
      </c>
      <c r="D137" t="s">
        <v>1173</v>
      </c>
      <c r="E137" s="32">
        <v>28.2</v>
      </c>
      <c r="F137" s="32">
        <v>3.8036918833727347</v>
      </c>
      <c r="G137" s="32">
        <v>3.528077226162333</v>
      </c>
      <c r="H137" s="32">
        <v>0.71118203309692674</v>
      </c>
      <c r="I137" s="32">
        <v>0.43556737588652483</v>
      </c>
      <c r="J137" s="32">
        <v>107.26411111111112</v>
      </c>
      <c r="K137" s="32">
        <v>99.491777777777784</v>
      </c>
      <c r="L137" s="32">
        <v>20.055333333333333</v>
      </c>
      <c r="M137" s="32">
        <v>12.282999999999999</v>
      </c>
      <c r="N137" s="32">
        <v>2.4390000000000001</v>
      </c>
      <c r="O137" s="32">
        <v>5.333333333333333</v>
      </c>
      <c r="P137" s="32">
        <v>32.597333333333339</v>
      </c>
      <c r="Q137" s="32">
        <v>32.597333333333339</v>
      </c>
      <c r="R137" s="32">
        <v>0</v>
      </c>
      <c r="S137" s="32">
        <v>54.611444444444444</v>
      </c>
      <c r="T137" s="32">
        <v>31.122</v>
      </c>
      <c r="U137" s="32">
        <v>17.46822222222222</v>
      </c>
      <c r="V137" s="32">
        <v>6.0212222222222209</v>
      </c>
      <c r="W137" s="32">
        <v>0.46666666666666667</v>
      </c>
      <c r="X137" s="32">
        <v>0</v>
      </c>
      <c r="Y137" s="32">
        <v>0.46666666666666667</v>
      </c>
      <c r="Z137" s="32">
        <v>0</v>
      </c>
      <c r="AA137" s="32">
        <v>0</v>
      </c>
      <c r="AB137" s="32">
        <v>0</v>
      </c>
      <c r="AC137" s="32">
        <v>0</v>
      </c>
      <c r="AD137" s="32">
        <v>0</v>
      </c>
      <c r="AE137" s="32">
        <v>0</v>
      </c>
      <c r="AF137" t="s">
        <v>291</v>
      </c>
      <c r="AG137">
        <v>7</v>
      </c>
      <c r="AH137"/>
    </row>
    <row r="138" spans="1:34" x14ac:dyDescent="0.25">
      <c r="A138" t="s">
        <v>1226</v>
      </c>
      <c r="B138" t="s">
        <v>725</v>
      </c>
      <c r="C138" t="s">
        <v>868</v>
      </c>
      <c r="D138" t="s">
        <v>1163</v>
      </c>
      <c r="E138" s="32">
        <v>92.411111111111111</v>
      </c>
      <c r="F138" s="32">
        <v>4.0976818564386202</v>
      </c>
      <c r="G138" s="32">
        <v>3.7217350006011789</v>
      </c>
      <c r="H138" s="32">
        <v>0.90221834796200551</v>
      </c>
      <c r="I138" s="32">
        <v>0.58954550919802817</v>
      </c>
      <c r="J138" s="32">
        <v>378.67133333333339</v>
      </c>
      <c r="K138" s="32">
        <v>343.92966666666672</v>
      </c>
      <c r="L138" s="32">
        <v>83.375</v>
      </c>
      <c r="M138" s="32">
        <v>54.480555555555554</v>
      </c>
      <c r="N138" s="32">
        <v>23.827777777777779</v>
      </c>
      <c r="O138" s="32">
        <v>5.0666666666666664</v>
      </c>
      <c r="P138" s="32">
        <v>57.813000000000002</v>
      </c>
      <c r="Q138" s="32">
        <v>51.965777777777781</v>
      </c>
      <c r="R138" s="32">
        <v>5.8472222222222223</v>
      </c>
      <c r="S138" s="32">
        <v>237.48333333333332</v>
      </c>
      <c r="T138" s="32">
        <v>216.61388888888888</v>
      </c>
      <c r="U138" s="32">
        <v>0</v>
      </c>
      <c r="V138" s="32">
        <v>20.869444444444444</v>
      </c>
      <c r="W138" s="32">
        <v>19.5</v>
      </c>
      <c r="X138" s="32">
        <v>0</v>
      </c>
      <c r="Y138" s="32">
        <v>0</v>
      </c>
      <c r="Z138" s="32">
        <v>0</v>
      </c>
      <c r="AA138" s="32">
        <v>0</v>
      </c>
      <c r="AB138" s="32">
        <v>0</v>
      </c>
      <c r="AC138" s="32">
        <v>19.5</v>
      </c>
      <c r="AD138" s="32">
        <v>0</v>
      </c>
      <c r="AE138" s="32">
        <v>0</v>
      </c>
      <c r="AF138" t="s">
        <v>302</v>
      </c>
      <c r="AG138">
        <v>7</v>
      </c>
      <c r="AH138"/>
    </row>
    <row r="139" spans="1:34" x14ac:dyDescent="0.25">
      <c r="A139" t="s">
        <v>1226</v>
      </c>
      <c r="B139" t="s">
        <v>473</v>
      </c>
      <c r="C139" t="s">
        <v>929</v>
      </c>
      <c r="D139" t="s">
        <v>1178</v>
      </c>
      <c r="E139" s="32">
        <v>70.033333333333331</v>
      </c>
      <c r="F139" s="32">
        <v>3.1513691892749489</v>
      </c>
      <c r="G139" s="32">
        <v>3.0967920038077112</v>
      </c>
      <c r="H139" s="32">
        <v>0.48077582103760114</v>
      </c>
      <c r="I139" s="32">
        <v>0.4261986355703633</v>
      </c>
      <c r="J139" s="32">
        <v>220.70088888888893</v>
      </c>
      <c r="K139" s="32">
        <v>216.8786666666667</v>
      </c>
      <c r="L139" s="32">
        <v>33.670333333333332</v>
      </c>
      <c r="M139" s="32">
        <v>29.848111111111109</v>
      </c>
      <c r="N139" s="32">
        <v>0</v>
      </c>
      <c r="O139" s="32">
        <v>3.8222222222222224</v>
      </c>
      <c r="P139" s="32">
        <v>34.123888888888892</v>
      </c>
      <c r="Q139" s="32">
        <v>34.123888888888892</v>
      </c>
      <c r="R139" s="32">
        <v>0</v>
      </c>
      <c r="S139" s="32">
        <v>152.90666666666669</v>
      </c>
      <c r="T139" s="32">
        <v>129.50877777777779</v>
      </c>
      <c r="U139" s="32">
        <v>0</v>
      </c>
      <c r="V139" s="32">
        <v>23.397888888888897</v>
      </c>
      <c r="W139" s="32">
        <v>8.8888888888888892E-2</v>
      </c>
      <c r="X139" s="32">
        <v>0</v>
      </c>
      <c r="Y139" s="32">
        <v>0</v>
      </c>
      <c r="Z139" s="32">
        <v>8.8888888888888892E-2</v>
      </c>
      <c r="AA139" s="32">
        <v>0</v>
      </c>
      <c r="AB139" s="32">
        <v>0</v>
      </c>
      <c r="AC139" s="32">
        <v>0</v>
      </c>
      <c r="AD139" s="32">
        <v>0</v>
      </c>
      <c r="AE139" s="32">
        <v>0</v>
      </c>
      <c r="AF139" t="s">
        <v>46</v>
      </c>
      <c r="AG139">
        <v>7</v>
      </c>
      <c r="AH139"/>
    </row>
    <row r="140" spans="1:34" x14ac:dyDescent="0.25">
      <c r="A140" t="s">
        <v>1226</v>
      </c>
      <c r="B140" t="s">
        <v>454</v>
      </c>
      <c r="C140" t="s">
        <v>880</v>
      </c>
      <c r="D140" t="s">
        <v>1141</v>
      </c>
      <c r="E140" s="32">
        <v>102.43333333333334</v>
      </c>
      <c r="F140" s="32">
        <v>3.4520219112702022</v>
      </c>
      <c r="G140" s="32">
        <v>3.2386386809849217</v>
      </c>
      <c r="H140" s="32">
        <v>0.59459377372817002</v>
      </c>
      <c r="I140" s="32">
        <v>0.38121054344288957</v>
      </c>
      <c r="J140" s="32">
        <v>353.60211111111107</v>
      </c>
      <c r="K140" s="32">
        <v>331.74455555555551</v>
      </c>
      <c r="L140" s="32">
        <v>60.906222222222219</v>
      </c>
      <c r="M140" s="32">
        <v>39.048666666666655</v>
      </c>
      <c r="N140" s="32">
        <v>16.16866666666667</v>
      </c>
      <c r="O140" s="32">
        <v>5.6888888888888891</v>
      </c>
      <c r="P140" s="32">
        <v>71.185444444444457</v>
      </c>
      <c r="Q140" s="32">
        <v>71.185444444444457</v>
      </c>
      <c r="R140" s="32">
        <v>0</v>
      </c>
      <c r="S140" s="32">
        <v>221.51044444444443</v>
      </c>
      <c r="T140" s="32">
        <v>195.87044444444442</v>
      </c>
      <c r="U140" s="32">
        <v>0</v>
      </c>
      <c r="V140" s="32">
        <v>25.64</v>
      </c>
      <c r="W140" s="32">
        <v>20.597111111111115</v>
      </c>
      <c r="X140" s="32">
        <v>1.1487777777777779</v>
      </c>
      <c r="Y140" s="32">
        <v>0</v>
      </c>
      <c r="Z140" s="32">
        <v>0</v>
      </c>
      <c r="AA140" s="32">
        <v>1.7311111111111113</v>
      </c>
      <c r="AB140" s="32">
        <v>0</v>
      </c>
      <c r="AC140" s="32">
        <v>17.295000000000005</v>
      </c>
      <c r="AD140" s="32">
        <v>0</v>
      </c>
      <c r="AE140" s="32">
        <v>0.42222222222222222</v>
      </c>
      <c r="AF140" t="s">
        <v>27</v>
      </c>
      <c r="AG140">
        <v>7</v>
      </c>
      <c r="AH140"/>
    </row>
    <row r="141" spans="1:34" x14ac:dyDescent="0.25">
      <c r="A141" t="s">
        <v>1226</v>
      </c>
      <c r="B141" t="s">
        <v>475</v>
      </c>
      <c r="C141" t="s">
        <v>930</v>
      </c>
      <c r="D141" t="s">
        <v>1179</v>
      </c>
      <c r="E141" s="32">
        <v>52.422222222222224</v>
      </c>
      <c r="F141" s="32">
        <v>2.7823357354811358</v>
      </c>
      <c r="G141" s="32">
        <v>2.7153582026282317</v>
      </c>
      <c r="H141" s="32">
        <v>0.79273208986858812</v>
      </c>
      <c r="I141" s="32">
        <v>0.72575455701568437</v>
      </c>
      <c r="J141" s="32">
        <v>145.85622222222221</v>
      </c>
      <c r="K141" s="32">
        <v>142.34511111111109</v>
      </c>
      <c r="L141" s="32">
        <v>41.556777777777768</v>
      </c>
      <c r="M141" s="32">
        <v>38.045666666666655</v>
      </c>
      <c r="N141" s="32">
        <v>0</v>
      </c>
      <c r="O141" s="32">
        <v>3.5111111111111111</v>
      </c>
      <c r="P141" s="32">
        <v>23.320999999999998</v>
      </c>
      <c r="Q141" s="32">
        <v>23.320999999999998</v>
      </c>
      <c r="R141" s="32">
        <v>0</v>
      </c>
      <c r="S141" s="32">
        <v>80.978444444444435</v>
      </c>
      <c r="T141" s="32">
        <v>56.906888888888879</v>
      </c>
      <c r="U141" s="32">
        <v>0</v>
      </c>
      <c r="V141" s="32">
        <v>24.071555555555552</v>
      </c>
      <c r="W141" s="32">
        <v>0</v>
      </c>
      <c r="X141" s="32">
        <v>0</v>
      </c>
      <c r="Y141" s="32">
        <v>0</v>
      </c>
      <c r="Z141" s="32">
        <v>0</v>
      </c>
      <c r="AA141" s="32">
        <v>0</v>
      </c>
      <c r="AB141" s="32">
        <v>0</v>
      </c>
      <c r="AC141" s="32">
        <v>0</v>
      </c>
      <c r="AD141" s="32">
        <v>0</v>
      </c>
      <c r="AE141" s="32">
        <v>0</v>
      </c>
      <c r="AF141" t="s">
        <v>48</v>
      </c>
      <c r="AG141">
        <v>7</v>
      </c>
      <c r="AH141"/>
    </row>
    <row r="142" spans="1:34" x14ac:dyDescent="0.25">
      <c r="A142" t="s">
        <v>1226</v>
      </c>
      <c r="B142" t="s">
        <v>511</v>
      </c>
      <c r="C142" t="s">
        <v>957</v>
      </c>
      <c r="D142" t="s">
        <v>1188</v>
      </c>
      <c r="E142" s="32">
        <v>25.522222222222222</v>
      </c>
      <c r="F142" s="32">
        <v>3.2636134087940789</v>
      </c>
      <c r="G142" s="32">
        <v>2.9068828907270348</v>
      </c>
      <c r="H142" s="32">
        <v>0.91216804527644724</v>
      </c>
      <c r="I142" s="32">
        <v>0.5554375272094032</v>
      </c>
      <c r="J142" s="32">
        <v>83.294666666666657</v>
      </c>
      <c r="K142" s="32">
        <v>74.190111111111094</v>
      </c>
      <c r="L142" s="32">
        <v>23.280555555555548</v>
      </c>
      <c r="M142" s="32">
        <v>14.175999999999991</v>
      </c>
      <c r="N142" s="32">
        <v>3.403888888888889</v>
      </c>
      <c r="O142" s="32">
        <v>5.7006666666666677</v>
      </c>
      <c r="P142" s="32">
        <v>15.512555555555553</v>
      </c>
      <c r="Q142" s="32">
        <v>15.512555555555553</v>
      </c>
      <c r="R142" s="32">
        <v>0</v>
      </c>
      <c r="S142" s="32">
        <v>44.501555555555541</v>
      </c>
      <c r="T142" s="32">
        <v>41.932999999999986</v>
      </c>
      <c r="U142" s="32">
        <v>0</v>
      </c>
      <c r="V142" s="32">
        <v>2.5685555555555557</v>
      </c>
      <c r="W142" s="32">
        <v>11.067333333333334</v>
      </c>
      <c r="X142" s="32">
        <v>0</v>
      </c>
      <c r="Y142" s="32">
        <v>0</v>
      </c>
      <c r="Z142" s="32">
        <v>5.7006666666666677</v>
      </c>
      <c r="AA142" s="32">
        <v>0</v>
      </c>
      <c r="AB142" s="32">
        <v>0</v>
      </c>
      <c r="AC142" s="32">
        <v>5.3666666666666663</v>
      </c>
      <c r="AD142" s="32">
        <v>0</v>
      </c>
      <c r="AE142" s="32">
        <v>0</v>
      </c>
      <c r="AF142" t="s">
        <v>85</v>
      </c>
      <c r="AG142">
        <v>7</v>
      </c>
      <c r="AH142"/>
    </row>
    <row r="143" spans="1:34" x14ac:dyDescent="0.25">
      <c r="A143" t="s">
        <v>1226</v>
      </c>
      <c r="B143" t="s">
        <v>490</v>
      </c>
      <c r="C143" t="s">
        <v>943</v>
      </c>
      <c r="D143" t="s">
        <v>1158</v>
      </c>
      <c r="E143" s="32">
        <v>36.155555555555559</v>
      </c>
      <c r="F143" s="32">
        <v>3.3674738783036267</v>
      </c>
      <c r="G143" s="32">
        <v>3.0448678549477566</v>
      </c>
      <c r="H143" s="32">
        <v>0.60932390903503364</v>
      </c>
      <c r="I143" s="32">
        <v>0.28671788567916401</v>
      </c>
      <c r="J143" s="32">
        <v>121.7528888888889</v>
      </c>
      <c r="K143" s="32">
        <v>110.0888888888889</v>
      </c>
      <c r="L143" s="32">
        <v>22.030444444444441</v>
      </c>
      <c r="M143" s="32">
        <v>10.366444444444442</v>
      </c>
      <c r="N143" s="32">
        <v>5.9751111111111097</v>
      </c>
      <c r="O143" s="32">
        <v>5.6888888888888891</v>
      </c>
      <c r="P143" s="32">
        <v>19.510444444444445</v>
      </c>
      <c r="Q143" s="32">
        <v>19.510444444444445</v>
      </c>
      <c r="R143" s="32">
        <v>0</v>
      </c>
      <c r="S143" s="32">
        <v>80.212000000000018</v>
      </c>
      <c r="T143" s="32">
        <v>64.076444444444462</v>
      </c>
      <c r="U143" s="32">
        <v>0</v>
      </c>
      <c r="V143" s="32">
        <v>16.135555555555555</v>
      </c>
      <c r="W143" s="32">
        <v>0</v>
      </c>
      <c r="X143" s="32">
        <v>0</v>
      </c>
      <c r="Y143" s="32">
        <v>0</v>
      </c>
      <c r="Z143" s="32">
        <v>0</v>
      </c>
      <c r="AA143" s="32">
        <v>0</v>
      </c>
      <c r="AB143" s="32">
        <v>0</v>
      </c>
      <c r="AC143" s="32">
        <v>0</v>
      </c>
      <c r="AD143" s="32">
        <v>0</v>
      </c>
      <c r="AE143" s="32">
        <v>0</v>
      </c>
      <c r="AF143" t="s">
        <v>64</v>
      </c>
      <c r="AG143">
        <v>7</v>
      </c>
      <c r="AH143"/>
    </row>
    <row r="144" spans="1:34" x14ac:dyDescent="0.25">
      <c r="A144" t="s">
        <v>1226</v>
      </c>
      <c r="B144" t="s">
        <v>518</v>
      </c>
      <c r="C144" t="s">
        <v>963</v>
      </c>
      <c r="D144" t="s">
        <v>1177</v>
      </c>
      <c r="E144" s="32">
        <v>29.444444444444443</v>
      </c>
      <c r="F144" s="32">
        <v>3.0613433962264152</v>
      </c>
      <c r="G144" s="32">
        <v>2.824411320754717</v>
      </c>
      <c r="H144" s="32">
        <v>0.85942641509433959</v>
      </c>
      <c r="I144" s="32">
        <v>0.62249433962264145</v>
      </c>
      <c r="J144" s="32">
        <v>90.139555555555546</v>
      </c>
      <c r="K144" s="32">
        <v>83.163222222222217</v>
      </c>
      <c r="L144" s="32">
        <v>25.30533333333333</v>
      </c>
      <c r="M144" s="32">
        <v>18.328999999999997</v>
      </c>
      <c r="N144" s="32">
        <v>5.4541111111111098</v>
      </c>
      <c r="O144" s="32">
        <v>1.5222222222222221</v>
      </c>
      <c r="P144" s="32">
        <v>8.7123333333333335</v>
      </c>
      <c r="Q144" s="32">
        <v>8.7123333333333335</v>
      </c>
      <c r="R144" s="32">
        <v>0</v>
      </c>
      <c r="S144" s="32">
        <v>56.121888888888883</v>
      </c>
      <c r="T144" s="32">
        <v>56.121888888888883</v>
      </c>
      <c r="U144" s="32">
        <v>0</v>
      </c>
      <c r="V144" s="32">
        <v>0</v>
      </c>
      <c r="W144" s="32">
        <v>4.7888888888888888</v>
      </c>
      <c r="X144" s="32">
        <v>0</v>
      </c>
      <c r="Y144" s="32">
        <v>0</v>
      </c>
      <c r="Z144" s="32">
        <v>1.5222222222222221</v>
      </c>
      <c r="AA144" s="32">
        <v>0</v>
      </c>
      <c r="AB144" s="32">
        <v>0</v>
      </c>
      <c r="AC144" s="32">
        <v>3.2666666666666666</v>
      </c>
      <c r="AD144" s="32">
        <v>0</v>
      </c>
      <c r="AE144" s="32">
        <v>0</v>
      </c>
      <c r="AF144" t="s">
        <v>92</v>
      </c>
      <c r="AG144">
        <v>7</v>
      </c>
      <c r="AH144"/>
    </row>
    <row r="145" spans="1:34" x14ac:dyDescent="0.25">
      <c r="A145" t="s">
        <v>1226</v>
      </c>
      <c r="B145" t="s">
        <v>485</v>
      </c>
      <c r="C145" t="s">
        <v>939</v>
      </c>
      <c r="D145" t="s">
        <v>1181</v>
      </c>
      <c r="E145" s="32">
        <v>48.611111111111114</v>
      </c>
      <c r="F145" s="32">
        <v>3.1457668571428572</v>
      </c>
      <c r="G145" s="32">
        <v>2.9152457142857142</v>
      </c>
      <c r="H145" s="32">
        <v>0.56190628571428569</v>
      </c>
      <c r="I145" s="32">
        <v>0.33138514285714282</v>
      </c>
      <c r="J145" s="32">
        <v>152.91922222222223</v>
      </c>
      <c r="K145" s="32">
        <v>141.71333333333334</v>
      </c>
      <c r="L145" s="32">
        <v>27.314888888888888</v>
      </c>
      <c r="M145" s="32">
        <v>16.108999999999998</v>
      </c>
      <c r="N145" s="32">
        <v>5.5169999999999995</v>
      </c>
      <c r="O145" s="32">
        <v>5.6888888888888891</v>
      </c>
      <c r="P145" s="32">
        <v>31.954888888888888</v>
      </c>
      <c r="Q145" s="32">
        <v>31.954888888888888</v>
      </c>
      <c r="R145" s="32">
        <v>0</v>
      </c>
      <c r="S145" s="32">
        <v>93.649444444444455</v>
      </c>
      <c r="T145" s="32">
        <v>87.316666666666677</v>
      </c>
      <c r="U145" s="32">
        <v>0</v>
      </c>
      <c r="V145" s="32">
        <v>6.3327777777777792</v>
      </c>
      <c r="W145" s="32">
        <v>0</v>
      </c>
      <c r="X145" s="32">
        <v>0</v>
      </c>
      <c r="Y145" s="32">
        <v>0</v>
      </c>
      <c r="Z145" s="32">
        <v>0</v>
      </c>
      <c r="AA145" s="32">
        <v>0</v>
      </c>
      <c r="AB145" s="32">
        <v>0</v>
      </c>
      <c r="AC145" s="32">
        <v>0</v>
      </c>
      <c r="AD145" s="32">
        <v>0</v>
      </c>
      <c r="AE145" s="32">
        <v>0</v>
      </c>
      <c r="AF145" t="s">
        <v>59</v>
      </c>
      <c r="AG145">
        <v>7</v>
      </c>
      <c r="AH145"/>
    </row>
    <row r="146" spans="1:34" x14ac:dyDescent="0.25">
      <c r="A146" t="s">
        <v>1226</v>
      </c>
      <c r="B146" t="s">
        <v>469</v>
      </c>
      <c r="C146" t="s">
        <v>917</v>
      </c>
      <c r="D146" t="s">
        <v>1150</v>
      </c>
      <c r="E146" s="32">
        <v>81.25555555555556</v>
      </c>
      <c r="F146" s="32">
        <v>4.1003733078080131</v>
      </c>
      <c r="G146" s="32">
        <v>3.9837850403391215</v>
      </c>
      <c r="H146" s="32">
        <v>0.688631204703952</v>
      </c>
      <c r="I146" s="32">
        <v>0.57204293723506106</v>
      </c>
      <c r="J146" s="32">
        <v>333.17811111111109</v>
      </c>
      <c r="K146" s="32">
        <v>323.70466666666664</v>
      </c>
      <c r="L146" s="32">
        <v>55.95511111111113</v>
      </c>
      <c r="M146" s="32">
        <v>46.481666666666683</v>
      </c>
      <c r="N146" s="32">
        <v>3.7845555555555559</v>
      </c>
      <c r="O146" s="32">
        <v>5.6888888888888891</v>
      </c>
      <c r="P146" s="32">
        <v>68.961777777777769</v>
      </c>
      <c r="Q146" s="32">
        <v>68.961777777777769</v>
      </c>
      <c r="R146" s="32">
        <v>0</v>
      </c>
      <c r="S146" s="32">
        <v>208.26122222222219</v>
      </c>
      <c r="T146" s="32">
        <v>193.23766666666663</v>
      </c>
      <c r="U146" s="32">
        <v>0</v>
      </c>
      <c r="V146" s="32">
        <v>15.023555555555557</v>
      </c>
      <c r="W146" s="32">
        <v>58.999888888888876</v>
      </c>
      <c r="X146" s="32">
        <v>12.010222222222223</v>
      </c>
      <c r="Y146" s="32">
        <v>0</v>
      </c>
      <c r="Z146" s="32">
        <v>0</v>
      </c>
      <c r="AA146" s="32">
        <v>8.7527777777777782</v>
      </c>
      <c r="AB146" s="32">
        <v>0</v>
      </c>
      <c r="AC146" s="32">
        <v>38.236888888888878</v>
      </c>
      <c r="AD146" s="32">
        <v>0</v>
      </c>
      <c r="AE146" s="32">
        <v>0</v>
      </c>
      <c r="AF146" t="s">
        <v>42</v>
      </c>
      <c r="AG146">
        <v>7</v>
      </c>
      <c r="AH146"/>
    </row>
    <row r="147" spans="1:34" x14ac:dyDescent="0.25">
      <c r="A147" t="s">
        <v>1226</v>
      </c>
      <c r="B147" t="s">
        <v>483</v>
      </c>
      <c r="C147" t="s">
        <v>937</v>
      </c>
      <c r="D147" t="s">
        <v>1180</v>
      </c>
      <c r="E147" s="32">
        <v>55.222222222222221</v>
      </c>
      <c r="F147" s="32">
        <v>3.449501006036217</v>
      </c>
      <c r="G147" s="32">
        <v>3.2811287726358151</v>
      </c>
      <c r="H147" s="32">
        <v>0.79280281690140852</v>
      </c>
      <c r="I147" s="32">
        <v>0.62443058350100611</v>
      </c>
      <c r="J147" s="32">
        <v>190.4891111111111</v>
      </c>
      <c r="K147" s="32">
        <v>181.19122222222222</v>
      </c>
      <c r="L147" s="32">
        <v>43.780333333333338</v>
      </c>
      <c r="M147" s="32">
        <v>34.482444444444447</v>
      </c>
      <c r="N147" s="32">
        <v>5.4284444444444464</v>
      </c>
      <c r="O147" s="32">
        <v>3.8694444444444445</v>
      </c>
      <c r="P147" s="32">
        <v>33.026555555555554</v>
      </c>
      <c r="Q147" s="32">
        <v>33.026555555555554</v>
      </c>
      <c r="R147" s="32">
        <v>0</v>
      </c>
      <c r="S147" s="32">
        <v>113.68222222222221</v>
      </c>
      <c r="T147" s="32">
        <v>103.36477777777776</v>
      </c>
      <c r="U147" s="32">
        <v>0</v>
      </c>
      <c r="V147" s="32">
        <v>10.317444444444446</v>
      </c>
      <c r="W147" s="32">
        <v>2.1805555555555554</v>
      </c>
      <c r="X147" s="32">
        <v>0</v>
      </c>
      <c r="Y147" s="32">
        <v>0</v>
      </c>
      <c r="Z147" s="32">
        <v>2.1805555555555554</v>
      </c>
      <c r="AA147" s="32">
        <v>0</v>
      </c>
      <c r="AB147" s="32">
        <v>0</v>
      </c>
      <c r="AC147" s="32">
        <v>0</v>
      </c>
      <c r="AD147" s="32">
        <v>0</v>
      </c>
      <c r="AE147" s="32">
        <v>0</v>
      </c>
      <c r="AF147" t="s">
        <v>57</v>
      </c>
      <c r="AG147">
        <v>7</v>
      </c>
      <c r="AH147"/>
    </row>
    <row r="148" spans="1:34" x14ac:dyDescent="0.25">
      <c r="A148" t="s">
        <v>1226</v>
      </c>
      <c r="B148" t="s">
        <v>510</v>
      </c>
      <c r="C148" t="s">
        <v>956</v>
      </c>
      <c r="D148" t="s">
        <v>1119</v>
      </c>
      <c r="E148" s="32">
        <v>29.333333333333332</v>
      </c>
      <c r="F148" s="32">
        <v>3.303537878787878</v>
      </c>
      <c r="G148" s="32">
        <v>2.936162878787878</v>
      </c>
      <c r="H148" s="32">
        <v>0.94492424242424244</v>
      </c>
      <c r="I148" s="32">
        <v>0.57754924242424244</v>
      </c>
      <c r="J148" s="32">
        <v>96.903777777777748</v>
      </c>
      <c r="K148" s="32">
        <v>86.127444444444421</v>
      </c>
      <c r="L148" s="32">
        <v>27.717777777777776</v>
      </c>
      <c r="M148" s="32">
        <v>16.941444444444443</v>
      </c>
      <c r="N148" s="32">
        <v>5.0874444444444453</v>
      </c>
      <c r="O148" s="32">
        <v>5.6888888888888891</v>
      </c>
      <c r="P148" s="32">
        <v>10.255333333333333</v>
      </c>
      <c r="Q148" s="32">
        <v>10.255333333333333</v>
      </c>
      <c r="R148" s="32">
        <v>0</v>
      </c>
      <c r="S148" s="32">
        <v>58.930666666666639</v>
      </c>
      <c r="T148" s="32">
        <v>58.930666666666639</v>
      </c>
      <c r="U148" s="32">
        <v>0</v>
      </c>
      <c r="V148" s="32">
        <v>0</v>
      </c>
      <c r="W148" s="32">
        <v>0</v>
      </c>
      <c r="X148" s="32">
        <v>0</v>
      </c>
      <c r="Y148" s="32">
        <v>0</v>
      </c>
      <c r="Z148" s="32">
        <v>0</v>
      </c>
      <c r="AA148" s="32">
        <v>0</v>
      </c>
      <c r="AB148" s="32">
        <v>0</v>
      </c>
      <c r="AC148" s="32">
        <v>0</v>
      </c>
      <c r="AD148" s="32">
        <v>0</v>
      </c>
      <c r="AE148" s="32">
        <v>0</v>
      </c>
      <c r="AF148" t="s">
        <v>84</v>
      </c>
      <c r="AG148">
        <v>7</v>
      </c>
      <c r="AH148"/>
    </row>
    <row r="149" spans="1:34" x14ac:dyDescent="0.25">
      <c r="A149" t="s">
        <v>1226</v>
      </c>
      <c r="B149" t="s">
        <v>520</v>
      </c>
      <c r="C149" t="s">
        <v>965</v>
      </c>
      <c r="D149" t="s">
        <v>1190</v>
      </c>
      <c r="E149" s="32">
        <v>24.888888888888889</v>
      </c>
      <c r="F149" s="32">
        <v>2.8740803571428568</v>
      </c>
      <c r="G149" s="32">
        <v>2.6381428571428569</v>
      </c>
      <c r="H149" s="32">
        <v>0.74188839285714281</v>
      </c>
      <c r="I149" s="32">
        <v>0.50595089285714268</v>
      </c>
      <c r="J149" s="32">
        <v>71.532666666666657</v>
      </c>
      <c r="K149" s="32">
        <v>65.660444444444437</v>
      </c>
      <c r="L149" s="32">
        <v>18.464777777777776</v>
      </c>
      <c r="M149" s="32">
        <v>12.592555555555553</v>
      </c>
      <c r="N149" s="32">
        <v>0</v>
      </c>
      <c r="O149" s="32">
        <v>5.8722222222222218</v>
      </c>
      <c r="P149" s="32">
        <v>13.688222222222212</v>
      </c>
      <c r="Q149" s="32">
        <v>13.688222222222212</v>
      </c>
      <c r="R149" s="32">
        <v>0</v>
      </c>
      <c r="S149" s="32">
        <v>39.379666666666665</v>
      </c>
      <c r="T149" s="32">
        <v>32.026333333333334</v>
      </c>
      <c r="U149" s="32">
        <v>0</v>
      </c>
      <c r="V149" s="32">
        <v>7.3533333333333326</v>
      </c>
      <c r="W149" s="32">
        <v>9.3733333333333331</v>
      </c>
      <c r="X149" s="32">
        <v>6.4611111111111112</v>
      </c>
      <c r="Y149" s="32">
        <v>0</v>
      </c>
      <c r="Z149" s="32">
        <v>0.18333333333333332</v>
      </c>
      <c r="AA149" s="32">
        <v>0</v>
      </c>
      <c r="AB149" s="32">
        <v>0</v>
      </c>
      <c r="AC149" s="32">
        <v>2.7288888888888887</v>
      </c>
      <c r="AD149" s="32">
        <v>0</v>
      </c>
      <c r="AE149" s="32">
        <v>0</v>
      </c>
      <c r="AF149" t="s">
        <v>94</v>
      </c>
      <c r="AG149">
        <v>7</v>
      </c>
      <c r="AH149"/>
    </row>
    <row r="150" spans="1:34" x14ac:dyDescent="0.25">
      <c r="A150" t="s">
        <v>1226</v>
      </c>
      <c r="B150" t="s">
        <v>489</v>
      </c>
      <c r="C150" t="s">
        <v>942</v>
      </c>
      <c r="D150" t="s">
        <v>1182</v>
      </c>
      <c r="E150" s="32">
        <v>113.64444444444445</v>
      </c>
      <c r="F150" s="32">
        <v>3.8038023073914733</v>
      </c>
      <c r="G150" s="32">
        <v>3.7044671490027365</v>
      </c>
      <c r="H150" s="32">
        <v>0.65690848650762601</v>
      </c>
      <c r="I150" s="32">
        <v>0.55757332811888916</v>
      </c>
      <c r="J150" s="32">
        <v>432.28099999999989</v>
      </c>
      <c r="K150" s="32">
        <v>420.992111111111</v>
      </c>
      <c r="L150" s="32">
        <v>74.653999999999982</v>
      </c>
      <c r="M150" s="32">
        <v>63.365111111111098</v>
      </c>
      <c r="N150" s="32">
        <v>5.6</v>
      </c>
      <c r="O150" s="32">
        <v>5.6888888888888891</v>
      </c>
      <c r="P150" s="32">
        <v>81.297666666666643</v>
      </c>
      <c r="Q150" s="32">
        <v>81.297666666666643</v>
      </c>
      <c r="R150" s="32">
        <v>0</v>
      </c>
      <c r="S150" s="32">
        <v>276.32933333333324</v>
      </c>
      <c r="T150" s="32">
        <v>235.23499999999993</v>
      </c>
      <c r="U150" s="32">
        <v>0</v>
      </c>
      <c r="V150" s="32">
        <v>41.094333333333338</v>
      </c>
      <c r="W150" s="32">
        <v>0</v>
      </c>
      <c r="X150" s="32">
        <v>0</v>
      </c>
      <c r="Y150" s="32">
        <v>0</v>
      </c>
      <c r="Z150" s="32">
        <v>0</v>
      </c>
      <c r="AA150" s="32">
        <v>0</v>
      </c>
      <c r="AB150" s="32">
        <v>0</v>
      </c>
      <c r="AC150" s="32">
        <v>0</v>
      </c>
      <c r="AD150" s="32">
        <v>0</v>
      </c>
      <c r="AE150" s="32">
        <v>0</v>
      </c>
      <c r="AF150" t="s">
        <v>63</v>
      </c>
      <c r="AG150">
        <v>7</v>
      </c>
      <c r="AH150"/>
    </row>
    <row r="151" spans="1:34" x14ac:dyDescent="0.25">
      <c r="A151" t="s">
        <v>1226</v>
      </c>
      <c r="B151" t="s">
        <v>513</v>
      </c>
      <c r="C151" t="s">
        <v>959</v>
      </c>
      <c r="D151" t="s">
        <v>1189</v>
      </c>
      <c r="E151" s="32">
        <v>40.011111111111113</v>
      </c>
      <c r="F151" s="32">
        <v>2.9564759788947512</v>
      </c>
      <c r="G151" s="32">
        <v>2.7779144682032766</v>
      </c>
      <c r="H151" s="32">
        <v>0.61784782004998628</v>
      </c>
      <c r="I151" s="32">
        <v>0.4392863093585116</v>
      </c>
      <c r="J151" s="32">
        <v>118.29188888888888</v>
      </c>
      <c r="K151" s="32">
        <v>111.14744444444443</v>
      </c>
      <c r="L151" s="32">
        <v>24.720777777777784</v>
      </c>
      <c r="M151" s="32">
        <v>17.576333333333338</v>
      </c>
      <c r="N151" s="32">
        <v>0</v>
      </c>
      <c r="O151" s="32">
        <v>7.1444444444444448</v>
      </c>
      <c r="P151" s="32">
        <v>17.632444444444445</v>
      </c>
      <c r="Q151" s="32">
        <v>17.632444444444445</v>
      </c>
      <c r="R151" s="32">
        <v>0</v>
      </c>
      <c r="S151" s="32">
        <v>75.938666666666649</v>
      </c>
      <c r="T151" s="32">
        <v>56.455444444444431</v>
      </c>
      <c r="U151" s="32">
        <v>0</v>
      </c>
      <c r="V151" s="32">
        <v>19.483222222222221</v>
      </c>
      <c r="W151" s="32">
        <v>5.0333333333333332</v>
      </c>
      <c r="X151" s="32">
        <v>0</v>
      </c>
      <c r="Y151" s="32">
        <v>0</v>
      </c>
      <c r="Z151" s="32">
        <v>5.0333333333333332</v>
      </c>
      <c r="AA151" s="32">
        <v>0</v>
      </c>
      <c r="AB151" s="32">
        <v>0</v>
      </c>
      <c r="AC151" s="32">
        <v>0</v>
      </c>
      <c r="AD151" s="32">
        <v>0</v>
      </c>
      <c r="AE151" s="32">
        <v>0</v>
      </c>
      <c r="AF151" t="s">
        <v>87</v>
      </c>
      <c r="AG151">
        <v>7</v>
      </c>
      <c r="AH151"/>
    </row>
    <row r="152" spans="1:34" x14ac:dyDescent="0.25">
      <c r="A152" t="s">
        <v>1226</v>
      </c>
      <c r="B152" t="s">
        <v>474</v>
      </c>
      <c r="C152" t="s">
        <v>925</v>
      </c>
      <c r="D152" t="s">
        <v>1115</v>
      </c>
      <c r="E152" s="32">
        <v>40.255555555555553</v>
      </c>
      <c r="F152" s="32">
        <v>2.729318244548717</v>
      </c>
      <c r="G152" s="32">
        <v>2.5747778084460395</v>
      </c>
      <c r="H152" s="32">
        <v>0.65843499861992838</v>
      </c>
      <c r="I152" s="32">
        <v>0.50389456251725095</v>
      </c>
      <c r="J152" s="32">
        <v>109.87022222222222</v>
      </c>
      <c r="K152" s="32">
        <v>103.64911111111111</v>
      </c>
      <c r="L152" s="32">
        <v>26.50566666666667</v>
      </c>
      <c r="M152" s="32">
        <v>20.284555555555556</v>
      </c>
      <c r="N152" s="32">
        <v>0.53222222222222226</v>
      </c>
      <c r="O152" s="32">
        <v>5.6888888888888891</v>
      </c>
      <c r="P152" s="32">
        <v>11.855999999999996</v>
      </c>
      <c r="Q152" s="32">
        <v>11.855999999999996</v>
      </c>
      <c r="R152" s="32">
        <v>0</v>
      </c>
      <c r="S152" s="32">
        <v>71.50855555555556</v>
      </c>
      <c r="T152" s="32">
        <v>58.178777777777782</v>
      </c>
      <c r="U152" s="32">
        <v>0</v>
      </c>
      <c r="V152" s="32">
        <v>13.329777777777782</v>
      </c>
      <c r="W152" s="32">
        <v>0</v>
      </c>
      <c r="X152" s="32">
        <v>0</v>
      </c>
      <c r="Y152" s="32">
        <v>0</v>
      </c>
      <c r="Z152" s="32">
        <v>0</v>
      </c>
      <c r="AA152" s="32">
        <v>0</v>
      </c>
      <c r="AB152" s="32">
        <v>0</v>
      </c>
      <c r="AC152" s="32">
        <v>0</v>
      </c>
      <c r="AD152" s="32">
        <v>0</v>
      </c>
      <c r="AE152" s="32">
        <v>0</v>
      </c>
      <c r="AF152" t="s">
        <v>47</v>
      </c>
      <c r="AG152">
        <v>7</v>
      </c>
      <c r="AH152"/>
    </row>
    <row r="153" spans="1:34" x14ac:dyDescent="0.25">
      <c r="A153" t="s">
        <v>1226</v>
      </c>
      <c r="B153" t="s">
        <v>488</v>
      </c>
      <c r="C153" t="s">
        <v>941</v>
      </c>
      <c r="D153" t="s">
        <v>1148</v>
      </c>
      <c r="E153" s="32">
        <v>35.588888888888889</v>
      </c>
      <c r="F153" s="32">
        <v>2.90889166406494</v>
      </c>
      <c r="G153" s="32">
        <v>2.7740181080237285</v>
      </c>
      <c r="H153" s="32">
        <v>0.7232375897596004</v>
      </c>
      <c r="I153" s="32">
        <v>0.58836403371838908</v>
      </c>
      <c r="J153" s="32">
        <v>103.52422222222225</v>
      </c>
      <c r="K153" s="32">
        <v>98.724222222222252</v>
      </c>
      <c r="L153" s="32">
        <v>25.739222222222224</v>
      </c>
      <c r="M153" s="32">
        <v>20.939222222222224</v>
      </c>
      <c r="N153" s="32">
        <v>0</v>
      </c>
      <c r="O153" s="32">
        <v>4.8</v>
      </c>
      <c r="P153" s="32">
        <v>15.260888888888891</v>
      </c>
      <c r="Q153" s="32">
        <v>15.260888888888891</v>
      </c>
      <c r="R153" s="32">
        <v>0</v>
      </c>
      <c r="S153" s="32">
        <v>62.524111111111125</v>
      </c>
      <c r="T153" s="32">
        <v>53.886000000000017</v>
      </c>
      <c r="U153" s="32">
        <v>0</v>
      </c>
      <c r="V153" s="32">
        <v>8.6381111111111117</v>
      </c>
      <c r="W153" s="32">
        <v>0.53333333333333333</v>
      </c>
      <c r="X153" s="32">
        <v>0.26666666666666666</v>
      </c>
      <c r="Y153" s="32">
        <v>0</v>
      </c>
      <c r="Z153" s="32">
        <v>0</v>
      </c>
      <c r="AA153" s="32">
        <v>0.26666666666666666</v>
      </c>
      <c r="AB153" s="32">
        <v>0</v>
      </c>
      <c r="AC153" s="32">
        <v>0</v>
      </c>
      <c r="AD153" s="32">
        <v>0</v>
      </c>
      <c r="AE153" s="32">
        <v>0</v>
      </c>
      <c r="AF153" t="s">
        <v>62</v>
      </c>
      <c r="AG153">
        <v>7</v>
      </c>
      <c r="AH153"/>
    </row>
    <row r="154" spans="1:34" x14ac:dyDescent="0.25">
      <c r="A154" t="s">
        <v>1226</v>
      </c>
      <c r="B154" t="s">
        <v>472</v>
      </c>
      <c r="C154" t="s">
        <v>928</v>
      </c>
      <c r="D154" t="s">
        <v>1115</v>
      </c>
      <c r="E154" s="32">
        <v>28.588888888888889</v>
      </c>
      <c r="F154" s="32">
        <v>3.3080489700738434</v>
      </c>
      <c r="G154" s="32">
        <v>2.9170695685969679</v>
      </c>
      <c r="H154" s="32">
        <v>0.96886513797123952</v>
      </c>
      <c r="I154" s="32">
        <v>0.57788573649436425</v>
      </c>
      <c r="J154" s="32">
        <v>94.573444444444434</v>
      </c>
      <c r="K154" s="32">
        <v>83.395777777777752</v>
      </c>
      <c r="L154" s="32">
        <v>27.698777777777771</v>
      </c>
      <c r="M154" s="32">
        <v>16.521111111111104</v>
      </c>
      <c r="N154" s="32">
        <v>5.488777777777778</v>
      </c>
      <c r="O154" s="32">
        <v>5.6888888888888891</v>
      </c>
      <c r="P154" s="32">
        <v>22.975222222222229</v>
      </c>
      <c r="Q154" s="32">
        <v>22.975222222222229</v>
      </c>
      <c r="R154" s="32">
        <v>0</v>
      </c>
      <c r="S154" s="32">
        <v>43.899444444444427</v>
      </c>
      <c r="T154" s="32">
        <v>43.85611111111109</v>
      </c>
      <c r="U154" s="32">
        <v>0</v>
      </c>
      <c r="V154" s="32">
        <v>4.3333333333333335E-2</v>
      </c>
      <c r="W154" s="32">
        <v>0</v>
      </c>
      <c r="X154" s="32">
        <v>0</v>
      </c>
      <c r="Y154" s="32">
        <v>0</v>
      </c>
      <c r="Z154" s="32">
        <v>0</v>
      </c>
      <c r="AA154" s="32">
        <v>0</v>
      </c>
      <c r="AB154" s="32">
        <v>0</v>
      </c>
      <c r="AC154" s="32">
        <v>0</v>
      </c>
      <c r="AD154" s="32">
        <v>0</v>
      </c>
      <c r="AE154" s="32">
        <v>0</v>
      </c>
      <c r="AF154" t="s">
        <v>45</v>
      </c>
      <c r="AG154">
        <v>7</v>
      </c>
      <c r="AH154"/>
    </row>
    <row r="155" spans="1:34" x14ac:dyDescent="0.25">
      <c r="A155" t="s">
        <v>1226</v>
      </c>
      <c r="B155" t="s">
        <v>514</v>
      </c>
      <c r="C155" t="s">
        <v>960</v>
      </c>
      <c r="D155" t="s">
        <v>1189</v>
      </c>
      <c r="E155" s="32">
        <v>45.2</v>
      </c>
      <c r="F155" s="32">
        <v>2.9671951819075715</v>
      </c>
      <c r="G155" s="32">
        <v>2.8393682399213378</v>
      </c>
      <c r="H155" s="32">
        <v>0.80431907571288119</v>
      </c>
      <c r="I155" s="32">
        <v>0.67649213372664718</v>
      </c>
      <c r="J155" s="32">
        <v>134.11722222222224</v>
      </c>
      <c r="K155" s="32">
        <v>128.33944444444447</v>
      </c>
      <c r="L155" s="32">
        <v>36.355222222222231</v>
      </c>
      <c r="M155" s="32">
        <v>30.577444444444456</v>
      </c>
      <c r="N155" s="32">
        <v>0</v>
      </c>
      <c r="O155" s="32">
        <v>5.7777777777777777</v>
      </c>
      <c r="P155" s="32">
        <v>18.527000000000001</v>
      </c>
      <c r="Q155" s="32">
        <v>18.527000000000001</v>
      </c>
      <c r="R155" s="32">
        <v>0</v>
      </c>
      <c r="S155" s="32">
        <v>79.235000000000014</v>
      </c>
      <c r="T155" s="32">
        <v>45.37177777777778</v>
      </c>
      <c r="U155" s="32">
        <v>0</v>
      </c>
      <c r="V155" s="32">
        <v>33.863222222222227</v>
      </c>
      <c r="W155" s="32">
        <v>8.8888888888888892E-2</v>
      </c>
      <c r="X155" s="32">
        <v>0</v>
      </c>
      <c r="Y155" s="32">
        <v>0</v>
      </c>
      <c r="Z155" s="32">
        <v>8.8888888888888892E-2</v>
      </c>
      <c r="AA155" s="32">
        <v>0</v>
      </c>
      <c r="AB155" s="32">
        <v>0</v>
      </c>
      <c r="AC155" s="32">
        <v>0</v>
      </c>
      <c r="AD155" s="32">
        <v>0</v>
      </c>
      <c r="AE155" s="32">
        <v>0</v>
      </c>
      <c r="AF155" t="s">
        <v>88</v>
      </c>
      <c r="AG155">
        <v>7</v>
      </c>
      <c r="AH155"/>
    </row>
    <row r="156" spans="1:34" x14ac:dyDescent="0.25">
      <c r="A156" t="s">
        <v>1226</v>
      </c>
      <c r="B156" t="s">
        <v>470</v>
      </c>
      <c r="C156" t="s">
        <v>926</v>
      </c>
      <c r="D156" t="s">
        <v>1124</v>
      </c>
      <c r="E156" s="32">
        <v>40.844444444444441</v>
      </c>
      <c r="F156" s="32">
        <v>3.4579869423286187</v>
      </c>
      <c r="G156" s="32">
        <v>3.3160554951033734</v>
      </c>
      <c r="H156" s="32">
        <v>1.0960663764961913</v>
      </c>
      <c r="I156" s="32">
        <v>0.95413492927094667</v>
      </c>
      <c r="J156" s="32">
        <v>141.23955555555557</v>
      </c>
      <c r="K156" s="32">
        <v>135.44244444444445</v>
      </c>
      <c r="L156" s="32">
        <v>44.768222222222214</v>
      </c>
      <c r="M156" s="32">
        <v>38.971111111111107</v>
      </c>
      <c r="N156" s="32">
        <v>0.99711111111111106</v>
      </c>
      <c r="O156" s="32">
        <v>4.8</v>
      </c>
      <c r="P156" s="32">
        <v>12.567666666666664</v>
      </c>
      <c r="Q156" s="32">
        <v>12.567666666666664</v>
      </c>
      <c r="R156" s="32">
        <v>0</v>
      </c>
      <c r="S156" s="32">
        <v>83.903666666666666</v>
      </c>
      <c r="T156" s="32">
        <v>79.76177777777778</v>
      </c>
      <c r="U156" s="32">
        <v>0</v>
      </c>
      <c r="V156" s="32">
        <v>4.1418888888888876</v>
      </c>
      <c r="W156" s="32">
        <v>0</v>
      </c>
      <c r="X156" s="32">
        <v>0</v>
      </c>
      <c r="Y156" s="32">
        <v>0</v>
      </c>
      <c r="Z156" s="32">
        <v>0</v>
      </c>
      <c r="AA156" s="32">
        <v>0</v>
      </c>
      <c r="AB156" s="32">
        <v>0</v>
      </c>
      <c r="AC156" s="32">
        <v>0</v>
      </c>
      <c r="AD156" s="32">
        <v>0</v>
      </c>
      <c r="AE156" s="32">
        <v>0</v>
      </c>
      <c r="AF156" t="s">
        <v>43</v>
      </c>
      <c r="AG156">
        <v>7</v>
      </c>
      <c r="AH156"/>
    </row>
    <row r="157" spans="1:34" x14ac:dyDescent="0.25">
      <c r="A157" t="s">
        <v>1226</v>
      </c>
      <c r="B157" t="s">
        <v>434</v>
      </c>
      <c r="C157" t="s">
        <v>886</v>
      </c>
      <c r="D157" t="s">
        <v>1167</v>
      </c>
      <c r="E157" s="32">
        <v>161.19999999999999</v>
      </c>
      <c r="F157" s="32">
        <v>3.0742176730079955</v>
      </c>
      <c r="G157" s="32">
        <v>2.8592673007995586</v>
      </c>
      <c r="H157" s="32">
        <v>0.49191825199889716</v>
      </c>
      <c r="I157" s="32">
        <v>0.2769678797904605</v>
      </c>
      <c r="J157" s="32">
        <v>495.56388888888887</v>
      </c>
      <c r="K157" s="32">
        <v>460.91388888888883</v>
      </c>
      <c r="L157" s="32">
        <v>79.297222222222217</v>
      </c>
      <c r="M157" s="32">
        <v>44.647222222222226</v>
      </c>
      <c r="N157" s="32">
        <v>29.05</v>
      </c>
      <c r="O157" s="32">
        <v>5.6</v>
      </c>
      <c r="P157" s="32">
        <v>84.36944444444444</v>
      </c>
      <c r="Q157" s="32">
        <v>84.36944444444444</v>
      </c>
      <c r="R157" s="32">
        <v>0</v>
      </c>
      <c r="S157" s="32">
        <v>331.89722222222218</v>
      </c>
      <c r="T157" s="32">
        <v>314.0361111111111</v>
      </c>
      <c r="U157" s="32">
        <v>0</v>
      </c>
      <c r="V157" s="32">
        <v>17.861111111111111</v>
      </c>
      <c r="W157" s="32">
        <v>6.3861111111111111</v>
      </c>
      <c r="X157" s="32">
        <v>1.1527777777777777</v>
      </c>
      <c r="Y157" s="32">
        <v>0</v>
      </c>
      <c r="Z157" s="32">
        <v>0</v>
      </c>
      <c r="AA157" s="32">
        <v>1.0805555555555555</v>
      </c>
      <c r="AB157" s="32">
        <v>0</v>
      </c>
      <c r="AC157" s="32">
        <v>4.1527777777777777</v>
      </c>
      <c r="AD157" s="32">
        <v>0</v>
      </c>
      <c r="AE157" s="32">
        <v>0</v>
      </c>
      <c r="AF157" t="s">
        <v>7</v>
      </c>
      <c r="AG157">
        <v>7</v>
      </c>
      <c r="AH157"/>
    </row>
    <row r="158" spans="1:34" x14ac:dyDescent="0.25">
      <c r="A158" t="s">
        <v>1226</v>
      </c>
      <c r="B158" t="s">
        <v>746</v>
      </c>
      <c r="C158" t="s">
        <v>958</v>
      </c>
      <c r="D158" t="s">
        <v>1132</v>
      </c>
      <c r="E158" s="32">
        <v>69.788888888888891</v>
      </c>
      <c r="F158" s="32">
        <v>3.4796815793663418</v>
      </c>
      <c r="G158" s="32">
        <v>3.1793583824231799</v>
      </c>
      <c r="H158" s="32">
        <v>1.0731077853844928</v>
      </c>
      <c r="I158" s="32">
        <v>0.77278458844133091</v>
      </c>
      <c r="J158" s="32">
        <v>242.84311111111103</v>
      </c>
      <c r="K158" s="32">
        <v>221.88388888888883</v>
      </c>
      <c r="L158" s="32">
        <v>74.890999999999991</v>
      </c>
      <c r="M158" s="32">
        <v>53.931777777777775</v>
      </c>
      <c r="N158" s="32">
        <v>15.594444444444445</v>
      </c>
      <c r="O158" s="32">
        <v>5.3647777777777783</v>
      </c>
      <c r="P158" s="32">
        <v>27.761555555555546</v>
      </c>
      <c r="Q158" s="32">
        <v>27.761555555555546</v>
      </c>
      <c r="R158" s="32">
        <v>0</v>
      </c>
      <c r="S158" s="32">
        <v>140.19055555555548</v>
      </c>
      <c r="T158" s="32">
        <v>124.19544444444436</v>
      </c>
      <c r="U158" s="32">
        <v>0</v>
      </c>
      <c r="V158" s="32">
        <v>15.995111111111118</v>
      </c>
      <c r="W158" s="32">
        <v>7.2166666666666668</v>
      </c>
      <c r="X158" s="32">
        <v>0</v>
      </c>
      <c r="Y158" s="32">
        <v>0</v>
      </c>
      <c r="Z158" s="32">
        <v>0</v>
      </c>
      <c r="AA158" s="32">
        <v>3.036111111111111</v>
      </c>
      <c r="AB158" s="32">
        <v>0</v>
      </c>
      <c r="AC158" s="32">
        <v>4.1805555555555554</v>
      </c>
      <c r="AD158" s="32">
        <v>0</v>
      </c>
      <c r="AE158" s="32">
        <v>0</v>
      </c>
      <c r="AF158" t="s">
        <v>323</v>
      </c>
      <c r="AG158">
        <v>7</v>
      </c>
      <c r="AH158"/>
    </row>
    <row r="159" spans="1:34" x14ac:dyDescent="0.25">
      <c r="A159" t="s">
        <v>1226</v>
      </c>
      <c r="B159" t="s">
        <v>676</v>
      </c>
      <c r="C159" t="s">
        <v>1057</v>
      </c>
      <c r="D159" t="s">
        <v>1161</v>
      </c>
      <c r="E159" s="32">
        <v>44.177777777777777</v>
      </c>
      <c r="F159" s="32">
        <v>3.1519014084507049</v>
      </c>
      <c r="G159" s="32">
        <v>2.7406161971830993</v>
      </c>
      <c r="H159" s="32">
        <v>0.61023641851106636</v>
      </c>
      <c r="I159" s="32">
        <v>0.3847660965794768</v>
      </c>
      <c r="J159" s="32">
        <v>139.24400000000003</v>
      </c>
      <c r="K159" s="32">
        <v>121.07433333333336</v>
      </c>
      <c r="L159" s="32">
        <v>26.958888888888886</v>
      </c>
      <c r="M159" s="32">
        <v>16.998111111111108</v>
      </c>
      <c r="N159" s="32">
        <v>5.5638888888888891</v>
      </c>
      <c r="O159" s="32">
        <v>4.3968888888888884</v>
      </c>
      <c r="P159" s="32">
        <v>36.526222222222223</v>
      </c>
      <c r="Q159" s="32">
        <v>28.317333333333337</v>
      </c>
      <c r="R159" s="32">
        <v>8.2088888888888878</v>
      </c>
      <c r="S159" s="32">
        <v>75.758888888888919</v>
      </c>
      <c r="T159" s="32">
        <v>44.820111111111139</v>
      </c>
      <c r="U159" s="32">
        <v>0</v>
      </c>
      <c r="V159" s="32">
        <v>30.93877777777778</v>
      </c>
      <c r="W159" s="32">
        <v>2.5666666666666669</v>
      </c>
      <c r="X159" s="32">
        <v>0</v>
      </c>
      <c r="Y159" s="32">
        <v>0</v>
      </c>
      <c r="Z159" s="32">
        <v>0</v>
      </c>
      <c r="AA159" s="32">
        <v>0</v>
      </c>
      <c r="AB159" s="32">
        <v>0</v>
      </c>
      <c r="AC159" s="32">
        <v>2.5666666666666669</v>
      </c>
      <c r="AD159" s="32">
        <v>0</v>
      </c>
      <c r="AE159" s="32">
        <v>0</v>
      </c>
      <c r="AF159" t="s">
        <v>251</v>
      </c>
      <c r="AG159">
        <v>7</v>
      </c>
      <c r="AH159"/>
    </row>
    <row r="160" spans="1:34" x14ac:dyDescent="0.25">
      <c r="A160" t="s">
        <v>1226</v>
      </c>
      <c r="B160" t="s">
        <v>816</v>
      </c>
      <c r="C160" t="s">
        <v>1095</v>
      </c>
      <c r="D160" t="s">
        <v>1168</v>
      </c>
      <c r="E160" s="32">
        <v>32.06666666666667</v>
      </c>
      <c r="F160" s="32">
        <v>4.2311781011781013</v>
      </c>
      <c r="G160" s="32">
        <v>3.8625017325017326</v>
      </c>
      <c r="H160" s="32">
        <v>1.6340090090090089</v>
      </c>
      <c r="I160" s="32">
        <v>1.2653326403326404</v>
      </c>
      <c r="J160" s="32">
        <v>135.67977777777779</v>
      </c>
      <c r="K160" s="32">
        <v>123.85755555555556</v>
      </c>
      <c r="L160" s="32">
        <v>52.397222222222226</v>
      </c>
      <c r="M160" s="32">
        <v>40.575000000000003</v>
      </c>
      <c r="N160" s="32">
        <v>6.1333333333333337</v>
      </c>
      <c r="O160" s="32">
        <v>5.6888888888888891</v>
      </c>
      <c r="P160" s="32">
        <v>7.291666666666667</v>
      </c>
      <c r="Q160" s="32">
        <v>7.291666666666667</v>
      </c>
      <c r="R160" s="32">
        <v>0</v>
      </c>
      <c r="S160" s="32">
        <v>75.99088888888889</v>
      </c>
      <c r="T160" s="32">
        <v>60.447222222222223</v>
      </c>
      <c r="U160" s="32">
        <v>0</v>
      </c>
      <c r="V160" s="32">
        <v>15.543666666666665</v>
      </c>
      <c r="W160" s="32">
        <v>0</v>
      </c>
      <c r="X160" s="32">
        <v>0</v>
      </c>
      <c r="Y160" s="32">
        <v>0</v>
      </c>
      <c r="Z160" s="32">
        <v>0</v>
      </c>
      <c r="AA160" s="32">
        <v>0</v>
      </c>
      <c r="AB160" s="32">
        <v>0</v>
      </c>
      <c r="AC160" s="32">
        <v>0</v>
      </c>
      <c r="AD160" s="32">
        <v>0</v>
      </c>
      <c r="AE160" s="32">
        <v>0</v>
      </c>
      <c r="AF160" t="s">
        <v>393</v>
      </c>
      <c r="AG160">
        <v>7</v>
      </c>
      <c r="AH160"/>
    </row>
    <row r="161" spans="1:34" x14ac:dyDescent="0.25">
      <c r="A161" t="s">
        <v>1226</v>
      </c>
      <c r="B161" t="s">
        <v>426</v>
      </c>
      <c r="C161" t="s">
        <v>932</v>
      </c>
      <c r="D161" t="s">
        <v>1171</v>
      </c>
      <c r="E161" s="32">
        <v>27.022222222222222</v>
      </c>
      <c r="F161" s="32">
        <v>2.7492804276315788</v>
      </c>
      <c r="G161" s="32">
        <v>2.6207524671052629</v>
      </c>
      <c r="H161" s="32">
        <v>0.33161184210526312</v>
      </c>
      <c r="I161" s="32">
        <v>0.21819490131578942</v>
      </c>
      <c r="J161" s="32">
        <v>74.291666666666657</v>
      </c>
      <c r="K161" s="32">
        <v>70.818555555555548</v>
      </c>
      <c r="L161" s="32">
        <v>8.9608888888888885</v>
      </c>
      <c r="M161" s="32">
        <v>5.89611111111111</v>
      </c>
      <c r="N161" s="32">
        <v>3.064777777777778</v>
      </c>
      <c r="O161" s="32">
        <v>0</v>
      </c>
      <c r="P161" s="32">
        <v>19.204111111111111</v>
      </c>
      <c r="Q161" s="32">
        <v>18.795777777777776</v>
      </c>
      <c r="R161" s="32">
        <v>0.40833333333333333</v>
      </c>
      <c r="S161" s="32">
        <v>46.126666666666658</v>
      </c>
      <c r="T161" s="32">
        <v>39.415555555555549</v>
      </c>
      <c r="U161" s="32">
        <v>6.7111111111111112</v>
      </c>
      <c r="V161" s="32">
        <v>0</v>
      </c>
      <c r="W161" s="32">
        <v>1.461111111111111</v>
      </c>
      <c r="X161" s="32">
        <v>0.15555555555555556</v>
      </c>
      <c r="Y161" s="32">
        <v>0</v>
      </c>
      <c r="Z161" s="32">
        <v>0</v>
      </c>
      <c r="AA161" s="32">
        <v>0.15</v>
      </c>
      <c r="AB161" s="32">
        <v>0</v>
      </c>
      <c r="AC161" s="32">
        <v>1.1555555555555554</v>
      </c>
      <c r="AD161" s="32">
        <v>0</v>
      </c>
      <c r="AE161" s="32">
        <v>0</v>
      </c>
      <c r="AF161" t="s">
        <v>50</v>
      </c>
      <c r="AG161">
        <v>7</v>
      </c>
      <c r="AH161"/>
    </row>
    <row r="162" spans="1:34" x14ac:dyDescent="0.25">
      <c r="A162" t="s">
        <v>1226</v>
      </c>
      <c r="B162" t="s">
        <v>598</v>
      </c>
      <c r="C162" t="s">
        <v>920</v>
      </c>
      <c r="D162" t="s">
        <v>1124</v>
      </c>
      <c r="E162" s="32">
        <v>39.299999999999997</v>
      </c>
      <c r="F162" s="32">
        <v>5.5241023466214303</v>
      </c>
      <c r="G162" s="32">
        <v>5.3642210913203279</v>
      </c>
      <c r="H162" s="32">
        <v>0.83446423522759405</v>
      </c>
      <c r="I162" s="32">
        <v>0.67458297992649152</v>
      </c>
      <c r="J162" s="32">
        <v>217.0972222222222</v>
      </c>
      <c r="K162" s="32">
        <v>210.81388888888887</v>
      </c>
      <c r="L162" s="32">
        <v>32.794444444444444</v>
      </c>
      <c r="M162" s="32">
        <v>26.511111111111113</v>
      </c>
      <c r="N162" s="32">
        <v>2.3527777777777779</v>
      </c>
      <c r="O162" s="32">
        <v>3.9305555555555554</v>
      </c>
      <c r="P162" s="32">
        <v>27.230555555555554</v>
      </c>
      <c r="Q162" s="32">
        <v>27.230555555555554</v>
      </c>
      <c r="R162" s="32">
        <v>0</v>
      </c>
      <c r="S162" s="32">
        <v>157.07222222222222</v>
      </c>
      <c r="T162" s="32">
        <v>114.94444444444444</v>
      </c>
      <c r="U162" s="32">
        <v>25.541666666666668</v>
      </c>
      <c r="V162" s="32">
        <v>16.586111111111112</v>
      </c>
      <c r="W162" s="32">
        <v>29.891666666666666</v>
      </c>
      <c r="X162" s="32">
        <v>0</v>
      </c>
      <c r="Y162" s="32">
        <v>0</v>
      </c>
      <c r="Z162" s="32">
        <v>0</v>
      </c>
      <c r="AA162" s="32">
        <v>7.4361111111111109</v>
      </c>
      <c r="AB162" s="32">
        <v>0</v>
      </c>
      <c r="AC162" s="32">
        <v>22.455555555555556</v>
      </c>
      <c r="AD162" s="32">
        <v>0</v>
      </c>
      <c r="AE162" s="32">
        <v>0</v>
      </c>
      <c r="AF162" t="s">
        <v>173</v>
      </c>
      <c r="AG162">
        <v>7</v>
      </c>
      <c r="AH162"/>
    </row>
    <row r="163" spans="1:34" x14ac:dyDescent="0.25">
      <c r="A163" t="s">
        <v>1226</v>
      </c>
      <c r="B163" t="s">
        <v>635</v>
      </c>
      <c r="C163" t="s">
        <v>940</v>
      </c>
      <c r="D163" t="s">
        <v>1116</v>
      </c>
      <c r="E163" s="32">
        <v>64.011111111111106</v>
      </c>
      <c r="F163" s="32">
        <v>2.5042527339003651</v>
      </c>
      <c r="G163" s="32">
        <v>2.3158739802117689</v>
      </c>
      <c r="H163" s="32">
        <v>0.22895330671758377</v>
      </c>
      <c r="I163" s="32">
        <v>0.14715327200138867</v>
      </c>
      <c r="J163" s="32">
        <v>160.30000000000001</v>
      </c>
      <c r="K163" s="32">
        <v>148.24166666666667</v>
      </c>
      <c r="L163" s="32">
        <v>14.655555555555555</v>
      </c>
      <c r="M163" s="32">
        <v>9.4194444444444443</v>
      </c>
      <c r="N163" s="32">
        <v>0</v>
      </c>
      <c r="O163" s="32">
        <v>5.2361111111111107</v>
      </c>
      <c r="P163" s="32">
        <v>48.077777777777776</v>
      </c>
      <c r="Q163" s="32">
        <v>41.255555555555553</v>
      </c>
      <c r="R163" s="32">
        <v>6.822222222222222</v>
      </c>
      <c r="S163" s="32">
        <v>97.566666666666663</v>
      </c>
      <c r="T163" s="32">
        <v>71.50277777777778</v>
      </c>
      <c r="U163" s="32">
        <v>0</v>
      </c>
      <c r="V163" s="32">
        <v>26.06388888888889</v>
      </c>
      <c r="W163" s="32">
        <v>1.5888888888888888</v>
      </c>
      <c r="X163" s="32">
        <v>0</v>
      </c>
      <c r="Y163" s="32">
        <v>0</v>
      </c>
      <c r="Z163" s="32">
        <v>0</v>
      </c>
      <c r="AA163" s="32">
        <v>0</v>
      </c>
      <c r="AB163" s="32">
        <v>0</v>
      </c>
      <c r="AC163" s="32">
        <v>1.5888888888888888</v>
      </c>
      <c r="AD163" s="32">
        <v>0</v>
      </c>
      <c r="AE163" s="32">
        <v>0</v>
      </c>
      <c r="AF163" t="s">
        <v>210</v>
      </c>
      <c r="AG163">
        <v>7</v>
      </c>
      <c r="AH163"/>
    </row>
    <row r="164" spans="1:34" x14ac:dyDescent="0.25">
      <c r="A164" t="s">
        <v>1226</v>
      </c>
      <c r="B164" t="s">
        <v>486</v>
      </c>
      <c r="C164" t="s">
        <v>899</v>
      </c>
      <c r="D164" t="s">
        <v>1117</v>
      </c>
      <c r="E164" s="32">
        <v>41.755555555555553</v>
      </c>
      <c r="F164" s="32">
        <v>1.9929696647152741</v>
      </c>
      <c r="G164" s="32">
        <v>1.8845343267695585</v>
      </c>
      <c r="H164" s="32">
        <v>0.37678552421500794</v>
      </c>
      <c r="I164" s="32">
        <v>0.26835018626929219</v>
      </c>
      <c r="J164" s="32">
        <v>83.217555555555549</v>
      </c>
      <c r="K164" s="32">
        <v>78.689777777777778</v>
      </c>
      <c r="L164" s="32">
        <v>15.732888888888887</v>
      </c>
      <c r="M164" s="32">
        <v>11.20511111111111</v>
      </c>
      <c r="N164" s="32">
        <v>3.55</v>
      </c>
      <c r="O164" s="32">
        <v>0.97777777777777775</v>
      </c>
      <c r="P164" s="32">
        <v>13.936111111111112</v>
      </c>
      <c r="Q164" s="32">
        <v>13.936111111111112</v>
      </c>
      <c r="R164" s="32">
        <v>0</v>
      </c>
      <c r="S164" s="32">
        <v>53.548555555555552</v>
      </c>
      <c r="T164" s="32">
        <v>48.148555555555554</v>
      </c>
      <c r="U164" s="32">
        <v>1.1277777777777778</v>
      </c>
      <c r="V164" s="32">
        <v>4.2722222222222221</v>
      </c>
      <c r="W164" s="32">
        <v>18.958333333333336</v>
      </c>
      <c r="X164" s="32">
        <v>3.0222222222222221</v>
      </c>
      <c r="Y164" s="32">
        <v>0</v>
      </c>
      <c r="Z164" s="32">
        <v>0</v>
      </c>
      <c r="AA164" s="32">
        <v>0</v>
      </c>
      <c r="AB164" s="32">
        <v>0</v>
      </c>
      <c r="AC164" s="32">
        <v>15.936111111111112</v>
      </c>
      <c r="AD164" s="32">
        <v>0</v>
      </c>
      <c r="AE164" s="32">
        <v>0</v>
      </c>
      <c r="AF164" t="s">
        <v>60</v>
      </c>
      <c r="AG164">
        <v>7</v>
      </c>
      <c r="AH164"/>
    </row>
    <row r="165" spans="1:34" x14ac:dyDescent="0.25">
      <c r="A165" t="s">
        <v>1226</v>
      </c>
      <c r="B165" t="s">
        <v>565</v>
      </c>
      <c r="C165" t="s">
        <v>986</v>
      </c>
      <c r="D165" t="s">
        <v>1155</v>
      </c>
      <c r="E165" s="32">
        <v>21.144444444444446</v>
      </c>
      <c r="F165" s="32">
        <v>3.3984445612191276</v>
      </c>
      <c r="G165" s="32">
        <v>3.1075249605885444</v>
      </c>
      <c r="H165" s="32">
        <v>0.86829742511823449</v>
      </c>
      <c r="I165" s="32">
        <v>0.57737782448765107</v>
      </c>
      <c r="J165" s="32">
        <v>71.858222222222224</v>
      </c>
      <c r="K165" s="32">
        <v>65.706888888888898</v>
      </c>
      <c r="L165" s="32">
        <v>18.359666666666669</v>
      </c>
      <c r="M165" s="32">
        <v>12.208333333333334</v>
      </c>
      <c r="N165" s="32">
        <v>0.46244444444444449</v>
      </c>
      <c r="O165" s="32">
        <v>5.6888888888888891</v>
      </c>
      <c r="P165" s="32">
        <v>14.408333333333333</v>
      </c>
      <c r="Q165" s="32">
        <v>14.408333333333333</v>
      </c>
      <c r="R165" s="32">
        <v>0</v>
      </c>
      <c r="S165" s="32">
        <v>39.090222222222224</v>
      </c>
      <c r="T165" s="32">
        <v>39.090222222222224</v>
      </c>
      <c r="U165" s="32">
        <v>0</v>
      </c>
      <c r="V165" s="32">
        <v>0</v>
      </c>
      <c r="W165" s="32">
        <v>3.9068888888888891</v>
      </c>
      <c r="X165" s="32">
        <v>0</v>
      </c>
      <c r="Y165" s="32">
        <v>0.46244444444444449</v>
      </c>
      <c r="Z165" s="32">
        <v>0</v>
      </c>
      <c r="AA165" s="32">
        <v>2.2055555555555557</v>
      </c>
      <c r="AB165" s="32">
        <v>0</v>
      </c>
      <c r="AC165" s="32">
        <v>1.2388888888888889</v>
      </c>
      <c r="AD165" s="32">
        <v>0</v>
      </c>
      <c r="AE165" s="32">
        <v>0</v>
      </c>
      <c r="AF165" t="s">
        <v>139</v>
      </c>
      <c r="AG165">
        <v>7</v>
      </c>
      <c r="AH165"/>
    </row>
    <row r="166" spans="1:34" x14ac:dyDescent="0.25">
      <c r="A166" t="s">
        <v>1226</v>
      </c>
      <c r="B166" t="s">
        <v>782</v>
      </c>
      <c r="C166" t="s">
        <v>1050</v>
      </c>
      <c r="D166" t="s">
        <v>1202</v>
      </c>
      <c r="E166" s="32">
        <v>48.633333333333333</v>
      </c>
      <c r="F166" s="32">
        <v>4.1827735892163584</v>
      </c>
      <c r="G166" s="32">
        <v>3.7812428604066719</v>
      </c>
      <c r="H166" s="32">
        <v>0.91032442312085915</v>
      </c>
      <c r="I166" s="32">
        <v>0.50879369431117216</v>
      </c>
      <c r="J166" s="32">
        <v>203.42222222222225</v>
      </c>
      <c r="K166" s="32">
        <v>183.89444444444447</v>
      </c>
      <c r="L166" s="32">
        <v>44.272111111111116</v>
      </c>
      <c r="M166" s="32">
        <v>24.744333333333337</v>
      </c>
      <c r="N166" s="32">
        <v>14.005555555555556</v>
      </c>
      <c r="O166" s="32">
        <v>5.5222222222222221</v>
      </c>
      <c r="P166" s="32">
        <v>9.7447777777777755</v>
      </c>
      <c r="Q166" s="32">
        <v>9.7447777777777755</v>
      </c>
      <c r="R166" s="32">
        <v>0</v>
      </c>
      <c r="S166" s="32">
        <v>149.40533333333335</v>
      </c>
      <c r="T166" s="32">
        <v>117.80033333333334</v>
      </c>
      <c r="U166" s="32">
        <v>0</v>
      </c>
      <c r="V166" s="32">
        <v>31.605000000000008</v>
      </c>
      <c r="W166" s="32">
        <v>0</v>
      </c>
      <c r="X166" s="32">
        <v>0</v>
      </c>
      <c r="Y166" s="32">
        <v>0</v>
      </c>
      <c r="Z166" s="32">
        <v>0</v>
      </c>
      <c r="AA166" s="32">
        <v>0</v>
      </c>
      <c r="AB166" s="32">
        <v>0</v>
      </c>
      <c r="AC166" s="32">
        <v>0</v>
      </c>
      <c r="AD166" s="32">
        <v>0</v>
      </c>
      <c r="AE166" s="32">
        <v>0</v>
      </c>
      <c r="AF166" t="s">
        <v>359</v>
      </c>
      <c r="AG166">
        <v>7</v>
      </c>
      <c r="AH166"/>
    </row>
    <row r="167" spans="1:34" x14ac:dyDescent="0.25">
      <c r="A167" t="s">
        <v>1226</v>
      </c>
      <c r="B167" t="s">
        <v>835</v>
      </c>
      <c r="C167" t="s">
        <v>953</v>
      </c>
      <c r="D167" t="s">
        <v>1135</v>
      </c>
      <c r="E167" s="32">
        <v>37.277777777777779</v>
      </c>
      <c r="F167" s="32">
        <v>4.7811475409836062</v>
      </c>
      <c r="G167" s="32">
        <v>4.5426974664679571</v>
      </c>
      <c r="H167" s="32">
        <v>1.2220566318926975</v>
      </c>
      <c r="I167" s="32">
        <v>0.98360655737704905</v>
      </c>
      <c r="J167" s="32">
        <v>178.23055555555555</v>
      </c>
      <c r="K167" s="32">
        <v>169.34166666666664</v>
      </c>
      <c r="L167" s="32">
        <v>45.555555555555557</v>
      </c>
      <c r="M167" s="32">
        <v>36.666666666666664</v>
      </c>
      <c r="N167" s="32">
        <v>3.2888888888888888</v>
      </c>
      <c r="O167" s="32">
        <v>5.6</v>
      </c>
      <c r="P167" s="32">
        <v>10.891666666666667</v>
      </c>
      <c r="Q167" s="32">
        <v>10.891666666666667</v>
      </c>
      <c r="R167" s="32">
        <v>0</v>
      </c>
      <c r="S167" s="32">
        <v>121.78333333333333</v>
      </c>
      <c r="T167" s="32">
        <v>91.99722222222222</v>
      </c>
      <c r="U167" s="32">
        <v>14.983333333333333</v>
      </c>
      <c r="V167" s="32">
        <v>14.802777777777777</v>
      </c>
      <c r="W167" s="32">
        <v>14.024999999999999</v>
      </c>
      <c r="X167" s="32">
        <v>0.43333333333333335</v>
      </c>
      <c r="Y167" s="32">
        <v>0</v>
      </c>
      <c r="Z167" s="32">
        <v>0</v>
      </c>
      <c r="AA167" s="32">
        <v>0.17499999999999999</v>
      </c>
      <c r="AB167" s="32">
        <v>0</v>
      </c>
      <c r="AC167" s="32">
        <v>13.416666666666666</v>
      </c>
      <c r="AD167" s="32">
        <v>0</v>
      </c>
      <c r="AE167" s="32">
        <v>0</v>
      </c>
      <c r="AF167" t="s">
        <v>412</v>
      </c>
      <c r="AG167">
        <v>7</v>
      </c>
      <c r="AH167"/>
    </row>
    <row r="168" spans="1:34" x14ac:dyDescent="0.25">
      <c r="A168" t="s">
        <v>1226</v>
      </c>
      <c r="B168" t="s">
        <v>634</v>
      </c>
      <c r="C168" t="s">
        <v>892</v>
      </c>
      <c r="D168" t="s">
        <v>1188</v>
      </c>
      <c r="E168" s="32">
        <v>35.522222222222226</v>
      </c>
      <c r="F168" s="32">
        <v>2.8216296527994991</v>
      </c>
      <c r="G168" s="32">
        <v>2.669455739756021</v>
      </c>
      <c r="H168" s="32">
        <v>0.40928995933687828</v>
      </c>
      <c r="I168" s="32">
        <v>0.40928995933687828</v>
      </c>
      <c r="J168" s="32">
        <v>100.23055555555555</v>
      </c>
      <c r="K168" s="32">
        <v>94.825000000000003</v>
      </c>
      <c r="L168" s="32">
        <v>14.53888888888889</v>
      </c>
      <c r="M168" s="32">
        <v>14.53888888888889</v>
      </c>
      <c r="N168" s="32">
        <v>0</v>
      </c>
      <c r="O168" s="32">
        <v>0</v>
      </c>
      <c r="P168" s="32">
        <v>26.513888888888889</v>
      </c>
      <c r="Q168" s="32">
        <v>21.108333333333334</v>
      </c>
      <c r="R168" s="32">
        <v>5.4055555555555559</v>
      </c>
      <c r="S168" s="32">
        <v>59.177777777777777</v>
      </c>
      <c r="T168" s="32">
        <v>53.961111111111109</v>
      </c>
      <c r="U168" s="32">
        <v>0</v>
      </c>
      <c r="V168" s="32">
        <v>5.2166666666666668</v>
      </c>
      <c r="W168" s="32">
        <v>2.9555555555555553</v>
      </c>
      <c r="X168" s="32">
        <v>0</v>
      </c>
      <c r="Y168" s="32">
        <v>0</v>
      </c>
      <c r="Z168" s="32">
        <v>0</v>
      </c>
      <c r="AA168" s="32">
        <v>2.1749999999999998</v>
      </c>
      <c r="AB168" s="32">
        <v>0</v>
      </c>
      <c r="AC168" s="32">
        <v>0.78055555555555556</v>
      </c>
      <c r="AD168" s="32">
        <v>0</v>
      </c>
      <c r="AE168" s="32">
        <v>0</v>
      </c>
      <c r="AF168" t="s">
        <v>209</v>
      </c>
      <c r="AG168">
        <v>7</v>
      </c>
      <c r="AH168"/>
    </row>
    <row r="169" spans="1:34" x14ac:dyDescent="0.25">
      <c r="A169" t="s">
        <v>1226</v>
      </c>
      <c r="B169" t="s">
        <v>531</v>
      </c>
      <c r="C169" t="s">
        <v>971</v>
      </c>
      <c r="D169" t="s">
        <v>1193</v>
      </c>
      <c r="E169" s="32">
        <v>25.466666666666665</v>
      </c>
      <c r="F169" s="32">
        <v>3.4924956369982558</v>
      </c>
      <c r="G169" s="32">
        <v>3.1513350785340322</v>
      </c>
      <c r="H169" s="32">
        <v>0.72143979057591612</v>
      </c>
      <c r="I169" s="32">
        <v>0.38900523560209416</v>
      </c>
      <c r="J169" s="32">
        <v>88.942222222222242</v>
      </c>
      <c r="K169" s="32">
        <v>80.254000000000019</v>
      </c>
      <c r="L169" s="32">
        <v>18.372666666666664</v>
      </c>
      <c r="M169" s="32">
        <v>9.9066666666666645</v>
      </c>
      <c r="N169" s="32">
        <v>2.9330000000000003</v>
      </c>
      <c r="O169" s="32">
        <v>5.5329999999999995</v>
      </c>
      <c r="P169" s="32">
        <v>11.996222222222221</v>
      </c>
      <c r="Q169" s="32">
        <v>11.773999999999999</v>
      </c>
      <c r="R169" s="32">
        <v>0.22222222222222221</v>
      </c>
      <c r="S169" s="32">
        <v>58.573333333333359</v>
      </c>
      <c r="T169" s="32">
        <v>50.610666666666688</v>
      </c>
      <c r="U169" s="32">
        <v>0</v>
      </c>
      <c r="V169" s="32">
        <v>7.9626666666666681</v>
      </c>
      <c r="W169" s="32">
        <v>0</v>
      </c>
      <c r="X169" s="32">
        <v>0</v>
      </c>
      <c r="Y169" s="32">
        <v>0</v>
      </c>
      <c r="Z169" s="32">
        <v>0</v>
      </c>
      <c r="AA169" s="32">
        <v>0</v>
      </c>
      <c r="AB169" s="32">
        <v>0</v>
      </c>
      <c r="AC169" s="32">
        <v>0</v>
      </c>
      <c r="AD169" s="32">
        <v>0</v>
      </c>
      <c r="AE169" s="32">
        <v>0</v>
      </c>
      <c r="AF169" t="s">
        <v>105</v>
      </c>
      <c r="AG169">
        <v>7</v>
      </c>
      <c r="AH169"/>
    </row>
    <row r="170" spans="1:34" x14ac:dyDescent="0.25">
      <c r="A170" t="s">
        <v>1226</v>
      </c>
      <c r="B170" t="s">
        <v>607</v>
      </c>
      <c r="C170" t="s">
        <v>1013</v>
      </c>
      <c r="D170" t="s">
        <v>1162</v>
      </c>
      <c r="E170" s="32">
        <v>30.166666666666668</v>
      </c>
      <c r="F170" s="32">
        <v>2.7159410681399634</v>
      </c>
      <c r="G170" s="32">
        <v>2.4304898710865568</v>
      </c>
      <c r="H170" s="32">
        <v>0.71611418047882136</v>
      </c>
      <c r="I170" s="32">
        <v>0.71611418047882136</v>
      </c>
      <c r="J170" s="32">
        <v>81.930888888888902</v>
      </c>
      <c r="K170" s="32">
        <v>73.319777777777801</v>
      </c>
      <c r="L170" s="32">
        <v>21.602777777777778</v>
      </c>
      <c r="M170" s="32">
        <v>21.602777777777778</v>
      </c>
      <c r="N170" s="32">
        <v>0</v>
      </c>
      <c r="O170" s="32">
        <v>0</v>
      </c>
      <c r="P170" s="32">
        <v>9.9027777777777768</v>
      </c>
      <c r="Q170" s="32">
        <v>1.2916666666666667</v>
      </c>
      <c r="R170" s="32">
        <v>8.6111111111111107</v>
      </c>
      <c r="S170" s="32">
        <v>50.425333333333349</v>
      </c>
      <c r="T170" s="32">
        <v>47.603111111111126</v>
      </c>
      <c r="U170" s="32">
        <v>0</v>
      </c>
      <c r="V170" s="32">
        <v>2.8222222222222224</v>
      </c>
      <c r="W170" s="32">
        <v>5.1336666666666666</v>
      </c>
      <c r="X170" s="32">
        <v>0</v>
      </c>
      <c r="Y170" s="32">
        <v>0</v>
      </c>
      <c r="Z170" s="32">
        <v>0</v>
      </c>
      <c r="AA170" s="32">
        <v>0.76666666666666672</v>
      </c>
      <c r="AB170" s="32">
        <v>0</v>
      </c>
      <c r="AC170" s="32">
        <v>4.367</v>
      </c>
      <c r="AD170" s="32">
        <v>0</v>
      </c>
      <c r="AE170" s="32">
        <v>0</v>
      </c>
      <c r="AF170" t="s">
        <v>182</v>
      </c>
      <c r="AG170">
        <v>7</v>
      </c>
      <c r="AH170"/>
    </row>
    <row r="171" spans="1:34" x14ac:dyDescent="0.25">
      <c r="A171" t="s">
        <v>1226</v>
      </c>
      <c r="B171" t="s">
        <v>515</v>
      </c>
      <c r="C171" t="s">
        <v>961</v>
      </c>
      <c r="D171" t="s">
        <v>1160</v>
      </c>
      <c r="E171" s="32">
        <v>20.877777777777776</v>
      </c>
      <c r="F171" s="32">
        <v>3.56149547631719</v>
      </c>
      <c r="G171" s="32">
        <v>3.1399946780202237</v>
      </c>
      <c r="H171" s="32">
        <v>0.72871208089409267</v>
      </c>
      <c r="I171" s="32">
        <v>0.30721128259712616</v>
      </c>
      <c r="J171" s="32">
        <v>74.356111111111105</v>
      </c>
      <c r="K171" s="32">
        <v>65.556111111111107</v>
      </c>
      <c r="L171" s="32">
        <v>15.213888888888889</v>
      </c>
      <c r="M171" s="32">
        <v>6.4138888888888888</v>
      </c>
      <c r="N171" s="32">
        <v>3.911111111111111</v>
      </c>
      <c r="O171" s="32">
        <v>4.8888888888888893</v>
      </c>
      <c r="P171" s="32">
        <v>17.384333333333334</v>
      </c>
      <c r="Q171" s="32">
        <v>17.384333333333334</v>
      </c>
      <c r="R171" s="32">
        <v>0</v>
      </c>
      <c r="S171" s="32">
        <v>41.757888888888886</v>
      </c>
      <c r="T171" s="32">
        <v>33.61622222222222</v>
      </c>
      <c r="U171" s="32">
        <v>0</v>
      </c>
      <c r="V171" s="32">
        <v>8.1416666666666675</v>
      </c>
      <c r="W171" s="32">
        <v>0</v>
      </c>
      <c r="X171" s="32">
        <v>0</v>
      </c>
      <c r="Y171" s="32">
        <v>0</v>
      </c>
      <c r="Z171" s="32">
        <v>0</v>
      </c>
      <c r="AA171" s="32">
        <v>0</v>
      </c>
      <c r="AB171" s="32">
        <v>0</v>
      </c>
      <c r="AC171" s="32">
        <v>0</v>
      </c>
      <c r="AD171" s="32">
        <v>0</v>
      </c>
      <c r="AE171" s="32">
        <v>0</v>
      </c>
      <c r="AF171" t="s">
        <v>89</v>
      </c>
      <c r="AG171">
        <v>7</v>
      </c>
      <c r="AH171"/>
    </row>
    <row r="172" spans="1:34" x14ac:dyDescent="0.25">
      <c r="A172" t="s">
        <v>1226</v>
      </c>
      <c r="B172" t="s">
        <v>592</v>
      </c>
      <c r="C172" t="s">
        <v>1003</v>
      </c>
      <c r="D172" t="s">
        <v>1155</v>
      </c>
      <c r="E172" s="32">
        <v>31.588888888888889</v>
      </c>
      <c r="F172" s="32">
        <v>4.0437038339781921</v>
      </c>
      <c r="G172" s="32">
        <v>3.7270488920154765</v>
      </c>
      <c r="H172" s="32">
        <v>0.90810763278227224</v>
      </c>
      <c r="I172" s="32">
        <v>0.59145269081955687</v>
      </c>
      <c r="J172" s="32">
        <v>127.73611111111111</v>
      </c>
      <c r="K172" s="32">
        <v>117.73333333333333</v>
      </c>
      <c r="L172" s="32">
        <v>28.68611111111111</v>
      </c>
      <c r="M172" s="32">
        <v>18.683333333333334</v>
      </c>
      <c r="N172" s="32">
        <v>0.68333333333333335</v>
      </c>
      <c r="O172" s="32">
        <v>9.3194444444444446</v>
      </c>
      <c r="P172" s="32">
        <v>18.105555555555554</v>
      </c>
      <c r="Q172" s="32">
        <v>18.105555555555554</v>
      </c>
      <c r="R172" s="32">
        <v>0</v>
      </c>
      <c r="S172" s="32">
        <v>80.944444444444443</v>
      </c>
      <c r="T172" s="32">
        <v>79.113888888888894</v>
      </c>
      <c r="U172" s="32">
        <v>0</v>
      </c>
      <c r="V172" s="32">
        <v>1.8305555555555555</v>
      </c>
      <c r="W172" s="32">
        <v>11.666666666666666</v>
      </c>
      <c r="X172" s="32">
        <v>0</v>
      </c>
      <c r="Y172" s="32">
        <v>0</v>
      </c>
      <c r="Z172" s="32">
        <v>0</v>
      </c>
      <c r="AA172" s="32">
        <v>0.81666666666666665</v>
      </c>
      <c r="AB172" s="32">
        <v>0</v>
      </c>
      <c r="AC172" s="32">
        <v>10.85</v>
      </c>
      <c r="AD172" s="32">
        <v>0</v>
      </c>
      <c r="AE172" s="32">
        <v>0</v>
      </c>
      <c r="AF172" t="s">
        <v>167</v>
      </c>
      <c r="AG172">
        <v>7</v>
      </c>
      <c r="AH172"/>
    </row>
    <row r="173" spans="1:34" x14ac:dyDescent="0.25">
      <c r="A173" t="s">
        <v>1226</v>
      </c>
      <c r="B173" t="s">
        <v>710</v>
      </c>
      <c r="C173" t="s">
        <v>875</v>
      </c>
      <c r="D173" t="s">
        <v>1120</v>
      </c>
      <c r="E173" s="32">
        <v>52.155555555555559</v>
      </c>
      <c r="F173" s="32">
        <v>4.3830933106092873</v>
      </c>
      <c r="G173" s="32">
        <v>3.9803472518108212</v>
      </c>
      <c r="H173" s="32">
        <v>1.1060204516403918</v>
      </c>
      <c r="I173" s="32">
        <v>0.82992330634852995</v>
      </c>
      <c r="J173" s="32">
        <v>228.60266666666661</v>
      </c>
      <c r="K173" s="32">
        <v>207.59722222222217</v>
      </c>
      <c r="L173" s="32">
        <v>57.685111111111105</v>
      </c>
      <c r="M173" s="32">
        <v>43.285111111111107</v>
      </c>
      <c r="N173" s="32">
        <v>9.4388888888888882</v>
      </c>
      <c r="O173" s="32">
        <v>4.9611111111111112</v>
      </c>
      <c r="P173" s="32">
        <v>21.330000000000002</v>
      </c>
      <c r="Q173" s="32">
        <v>14.724555555555558</v>
      </c>
      <c r="R173" s="32">
        <v>6.6054444444444442</v>
      </c>
      <c r="S173" s="32">
        <v>149.58755555555553</v>
      </c>
      <c r="T173" s="32">
        <v>110.55555555555551</v>
      </c>
      <c r="U173" s="32">
        <v>0</v>
      </c>
      <c r="V173" s="32">
        <v>39.031999999999996</v>
      </c>
      <c r="W173" s="32">
        <v>0</v>
      </c>
      <c r="X173" s="32">
        <v>0</v>
      </c>
      <c r="Y173" s="32">
        <v>0</v>
      </c>
      <c r="Z173" s="32">
        <v>0</v>
      </c>
      <c r="AA173" s="32">
        <v>0</v>
      </c>
      <c r="AB173" s="32">
        <v>0</v>
      </c>
      <c r="AC173" s="32">
        <v>0</v>
      </c>
      <c r="AD173" s="32">
        <v>0</v>
      </c>
      <c r="AE173" s="32">
        <v>0</v>
      </c>
      <c r="AF173" t="s">
        <v>285</v>
      </c>
      <c r="AG173">
        <v>7</v>
      </c>
      <c r="AH173"/>
    </row>
    <row r="174" spans="1:34" x14ac:dyDescent="0.25">
      <c r="A174" t="s">
        <v>1226</v>
      </c>
      <c r="B174" t="s">
        <v>591</v>
      </c>
      <c r="C174" t="s">
        <v>885</v>
      </c>
      <c r="D174" t="s">
        <v>1165</v>
      </c>
      <c r="E174" s="32">
        <v>37.555555555555557</v>
      </c>
      <c r="F174" s="32">
        <v>3.7749023668639046</v>
      </c>
      <c r="G174" s="32">
        <v>3.5086301775147923</v>
      </c>
      <c r="H174" s="32">
        <v>0.46499112426035505</v>
      </c>
      <c r="I174" s="32">
        <v>0.29450295857988162</v>
      </c>
      <c r="J174" s="32">
        <v>141.76855555555554</v>
      </c>
      <c r="K174" s="32">
        <v>131.76855555555554</v>
      </c>
      <c r="L174" s="32">
        <v>17.463000000000001</v>
      </c>
      <c r="M174" s="32">
        <v>11.060222222222222</v>
      </c>
      <c r="N174" s="32">
        <v>0.66388888888888886</v>
      </c>
      <c r="O174" s="32">
        <v>5.7388888888888889</v>
      </c>
      <c r="P174" s="32">
        <v>26.827777777777776</v>
      </c>
      <c r="Q174" s="32">
        <v>23.230555555555554</v>
      </c>
      <c r="R174" s="32">
        <v>3.5972222222222223</v>
      </c>
      <c r="S174" s="32">
        <v>97.477777777777774</v>
      </c>
      <c r="T174" s="32">
        <v>77.5</v>
      </c>
      <c r="U174" s="32">
        <v>17.258333333333333</v>
      </c>
      <c r="V174" s="32">
        <v>2.7194444444444446</v>
      </c>
      <c r="W174" s="32">
        <v>8.0916666666666668</v>
      </c>
      <c r="X174" s="32">
        <v>0</v>
      </c>
      <c r="Y174" s="32">
        <v>0</v>
      </c>
      <c r="Z174" s="32">
        <v>0</v>
      </c>
      <c r="AA174" s="32">
        <v>0</v>
      </c>
      <c r="AB174" s="32">
        <v>0</v>
      </c>
      <c r="AC174" s="32">
        <v>8.0916666666666668</v>
      </c>
      <c r="AD174" s="32">
        <v>0</v>
      </c>
      <c r="AE174" s="32">
        <v>0</v>
      </c>
      <c r="AF174" t="s">
        <v>166</v>
      </c>
      <c r="AG174">
        <v>7</v>
      </c>
      <c r="AH174"/>
    </row>
    <row r="175" spans="1:34" x14ac:dyDescent="0.25">
      <c r="A175" t="s">
        <v>1226</v>
      </c>
      <c r="B175" t="s">
        <v>648</v>
      </c>
      <c r="C175" t="s">
        <v>1042</v>
      </c>
      <c r="D175" t="s">
        <v>1180</v>
      </c>
      <c r="E175" s="32">
        <v>52.455555555555556</v>
      </c>
      <c r="F175" s="32">
        <v>2.9833446303749196</v>
      </c>
      <c r="G175" s="32">
        <v>2.7592332133022648</v>
      </c>
      <c r="H175" s="32">
        <v>0.64406481677610672</v>
      </c>
      <c r="I175" s="32">
        <v>0.41995339970345269</v>
      </c>
      <c r="J175" s="32">
        <v>156.49299999999994</v>
      </c>
      <c r="K175" s="32">
        <v>144.73711111111103</v>
      </c>
      <c r="L175" s="32">
        <v>33.784777777777776</v>
      </c>
      <c r="M175" s="32">
        <v>22.02888888888889</v>
      </c>
      <c r="N175" s="32">
        <v>11.755888888888888</v>
      </c>
      <c r="O175" s="32">
        <v>0</v>
      </c>
      <c r="P175" s="32">
        <v>20.068222222222218</v>
      </c>
      <c r="Q175" s="32">
        <v>20.068222222222218</v>
      </c>
      <c r="R175" s="32">
        <v>0</v>
      </c>
      <c r="S175" s="32">
        <v>102.63999999999996</v>
      </c>
      <c r="T175" s="32">
        <v>99.670333333333289</v>
      </c>
      <c r="U175" s="32">
        <v>0</v>
      </c>
      <c r="V175" s="32">
        <v>2.9696666666666665</v>
      </c>
      <c r="W175" s="32">
        <v>18.205555555555556</v>
      </c>
      <c r="X175" s="32">
        <v>6.2722222222222221</v>
      </c>
      <c r="Y175" s="32">
        <v>0</v>
      </c>
      <c r="Z175" s="32">
        <v>0</v>
      </c>
      <c r="AA175" s="32">
        <v>0.96666666666666667</v>
      </c>
      <c r="AB175" s="32">
        <v>0</v>
      </c>
      <c r="AC175" s="32">
        <v>10.966666666666667</v>
      </c>
      <c r="AD175" s="32">
        <v>0</v>
      </c>
      <c r="AE175" s="32">
        <v>0</v>
      </c>
      <c r="AF175" t="s">
        <v>223</v>
      </c>
      <c r="AG175">
        <v>7</v>
      </c>
      <c r="AH175"/>
    </row>
    <row r="176" spans="1:34" x14ac:dyDescent="0.25">
      <c r="A176" t="s">
        <v>1226</v>
      </c>
      <c r="B176" t="s">
        <v>444</v>
      </c>
      <c r="C176" t="s">
        <v>884</v>
      </c>
      <c r="D176" t="s">
        <v>1166</v>
      </c>
      <c r="E176" s="32">
        <v>37.922222222222224</v>
      </c>
      <c r="F176" s="32">
        <v>6.3149956050395541</v>
      </c>
      <c r="G176" s="32">
        <v>6.003047172575446</v>
      </c>
      <c r="H176" s="32">
        <v>0.75767067096396112</v>
      </c>
      <c r="I176" s="32">
        <v>0.54746557280984476</v>
      </c>
      <c r="J176" s="32">
        <v>239.47866666666667</v>
      </c>
      <c r="K176" s="32">
        <v>227.64888888888888</v>
      </c>
      <c r="L176" s="32">
        <v>28.73255555555555</v>
      </c>
      <c r="M176" s="32">
        <v>20.761111111111113</v>
      </c>
      <c r="N176" s="32">
        <v>4.9464444444444426</v>
      </c>
      <c r="O176" s="32">
        <v>3.0249999999999968</v>
      </c>
      <c r="P176" s="32">
        <v>50.50555555555556</v>
      </c>
      <c r="Q176" s="32">
        <v>46.647222222222226</v>
      </c>
      <c r="R176" s="32">
        <v>3.8583333333333334</v>
      </c>
      <c r="S176" s="32">
        <v>160.24055555555555</v>
      </c>
      <c r="T176" s="32">
        <v>126.87944444444445</v>
      </c>
      <c r="U176" s="32">
        <v>13.005555555555556</v>
      </c>
      <c r="V176" s="32">
        <v>20.355555555555554</v>
      </c>
      <c r="W176" s="32">
        <v>51.697222222222223</v>
      </c>
      <c r="X176" s="32">
        <v>0</v>
      </c>
      <c r="Y176" s="32">
        <v>0</v>
      </c>
      <c r="Z176" s="32">
        <v>0</v>
      </c>
      <c r="AA176" s="32">
        <v>17.461111111111112</v>
      </c>
      <c r="AB176" s="32">
        <v>0</v>
      </c>
      <c r="AC176" s="32">
        <v>34.236111111111114</v>
      </c>
      <c r="AD176" s="32">
        <v>0</v>
      </c>
      <c r="AE176" s="32">
        <v>0</v>
      </c>
      <c r="AF176" t="s">
        <v>17</v>
      </c>
      <c r="AG176">
        <v>7</v>
      </c>
      <c r="AH176"/>
    </row>
    <row r="177" spans="1:34" x14ac:dyDescent="0.25">
      <c r="A177" t="s">
        <v>1226</v>
      </c>
      <c r="B177" t="s">
        <v>773</v>
      </c>
      <c r="C177" t="s">
        <v>1095</v>
      </c>
      <c r="D177" t="s">
        <v>1168</v>
      </c>
      <c r="E177" s="32">
        <v>53.833333333333336</v>
      </c>
      <c r="F177" s="32">
        <v>4.0640804953560368</v>
      </c>
      <c r="G177" s="32">
        <v>3.703882352941176</v>
      </c>
      <c r="H177" s="32">
        <v>0.81087925696594443</v>
      </c>
      <c r="I177" s="32">
        <v>0.55404334365325092</v>
      </c>
      <c r="J177" s="32">
        <v>218.78299999999999</v>
      </c>
      <c r="K177" s="32">
        <v>199.39233333333331</v>
      </c>
      <c r="L177" s="32">
        <v>43.652333333333345</v>
      </c>
      <c r="M177" s="32">
        <v>29.826000000000008</v>
      </c>
      <c r="N177" s="32">
        <v>8.187444444444445</v>
      </c>
      <c r="O177" s="32">
        <v>5.6388888888888893</v>
      </c>
      <c r="P177" s="32">
        <v>34.32011111111111</v>
      </c>
      <c r="Q177" s="32">
        <v>28.755777777777777</v>
      </c>
      <c r="R177" s="32">
        <v>5.564333333333332</v>
      </c>
      <c r="S177" s="32">
        <v>140.81055555555557</v>
      </c>
      <c r="T177" s="32">
        <v>126.57222222222222</v>
      </c>
      <c r="U177" s="32">
        <v>6.4864444444444445</v>
      </c>
      <c r="V177" s="32">
        <v>7.7518888888888862</v>
      </c>
      <c r="W177" s="32">
        <v>23.059555555555555</v>
      </c>
      <c r="X177" s="32">
        <v>1.7853333333333334</v>
      </c>
      <c r="Y177" s="32">
        <v>0</v>
      </c>
      <c r="Z177" s="32">
        <v>0</v>
      </c>
      <c r="AA177" s="32">
        <v>3.7123333333333322</v>
      </c>
      <c r="AB177" s="32">
        <v>0</v>
      </c>
      <c r="AC177" s="32">
        <v>17.561888888888888</v>
      </c>
      <c r="AD177" s="32">
        <v>0</v>
      </c>
      <c r="AE177" s="32">
        <v>0</v>
      </c>
      <c r="AF177" t="s">
        <v>350</v>
      </c>
      <c r="AG177">
        <v>7</v>
      </c>
      <c r="AH177"/>
    </row>
    <row r="178" spans="1:34" x14ac:dyDescent="0.25">
      <c r="A178" t="s">
        <v>1226</v>
      </c>
      <c r="B178" t="s">
        <v>643</v>
      </c>
      <c r="C178" t="s">
        <v>1040</v>
      </c>
      <c r="D178" t="s">
        <v>1128</v>
      </c>
      <c r="E178" s="32">
        <v>27.433333333333334</v>
      </c>
      <c r="F178" s="32">
        <v>4.3021790198460916</v>
      </c>
      <c r="G178" s="32">
        <v>4.0948076144187926</v>
      </c>
      <c r="H178" s="32">
        <v>0.86556905629809622</v>
      </c>
      <c r="I178" s="32">
        <v>0.65819765087079773</v>
      </c>
      <c r="J178" s="32">
        <v>118.02311111111112</v>
      </c>
      <c r="K178" s="32">
        <v>112.33422222222222</v>
      </c>
      <c r="L178" s="32">
        <v>23.745444444444441</v>
      </c>
      <c r="M178" s="32">
        <v>18.056555555555551</v>
      </c>
      <c r="N178" s="32">
        <v>0</v>
      </c>
      <c r="O178" s="32">
        <v>5.6888888888888891</v>
      </c>
      <c r="P178" s="32">
        <v>26.315555555555548</v>
      </c>
      <c r="Q178" s="32">
        <v>26.315555555555548</v>
      </c>
      <c r="R178" s="32">
        <v>0</v>
      </c>
      <c r="S178" s="32">
        <v>67.962111111111128</v>
      </c>
      <c r="T178" s="32">
        <v>67.962111111111128</v>
      </c>
      <c r="U178" s="32">
        <v>0</v>
      </c>
      <c r="V178" s="32">
        <v>0</v>
      </c>
      <c r="W178" s="32">
        <v>8.6467777777777801</v>
      </c>
      <c r="X178" s="32">
        <v>0</v>
      </c>
      <c r="Y178" s="32">
        <v>0</v>
      </c>
      <c r="Z178" s="32">
        <v>0</v>
      </c>
      <c r="AA178" s="32">
        <v>0</v>
      </c>
      <c r="AB178" s="32">
        <v>0</v>
      </c>
      <c r="AC178" s="32">
        <v>8.6467777777777801</v>
      </c>
      <c r="AD178" s="32">
        <v>0</v>
      </c>
      <c r="AE178" s="32">
        <v>0</v>
      </c>
      <c r="AF178" t="s">
        <v>218</v>
      </c>
      <c r="AG178">
        <v>7</v>
      </c>
      <c r="AH178"/>
    </row>
    <row r="179" spans="1:34" x14ac:dyDescent="0.25">
      <c r="A179" t="s">
        <v>1226</v>
      </c>
      <c r="B179" t="s">
        <v>838</v>
      </c>
      <c r="C179" t="s">
        <v>1110</v>
      </c>
      <c r="D179" t="s">
        <v>1172</v>
      </c>
      <c r="E179" s="32">
        <v>53.788888888888891</v>
      </c>
      <c r="F179" s="32">
        <v>4.1982730840735378</v>
      </c>
      <c r="G179" s="32">
        <v>4.1099855401776484</v>
      </c>
      <c r="H179" s="32">
        <v>0.44901673208014864</v>
      </c>
      <c r="I179" s="32">
        <v>0.36072918818425936</v>
      </c>
      <c r="J179" s="32">
        <v>225.82044444444443</v>
      </c>
      <c r="K179" s="32">
        <v>221.07155555555553</v>
      </c>
      <c r="L179" s="32">
        <v>24.152111111111108</v>
      </c>
      <c r="M179" s="32">
        <v>19.403222222222219</v>
      </c>
      <c r="N179" s="32">
        <v>0</v>
      </c>
      <c r="O179" s="32">
        <v>4.7488888888888878</v>
      </c>
      <c r="P179" s="32">
        <v>32.451444444444448</v>
      </c>
      <c r="Q179" s="32">
        <v>32.451444444444448</v>
      </c>
      <c r="R179" s="32">
        <v>0</v>
      </c>
      <c r="S179" s="32">
        <v>169.21688888888889</v>
      </c>
      <c r="T179" s="32">
        <v>100.7962222222222</v>
      </c>
      <c r="U179" s="32">
        <v>0</v>
      </c>
      <c r="V179" s="32">
        <v>68.420666666666676</v>
      </c>
      <c r="W179" s="32">
        <v>0</v>
      </c>
      <c r="X179" s="32">
        <v>0</v>
      </c>
      <c r="Y179" s="32">
        <v>0</v>
      </c>
      <c r="Z179" s="32">
        <v>0</v>
      </c>
      <c r="AA179" s="32">
        <v>0</v>
      </c>
      <c r="AB179" s="32">
        <v>0</v>
      </c>
      <c r="AC179" s="32">
        <v>0</v>
      </c>
      <c r="AD179" s="32">
        <v>0</v>
      </c>
      <c r="AE179" s="32">
        <v>0</v>
      </c>
      <c r="AF179" t="s">
        <v>415</v>
      </c>
      <c r="AG179">
        <v>7</v>
      </c>
      <c r="AH179"/>
    </row>
    <row r="180" spans="1:34" x14ac:dyDescent="0.25">
      <c r="A180" t="s">
        <v>1226</v>
      </c>
      <c r="B180" t="s">
        <v>442</v>
      </c>
      <c r="C180" t="s">
        <v>909</v>
      </c>
      <c r="D180" t="s">
        <v>1130</v>
      </c>
      <c r="E180" s="32">
        <v>28.166666666666668</v>
      </c>
      <c r="F180" s="32">
        <v>3.5524970414201178</v>
      </c>
      <c r="G180" s="32">
        <v>3.2704457593688363</v>
      </c>
      <c r="H180" s="32">
        <v>1.4371913214990137</v>
      </c>
      <c r="I180" s="32">
        <v>1.1551400394477318</v>
      </c>
      <c r="J180" s="32">
        <v>100.06199999999998</v>
      </c>
      <c r="K180" s="32">
        <v>92.117555555555555</v>
      </c>
      <c r="L180" s="32">
        <v>40.480888888888892</v>
      </c>
      <c r="M180" s="32">
        <v>32.536444444444449</v>
      </c>
      <c r="N180" s="32">
        <v>2.255555555555556</v>
      </c>
      <c r="O180" s="32">
        <v>5.6888888888888891</v>
      </c>
      <c r="P180" s="32">
        <v>5.7167777777777777</v>
      </c>
      <c r="Q180" s="32">
        <v>5.7167777777777777</v>
      </c>
      <c r="R180" s="32">
        <v>0</v>
      </c>
      <c r="S180" s="32">
        <v>53.86433333333332</v>
      </c>
      <c r="T180" s="32">
        <v>53.86433333333332</v>
      </c>
      <c r="U180" s="32">
        <v>0</v>
      </c>
      <c r="V180" s="32">
        <v>0</v>
      </c>
      <c r="W180" s="32">
        <v>4.3444444444444441</v>
      </c>
      <c r="X180" s="32">
        <v>1.4277777777777778</v>
      </c>
      <c r="Y180" s="32">
        <v>0</v>
      </c>
      <c r="Z180" s="32">
        <v>0</v>
      </c>
      <c r="AA180" s="32">
        <v>0</v>
      </c>
      <c r="AB180" s="32">
        <v>0</v>
      </c>
      <c r="AC180" s="32">
        <v>2.9166666666666665</v>
      </c>
      <c r="AD180" s="32">
        <v>0</v>
      </c>
      <c r="AE180" s="32">
        <v>0</v>
      </c>
      <c r="AF180" t="s">
        <v>15</v>
      </c>
      <c r="AG180">
        <v>7</v>
      </c>
      <c r="AH180"/>
    </row>
    <row r="181" spans="1:34" x14ac:dyDescent="0.25">
      <c r="A181" t="s">
        <v>1226</v>
      </c>
      <c r="B181" t="s">
        <v>622</v>
      </c>
      <c r="C181" t="s">
        <v>886</v>
      </c>
      <c r="D181" t="s">
        <v>1167</v>
      </c>
      <c r="E181" s="32">
        <v>56.133333333333333</v>
      </c>
      <c r="F181" s="32">
        <v>4.0189528899445763</v>
      </c>
      <c r="G181" s="32">
        <v>3.5632422802850359</v>
      </c>
      <c r="H181" s="32">
        <v>0.42537608867775134</v>
      </c>
      <c r="I181" s="32">
        <v>0.28335312747426761</v>
      </c>
      <c r="J181" s="32">
        <v>225.5972222222222</v>
      </c>
      <c r="K181" s="32">
        <v>200.01666666666668</v>
      </c>
      <c r="L181" s="32">
        <v>23.877777777777776</v>
      </c>
      <c r="M181" s="32">
        <v>15.905555555555555</v>
      </c>
      <c r="N181" s="32">
        <v>3.3888888888888888</v>
      </c>
      <c r="O181" s="32">
        <v>4.583333333333333</v>
      </c>
      <c r="P181" s="32">
        <v>60.31388888888889</v>
      </c>
      <c r="Q181" s="32">
        <v>42.705555555555556</v>
      </c>
      <c r="R181" s="32">
        <v>17.608333333333334</v>
      </c>
      <c r="S181" s="32">
        <v>141.40555555555554</v>
      </c>
      <c r="T181" s="32">
        <v>107.26666666666667</v>
      </c>
      <c r="U181" s="32">
        <v>20.030555555555555</v>
      </c>
      <c r="V181" s="32">
        <v>14.108333333333333</v>
      </c>
      <c r="W181" s="32">
        <v>3.2722222222222221</v>
      </c>
      <c r="X181" s="32">
        <v>0</v>
      </c>
      <c r="Y181" s="32">
        <v>0</v>
      </c>
      <c r="Z181" s="32">
        <v>0</v>
      </c>
      <c r="AA181" s="32">
        <v>3.2722222222222221</v>
      </c>
      <c r="AB181" s="32">
        <v>0</v>
      </c>
      <c r="AC181" s="32">
        <v>0</v>
      </c>
      <c r="AD181" s="32">
        <v>0</v>
      </c>
      <c r="AE181" s="32">
        <v>0</v>
      </c>
      <c r="AF181" t="s">
        <v>197</v>
      </c>
      <c r="AG181">
        <v>7</v>
      </c>
      <c r="AH181"/>
    </row>
    <row r="182" spans="1:34" x14ac:dyDescent="0.25">
      <c r="A182" t="s">
        <v>1226</v>
      </c>
      <c r="B182" t="s">
        <v>771</v>
      </c>
      <c r="C182" t="s">
        <v>981</v>
      </c>
      <c r="D182" t="s">
        <v>1162</v>
      </c>
      <c r="E182" s="32">
        <v>57.544444444444444</v>
      </c>
      <c r="F182" s="32">
        <v>3.4483548947673301</v>
      </c>
      <c r="G182" s="32">
        <v>3.1254643753620397</v>
      </c>
      <c r="H182" s="32">
        <v>0.69641822745703807</v>
      </c>
      <c r="I182" s="32">
        <v>0.38158910986676975</v>
      </c>
      <c r="J182" s="32">
        <v>198.43366666666671</v>
      </c>
      <c r="K182" s="32">
        <v>179.85311111111116</v>
      </c>
      <c r="L182" s="32">
        <v>40.075000000000003</v>
      </c>
      <c r="M182" s="32">
        <v>21.958333333333339</v>
      </c>
      <c r="N182" s="32">
        <v>12.886111111111111</v>
      </c>
      <c r="O182" s="32">
        <v>5.2305555555555552</v>
      </c>
      <c r="P182" s="32">
        <v>39.911999999999992</v>
      </c>
      <c r="Q182" s="32">
        <v>39.448111111111103</v>
      </c>
      <c r="R182" s="32">
        <v>0.46388888888888891</v>
      </c>
      <c r="S182" s="32">
        <v>118.44666666666672</v>
      </c>
      <c r="T182" s="32">
        <v>94.679111111111155</v>
      </c>
      <c r="U182" s="32">
        <v>0</v>
      </c>
      <c r="V182" s="32">
        <v>23.767555555555553</v>
      </c>
      <c r="W182" s="32">
        <v>20.955555555555556</v>
      </c>
      <c r="X182" s="32">
        <v>0</v>
      </c>
      <c r="Y182" s="32">
        <v>0</v>
      </c>
      <c r="Z182" s="32">
        <v>0</v>
      </c>
      <c r="AA182" s="32">
        <v>5.5888888888888886</v>
      </c>
      <c r="AB182" s="32">
        <v>0</v>
      </c>
      <c r="AC182" s="32">
        <v>15.366666666666667</v>
      </c>
      <c r="AD182" s="32">
        <v>0</v>
      </c>
      <c r="AE182" s="32">
        <v>0</v>
      </c>
      <c r="AF182" t="s">
        <v>348</v>
      </c>
      <c r="AG182">
        <v>7</v>
      </c>
      <c r="AH182"/>
    </row>
    <row r="183" spans="1:34" x14ac:dyDescent="0.25">
      <c r="A183" t="s">
        <v>1226</v>
      </c>
      <c r="B183" t="s">
        <v>573</v>
      </c>
      <c r="C183" t="s">
        <v>901</v>
      </c>
      <c r="D183" t="s">
        <v>1165</v>
      </c>
      <c r="E183" s="32">
        <v>150.78888888888889</v>
      </c>
      <c r="F183" s="32">
        <v>3.2237366443150832</v>
      </c>
      <c r="G183" s="32">
        <v>3.1158595534595825</v>
      </c>
      <c r="H183" s="32">
        <v>0.26580870974872894</v>
      </c>
      <c r="I183" s="32">
        <v>0.19094318767961097</v>
      </c>
      <c r="J183" s="32">
        <v>486.10366666666658</v>
      </c>
      <c r="K183" s="32">
        <v>469.83699999999993</v>
      </c>
      <c r="L183" s="32">
        <v>40.081000000000003</v>
      </c>
      <c r="M183" s="32">
        <v>28.792111111111115</v>
      </c>
      <c r="N183" s="32">
        <v>5.6</v>
      </c>
      <c r="O183" s="32">
        <v>5.6888888888888891</v>
      </c>
      <c r="P183" s="32">
        <v>102.53477777777776</v>
      </c>
      <c r="Q183" s="32">
        <v>97.556999999999988</v>
      </c>
      <c r="R183" s="32">
        <v>4.9777777777777779</v>
      </c>
      <c r="S183" s="32">
        <v>343.48788888888885</v>
      </c>
      <c r="T183" s="32">
        <v>262.8243333333333</v>
      </c>
      <c r="U183" s="32">
        <v>50.23266666666666</v>
      </c>
      <c r="V183" s="32">
        <v>30.43088888888888</v>
      </c>
      <c r="W183" s="32">
        <v>124.34855555555559</v>
      </c>
      <c r="X183" s="32">
        <v>0.29444444444444445</v>
      </c>
      <c r="Y183" s="32">
        <v>0</v>
      </c>
      <c r="Z183" s="32">
        <v>0</v>
      </c>
      <c r="AA183" s="32">
        <v>57.95088888888889</v>
      </c>
      <c r="AB183" s="32">
        <v>0</v>
      </c>
      <c r="AC183" s="32">
        <v>65.713000000000036</v>
      </c>
      <c r="AD183" s="32">
        <v>0</v>
      </c>
      <c r="AE183" s="32">
        <v>0.39022222222222225</v>
      </c>
      <c r="AF183" t="s">
        <v>148</v>
      </c>
      <c r="AG183">
        <v>7</v>
      </c>
      <c r="AH183"/>
    </row>
    <row r="184" spans="1:34" x14ac:dyDescent="0.25">
      <c r="A184" t="s">
        <v>1226</v>
      </c>
      <c r="B184" t="s">
        <v>751</v>
      </c>
      <c r="C184" t="s">
        <v>1088</v>
      </c>
      <c r="D184" t="s">
        <v>1165</v>
      </c>
      <c r="E184" s="32">
        <v>103.77777777777777</v>
      </c>
      <c r="F184" s="32">
        <v>4.2830567451820132</v>
      </c>
      <c r="G184" s="32">
        <v>4.121975374732334</v>
      </c>
      <c r="H184" s="32">
        <v>0.82486616702355464</v>
      </c>
      <c r="I184" s="32">
        <v>0.66378479657387579</v>
      </c>
      <c r="J184" s="32">
        <v>444.48611111111109</v>
      </c>
      <c r="K184" s="32">
        <v>427.76944444444445</v>
      </c>
      <c r="L184" s="32">
        <v>85.602777777777774</v>
      </c>
      <c r="M184" s="32">
        <v>68.886111111111106</v>
      </c>
      <c r="N184" s="32">
        <v>11.027777777777779</v>
      </c>
      <c r="O184" s="32">
        <v>5.6888888888888891</v>
      </c>
      <c r="P184" s="32">
        <v>74.930555555555557</v>
      </c>
      <c r="Q184" s="32">
        <v>74.930555555555557</v>
      </c>
      <c r="R184" s="32">
        <v>0</v>
      </c>
      <c r="S184" s="32">
        <v>283.95277777777778</v>
      </c>
      <c r="T184" s="32">
        <v>283.95277777777778</v>
      </c>
      <c r="U184" s="32">
        <v>0</v>
      </c>
      <c r="V184" s="32">
        <v>0</v>
      </c>
      <c r="W184" s="32">
        <v>0</v>
      </c>
      <c r="X184" s="32">
        <v>0</v>
      </c>
      <c r="Y184" s="32">
        <v>0</v>
      </c>
      <c r="Z184" s="32">
        <v>0</v>
      </c>
      <c r="AA184" s="32">
        <v>0</v>
      </c>
      <c r="AB184" s="32">
        <v>0</v>
      </c>
      <c r="AC184" s="32">
        <v>0</v>
      </c>
      <c r="AD184" s="32">
        <v>0</v>
      </c>
      <c r="AE184" s="32">
        <v>0</v>
      </c>
      <c r="AF184" t="s">
        <v>328</v>
      </c>
      <c r="AG184">
        <v>7</v>
      </c>
      <c r="AH184"/>
    </row>
    <row r="185" spans="1:34" x14ac:dyDescent="0.25">
      <c r="A185" t="s">
        <v>1226</v>
      </c>
      <c r="B185" t="s">
        <v>774</v>
      </c>
      <c r="C185" t="s">
        <v>1096</v>
      </c>
      <c r="D185" t="s">
        <v>1201</v>
      </c>
      <c r="E185" s="32">
        <v>48.222222222222221</v>
      </c>
      <c r="F185" s="32">
        <v>5.255184331797234</v>
      </c>
      <c r="G185" s="32">
        <v>4.9233870967741931</v>
      </c>
      <c r="H185" s="32">
        <v>1.0532834101382489</v>
      </c>
      <c r="I185" s="32">
        <v>0.7214861751152073</v>
      </c>
      <c r="J185" s="32">
        <v>253.41666666666663</v>
      </c>
      <c r="K185" s="32">
        <v>237.41666666666663</v>
      </c>
      <c r="L185" s="32">
        <v>50.791666666666664</v>
      </c>
      <c r="M185" s="32">
        <v>34.791666666666664</v>
      </c>
      <c r="N185" s="32">
        <v>10.666666666666666</v>
      </c>
      <c r="O185" s="32">
        <v>5.333333333333333</v>
      </c>
      <c r="P185" s="32">
        <v>15.988888888888889</v>
      </c>
      <c r="Q185" s="32">
        <v>15.988888888888889</v>
      </c>
      <c r="R185" s="32">
        <v>0</v>
      </c>
      <c r="S185" s="32">
        <v>186.63611111111106</v>
      </c>
      <c r="T185" s="32">
        <v>172.86333333333329</v>
      </c>
      <c r="U185" s="32">
        <v>0</v>
      </c>
      <c r="V185" s="32">
        <v>13.772777777777774</v>
      </c>
      <c r="W185" s="32">
        <v>7.4555555555555557</v>
      </c>
      <c r="X185" s="32">
        <v>0</v>
      </c>
      <c r="Y185" s="32">
        <v>0</v>
      </c>
      <c r="Z185" s="32">
        <v>0</v>
      </c>
      <c r="AA185" s="32">
        <v>0</v>
      </c>
      <c r="AB185" s="32">
        <v>0</v>
      </c>
      <c r="AC185" s="32">
        <v>7.4555555555555557</v>
      </c>
      <c r="AD185" s="32">
        <v>0</v>
      </c>
      <c r="AE185" s="32">
        <v>0</v>
      </c>
      <c r="AF185" t="s">
        <v>351</v>
      </c>
      <c r="AG185">
        <v>7</v>
      </c>
      <c r="AH185"/>
    </row>
    <row r="186" spans="1:34" x14ac:dyDescent="0.25">
      <c r="A186" t="s">
        <v>1226</v>
      </c>
      <c r="B186" t="s">
        <v>517</v>
      </c>
      <c r="C186" t="s">
        <v>962</v>
      </c>
      <c r="D186" t="s">
        <v>1172</v>
      </c>
      <c r="E186" s="32">
        <v>49.466666666666669</v>
      </c>
      <c r="F186" s="32">
        <v>2.6883513027852648</v>
      </c>
      <c r="G186" s="32">
        <v>2.3554267744833775</v>
      </c>
      <c r="H186" s="32">
        <v>0.46891958670260553</v>
      </c>
      <c r="I186" s="32">
        <v>0.13599505840071879</v>
      </c>
      <c r="J186" s="32">
        <v>132.98377777777776</v>
      </c>
      <c r="K186" s="32">
        <v>116.51511111111108</v>
      </c>
      <c r="L186" s="32">
        <v>23.195888888888888</v>
      </c>
      <c r="M186" s="32">
        <v>6.7272222222222231</v>
      </c>
      <c r="N186" s="32">
        <v>11.429777777777778</v>
      </c>
      <c r="O186" s="32">
        <v>5.0388888888888888</v>
      </c>
      <c r="P186" s="32">
        <v>27.318333333333339</v>
      </c>
      <c r="Q186" s="32">
        <v>27.318333333333339</v>
      </c>
      <c r="R186" s="32">
        <v>0</v>
      </c>
      <c r="S186" s="32">
        <v>82.46955555555553</v>
      </c>
      <c r="T186" s="32">
        <v>67.801666666666648</v>
      </c>
      <c r="U186" s="32">
        <v>0.13433333333333333</v>
      </c>
      <c r="V186" s="32">
        <v>14.533555555555553</v>
      </c>
      <c r="W186" s="32">
        <v>39.643666666666668</v>
      </c>
      <c r="X186" s="32">
        <v>1.9365555555555554</v>
      </c>
      <c r="Y186" s="32">
        <v>0</v>
      </c>
      <c r="Z186" s="32">
        <v>0</v>
      </c>
      <c r="AA186" s="32">
        <v>12.214444444444444</v>
      </c>
      <c r="AB186" s="32">
        <v>0</v>
      </c>
      <c r="AC186" s="32">
        <v>25.401888888888891</v>
      </c>
      <c r="AD186" s="32">
        <v>9.0777777777777777E-2</v>
      </c>
      <c r="AE186" s="32">
        <v>0</v>
      </c>
      <c r="AF186" t="s">
        <v>91</v>
      </c>
      <c r="AG186">
        <v>7</v>
      </c>
      <c r="AH186"/>
    </row>
    <row r="187" spans="1:34" x14ac:dyDescent="0.25">
      <c r="A187" t="s">
        <v>1226</v>
      </c>
      <c r="B187" t="s">
        <v>423</v>
      </c>
      <c r="C187" t="s">
        <v>1079</v>
      </c>
      <c r="D187" t="s">
        <v>1210</v>
      </c>
      <c r="E187" s="32">
        <v>42.12222222222222</v>
      </c>
      <c r="F187" s="32">
        <v>3.5798549195462948</v>
      </c>
      <c r="G187" s="32">
        <v>3.2371458718016357</v>
      </c>
      <c r="H187" s="32">
        <v>0.63894750725402272</v>
      </c>
      <c r="I187" s="32">
        <v>0.29623845950936417</v>
      </c>
      <c r="J187" s="32">
        <v>150.79144444444447</v>
      </c>
      <c r="K187" s="32">
        <v>136.35577777777777</v>
      </c>
      <c r="L187" s="32">
        <v>26.913888888888888</v>
      </c>
      <c r="M187" s="32">
        <v>12.478222222222216</v>
      </c>
      <c r="N187" s="32">
        <v>9.2690000000000037</v>
      </c>
      <c r="O187" s="32">
        <v>5.166666666666667</v>
      </c>
      <c r="P187" s="32">
        <v>23.92677777777779</v>
      </c>
      <c r="Q187" s="32">
        <v>23.92677777777779</v>
      </c>
      <c r="R187" s="32">
        <v>0</v>
      </c>
      <c r="S187" s="32">
        <v>99.950777777777773</v>
      </c>
      <c r="T187" s="32">
        <v>99.915777777777777</v>
      </c>
      <c r="U187" s="32">
        <v>3.4999999999999996E-2</v>
      </c>
      <c r="V187" s="32">
        <v>0</v>
      </c>
      <c r="W187" s="32">
        <v>43.963111111111111</v>
      </c>
      <c r="X187" s="32">
        <v>6.2522222222222243</v>
      </c>
      <c r="Y187" s="32">
        <v>0</v>
      </c>
      <c r="Z187" s="32">
        <v>0</v>
      </c>
      <c r="AA187" s="32">
        <v>2.5572222222222227</v>
      </c>
      <c r="AB187" s="32">
        <v>0</v>
      </c>
      <c r="AC187" s="32">
        <v>35.153666666666666</v>
      </c>
      <c r="AD187" s="32">
        <v>0</v>
      </c>
      <c r="AE187" s="32">
        <v>0</v>
      </c>
      <c r="AF187" t="s">
        <v>301</v>
      </c>
      <c r="AG187">
        <v>7</v>
      </c>
      <c r="AH187"/>
    </row>
    <row r="188" spans="1:34" x14ac:dyDescent="0.25">
      <c r="A188" t="s">
        <v>1226</v>
      </c>
      <c r="B188" t="s">
        <v>535</v>
      </c>
      <c r="C188" t="s">
        <v>915</v>
      </c>
      <c r="D188" t="s">
        <v>1170</v>
      </c>
      <c r="E188" s="32">
        <v>52.43333333333333</v>
      </c>
      <c r="F188" s="32">
        <v>3.4925301970756517</v>
      </c>
      <c r="G188" s="32">
        <v>3.3874231828777286</v>
      </c>
      <c r="H188" s="32">
        <v>0.54803348166984533</v>
      </c>
      <c r="I188" s="32">
        <v>0.44292646747192205</v>
      </c>
      <c r="J188" s="32">
        <v>183.125</v>
      </c>
      <c r="K188" s="32">
        <v>177.61388888888888</v>
      </c>
      <c r="L188" s="32">
        <v>28.73522222222222</v>
      </c>
      <c r="M188" s="32">
        <v>23.22411111111111</v>
      </c>
      <c r="N188" s="32">
        <v>0</v>
      </c>
      <c r="O188" s="32">
        <v>5.5111111111111111</v>
      </c>
      <c r="P188" s="32">
        <v>50.559111111111115</v>
      </c>
      <c r="Q188" s="32">
        <v>50.559111111111115</v>
      </c>
      <c r="R188" s="32">
        <v>0</v>
      </c>
      <c r="S188" s="32">
        <v>103.83066666666666</v>
      </c>
      <c r="T188" s="32">
        <v>96.23877777777777</v>
      </c>
      <c r="U188" s="32">
        <v>0</v>
      </c>
      <c r="V188" s="32">
        <v>7.5918888888888896</v>
      </c>
      <c r="W188" s="32">
        <v>5.3275555555555556</v>
      </c>
      <c r="X188" s="32">
        <v>0.41677777777777775</v>
      </c>
      <c r="Y188" s="32">
        <v>0</v>
      </c>
      <c r="Z188" s="32">
        <v>0</v>
      </c>
      <c r="AA188" s="32">
        <v>0.26766666666666666</v>
      </c>
      <c r="AB188" s="32">
        <v>0</v>
      </c>
      <c r="AC188" s="32">
        <v>4.6431111111111116</v>
      </c>
      <c r="AD188" s="32">
        <v>0</v>
      </c>
      <c r="AE188" s="32">
        <v>0</v>
      </c>
      <c r="AF188" t="s">
        <v>109</v>
      </c>
      <c r="AG188">
        <v>7</v>
      </c>
      <c r="AH188"/>
    </row>
    <row r="189" spans="1:34" x14ac:dyDescent="0.25">
      <c r="A189" t="s">
        <v>1226</v>
      </c>
      <c r="B189" t="s">
        <v>593</v>
      </c>
      <c r="C189" t="s">
        <v>1004</v>
      </c>
      <c r="D189" t="s">
        <v>1161</v>
      </c>
      <c r="E189" s="32">
        <v>44.62222222222222</v>
      </c>
      <c r="F189" s="32">
        <v>3.4604855577689242</v>
      </c>
      <c r="G189" s="32">
        <v>3.2189516932270918</v>
      </c>
      <c r="H189" s="32">
        <v>0.82676294820717122</v>
      </c>
      <c r="I189" s="32">
        <v>0.58522908366533866</v>
      </c>
      <c r="J189" s="32">
        <v>154.41455555555555</v>
      </c>
      <c r="K189" s="32">
        <v>143.63677777777778</v>
      </c>
      <c r="L189" s="32">
        <v>36.891999999999996</v>
      </c>
      <c r="M189" s="32">
        <v>26.114222222222221</v>
      </c>
      <c r="N189" s="32">
        <v>5.0888888888888877</v>
      </c>
      <c r="O189" s="32">
        <v>5.6888888888888891</v>
      </c>
      <c r="P189" s="32">
        <v>23.578888888888883</v>
      </c>
      <c r="Q189" s="32">
        <v>23.578888888888883</v>
      </c>
      <c r="R189" s="32">
        <v>0</v>
      </c>
      <c r="S189" s="32">
        <v>93.943666666666701</v>
      </c>
      <c r="T189" s="32">
        <v>87.061777777777806</v>
      </c>
      <c r="U189" s="32">
        <v>0</v>
      </c>
      <c r="V189" s="32">
        <v>6.8818888888888905</v>
      </c>
      <c r="W189" s="32">
        <v>23.152777777777775</v>
      </c>
      <c r="X189" s="32">
        <v>0.45277777777777778</v>
      </c>
      <c r="Y189" s="32">
        <v>0</v>
      </c>
      <c r="Z189" s="32">
        <v>0</v>
      </c>
      <c r="AA189" s="32">
        <v>7.3472222222222223</v>
      </c>
      <c r="AB189" s="32">
        <v>0</v>
      </c>
      <c r="AC189" s="32">
        <v>15.352777777777776</v>
      </c>
      <c r="AD189" s="32">
        <v>0</v>
      </c>
      <c r="AE189" s="32">
        <v>0</v>
      </c>
      <c r="AF189" t="s">
        <v>168</v>
      </c>
      <c r="AG189">
        <v>7</v>
      </c>
      <c r="AH189"/>
    </row>
    <row r="190" spans="1:34" x14ac:dyDescent="0.25">
      <c r="A190" t="s">
        <v>1226</v>
      </c>
      <c r="B190" t="s">
        <v>841</v>
      </c>
      <c r="C190" t="s">
        <v>1086</v>
      </c>
      <c r="D190" t="s">
        <v>1142</v>
      </c>
      <c r="E190" s="32">
        <v>24.3</v>
      </c>
      <c r="F190" s="32">
        <v>4.2234247828074993</v>
      </c>
      <c r="G190" s="32">
        <v>3.6344901691815275</v>
      </c>
      <c r="H190" s="32">
        <v>1.4617055326931869</v>
      </c>
      <c r="I190" s="32">
        <v>0.87277091906721527</v>
      </c>
      <c r="J190" s="32">
        <v>102.62922222222224</v>
      </c>
      <c r="K190" s="32">
        <v>88.318111111111122</v>
      </c>
      <c r="L190" s="32">
        <v>35.519444444444446</v>
      </c>
      <c r="M190" s="32">
        <v>21.208333333333332</v>
      </c>
      <c r="N190" s="32">
        <v>9.1999999999999993</v>
      </c>
      <c r="O190" s="32">
        <v>5.1111111111111107</v>
      </c>
      <c r="P190" s="32">
        <v>4.9444444444444446</v>
      </c>
      <c r="Q190" s="32">
        <v>4.9444444444444446</v>
      </c>
      <c r="R190" s="32">
        <v>0</v>
      </c>
      <c r="S190" s="32">
        <v>62.165333333333344</v>
      </c>
      <c r="T190" s="32">
        <v>62.165333333333344</v>
      </c>
      <c r="U190" s="32">
        <v>0</v>
      </c>
      <c r="V190" s="32">
        <v>0</v>
      </c>
      <c r="W190" s="32">
        <v>3.8014444444444448</v>
      </c>
      <c r="X190" s="32">
        <v>0</v>
      </c>
      <c r="Y190" s="32">
        <v>0</v>
      </c>
      <c r="Z190" s="32">
        <v>0</v>
      </c>
      <c r="AA190" s="32">
        <v>0</v>
      </c>
      <c r="AB190" s="32">
        <v>0</v>
      </c>
      <c r="AC190" s="32">
        <v>3.8014444444444448</v>
      </c>
      <c r="AD190" s="32">
        <v>0</v>
      </c>
      <c r="AE190" s="32">
        <v>0</v>
      </c>
      <c r="AF190" t="s">
        <v>418</v>
      </c>
      <c r="AG190">
        <v>7</v>
      </c>
      <c r="AH190"/>
    </row>
    <row r="191" spans="1:34" x14ac:dyDescent="0.25">
      <c r="A191" t="s">
        <v>1226</v>
      </c>
      <c r="B191" t="s">
        <v>750</v>
      </c>
      <c r="C191" t="s">
        <v>886</v>
      </c>
      <c r="D191" t="s">
        <v>1167</v>
      </c>
      <c r="E191" s="32">
        <v>73.022222222222226</v>
      </c>
      <c r="F191" s="32">
        <v>3.6293989653073639</v>
      </c>
      <c r="G191" s="32">
        <v>3.5471561168594032</v>
      </c>
      <c r="H191" s="32">
        <v>0.3265550821667681</v>
      </c>
      <c r="I191" s="32">
        <v>0.24431223371880703</v>
      </c>
      <c r="J191" s="32">
        <v>265.02677777777774</v>
      </c>
      <c r="K191" s="32">
        <v>259.02122222222221</v>
      </c>
      <c r="L191" s="32">
        <v>23.845777777777776</v>
      </c>
      <c r="M191" s="32">
        <v>17.84022222222222</v>
      </c>
      <c r="N191" s="32">
        <v>0</v>
      </c>
      <c r="O191" s="32">
        <v>6.0055555555555555</v>
      </c>
      <c r="P191" s="32">
        <v>47.80055555555554</v>
      </c>
      <c r="Q191" s="32">
        <v>47.80055555555554</v>
      </c>
      <c r="R191" s="32">
        <v>0</v>
      </c>
      <c r="S191" s="32">
        <v>193.38044444444444</v>
      </c>
      <c r="T191" s="32">
        <v>166.28766666666667</v>
      </c>
      <c r="U191" s="32">
        <v>0</v>
      </c>
      <c r="V191" s="32">
        <v>27.092777777777776</v>
      </c>
      <c r="W191" s="32">
        <v>8.4666666666666668</v>
      </c>
      <c r="X191" s="32">
        <v>1.9055555555555554</v>
      </c>
      <c r="Y191" s="32">
        <v>0</v>
      </c>
      <c r="Z191" s="32">
        <v>0</v>
      </c>
      <c r="AA191" s="32">
        <v>0.2722222222222222</v>
      </c>
      <c r="AB191" s="32">
        <v>0</v>
      </c>
      <c r="AC191" s="32">
        <v>6.2888888888888888</v>
      </c>
      <c r="AD191" s="32">
        <v>0</v>
      </c>
      <c r="AE191" s="32">
        <v>0</v>
      </c>
      <c r="AF191" t="s">
        <v>327</v>
      </c>
      <c r="AG191">
        <v>7</v>
      </c>
      <c r="AH191"/>
    </row>
    <row r="192" spans="1:34" x14ac:dyDescent="0.25">
      <c r="A192" t="s">
        <v>1226</v>
      </c>
      <c r="B192" t="s">
        <v>786</v>
      </c>
      <c r="C192" t="s">
        <v>1100</v>
      </c>
      <c r="D192" t="s">
        <v>1117</v>
      </c>
      <c r="E192" s="32">
        <v>31.177777777777777</v>
      </c>
      <c r="F192" s="32">
        <v>4.9552530292230932</v>
      </c>
      <c r="G192" s="32">
        <v>4.6100106913756234</v>
      </c>
      <c r="H192" s="32">
        <v>0.75180327868852459</v>
      </c>
      <c r="I192" s="32">
        <v>0.55330007127583747</v>
      </c>
      <c r="J192" s="32">
        <v>154.49377777777778</v>
      </c>
      <c r="K192" s="32">
        <v>143.72988888888887</v>
      </c>
      <c r="L192" s="32">
        <v>23.439555555555554</v>
      </c>
      <c r="M192" s="32">
        <v>17.250666666666664</v>
      </c>
      <c r="N192" s="32">
        <v>0.73888888888888893</v>
      </c>
      <c r="O192" s="32">
        <v>5.45</v>
      </c>
      <c r="P192" s="32">
        <v>34.980333333333327</v>
      </c>
      <c r="Q192" s="32">
        <v>30.405333333333328</v>
      </c>
      <c r="R192" s="32">
        <v>4.5750000000000002</v>
      </c>
      <c r="S192" s="32">
        <v>96.073888888888888</v>
      </c>
      <c r="T192" s="32">
        <v>85.384777777777771</v>
      </c>
      <c r="U192" s="32">
        <v>0</v>
      </c>
      <c r="V192" s="32">
        <v>10.68911111111111</v>
      </c>
      <c r="W192" s="32">
        <v>58.435555555555553</v>
      </c>
      <c r="X192" s="32">
        <v>1.3388888888888888</v>
      </c>
      <c r="Y192" s="32">
        <v>0</v>
      </c>
      <c r="Z192" s="32">
        <v>0</v>
      </c>
      <c r="AA192" s="32">
        <v>5.2555555555555555</v>
      </c>
      <c r="AB192" s="32">
        <v>0</v>
      </c>
      <c r="AC192" s="32">
        <v>51.841111111111111</v>
      </c>
      <c r="AD192" s="32">
        <v>0</v>
      </c>
      <c r="AE192" s="32">
        <v>0</v>
      </c>
      <c r="AF192" t="s">
        <v>363</v>
      </c>
      <c r="AG192">
        <v>7</v>
      </c>
      <c r="AH192"/>
    </row>
    <row r="193" spans="1:34" x14ac:dyDescent="0.25">
      <c r="A193" t="s">
        <v>1226</v>
      </c>
      <c r="B193" t="s">
        <v>478</v>
      </c>
      <c r="C193" t="s">
        <v>903</v>
      </c>
      <c r="D193" t="s">
        <v>1134</v>
      </c>
      <c r="E193" s="32">
        <v>53.166666666666664</v>
      </c>
      <c r="F193" s="32">
        <v>2.254698014629049</v>
      </c>
      <c r="G193" s="32">
        <v>2.1393563218390801</v>
      </c>
      <c r="H193" s="32">
        <v>0.30059143155694878</v>
      </c>
      <c r="I193" s="32">
        <v>0.18524973876698014</v>
      </c>
      <c r="J193" s="32">
        <v>119.87477777777777</v>
      </c>
      <c r="K193" s="32">
        <v>113.74244444444443</v>
      </c>
      <c r="L193" s="32">
        <v>15.981444444444444</v>
      </c>
      <c r="M193" s="32">
        <v>9.8491111111111103</v>
      </c>
      <c r="N193" s="32">
        <v>4.7545555555555552</v>
      </c>
      <c r="O193" s="32">
        <v>1.3777777777777778</v>
      </c>
      <c r="P193" s="32">
        <v>14.866777777777777</v>
      </c>
      <c r="Q193" s="32">
        <v>14.866777777777777</v>
      </c>
      <c r="R193" s="32">
        <v>0</v>
      </c>
      <c r="S193" s="32">
        <v>89.026555555555547</v>
      </c>
      <c r="T193" s="32">
        <v>69.102888888888884</v>
      </c>
      <c r="U193" s="32">
        <v>0</v>
      </c>
      <c r="V193" s="32">
        <v>19.923666666666666</v>
      </c>
      <c r="W193" s="32">
        <v>40.406888888888886</v>
      </c>
      <c r="X193" s="32">
        <v>9.8491111111111103</v>
      </c>
      <c r="Y193" s="32">
        <v>0</v>
      </c>
      <c r="Z193" s="32">
        <v>0</v>
      </c>
      <c r="AA193" s="32">
        <v>7.2444444444444445</v>
      </c>
      <c r="AB193" s="32">
        <v>0</v>
      </c>
      <c r="AC193" s="32">
        <v>23.313333333333336</v>
      </c>
      <c r="AD193" s="32">
        <v>0</v>
      </c>
      <c r="AE193" s="32">
        <v>0</v>
      </c>
      <c r="AF193" t="s">
        <v>52</v>
      </c>
      <c r="AG193">
        <v>7</v>
      </c>
      <c r="AH193"/>
    </row>
    <row r="194" spans="1:34" x14ac:dyDescent="0.25">
      <c r="A194" t="s">
        <v>1226</v>
      </c>
      <c r="B194" t="s">
        <v>427</v>
      </c>
      <c r="C194" t="s">
        <v>900</v>
      </c>
      <c r="D194" t="s">
        <v>1140</v>
      </c>
      <c r="E194" s="32">
        <v>49.088888888888889</v>
      </c>
      <c r="F194" s="32">
        <v>4.2030896333182435</v>
      </c>
      <c r="G194" s="32">
        <v>3.8185264825712988</v>
      </c>
      <c r="H194" s="32">
        <v>0.79962652784065191</v>
      </c>
      <c r="I194" s="32">
        <v>0.41506337709370755</v>
      </c>
      <c r="J194" s="32">
        <v>206.32499999999999</v>
      </c>
      <c r="K194" s="32">
        <v>187.44722222222219</v>
      </c>
      <c r="L194" s="32">
        <v>39.25277777777778</v>
      </c>
      <c r="M194" s="32">
        <v>20.375</v>
      </c>
      <c r="N194" s="32">
        <v>13.719444444444445</v>
      </c>
      <c r="O194" s="32">
        <v>5.1583333333333332</v>
      </c>
      <c r="P194" s="32">
        <v>40.891666666666666</v>
      </c>
      <c r="Q194" s="32">
        <v>40.891666666666666</v>
      </c>
      <c r="R194" s="32">
        <v>0</v>
      </c>
      <c r="S194" s="32">
        <v>126.18055555555556</v>
      </c>
      <c r="T194" s="32">
        <v>115.375</v>
      </c>
      <c r="U194" s="32">
        <v>0</v>
      </c>
      <c r="V194" s="32">
        <v>10.805555555555555</v>
      </c>
      <c r="W194" s="32">
        <v>0.70277777777777772</v>
      </c>
      <c r="X194" s="32">
        <v>0.26111111111111113</v>
      </c>
      <c r="Y194" s="32">
        <v>0</v>
      </c>
      <c r="Z194" s="32">
        <v>0</v>
      </c>
      <c r="AA194" s="32">
        <v>0</v>
      </c>
      <c r="AB194" s="32">
        <v>0</v>
      </c>
      <c r="AC194" s="32">
        <v>0.44166666666666665</v>
      </c>
      <c r="AD194" s="32">
        <v>0</v>
      </c>
      <c r="AE194" s="32">
        <v>0</v>
      </c>
      <c r="AF194" t="s">
        <v>0</v>
      </c>
      <c r="AG194">
        <v>7</v>
      </c>
      <c r="AH194"/>
    </row>
    <row r="195" spans="1:34" x14ac:dyDescent="0.25">
      <c r="A195" t="s">
        <v>1226</v>
      </c>
      <c r="B195" t="s">
        <v>765</v>
      </c>
      <c r="C195" t="s">
        <v>976</v>
      </c>
      <c r="D195" t="s">
        <v>1141</v>
      </c>
      <c r="E195" s="32">
        <v>58.5</v>
      </c>
      <c r="F195" s="32">
        <v>4.5766153846153843</v>
      </c>
      <c r="G195" s="32">
        <v>4.2863969610636268</v>
      </c>
      <c r="H195" s="32">
        <v>0.73518518518518516</v>
      </c>
      <c r="I195" s="32">
        <v>0.53917378917378922</v>
      </c>
      <c r="J195" s="32">
        <v>267.73199999999997</v>
      </c>
      <c r="K195" s="32">
        <v>250.75422222222218</v>
      </c>
      <c r="L195" s="32">
        <v>43.008333333333333</v>
      </c>
      <c r="M195" s="32">
        <v>31.541666666666668</v>
      </c>
      <c r="N195" s="32">
        <v>6.0444444444444443</v>
      </c>
      <c r="O195" s="32">
        <v>5.4222222222222225</v>
      </c>
      <c r="P195" s="32">
        <v>47.730555555555554</v>
      </c>
      <c r="Q195" s="32">
        <v>42.219444444444441</v>
      </c>
      <c r="R195" s="32">
        <v>5.5111111111111111</v>
      </c>
      <c r="S195" s="32">
        <v>176.99311111111109</v>
      </c>
      <c r="T195" s="32">
        <v>164.91255555555554</v>
      </c>
      <c r="U195" s="32">
        <v>0</v>
      </c>
      <c r="V195" s="32">
        <v>12.080555555555556</v>
      </c>
      <c r="W195" s="32">
        <v>26.170888888888889</v>
      </c>
      <c r="X195" s="32">
        <v>0</v>
      </c>
      <c r="Y195" s="32">
        <v>0</v>
      </c>
      <c r="Z195" s="32">
        <v>0</v>
      </c>
      <c r="AA195" s="32">
        <v>0</v>
      </c>
      <c r="AB195" s="32">
        <v>0</v>
      </c>
      <c r="AC195" s="32">
        <v>26.170888888888889</v>
      </c>
      <c r="AD195" s="32">
        <v>0</v>
      </c>
      <c r="AE195" s="32">
        <v>0</v>
      </c>
      <c r="AF195" t="s">
        <v>342</v>
      </c>
      <c r="AG195">
        <v>7</v>
      </c>
      <c r="AH195"/>
    </row>
    <row r="196" spans="1:34" x14ac:dyDescent="0.25">
      <c r="A196" t="s">
        <v>1226</v>
      </c>
      <c r="B196" t="s">
        <v>830</v>
      </c>
      <c r="C196" t="s">
        <v>940</v>
      </c>
      <c r="D196" t="s">
        <v>1116</v>
      </c>
      <c r="E196" s="32">
        <v>352.35555555555555</v>
      </c>
      <c r="F196" s="32">
        <v>4.9716347124117046</v>
      </c>
      <c r="G196" s="32">
        <v>4.6004818365287576</v>
      </c>
      <c r="H196" s="32">
        <v>0.76669494197780008</v>
      </c>
      <c r="I196" s="32">
        <v>0.39554206609485359</v>
      </c>
      <c r="J196" s="32">
        <v>1751.7831111111109</v>
      </c>
      <c r="K196" s="32">
        <v>1621.0053333333331</v>
      </c>
      <c r="L196" s="32">
        <v>270.14922222222219</v>
      </c>
      <c r="M196" s="32">
        <v>139.37144444444442</v>
      </c>
      <c r="N196" s="32">
        <v>113.48888888888889</v>
      </c>
      <c r="O196" s="32">
        <v>17.288888888888888</v>
      </c>
      <c r="P196" s="32">
        <v>256.65833333333336</v>
      </c>
      <c r="Q196" s="32">
        <v>256.65833333333336</v>
      </c>
      <c r="R196" s="32">
        <v>0</v>
      </c>
      <c r="S196" s="32">
        <v>1224.9755555555553</v>
      </c>
      <c r="T196" s="32">
        <v>1224.9755555555553</v>
      </c>
      <c r="U196" s="32">
        <v>0</v>
      </c>
      <c r="V196" s="32">
        <v>0</v>
      </c>
      <c r="W196" s="32">
        <v>0</v>
      </c>
      <c r="X196" s="32">
        <v>0</v>
      </c>
      <c r="Y196" s="32">
        <v>0</v>
      </c>
      <c r="Z196" s="32">
        <v>0</v>
      </c>
      <c r="AA196" s="32">
        <v>0</v>
      </c>
      <c r="AB196" s="32">
        <v>0</v>
      </c>
      <c r="AC196" s="32">
        <v>0</v>
      </c>
      <c r="AD196" s="32">
        <v>0</v>
      </c>
      <c r="AE196" s="32">
        <v>0</v>
      </c>
      <c r="AF196" t="s">
        <v>407</v>
      </c>
      <c r="AG196">
        <v>7</v>
      </c>
      <c r="AH196"/>
    </row>
    <row r="197" spans="1:34" x14ac:dyDescent="0.25">
      <c r="A197" t="s">
        <v>1226</v>
      </c>
      <c r="B197" t="s">
        <v>669</v>
      </c>
      <c r="C197" t="s">
        <v>880</v>
      </c>
      <c r="D197" t="s">
        <v>1141</v>
      </c>
      <c r="E197" s="32">
        <v>62.144444444444446</v>
      </c>
      <c r="F197" s="32">
        <v>3.2736992669408189</v>
      </c>
      <c r="G197" s="32">
        <v>3.0354550330770604</v>
      </c>
      <c r="H197" s="32">
        <v>0.60699088145896651</v>
      </c>
      <c r="I197" s="32">
        <v>0.36874664759520831</v>
      </c>
      <c r="J197" s="32">
        <v>203.44222222222223</v>
      </c>
      <c r="K197" s="32">
        <v>188.63666666666666</v>
      </c>
      <c r="L197" s="32">
        <v>37.721111111111107</v>
      </c>
      <c r="M197" s="32">
        <v>22.915555555555557</v>
      </c>
      <c r="N197" s="32">
        <v>11.138888888888889</v>
      </c>
      <c r="O197" s="32">
        <v>3.6666666666666665</v>
      </c>
      <c r="P197" s="32">
        <v>23.515555555555558</v>
      </c>
      <c r="Q197" s="32">
        <v>23.515555555555558</v>
      </c>
      <c r="R197" s="32">
        <v>0</v>
      </c>
      <c r="S197" s="32">
        <v>142.20555555555555</v>
      </c>
      <c r="T197" s="32">
        <v>78.46333333333331</v>
      </c>
      <c r="U197" s="32">
        <v>41.716666666666661</v>
      </c>
      <c r="V197" s="32">
        <v>22.025555555555563</v>
      </c>
      <c r="W197" s="32">
        <v>2.8122222222222222</v>
      </c>
      <c r="X197" s="32">
        <v>1.8944444444444444</v>
      </c>
      <c r="Y197" s="32">
        <v>0</v>
      </c>
      <c r="Z197" s="32">
        <v>0</v>
      </c>
      <c r="AA197" s="32">
        <v>0.83888888888888891</v>
      </c>
      <c r="AB197" s="32">
        <v>0</v>
      </c>
      <c r="AC197" s="32">
        <v>7.8888888888888883E-2</v>
      </c>
      <c r="AD197" s="32">
        <v>0</v>
      </c>
      <c r="AE197" s="32">
        <v>0</v>
      </c>
      <c r="AF197" t="s">
        <v>244</v>
      </c>
      <c r="AG197">
        <v>7</v>
      </c>
      <c r="AH197"/>
    </row>
    <row r="198" spans="1:34" x14ac:dyDescent="0.25">
      <c r="A198" t="s">
        <v>1226</v>
      </c>
      <c r="B198" t="s">
        <v>441</v>
      </c>
      <c r="C198" t="s">
        <v>880</v>
      </c>
      <c r="D198" t="s">
        <v>1141</v>
      </c>
      <c r="E198" s="32">
        <v>76.099999999999994</v>
      </c>
      <c r="F198" s="32">
        <v>4.9950722733245732</v>
      </c>
      <c r="G198" s="32">
        <v>4.6405679661264427</v>
      </c>
      <c r="H198" s="32">
        <v>0.98076361512629584</v>
      </c>
      <c r="I198" s="32">
        <v>0.68991823623886706</v>
      </c>
      <c r="J198" s="32">
        <v>380.125</v>
      </c>
      <c r="K198" s="32">
        <v>353.14722222222224</v>
      </c>
      <c r="L198" s="32">
        <v>74.636111111111106</v>
      </c>
      <c r="M198" s="32">
        <v>52.50277777777778</v>
      </c>
      <c r="N198" s="32">
        <v>16.622222222222224</v>
      </c>
      <c r="O198" s="32">
        <v>5.5111111111111111</v>
      </c>
      <c r="P198" s="32">
        <v>80.988888888888894</v>
      </c>
      <c r="Q198" s="32">
        <v>76.144444444444446</v>
      </c>
      <c r="R198" s="32">
        <v>4.8444444444444441</v>
      </c>
      <c r="S198" s="32">
        <v>224.49999999999997</v>
      </c>
      <c r="T198" s="32">
        <v>210.80555555555554</v>
      </c>
      <c r="U198" s="32">
        <v>8.611111111111111E-2</v>
      </c>
      <c r="V198" s="32">
        <v>13.608333333333333</v>
      </c>
      <c r="W198" s="32">
        <v>19.019444444444446</v>
      </c>
      <c r="X198" s="32">
        <v>8.8888888888888892E-2</v>
      </c>
      <c r="Y198" s="32">
        <v>11.466666666666667</v>
      </c>
      <c r="Z198" s="32">
        <v>0</v>
      </c>
      <c r="AA198" s="32">
        <v>0</v>
      </c>
      <c r="AB198" s="32">
        <v>0</v>
      </c>
      <c r="AC198" s="32">
        <v>7.3777777777777782</v>
      </c>
      <c r="AD198" s="32">
        <v>8.611111111111111E-2</v>
      </c>
      <c r="AE198" s="32">
        <v>0</v>
      </c>
      <c r="AF198" t="s">
        <v>14</v>
      </c>
      <c r="AG198">
        <v>7</v>
      </c>
      <c r="AH198"/>
    </row>
    <row r="199" spans="1:34" x14ac:dyDescent="0.25">
      <c r="A199" t="s">
        <v>1226</v>
      </c>
      <c r="B199" t="s">
        <v>696</v>
      </c>
      <c r="C199" t="s">
        <v>1067</v>
      </c>
      <c r="D199" t="s">
        <v>1152</v>
      </c>
      <c r="E199" s="32">
        <v>24.344444444444445</v>
      </c>
      <c r="F199" s="32">
        <v>3.4721497033318127</v>
      </c>
      <c r="G199" s="32">
        <v>3.0895162026471943</v>
      </c>
      <c r="H199" s="32">
        <v>1.1805020538566864</v>
      </c>
      <c r="I199" s="32">
        <v>0.79786855317206762</v>
      </c>
      <c r="J199" s="32">
        <v>84.52755555555558</v>
      </c>
      <c r="K199" s="32">
        <v>75.212555555555582</v>
      </c>
      <c r="L199" s="32">
        <v>28.738666666666667</v>
      </c>
      <c r="M199" s="32">
        <v>19.423666666666669</v>
      </c>
      <c r="N199" s="32">
        <v>4.6566666666666672</v>
      </c>
      <c r="O199" s="32">
        <v>4.6583333333333332</v>
      </c>
      <c r="P199" s="32">
        <v>12.580222222222222</v>
      </c>
      <c r="Q199" s="32">
        <v>12.580222222222222</v>
      </c>
      <c r="R199" s="32">
        <v>0</v>
      </c>
      <c r="S199" s="32">
        <v>43.208666666666687</v>
      </c>
      <c r="T199" s="32">
        <v>43.208666666666687</v>
      </c>
      <c r="U199" s="32">
        <v>0</v>
      </c>
      <c r="V199" s="32">
        <v>0</v>
      </c>
      <c r="W199" s="32">
        <v>12.120000000000001</v>
      </c>
      <c r="X199" s="32">
        <v>0.93888888888888888</v>
      </c>
      <c r="Y199" s="32">
        <v>2.7922222222222222</v>
      </c>
      <c r="Z199" s="32">
        <v>0</v>
      </c>
      <c r="AA199" s="32">
        <v>0.22500000000000001</v>
      </c>
      <c r="AB199" s="32">
        <v>0</v>
      </c>
      <c r="AC199" s="32">
        <v>8.1638888888888896</v>
      </c>
      <c r="AD199" s="32">
        <v>0</v>
      </c>
      <c r="AE199" s="32">
        <v>0</v>
      </c>
      <c r="AF199" t="s">
        <v>271</v>
      </c>
      <c r="AG199">
        <v>7</v>
      </c>
      <c r="AH199"/>
    </row>
    <row r="200" spans="1:34" x14ac:dyDescent="0.25">
      <c r="A200" t="s">
        <v>1226</v>
      </c>
      <c r="B200" t="s">
        <v>690</v>
      </c>
      <c r="C200" t="s">
        <v>1065</v>
      </c>
      <c r="D200" t="s">
        <v>1140</v>
      </c>
      <c r="E200" s="32">
        <v>31.755555555555556</v>
      </c>
      <c r="F200" s="32">
        <v>2.7909622113365988</v>
      </c>
      <c r="G200" s="32">
        <v>2.6118159552134355</v>
      </c>
      <c r="H200" s="32">
        <v>0.65407627711686478</v>
      </c>
      <c r="I200" s="32">
        <v>0.47493002099370168</v>
      </c>
      <c r="J200" s="32">
        <v>88.62855555555555</v>
      </c>
      <c r="K200" s="32">
        <v>82.939666666666653</v>
      </c>
      <c r="L200" s="32">
        <v>20.77055555555555</v>
      </c>
      <c r="M200" s="32">
        <v>15.08166666666666</v>
      </c>
      <c r="N200" s="32">
        <v>5.6888888888888891</v>
      </c>
      <c r="O200" s="32">
        <v>0</v>
      </c>
      <c r="P200" s="32">
        <v>8.7886666666666677</v>
      </c>
      <c r="Q200" s="32">
        <v>8.7886666666666677</v>
      </c>
      <c r="R200" s="32">
        <v>0</v>
      </c>
      <c r="S200" s="32">
        <v>59.069333333333333</v>
      </c>
      <c r="T200" s="32">
        <v>59.069333333333333</v>
      </c>
      <c r="U200" s="32">
        <v>0</v>
      </c>
      <c r="V200" s="32">
        <v>0</v>
      </c>
      <c r="W200" s="32">
        <v>1.0027777777777778</v>
      </c>
      <c r="X200" s="32">
        <v>0.38333333333333336</v>
      </c>
      <c r="Y200" s="32">
        <v>0</v>
      </c>
      <c r="Z200" s="32">
        <v>0</v>
      </c>
      <c r="AA200" s="32">
        <v>0.53333333333333333</v>
      </c>
      <c r="AB200" s="32">
        <v>0</v>
      </c>
      <c r="AC200" s="32">
        <v>8.611111111111111E-2</v>
      </c>
      <c r="AD200" s="32">
        <v>0</v>
      </c>
      <c r="AE200" s="32">
        <v>0</v>
      </c>
      <c r="AF200" t="s">
        <v>265</v>
      </c>
      <c r="AG200">
        <v>7</v>
      </c>
      <c r="AH200"/>
    </row>
    <row r="201" spans="1:34" x14ac:dyDescent="0.25">
      <c r="A201" t="s">
        <v>1226</v>
      </c>
      <c r="B201" t="s">
        <v>804</v>
      </c>
      <c r="C201" t="s">
        <v>1105</v>
      </c>
      <c r="D201" t="s">
        <v>1140</v>
      </c>
      <c r="E201" s="32">
        <v>39.366666666666667</v>
      </c>
      <c r="F201" s="32">
        <v>4.1902709568162582</v>
      </c>
      <c r="G201" s="32">
        <v>3.525142534575219</v>
      </c>
      <c r="H201" s="32">
        <v>0.98287327123906287</v>
      </c>
      <c r="I201" s="32">
        <v>0.59224386113463157</v>
      </c>
      <c r="J201" s="32">
        <v>164.95700000000002</v>
      </c>
      <c r="K201" s="32">
        <v>138.77311111111112</v>
      </c>
      <c r="L201" s="32">
        <v>38.69244444444444</v>
      </c>
      <c r="M201" s="32">
        <v>23.314666666666664</v>
      </c>
      <c r="N201" s="32">
        <v>9.8666666666666671</v>
      </c>
      <c r="O201" s="32">
        <v>5.5111111111111111</v>
      </c>
      <c r="P201" s="32">
        <v>25.201333333333334</v>
      </c>
      <c r="Q201" s="32">
        <v>14.395222222222223</v>
      </c>
      <c r="R201" s="32">
        <v>10.806111111111111</v>
      </c>
      <c r="S201" s="32">
        <v>101.06322222222224</v>
      </c>
      <c r="T201" s="32">
        <v>85.032444444444465</v>
      </c>
      <c r="U201" s="32">
        <v>0</v>
      </c>
      <c r="V201" s="32">
        <v>16.030777777777779</v>
      </c>
      <c r="W201" s="32">
        <v>10.154111111111112</v>
      </c>
      <c r="X201" s="32">
        <v>0.20277777777777778</v>
      </c>
      <c r="Y201" s="32">
        <v>0</v>
      </c>
      <c r="Z201" s="32">
        <v>0</v>
      </c>
      <c r="AA201" s="32">
        <v>0</v>
      </c>
      <c r="AB201" s="32">
        <v>0</v>
      </c>
      <c r="AC201" s="32">
        <v>9.9513333333333343</v>
      </c>
      <c r="AD201" s="32">
        <v>0</v>
      </c>
      <c r="AE201" s="32">
        <v>0</v>
      </c>
      <c r="AF201" t="s">
        <v>381</v>
      </c>
      <c r="AG201">
        <v>7</v>
      </c>
      <c r="AH201"/>
    </row>
    <row r="202" spans="1:34" x14ac:dyDescent="0.25">
      <c r="A202" t="s">
        <v>1226</v>
      </c>
      <c r="B202" t="s">
        <v>482</v>
      </c>
      <c r="C202" t="s">
        <v>936</v>
      </c>
      <c r="D202" t="s">
        <v>1133</v>
      </c>
      <c r="E202" s="32">
        <v>51.988888888888887</v>
      </c>
      <c r="F202" s="32">
        <v>3.3538020944646294</v>
      </c>
      <c r="G202" s="32">
        <v>3.0220047018593719</v>
      </c>
      <c r="H202" s="32">
        <v>0.35172686471468262</v>
      </c>
      <c r="I202" s="32">
        <v>0.12764479589655911</v>
      </c>
      <c r="J202" s="32">
        <v>174.36044444444445</v>
      </c>
      <c r="K202" s="32">
        <v>157.11066666666667</v>
      </c>
      <c r="L202" s="32">
        <v>18.285888888888888</v>
      </c>
      <c r="M202" s="32">
        <v>6.6361111111111111</v>
      </c>
      <c r="N202" s="32">
        <v>5.8608888888888888</v>
      </c>
      <c r="O202" s="32">
        <v>5.7888888888888888</v>
      </c>
      <c r="P202" s="32">
        <v>37.701333333333331</v>
      </c>
      <c r="Q202" s="32">
        <v>32.101333333333329</v>
      </c>
      <c r="R202" s="32">
        <v>5.6</v>
      </c>
      <c r="S202" s="32">
        <v>118.37322222222224</v>
      </c>
      <c r="T202" s="32">
        <v>118.37322222222224</v>
      </c>
      <c r="U202" s="32">
        <v>0</v>
      </c>
      <c r="V202" s="32">
        <v>0</v>
      </c>
      <c r="W202" s="32">
        <v>7.3803333333333336</v>
      </c>
      <c r="X202" s="32">
        <v>0</v>
      </c>
      <c r="Y202" s="32">
        <v>0.57777777777777772</v>
      </c>
      <c r="Z202" s="32">
        <v>0</v>
      </c>
      <c r="AA202" s="32">
        <v>0</v>
      </c>
      <c r="AB202" s="32">
        <v>0</v>
      </c>
      <c r="AC202" s="32">
        <v>6.8025555555555561</v>
      </c>
      <c r="AD202" s="32">
        <v>0</v>
      </c>
      <c r="AE202" s="32">
        <v>0</v>
      </c>
      <c r="AF202" t="s">
        <v>56</v>
      </c>
      <c r="AG202">
        <v>7</v>
      </c>
      <c r="AH202"/>
    </row>
    <row r="203" spans="1:34" x14ac:dyDescent="0.25">
      <c r="A203" t="s">
        <v>1226</v>
      </c>
      <c r="B203" t="s">
        <v>611</v>
      </c>
      <c r="C203" t="s">
        <v>1017</v>
      </c>
      <c r="D203" t="s">
        <v>1203</v>
      </c>
      <c r="E203" s="32">
        <v>29.955555555555556</v>
      </c>
      <c r="F203" s="32">
        <v>3.6468249258160239</v>
      </c>
      <c r="G203" s="32">
        <v>3.1705637982195851</v>
      </c>
      <c r="H203" s="32">
        <v>0.41413204747774479</v>
      </c>
      <c r="I203" s="32">
        <v>3.5793768545994066E-2</v>
      </c>
      <c r="J203" s="32">
        <v>109.24266666666668</v>
      </c>
      <c r="K203" s="32">
        <v>94.976000000000013</v>
      </c>
      <c r="L203" s="32">
        <v>12.405555555555555</v>
      </c>
      <c r="M203" s="32">
        <v>1.0722222222222222</v>
      </c>
      <c r="N203" s="32">
        <v>5.6444444444444448</v>
      </c>
      <c r="O203" s="32">
        <v>5.6888888888888891</v>
      </c>
      <c r="P203" s="32">
        <v>27.201000000000001</v>
      </c>
      <c r="Q203" s="32">
        <v>24.267666666666667</v>
      </c>
      <c r="R203" s="32">
        <v>2.9333333333333331</v>
      </c>
      <c r="S203" s="32">
        <v>69.63611111111112</v>
      </c>
      <c r="T203" s="32">
        <v>69.63611111111112</v>
      </c>
      <c r="U203" s="32">
        <v>0</v>
      </c>
      <c r="V203" s="32">
        <v>0</v>
      </c>
      <c r="W203" s="32">
        <v>0.47222222222222221</v>
      </c>
      <c r="X203" s="32">
        <v>0.47222222222222221</v>
      </c>
      <c r="Y203" s="32">
        <v>0</v>
      </c>
      <c r="Z203" s="32">
        <v>0</v>
      </c>
      <c r="AA203" s="32">
        <v>0</v>
      </c>
      <c r="AB203" s="32">
        <v>0</v>
      </c>
      <c r="AC203" s="32">
        <v>0</v>
      </c>
      <c r="AD203" s="32">
        <v>0</v>
      </c>
      <c r="AE203" s="32">
        <v>0</v>
      </c>
      <c r="AF203" t="s">
        <v>186</v>
      </c>
      <c r="AG203">
        <v>7</v>
      </c>
      <c r="AH203"/>
    </row>
    <row r="204" spans="1:34" x14ac:dyDescent="0.25">
      <c r="A204" t="s">
        <v>1226</v>
      </c>
      <c r="B204" t="s">
        <v>803</v>
      </c>
      <c r="C204" t="s">
        <v>1104</v>
      </c>
      <c r="D204" t="s">
        <v>1131</v>
      </c>
      <c r="E204" s="32">
        <v>43.31111111111111</v>
      </c>
      <c r="F204" s="32">
        <v>3.7016906105695235</v>
      </c>
      <c r="G204" s="32">
        <v>3.538022062596204</v>
      </c>
      <c r="H204" s="32">
        <v>0.41794766546947149</v>
      </c>
      <c r="I204" s="32">
        <v>0.30712160082093376</v>
      </c>
      <c r="J204" s="32">
        <v>160.32433333333336</v>
      </c>
      <c r="K204" s="32">
        <v>153.2356666666667</v>
      </c>
      <c r="L204" s="32">
        <v>18.101777777777777</v>
      </c>
      <c r="M204" s="32">
        <v>13.301777777777776</v>
      </c>
      <c r="N204" s="32">
        <v>0</v>
      </c>
      <c r="O204" s="32">
        <v>4.8</v>
      </c>
      <c r="P204" s="32">
        <v>21.569444444444446</v>
      </c>
      <c r="Q204" s="32">
        <v>19.280777777777779</v>
      </c>
      <c r="R204" s="32">
        <v>2.2886666666666668</v>
      </c>
      <c r="S204" s="32">
        <v>120.65311111111114</v>
      </c>
      <c r="T204" s="32">
        <v>94.495666666666693</v>
      </c>
      <c r="U204" s="32">
        <v>0</v>
      </c>
      <c r="V204" s="32">
        <v>26.157444444444444</v>
      </c>
      <c r="W204" s="32">
        <v>5.0416666666666661</v>
      </c>
      <c r="X204" s="32">
        <v>0.68888888888888888</v>
      </c>
      <c r="Y204" s="32">
        <v>0</v>
      </c>
      <c r="Z204" s="32">
        <v>0</v>
      </c>
      <c r="AA204" s="32">
        <v>0</v>
      </c>
      <c r="AB204" s="32">
        <v>0</v>
      </c>
      <c r="AC204" s="32">
        <v>3.4277777777777776</v>
      </c>
      <c r="AD204" s="32">
        <v>0</v>
      </c>
      <c r="AE204" s="32">
        <v>0.92500000000000004</v>
      </c>
      <c r="AF204" t="s">
        <v>380</v>
      </c>
      <c r="AG204">
        <v>7</v>
      </c>
      <c r="AH204"/>
    </row>
    <row r="205" spans="1:34" x14ac:dyDescent="0.25">
      <c r="A205" t="s">
        <v>1226</v>
      </c>
      <c r="B205" t="s">
        <v>587</v>
      </c>
      <c r="C205" t="s">
        <v>999</v>
      </c>
      <c r="D205" t="s">
        <v>1180</v>
      </c>
      <c r="E205" s="32">
        <v>35.011111111111113</v>
      </c>
      <c r="F205" s="32">
        <v>3.1719041574103457</v>
      </c>
      <c r="G205" s="32">
        <v>3.09922881624881</v>
      </c>
      <c r="H205" s="32">
        <v>0.48350999682640428</v>
      </c>
      <c r="I205" s="32">
        <v>0.41083465566486826</v>
      </c>
      <c r="J205" s="32">
        <v>111.05188888888888</v>
      </c>
      <c r="K205" s="32">
        <v>108.50744444444445</v>
      </c>
      <c r="L205" s="32">
        <v>16.928222222222221</v>
      </c>
      <c r="M205" s="32">
        <v>14.383777777777777</v>
      </c>
      <c r="N205" s="32">
        <v>0</v>
      </c>
      <c r="O205" s="32">
        <v>2.5444444444444443</v>
      </c>
      <c r="P205" s="32">
        <v>16.894222222222226</v>
      </c>
      <c r="Q205" s="32">
        <v>16.894222222222226</v>
      </c>
      <c r="R205" s="32">
        <v>0</v>
      </c>
      <c r="S205" s="32">
        <v>77.229444444444439</v>
      </c>
      <c r="T205" s="32">
        <v>72.549888888888887</v>
      </c>
      <c r="U205" s="32">
        <v>2.6867777777777779</v>
      </c>
      <c r="V205" s="32">
        <v>1.9927777777777773</v>
      </c>
      <c r="W205" s="32">
        <v>27.029555555555561</v>
      </c>
      <c r="X205" s="32">
        <v>4.6855555555555553</v>
      </c>
      <c r="Y205" s="32">
        <v>0</v>
      </c>
      <c r="Z205" s="32">
        <v>0</v>
      </c>
      <c r="AA205" s="32">
        <v>8.3502222222222215</v>
      </c>
      <c r="AB205" s="32">
        <v>0</v>
      </c>
      <c r="AC205" s="32">
        <v>13.993777777777783</v>
      </c>
      <c r="AD205" s="32">
        <v>0</v>
      </c>
      <c r="AE205" s="32">
        <v>0</v>
      </c>
      <c r="AF205" t="s">
        <v>162</v>
      </c>
      <c r="AG205">
        <v>7</v>
      </c>
      <c r="AH205"/>
    </row>
    <row r="206" spans="1:34" x14ac:dyDescent="0.25">
      <c r="A206" t="s">
        <v>1226</v>
      </c>
      <c r="B206" t="s">
        <v>621</v>
      </c>
      <c r="C206" t="s">
        <v>1027</v>
      </c>
      <c r="D206" t="s">
        <v>1158</v>
      </c>
      <c r="E206" s="32">
        <v>51.7</v>
      </c>
      <c r="F206" s="32">
        <v>2.9331614012465077</v>
      </c>
      <c r="G206" s="32">
        <v>2.6931549537932522</v>
      </c>
      <c r="H206" s="32">
        <v>0.53272082527401665</v>
      </c>
      <c r="I206" s="32">
        <v>0.36879432624113473</v>
      </c>
      <c r="J206" s="32">
        <v>151.64444444444445</v>
      </c>
      <c r="K206" s="32">
        <v>139.23611111111114</v>
      </c>
      <c r="L206" s="32">
        <v>27.541666666666664</v>
      </c>
      <c r="M206" s="32">
        <v>19.066666666666666</v>
      </c>
      <c r="N206" s="32">
        <v>6.4749999999999996</v>
      </c>
      <c r="O206" s="32">
        <v>2</v>
      </c>
      <c r="P206" s="32">
        <v>35.24722222222222</v>
      </c>
      <c r="Q206" s="32">
        <v>31.31388888888889</v>
      </c>
      <c r="R206" s="32">
        <v>3.9333333333333331</v>
      </c>
      <c r="S206" s="32">
        <v>88.855555555555554</v>
      </c>
      <c r="T206" s="32">
        <v>78.738888888888894</v>
      </c>
      <c r="U206" s="32">
        <v>7.1361111111111111</v>
      </c>
      <c r="V206" s="32">
        <v>2.9805555555555556</v>
      </c>
      <c r="W206" s="32">
        <v>25.594444444444441</v>
      </c>
      <c r="X206" s="32">
        <v>0</v>
      </c>
      <c r="Y206" s="32">
        <v>0</v>
      </c>
      <c r="Z206" s="32">
        <v>0</v>
      </c>
      <c r="AA206" s="32">
        <v>8.2527777777777782</v>
      </c>
      <c r="AB206" s="32">
        <v>0</v>
      </c>
      <c r="AC206" s="32">
        <v>17.341666666666665</v>
      </c>
      <c r="AD206" s="32">
        <v>0</v>
      </c>
      <c r="AE206" s="32">
        <v>0</v>
      </c>
      <c r="AF206" t="s">
        <v>196</v>
      </c>
      <c r="AG206">
        <v>7</v>
      </c>
      <c r="AH206"/>
    </row>
    <row r="207" spans="1:34" x14ac:dyDescent="0.25">
      <c r="A207" t="s">
        <v>1226</v>
      </c>
      <c r="B207" t="s">
        <v>719</v>
      </c>
      <c r="C207" t="s">
        <v>1014</v>
      </c>
      <c r="D207" t="s">
        <v>1206</v>
      </c>
      <c r="E207" s="32">
        <v>36.833333333333336</v>
      </c>
      <c r="F207" s="32">
        <v>4.1367481146304685</v>
      </c>
      <c r="G207" s="32">
        <v>3.8790588235294119</v>
      </c>
      <c r="H207" s="32">
        <v>0.40869984917043745</v>
      </c>
      <c r="I207" s="32">
        <v>0.25901659125188548</v>
      </c>
      <c r="J207" s="32">
        <v>152.37022222222225</v>
      </c>
      <c r="K207" s="32">
        <v>142.87866666666667</v>
      </c>
      <c r="L207" s="32">
        <v>15.05377777777778</v>
      </c>
      <c r="M207" s="32">
        <v>9.5404444444444483</v>
      </c>
      <c r="N207" s="32">
        <v>4.6016666666666657</v>
      </c>
      <c r="O207" s="32">
        <v>0.91166666666666663</v>
      </c>
      <c r="P207" s="32">
        <v>35.245666666666679</v>
      </c>
      <c r="Q207" s="32">
        <v>31.267444444444457</v>
      </c>
      <c r="R207" s="32">
        <v>3.9782222222222225</v>
      </c>
      <c r="S207" s="32">
        <v>102.07077777777779</v>
      </c>
      <c r="T207" s="32">
        <v>79.651222222222231</v>
      </c>
      <c r="U207" s="32">
        <v>0</v>
      </c>
      <c r="V207" s="32">
        <v>22.419555555555561</v>
      </c>
      <c r="W207" s="32">
        <v>6.469444444444445</v>
      </c>
      <c r="X207" s="32">
        <v>2.5222222222222221</v>
      </c>
      <c r="Y207" s="32">
        <v>0</v>
      </c>
      <c r="Z207" s="32">
        <v>0</v>
      </c>
      <c r="AA207" s="32">
        <v>0.35555555555555557</v>
      </c>
      <c r="AB207" s="32">
        <v>0</v>
      </c>
      <c r="AC207" s="32">
        <v>3.5916666666666668</v>
      </c>
      <c r="AD207" s="32">
        <v>0</v>
      </c>
      <c r="AE207" s="32">
        <v>0</v>
      </c>
      <c r="AF207" t="s">
        <v>294</v>
      </c>
      <c r="AG207">
        <v>7</v>
      </c>
      <c r="AH207"/>
    </row>
    <row r="208" spans="1:34" x14ac:dyDescent="0.25">
      <c r="A208" t="s">
        <v>1226</v>
      </c>
      <c r="B208" t="s">
        <v>577</v>
      </c>
      <c r="C208" t="s">
        <v>992</v>
      </c>
      <c r="D208" t="s">
        <v>1151</v>
      </c>
      <c r="E208" s="32">
        <v>32.633333333333333</v>
      </c>
      <c r="F208" s="32">
        <v>3.1159754851889692</v>
      </c>
      <c r="G208" s="32">
        <v>2.952883895131087</v>
      </c>
      <c r="H208" s="32">
        <v>0.32902281239359887</v>
      </c>
      <c r="I208" s="32">
        <v>0.16593122233571669</v>
      </c>
      <c r="J208" s="32">
        <v>101.68466666666669</v>
      </c>
      <c r="K208" s="32">
        <v>96.362444444444463</v>
      </c>
      <c r="L208" s="32">
        <v>10.73711111111111</v>
      </c>
      <c r="M208" s="32">
        <v>5.4148888888888882</v>
      </c>
      <c r="N208" s="32">
        <v>7.7777777777777779E-2</v>
      </c>
      <c r="O208" s="32">
        <v>5.2444444444444445</v>
      </c>
      <c r="P208" s="32">
        <v>22.280444444444448</v>
      </c>
      <c r="Q208" s="32">
        <v>22.280444444444448</v>
      </c>
      <c r="R208" s="32">
        <v>0</v>
      </c>
      <c r="S208" s="32">
        <v>68.667111111111126</v>
      </c>
      <c r="T208" s="32">
        <v>44.391333333333343</v>
      </c>
      <c r="U208" s="32">
        <v>10.419555555555556</v>
      </c>
      <c r="V208" s="32">
        <v>13.856222222222222</v>
      </c>
      <c r="W208" s="32">
        <v>4.5619999999999994</v>
      </c>
      <c r="X208" s="32">
        <v>0.375</v>
      </c>
      <c r="Y208" s="32">
        <v>0</v>
      </c>
      <c r="Z208" s="32">
        <v>0</v>
      </c>
      <c r="AA208" s="32">
        <v>1.7361111111111112</v>
      </c>
      <c r="AB208" s="32">
        <v>0</v>
      </c>
      <c r="AC208" s="32">
        <v>2.4508888888888887</v>
      </c>
      <c r="AD208" s="32">
        <v>0</v>
      </c>
      <c r="AE208" s="32">
        <v>0</v>
      </c>
      <c r="AF208" t="s">
        <v>152</v>
      </c>
      <c r="AG208">
        <v>7</v>
      </c>
      <c r="AH208"/>
    </row>
    <row r="209" spans="1:34" x14ac:dyDescent="0.25">
      <c r="A209" t="s">
        <v>1226</v>
      </c>
      <c r="B209" t="s">
        <v>491</v>
      </c>
      <c r="C209" t="s">
        <v>944</v>
      </c>
      <c r="D209" t="s">
        <v>1134</v>
      </c>
      <c r="E209" s="32">
        <v>80.677777777777777</v>
      </c>
      <c r="F209" s="32">
        <v>3.3127888720561911</v>
      </c>
      <c r="G209" s="32">
        <v>3.1893898911995593</v>
      </c>
      <c r="H209" s="32">
        <v>0.72605288527750989</v>
      </c>
      <c r="I209" s="32">
        <v>0.60265390442087852</v>
      </c>
      <c r="J209" s="32">
        <v>267.26844444444447</v>
      </c>
      <c r="K209" s="32">
        <v>257.31288888888889</v>
      </c>
      <c r="L209" s="32">
        <v>58.576333333333324</v>
      </c>
      <c r="M209" s="32">
        <v>48.620777777777768</v>
      </c>
      <c r="N209" s="32">
        <v>4.6222222222222218</v>
      </c>
      <c r="O209" s="32">
        <v>5.333333333333333</v>
      </c>
      <c r="P209" s="32">
        <v>35.876222222222225</v>
      </c>
      <c r="Q209" s="32">
        <v>35.876222222222225</v>
      </c>
      <c r="R209" s="32">
        <v>0</v>
      </c>
      <c r="S209" s="32">
        <v>172.81588888888894</v>
      </c>
      <c r="T209" s="32">
        <v>114.63500000000003</v>
      </c>
      <c r="U209" s="32">
        <v>57.218555555555554</v>
      </c>
      <c r="V209" s="32">
        <v>0.96233333333333315</v>
      </c>
      <c r="W209" s="32">
        <v>35.065333333333335</v>
      </c>
      <c r="X209" s="32">
        <v>6.1017777777777775</v>
      </c>
      <c r="Y209" s="32">
        <v>0</v>
      </c>
      <c r="Z209" s="32">
        <v>0</v>
      </c>
      <c r="AA209" s="32">
        <v>11.347444444444443</v>
      </c>
      <c r="AB209" s="32">
        <v>0</v>
      </c>
      <c r="AC209" s="32">
        <v>17.616111111111113</v>
      </c>
      <c r="AD209" s="32">
        <v>0</v>
      </c>
      <c r="AE209" s="32">
        <v>0</v>
      </c>
      <c r="AF209" t="s">
        <v>65</v>
      </c>
      <c r="AG209">
        <v>7</v>
      </c>
      <c r="AH209"/>
    </row>
    <row r="210" spans="1:34" x14ac:dyDescent="0.25">
      <c r="A210" t="s">
        <v>1226</v>
      </c>
      <c r="B210" t="s">
        <v>564</v>
      </c>
      <c r="C210" t="s">
        <v>985</v>
      </c>
      <c r="D210" t="s">
        <v>1166</v>
      </c>
      <c r="E210" s="32">
        <v>41.677777777777777</v>
      </c>
      <c r="F210" s="32">
        <v>2.9202799253532383</v>
      </c>
      <c r="G210" s="32">
        <v>2.7006051719541451</v>
      </c>
      <c r="H210" s="32">
        <v>0.65906691548920282</v>
      </c>
      <c r="I210" s="32">
        <v>0.43939216209010928</v>
      </c>
      <c r="J210" s="32">
        <v>121.71077777777775</v>
      </c>
      <c r="K210" s="32">
        <v>112.5552222222222</v>
      </c>
      <c r="L210" s="32">
        <v>27.468444444444444</v>
      </c>
      <c r="M210" s="32">
        <v>18.312888888888889</v>
      </c>
      <c r="N210" s="32">
        <v>3.5555555555555554</v>
      </c>
      <c r="O210" s="32">
        <v>5.6</v>
      </c>
      <c r="P210" s="32">
        <v>18.361777777777775</v>
      </c>
      <c r="Q210" s="32">
        <v>18.361777777777775</v>
      </c>
      <c r="R210" s="32">
        <v>0</v>
      </c>
      <c r="S210" s="32">
        <v>75.880555555555532</v>
      </c>
      <c r="T210" s="32">
        <v>70.869555555555536</v>
      </c>
      <c r="U210" s="32">
        <v>5.0109999999999992</v>
      </c>
      <c r="V210" s="32">
        <v>0</v>
      </c>
      <c r="W210" s="32">
        <v>6.8791111111111114</v>
      </c>
      <c r="X210" s="32">
        <v>4.8403333333333336</v>
      </c>
      <c r="Y210" s="32">
        <v>0</v>
      </c>
      <c r="Z210" s="32">
        <v>0</v>
      </c>
      <c r="AA210" s="32">
        <v>0.50611111111111107</v>
      </c>
      <c r="AB210" s="32">
        <v>0</v>
      </c>
      <c r="AC210" s="32">
        <v>1.5326666666666671</v>
      </c>
      <c r="AD210" s="32">
        <v>0</v>
      </c>
      <c r="AE210" s="32">
        <v>0</v>
      </c>
      <c r="AF210" t="s">
        <v>138</v>
      </c>
      <c r="AG210">
        <v>7</v>
      </c>
      <c r="AH210"/>
    </row>
    <row r="211" spans="1:34" x14ac:dyDescent="0.25">
      <c r="A211" t="s">
        <v>1226</v>
      </c>
      <c r="B211" t="s">
        <v>495</v>
      </c>
      <c r="C211" t="s">
        <v>946</v>
      </c>
      <c r="D211" t="s">
        <v>1183</v>
      </c>
      <c r="E211" s="32">
        <v>30.177777777777777</v>
      </c>
      <c r="F211" s="32">
        <v>4.1163107511045647</v>
      </c>
      <c r="G211" s="32">
        <v>4.0500368188512512</v>
      </c>
      <c r="H211" s="32">
        <v>0.35208762886597933</v>
      </c>
      <c r="I211" s="32">
        <v>0.28581369661266565</v>
      </c>
      <c r="J211" s="32">
        <v>124.22111111111109</v>
      </c>
      <c r="K211" s="32">
        <v>122.22111111111109</v>
      </c>
      <c r="L211" s="32">
        <v>10.62522222222222</v>
      </c>
      <c r="M211" s="32">
        <v>8.6252222222222201</v>
      </c>
      <c r="N211" s="32">
        <v>0</v>
      </c>
      <c r="O211" s="32">
        <v>2</v>
      </c>
      <c r="P211" s="32">
        <v>37.623555555555541</v>
      </c>
      <c r="Q211" s="32">
        <v>37.623555555555541</v>
      </c>
      <c r="R211" s="32">
        <v>0</v>
      </c>
      <c r="S211" s="32">
        <v>75.972333333333324</v>
      </c>
      <c r="T211" s="32">
        <v>75.013111111111101</v>
      </c>
      <c r="U211" s="32">
        <v>0</v>
      </c>
      <c r="V211" s="32">
        <v>0.9592222222222222</v>
      </c>
      <c r="W211" s="32">
        <v>1.3083333333333333</v>
      </c>
      <c r="X211" s="32">
        <v>0</v>
      </c>
      <c r="Y211" s="32">
        <v>0</v>
      </c>
      <c r="Z211" s="32">
        <v>0</v>
      </c>
      <c r="AA211" s="32">
        <v>0.61388888888888893</v>
      </c>
      <c r="AB211" s="32">
        <v>0</v>
      </c>
      <c r="AC211" s="32">
        <v>0.69444444444444442</v>
      </c>
      <c r="AD211" s="32">
        <v>0</v>
      </c>
      <c r="AE211" s="32">
        <v>0</v>
      </c>
      <c r="AF211" t="s">
        <v>69</v>
      </c>
      <c r="AG211">
        <v>7</v>
      </c>
      <c r="AH211"/>
    </row>
    <row r="212" spans="1:34" x14ac:dyDescent="0.25">
      <c r="A212" t="s">
        <v>1226</v>
      </c>
      <c r="B212" t="s">
        <v>509</v>
      </c>
      <c r="C212" t="s">
        <v>955</v>
      </c>
      <c r="D212" t="s">
        <v>1146</v>
      </c>
      <c r="E212" s="32">
        <v>18.177777777777777</v>
      </c>
      <c r="F212" s="32">
        <v>4.2212836185819071</v>
      </c>
      <c r="G212" s="32">
        <v>3.5900183374083134</v>
      </c>
      <c r="H212" s="32">
        <v>1.377377750611247</v>
      </c>
      <c r="I212" s="32">
        <v>0.74611246943765275</v>
      </c>
      <c r="J212" s="32">
        <v>76.733555555555554</v>
      </c>
      <c r="K212" s="32">
        <v>65.25855555555556</v>
      </c>
      <c r="L212" s="32">
        <v>25.037666666666667</v>
      </c>
      <c r="M212" s="32">
        <v>13.562666666666665</v>
      </c>
      <c r="N212" s="32">
        <v>4.0138888888888893</v>
      </c>
      <c r="O212" s="32">
        <v>7.4611111111111112</v>
      </c>
      <c r="P212" s="32">
        <v>11.827777777777778</v>
      </c>
      <c r="Q212" s="32">
        <v>11.827777777777778</v>
      </c>
      <c r="R212" s="32">
        <v>0</v>
      </c>
      <c r="S212" s="32">
        <v>39.868111111111112</v>
      </c>
      <c r="T212" s="32">
        <v>27.72955555555556</v>
      </c>
      <c r="U212" s="32">
        <v>3.8251111111111111</v>
      </c>
      <c r="V212" s="32">
        <v>8.3134444444444409</v>
      </c>
      <c r="W212" s="32">
        <v>0.13333333333333333</v>
      </c>
      <c r="X212" s="32">
        <v>0</v>
      </c>
      <c r="Y212" s="32">
        <v>0</v>
      </c>
      <c r="Z212" s="32">
        <v>0</v>
      </c>
      <c r="AA212" s="32">
        <v>0</v>
      </c>
      <c r="AB212" s="32">
        <v>0</v>
      </c>
      <c r="AC212" s="32">
        <v>0.13333333333333333</v>
      </c>
      <c r="AD212" s="32">
        <v>0</v>
      </c>
      <c r="AE212" s="32">
        <v>0</v>
      </c>
      <c r="AF212" t="s">
        <v>83</v>
      </c>
      <c r="AG212">
        <v>7</v>
      </c>
      <c r="AH212"/>
    </row>
    <row r="213" spans="1:34" x14ac:dyDescent="0.25">
      <c r="A213" t="s">
        <v>1226</v>
      </c>
      <c r="B213" t="s">
        <v>566</v>
      </c>
      <c r="C213" t="s">
        <v>984</v>
      </c>
      <c r="D213" t="s">
        <v>1198</v>
      </c>
      <c r="E213" s="32">
        <v>49.733333333333334</v>
      </c>
      <c r="F213" s="32">
        <v>3.0071894548704199</v>
      </c>
      <c r="G213" s="32">
        <v>2.7970621090259158</v>
      </c>
      <c r="H213" s="32">
        <v>0.45845844504021444</v>
      </c>
      <c r="I213" s="32">
        <v>0.24833109919571045</v>
      </c>
      <c r="J213" s="32">
        <v>149.55755555555555</v>
      </c>
      <c r="K213" s="32">
        <v>139.10722222222222</v>
      </c>
      <c r="L213" s="32">
        <v>22.800666666666665</v>
      </c>
      <c r="M213" s="32">
        <v>12.350333333333333</v>
      </c>
      <c r="N213" s="32">
        <v>6.617</v>
      </c>
      <c r="O213" s="32">
        <v>3.8333333333333335</v>
      </c>
      <c r="P213" s="32">
        <v>24.480999999999998</v>
      </c>
      <c r="Q213" s="32">
        <v>24.480999999999998</v>
      </c>
      <c r="R213" s="32">
        <v>0</v>
      </c>
      <c r="S213" s="32">
        <v>102.27588888888889</v>
      </c>
      <c r="T213" s="32">
        <v>93.913666666666657</v>
      </c>
      <c r="U213" s="32">
        <v>3.7570000000000001</v>
      </c>
      <c r="V213" s="32">
        <v>4.6052222222222232</v>
      </c>
      <c r="W213" s="32">
        <v>22.077111111111112</v>
      </c>
      <c r="X213" s="32">
        <v>1.9111111111111112</v>
      </c>
      <c r="Y213" s="32">
        <v>0</v>
      </c>
      <c r="Z213" s="32">
        <v>0</v>
      </c>
      <c r="AA213" s="32">
        <v>10.177111111111111</v>
      </c>
      <c r="AB213" s="32">
        <v>0</v>
      </c>
      <c r="AC213" s="32">
        <v>9.9888888888888889</v>
      </c>
      <c r="AD213" s="32">
        <v>0</v>
      </c>
      <c r="AE213" s="32">
        <v>0</v>
      </c>
      <c r="AF213" t="s">
        <v>140</v>
      </c>
      <c r="AG213">
        <v>7</v>
      </c>
      <c r="AH213"/>
    </row>
    <row r="214" spans="1:34" x14ac:dyDescent="0.25">
      <c r="A214" t="s">
        <v>1226</v>
      </c>
      <c r="B214" t="s">
        <v>731</v>
      </c>
      <c r="C214" t="s">
        <v>847</v>
      </c>
      <c r="D214" t="s">
        <v>1165</v>
      </c>
      <c r="E214" s="32">
        <v>30.033333333333335</v>
      </c>
      <c r="F214" s="32">
        <v>4.0112948575656668</v>
      </c>
      <c r="G214" s="32">
        <v>3.7788679245283014</v>
      </c>
      <c r="H214" s="32">
        <v>0.45438401775804649</v>
      </c>
      <c r="I214" s="32">
        <v>0.40915649278579347</v>
      </c>
      <c r="J214" s="32">
        <v>120.47255555555554</v>
      </c>
      <c r="K214" s="32">
        <v>113.49199999999999</v>
      </c>
      <c r="L214" s="32">
        <v>13.646666666666663</v>
      </c>
      <c r="M214" s="32">
        <v>12.28833333333333</v>
      </c>
      <c r="N214" s="32">
        <v>0</v>
      </c>
      <c r="O214" s="32">
        <v>1.3583333333333332</v>
      </c>
      <c r="P214" s="32">
        <v>21.605777777777778</v>
      </c>
      <c r="Q214" s="32">
        <v>15.983555555555553</v>
      </c>
      <c r="R214" s="32">
        <v>5.6222222222222253</v>
      </c>
      <c r="S214" s="32">
        <v>85.220111111111109</v>
      </c>
      <c r="T214" s="32">
        <v>65.404666666666671</v>
      </c>
      <c r="U214" s="32">
        <v>0</v>
      </c>
      <c r="V214" s="32">
        <v>19.815444444444438</v>
      </c>
      <c r="W214" s="32">
        <v>12.261111111111111</v>
      </c>
      <c r="X214" s="32">
        <v>0</v>
      </c>
      <c r="Y214" s="32">
        <v>0</v>
      </c>
      <c r="Z214" s="32">
        <v>0</v>
      </c>
      <c r="AA214" s="32">
        <v>8.8888888888888892E-2</v>
      </c>
      <c r="AB214" s="32">
        <v>0</v>
      </c>
      <c r="AC214" s="32">
        <v>12.172222222222222</v>
      </c>
      <c r="AD214" s="32">
        <v>0</v>
      </c>
      <c r="AE214" s="32">
        <v>0</v>
      </c>
      <c r="AF214" t="s">
        <v>308</v>
      </c>
      <c r="AG214">
        <v>7</v>
      </c>
      <c r="AH214"/>
    </row>
    <row r="215" spans="1:34" x14ac:dyDescent="0.25">
      <c r="A215" t="s">
        <v>1226</v>
      </c>
      <c r="B215" t="s">
        <v>545</v>
      </c>
      <c r="C215" t="s">
        <v>901</v>
      </c>
      <c r="D215" t="s">
        <v>1165</v>
      </c>
      <c r="E215" s="32">
        <v>68.311111111111117</v>
      </c>
      <c r="F215" s="32">
        <v>3.3670608327911511</v>
      </c>
      <c r="G215" s="32">
        <v>3.1525195185426154</v>
      </c>
      <c r="H215" s="32">
        <v>0.77883051398828884</v>
      </c>
      <c r="I215" s="32">
        <v>0.64415256994144432</v>
      </c>
      <c r="J215" s="32">
        <v>230.00766666666667</v>
      </c>
      <c r="K215" s="32">
        <v>215.35211111111113</v>
      </c>
      <c r="L215" s="32">
        <v>53.202777777777783</v>
      </c>
      <c r="M215" s="32">
        <v>44.00277777777778</v>
      </c>
      <c r="N215" s="32">
        <v>7.333333333333333</v>
      </c>
      <c r="O215" s="32">
        <v>1.8666666666666667</v>
      </c>
      <c r="P215" s="32">
        <v>37.522666666666666</v>
      </c>
      <c r="Q215" s="32">
        <v>32.06711111111111</v>
      </c>
      <c r="R215" s="32">
        <v>5.4555555555555557</v>
      </c>
      <c r="S215" s="32">
        <v>139.28222222222223</v>
      </c>
      <c r="T215" s="32">
        <v>139.28222222222223</v>
      </c>
      <c r="U215" s="32">
        <v>0</v>
      </c>
      <c r="V215" s="32">
        <v>0</v>
      </c>
      <c r="W215" s="32">
        <v>42.093777777777781</v>
      </c>
      <c r="X215" s="32">
        <v>3.5833333333333335</v>
      </c>
      <c r="Y215" s="32">
        <v>7.333333333333333</v>
      </c>
      <c r="Z215" s="32">
        <v>0</v>
      </c>
      <c r="AA215" s="32">
        <v>2.5504444444444445</v>
      </c>
      <c r="AB215" s="32">
        <v>0</v>
      </c>
      <c r="AC215" s="32">
        <v>28.626666666666669</v>
      </c>
      <c r="AD215" s="32">
        <v>0</v>
      </c>
      <c r="AE215" s="32">
        <v>0</v>
      </c>
      <c r="AF215" t="s">
        <v>119</v>
      </c>
      <c r="AG215">
        <v>7</v>
      </c>
      <c r="AH215"/>
    </row>
    <row r="216" spans="1:34" x14ac:dyDescent="0.25">
      <c r="A216" t="s">
        <v>1226</v>
      </c>
      <c r="B216" t="s">
        <v>638</v>
      </c>
      <c r="C216" t="s">
        <v>1037</v>
      </c>
      <c r="D216" t="s">
        <v>1134</v>
      </c>
      <c r="E216" s="32">
        <v>27.911111111111111</v>
      </c>
      <c r="F216" s="32">
        <v>3.210895700636943</v>
      </c>
      <c r="G216" s="32">
        <v>3.0070740445859876</v>
      </c>
      <c r="H216" s="32">
        <v>0.59192675159235675</v>
      </c>
      <c r="I216" s="32">
        <v>0.38810509554140127</v>
      </c>
      <c r="J216" s="32">
        <v>89.619666666666674</v>
      </c>
      <c r="K216" s="32">
        <v>83.930777777777791</v>
      </c>
      <c r="L216" s="32">
        <v>16.521333333333335</v>
      </c>
      <c r="M216" s="32">
        <v>10.832444444444445</v>
      </c>
      <c r="N216" s="32">
        <v>0</v>
      </c>
      <c r="O216" s="32">
        <v>5.6888888888888891</v>
      </c>
      <c r="P216" s="32">
        <v>9.1388888888888893</v>
      </c>
      <c r="Q216" s="32">
        <v>9.1388888888888893</v>
      </c>
      <c r="R216" s="32">
        <v>0</v>
      </c>
      <c r="S216" s="32">
        <v>63.959444444444451</v>
      </c>
      <c r="T216" s="32">
        <v>63.959444444444451</v>
      </c>
      <c r="U216" s="32">
        <v>0</v>
      </c>
      <c r="V216" s="32">
        <v>0</v>
      </c>
      <c r="W216" s="32">
        <v>19.947444444444447</v>
      </c>
      <c r="X216" s="32">
        <v>9.0777777777777777E-2</v>
      </c>
      <c r="Y216" s="32">
        <v>0</v>
      </c>
      <c r="Z216" s="32">
        <v>0</v>
      </c>
      <c r="AA216" s="32">
        <v>0.81111111111111112</v>
      </c>
      <c r="AB216" s="32">
        <v>0</v>
      </c>
      <c r="AC216" s="32">
        <v>19.045555555555559</v>
      </c>
      <c r="AD216" s="32">
        <v>0</v>
      </c>
      <c r="AE216" s="32">
        <v>0</v>
      </c>
      <c r="AF216" t="s">
        <v>213</v>
      </c>
      <c r="AG216">
        <v>7</v>
      </c>
      <c r="AH216"/>
    </row>
    <row r="217" spans="1:34" x14ac:dyDescent="0.25">
      <c r="A217" t="s">
        <v>1226</v>
      </c>
      <c r="B217" t="s">
        <v>682</v>
      </c>
      <c r="C217" t="s">
        <v>898</v>
      </c>
      <c r="D217" t="s">
        <v>1121</v>
      </c>
      <c r="E217" s="32">
        <v>60.211111111111109</v>
      </c>
      <c r="F217" s="32">
        <v>4.253716552869534</v>
      </c>
      <c r="G217" s="32">
        <v>4.0775309097619497</v>
      </c>
      <c r="H217" s="32">
        <v>0.9535283262594576</v>
      </c>
      <c r="I217" s="32">
        <v>0.77734268315187316</v>
      </c>
      <c r="J217" s="32">
        <v>256.12100000000004</v>
      </c>
      <c r="K217" s="32">
        <v>245.51266666666669</v>
      </c>
      <c r="L217" s="32">
        <v>57.413000000000004</v>
      </c>
      <c r="M217" s="32">
        <v>46.80466666666667</v>
      </c>
      <c r="N217" s="32">
        <v>5.0750000000000002</v>
      </c>
      <c r="O217" s="32">
        <v>5.5333333333333332</v>
      </c>
      <c r="P217" s="32">
        <v>36.644444444444446</v>
      </c>
      <c r="Q217" s="32">
        <v>36.644444444444446</v>
      </c>
      <c r="R217" s="32">
        <v>0</v>
      </c>
      <c r="S217" s="32">
        <v>162.06355555555558</v>
      </c>
      <c r="T217" s="32">
        <v>162.06355555555558</v>
      </c>
      <c r="U217" s="32">
        <v>0</v>
      </c>
      <c r="V217" s="32">
        <v>0</v>
      </c>
      <c r="W217" s="32">
        <v>36.918222222222226</v>
      </c>
      <c r="X217" s="32">
        <v>6.5741111111111117</v>
      </c>
      <c r="Y217" s="32">
        <v>0</v>
      </c>
      <c r="Z217" s="32">
        <v>0</v>
      </c>
      <c r="AA217" s="32">
        <v>1.3472222222222223</v>
      </c>
      <c r="AB217" s="32">
        <v>0</v>
      </c>
      <c r="AC217" s="32">
        <v>28.996888888888893</v>
      </c>
      <c r="AD217" s="32">
        <v>0</v>
      </c>
      <c r="AE217" s="32">
        <v>0</v>
      </c>
      <c r="AF217" t="s">
        <v>257</v>
      </c>
      <c r="AG217">
        <v>7</v>
      </c>
      <c r="AH217"/>
    </row>
    <row r="218" spans="1:34" x14ac:dyDescent="0.25">
      <c r="A218" t="s">
        <v>1226</v>
      </c>
      <c r="B218" t="s">
        <v>732</v>
      </c>
      <c r="C218" t="s">
        <v>904</v>
      </c>
      <c r="D218" t="s">
        <v>1168</v>
      </c>
      <c r="E218" s="32">
        <v>83.5</v>
      </c>
      <c r="F218" s="32">
        <v>3.7003366600133067</v>
      </c>
      <c r="G218" s="32">
        <v>3.526417831004657</v>
      </c>
      <c r="H218" s="32">
        <v>0.68184697272122419</v>
      </c>
      <c r="I218" s="32">
        <v>0.50792814371257489</v>
      </c>
      <c r="J218" s="32">
        <v>308.9781111111111</v>
      </c>
      <c r="K218" s="32">
        <v>294.45588888888886</v>
      </c>
      <c r="L218" s="32">
        <v>56.934222222222218</v>
      </c>
      <c r="M218" s="32">
        <v>42.411999999999999</v>
      </c>
      <c r="N218" s="32">
        <v>5.9</v>
      </c>
      <c r="O218" s="32">
        <v>8.6222222222222218</v>
      </c>
      <c r="P218" s="32">
        <v>30.511111111111113</v>
      </c>
      <c r="Q218" s="32">
        <v>30.511111111111113</v>
      </c>
      <c r="R218" s="32">
        <v>0</v>
      </c>
      <c r="S218" s="32">
        <v>221.53277777777777</v>
      </c>
      <c r="T218" s="32">
        <v>191.66611111111109</v>
      </c>
      <c r="U218" s="32">
        <v>0</v>
      </c>
      <c r="V218" s="32">
        <v>29.866666666666667</v>
      </c>
      <c r="W218" s="32">
        <v>0</v>
      </c>
      <c r="X218" s="32">
        <v>0</v>
      </c>
      <c r="Y218" s="32">
        <v>0</v>
      </c>
      <c r="Z218" s="32">
        <v>0</v>
      </c>
      <c r="AA218" s="32">
        <v>0</v>
      </c>
      <c r="AB218" s="32">
        <v>0</v>
      </c>
      <c r="AC218" s="32">
        <v>0</v>
      </c>
      <c r="AD218" s="32">
        <v>0</v>
      </c>
      <c r="AE218" s="32">
        <v>0</v>
      </c>
      <c r="AF218" t="s">
        <v>309</v>
      </c>
      <c r="AG218">
        <v>7</v>
      </c>
      <c r="AH218"/>
    </row>
    <row r="219" spans="1:34" x14ac:dyDescent="0.25">
      <c r="A219" t="s">
        <v>1226</v>
      </c>
      <c r="B219" t="s">
        <v>665</v>
      </c>
      <c r="C219" t="s">
        <v>1053</v>
      </c>
      <c r="D219" t="s">
        <v>1209</v>
      </c>
      <c r="E219" s="32">
        <v>131.35555555555555</v>
      </c>
      <c r="F219" s="32">
        <v>3.37711893080697</v>
      </c>
      <c r="G219" s="32">
        <v>3.1571375401793267</v>
      </c>
      <c r="H219" s="32">
        <v>0.41475215699543239</v>
      </c>
      <c r="I219" s="32">
        <v>0.31214684486550509</v>
      </c>
      <c r="J219" s="32">
        <v>443.6033333333333</v>
      </c>
      <c r="K219" s="32">
        <v>414.70755555555553</v>
      </c>
      <c r="L219" s="32">
        <v>54.480000000000018</v>
      </c>
      <c r="M219" s="32">
        <v>41.002222222222237</v>
      </c>
      <c r="N219" s="32">
        <v>7.7888888888888888</v>
      </c>
      <c r="O219" s="32">
        <v>5.6888888888888891</v>
      </c>
      <c r="P219" s="32">
        <v>111.33877777777776</v>
      </c>
      <c r="Q219" s="32">
        <v>95.920777777777772</v>
      </c>
      <c r="R219" s="32">
        <v>15.417999999999996</v>
      </c>
      <c r="S219" s="32">
        <v>277.78455555555553</v>
      </c>
      <c r="T219" s="32">
        <v>258.66988888888886</v>
      </c>
      <c r="U219" s="32">
        <v>0</v>
      </c>
      <c r="V219" s="32">
        <v>19.114666666666665</v>
      </c>
      <c r="W219" s="32">
        <v>32.738888888888887</v>
      </c>
      <c r="X219" s="32">
        <v>0.39444444444444443</v>
      </c>
      <c r="Y219" s="32">
        <v>0</v>
      </c>
      <c r="Z219" s="32">
        <v>0</v>
      </c>
      <c r="AA219" s="32">
        <v>3.0277777777777777</v>
      </c>
      <c r="AB219" s="32">
        <v>0.1</v>
      </c>
      <c r="AC219" s="32">
        <v>27.216666666666665</v>
      </c>
      <c r="AD219" s="32">
        <v>0</v>
      </c>
      <c r="AE219" s="32">
        <v>2</v>
      </c>
      <c r="AF219" t="s">
        <v>240</v>
      </c>
      <c r="AG219">
        <v>7</v>
      </c>
      <c r="AH219"/>
    </row>
    <row r="220" spans="1:34" x14ac:dyDescent="0.25">
      <c r="A220" t="s">
        <v>1226</v>
      </c>
      <c r="B220" t="s">
        <v>712</v>
      </c>
      <c r="C220" t="s">
        <v>1073</v>
      </c>
      <c r="D220" t="s">
        <v>1156</v>
      </c>
      <c r="E220" s="32">
        <v>35.144444444444446</v>
      </c>
      <c r="F220" s="32">
        <v>4.4596079671198234</v>
      </c>
      <c r="G220" s="32">
        <v>4.1434587417009165</v>
      </c>
      <c r="H220" s="32">
        <v>0.87341447992412247</v>
      </c>
      <c r="I220" s="32">
        <v>0.55726525450521636</v>
      </c>
      <c r="J220" s="32">
        <v>156.73044444444446</v>
      </c>
      <c r="K220" s="32">
        <v>145.61955555555556</v>
      </c>
      <c r="L220" s="32">
        <v>30.695666666666661</v>
      </c>
      <c r="M220" s="32">
        <v>19.58477777777777</v>
      </c>
      <c r="N220" s="32">
        <v>5.9331111111111126</v>
      </c>
      <c r="O220" s="32">
        <v>5.177777777777778</v>
      </c>
      <c r="P220" s="32">
        <v>23.185777777777769</v>
      </c>
      <c r="Q220" s="32">
        <v>23.185777777777769</v>
      </c>
      <c r="R220" s="32">
        <v>0</v>
      </c>
      <c r="S220" s="32">
        <v>102.849</v>
      </c>
      <c r="T220" s="32">
        <v>102.06966666666668</v>
      </c>
      <c r="U220" s="32">
        <v>0</v>
      </c>
      <c r="V220" s="32">
        <v>0.77933333333333332</v>
      </c>
      <c r="W220" s="32">
        <v>3.2986666666666666</v>
      </c>
      <c r="X220" s="32">
        <v>8.611111111111111E-2</v>
      </c>
      <c r="Y220" s="32">
        <v>0.80444444444444452</v>
      </c>
      <c r="Z220" s="32">
        <v>0</v>
      </c>
      <c r="AA220" s="32">
        <v>0</v>
      </c>
      <c r="AB220" s="32">
        <v>0</v>
      </c>
      <c r="AC220" s="32">
        <v>2.4081111111111109</v>
      </c>
      <c r="AD220" s="32">
        <v>0</v>
      </c>
      <c r="AE220" s="32">
        <v>0</v>
      </c>
      <c r="AF220" t="s">
        <v>287</v>
      </c>
      <c r="AG220">
        <v>7</v>
      </c>
      <c r="AH220"/>
    </row>
    <row r="221" spans="1:34" x14ac:dyDescent="0.25">
      <c r="A221" t="s">
        <v>1226</v>
      </c>
      <c r="B221" t="s">
        <v>492</v>
      </c>
      <c r="C221" t="s">
        <v>924</v>
      </c>
      <c r="D221" t="s">
        <v>1177</v>
      </c>
      <c r="E221" s="32">
        <v>38</v>
      </c>
      <c r="F221" s="32">
        <v>2.9473596491228076</v>
      </c>
      <c r="G221" s="32">
        <v>2.7913654970760238</v>
      </c>
      <c r="H221" s="32">
        <v>0.44014327485380111</v>
      </c>
      <c r="I221" s="32">
        <v>0.28414912280701743</v>
      </c>
      <c r="J221" s="32">
        <v>111.99966666666668</v>
      </c>
      <c r="K221" s="32">
        <v>106.07188888888891</v>
      </c>
      <c r="L221" s="32">
        <v>16.725444444444442</v>
      </c>
      <c r="M221" s="32">
        <v>10.797666666666663</v>
      </c>
      <c r="N221" s="32">
        <v>0</v>
      </c>
      <c r="O221" s="32">
        <v>5.927777777777778</v>
      </c>
      <c r="P221" s="32">
        <v>28.689000000000007</v>
      </c>
      <c r="Q221" s="32">
        <v>28.689000000000007</v>
      </c>
      <c r="R221" s="32">
        <v>0</v>
      </c>
      <c r="S221" s="32">
        <v>66.585222222222228</v>
      </c>
      <c r="T221" s="32">
        <v>58.82500000000001</v>
      </c>
      <c r="U221" s="32">
        <v>7.760222222222219</v>
      </c>
      <c r="V221" s="32">
        <v>0</v>
      </c>
      <c r="W221" s="32">
        <v>18.772555555555559</v>
      </c>
      <c r="X221" s="32">
        <v>0</v>
      </c>
      <c r="Y221" s="32">
        <v>0</v>
      </c>
      <c r="Z221" s="32">
        <v>2.2555555555555555</v>
      </c>
      <c r="AA221" s="32">
        <v>0</v>
      </c>
      <c r="AB221" s="32">
        <v>0</v>
      </c>
      <c r="AC221" s="32">
        <v>16.517000000000003</v>
      </c>
      <c r="AD221" s="32">
        <v>0</v>
      </c>
      <c r="AE221" s="32">
        <v>0</v>
      </c>
      <c r="AF221" t="s">
        <v>66</v>
      </c>
      <c r="AG221">
        <v>7</v>
      </c>
      <c r="AH221"/>
    </row>
    <row r="222" spans="1:34" x14ac:dyDescent="0.25">
      <c r="A222" t="s">
        <v>1226</v>
      </c>
      <c r="B222" t="s">
        <v>438</v>
      </c>
      <c r="C222" t="s">
        <v>906</v>
      </c>
      <c r="D222" t="s">
        <v>1138</v>
      </c>
      <c r="E222" s="32">
        <v>50.62222222222222</v>
      </c>
      <c r="F222" s="32">
        <v>4.2035645302897287</v>
      </c>
      <c r="G222" s="32">
        <v>3.8984130816505713</v>
      </c>
      <c r="H222" s="32">
        <v>0.60381694468832303</v>
      </c>
      <c r="I222" s="32">
        <v>0.29866549604916587</v>
      </c>
      <c r="J222" s="32">
        <v>212.79377777777779</v>
      </c>
      <c r="K222" s="32">
        <v>197.34633333333335</v>
      </c>
      <c r="L222" s="32">
        <v>30.566555555555553</v>
      </c>
      <c r="M222" s="32">
        <v>15.119111111111108</v>
      </c>
      <c r="N222" s="32">
        <v>9.7585555555555548</v>
      </c>
      <c r="O222" s="32">
        <v>5.6888888888888891</v>
      </c>
      <c r="P222" s="32">
        <v>24.319444444444429</v>
      </c>
      <c r="Q222" s="32">
        <v>24.319444444444429</v>
      </c>
      <c r="R222" s="32">
        <v>0</v>
      </c>
      <c r="S222" s="32">
        <v>157.90777777777782</v>
      </c>
      <c r="T222" s="32">
        <v>82.616777777777784</v>
      </c>
      <c r="U222" s="32">
        <v>5.2267777777777757</v>
      </c>
      <c r="V222" s="32">
        <v>70.064222222222256</v>
      </c>
      <c r="W222" s="32">
        <v>51.245666666666651</v>
      </c>
      <c r="X222" s="32">
        <v>12.898111111111108</v>
      </c>
      <c r="Y222" s="32">
        <v>0</v>
      </c>
      <c r="Z222" s="32">
        <v>0</v>
      </c>
      <c r="AA222" s="32">
        <v>5.5611111111111109</v>
      </c>
      <c r="AB222" s="32">
        <v>0</v>
      </c>
      <c r="AC222" s="32">
        <v>32.786444444444435</v>
      </c>
      <c r="AD222" s="32">
        <v>0</v>
      </c>
      <c r="AE222" s="32">
        <v>0</v>
      </c>
      <c r="AF222" t="s">
        <v>11</v>
      </c>
      <c r="AG222">
        <v>7</v>
      </c>
      <c r="AH222"/>
    </row>
    <row r="223" spans="1:34" x14ac:dyDescent="0.25">
      <c r="A223" t="s">
        <v>1226</v>
      </c>
      <c r="B223" t="s">
        <v>501</v>
      </c>
      <c r="C223" t="s">
        <v>949</v>
      </c>
      <c r="D223" t="s">
        <v>1156</v>
      </c>
      <c r="E223" s="32">
        <v>36.711111111111109</v>
      </c>
      <c r="F223" s="32">
        <v>3.641688861985473</v>
      </c>
      <c r="G223" s="32">
        <v>3.49519975786925</v>
      </c>
      <c r="H223" s="32">
        <v>0.60485472154963682</v>
      </c>
      <c r="I223" s="32">
        <v>0.45836561743341397</v>
      </c>
      <c r="J223" s="32">
        <v>133.69044444444447</v>
      </c>
      <c r="K223" s="32">
        <v>128.31266666666667</v>
      </c>
      <c r="L223" s="32">
        <v>22.204888888888888</v>
      </c>
      <c r="M223" s="32">
        <v>16.827111111111108</v>
      </c>
      <c r="N223" s="32">
        <v>0</v>
      </c>
      <c r="O223" s="32">
        <v>5.3777777777777782</v>
      </c>
      <c r="P223" s="32">
        <v>22.75333333333333</v>
      </c>
      <c r="Q223" s="32">
        <v>22.75333333333333</v>
      </c>
      <c r="R223" s="32">
        <v>0</v>
      </c>
      <c r="S223" s="32">
        <v>88.732222222222234</v>
      </c>
      <c r="T223" s="32">
        <v>62.589777777777805</v>
      </c>
      <c r="U223" s="32">
        <v>16.992888888888881</v>
      </c>
      <c r="V223" s="32">
        <v>9.1495555555555548</v>
      </c>
      <c r="W223" s="32">
        <v>39.216222222222228</v>
      </c>
      <c r="X223" s="32">
        <v>9.5765555555555562</v>
      </c>
      <c r="Y223" s="32">
        <v>0</v>
      </c>
      <c r="Z223" s="32">
        <v>0</v>
      </c>
      <c r="AA223" s="32">
        <v>12.601555555555557</v>
      </c>
      <c r="AB223" s="32">
        <v>0</v>
      </c>
      <c r="AC223" s="32">
        <v>12.030111111111111</v>
      </c>
      <c r="AD223" s="32">
        <v>0</v>
      </c>
      <c r="AE223" s="32">
        <v>5.0079999999999991</v>
      </c>
      <c r="AF223" t="s">
        <v>75</v>
      </c>
      <c r="AG223">
        <v>7</v>
      </c>
      <c r="AH223"/>
    </row>
    <row r="224" spans="1:34" x14ac:dyDescent="0.25">
      <c r="A224" t="s">
        <v>1226</v>
      </c>
      <c r="B224" t="s">
        <v>584</v>
      </c>
      <c r="C224" t="s">
        <v>998</v>
      </c>
      <c r="D224" t="s">
        <v>1203</v>
      </c>
      <c r="E224" s="32">
        <v>47.411111111111111</v>
      </c>
      <c r="F224" s="32">
        <v>3.7219545348019683</v>
      </c>
      <c r="G224" s="32">
        <v>3.351476447152566</v>
      </c>
      <c r="H224" s="32">
        <v>0.44570658542301389</v>
      </c>
      <c r="I224" s="32">
        <v>0.33489571127255685</v>
      </c>
      <c r="J224" s="32">
        <v>176.46199999999999</v>
      </c>
      <c r="K224" s="32">
        <v>158.89722222222221</v>
      </c>
      <c r="L224" s="32">
        <v>21.131444444444448</v>
      </c>
      <c r="M224" s="32">
        <v>15.877777777777778</v>
      </c>
      <c r="N224" s="32">
        <v>8.1444444444444444E-2</v>
      </c>
      <c r="O224" s="32">
        <v>5.1722222222222225</v>
      </c>
      <c r="P224" s="32">
        <v>34.227777777777781</v>
      </c>
      <c r="Q224" s="32">
        <v>21.916666666666668</v>
      </c>
      <c r="R224" s="32">
        <v>12.311111111111112</v>
      </c>
      <c r="S224" s="32">
        <v>121.10277777777777</v>
      </c>
      <c r="T224" s="32">
        <v>92.644444444444446</v>
      </c>
      <c r="U224" s="32">
        <v>18.863888888888887</v>
      </c>
      <c r="V224" s="32">
        <v>9.594444444444445</v>
      </c>
      <c r="W224" s="32">
        <v>35.99722222222222</v>
      </c>
      <c r="X224" s="32">
        <v>0</v>
      </c>
      <c r="Y224" s="32">
        <v>0</v>
      </c>
      <c r="Z224" s="32">
        <v>0</v>
      </c>
      <c r="AA224" s="32">
        <v>16.363888888888887</v>
      </c>
      <c r="AB224" s="32">
        <v>0</v>
      </c>
      <c r="AC224" s="32">
        <v>19.633333333333333</v>
      </c>
      <c r="AD224" s="32">
        <v>0</v>
      </c>
      <c r="AE224" s="32">
        <v>0</v>
      </c>
      <c r="AF224" t="s">
        <v>159</v>
      </c>
      <c r="AG224">
        <v>7</v>
      </c>
      <c r="AH224"/>
    </row>
    <row r="225" spans="1:34" x14ac:dyDescent="0.25">
      <c r="A225" t="s">
        <v>1226</v>
      </c>
      <c r="B225" t="s">
        <v>670</v>
      </c>
      <c r="C225" t="s">
        <v>848</v>
      </c>
      <c r="D225" t="s">
        <v>1124</v>
      </c>
      <c r="E225" s="32">
        <v>43.7</v>
      </c>
      <c r="F225" s="32">
        <v>3.8005008899059241</v>
      </c>
      <c r="G225" s="32">
        <v>3.539389778794813</v>
      </c>
      <c r="H225" s="32">
        <v>0.86486397152301064</v>
      </c>
      <c r="I225" s="32">
        <v>0.61071446732773982</v>
      </c>
      <c r="J225" s="32">
        <v>166.0818888888889</v>
      </c>
      <c r="K225" s="32">
        <v>154.67133333333334</v>
      </c>
      <c r="L225" s="32">
        <v>37.794555555555569</v>
      </c>
      <c r="M225" s="32">
        <v>26.68822222222223</v>
      </c>
      <c r="N225" s="32">
        <v>5.8618888888888883</v>
      </c>
      <c r="O225" s="32">
        <v>5.2444444444444445</v>
      </c>
      <c r="P225" s="32">
        <v>33.211333333333343</v>
      </c>
      <c r="Q225" s="32">
        <v>32.907111111111121</v>
      </c>
      <c r="R225" s="32">
        <v>0.30422222222222223</v>
      </c>
      <c r="S225" s="32">
        <v>95.075999999999993</v>
      </c>
      <c r="T225" s="32">
        <v>89.202444444444438</v>
      </c>
      <c r="U225" s="32">
        <v>5.4403333333333341</v>
      </c>
      <c r="V225" s="32">
        <v>0.43322222222222223</v>
      </c>
      <c r="W225" s="32">
        <v>24.858333333333334</v>
      </c>
      <c r="X225" s="32">
        <v>3.6416666666666666</v>
      </c>
      <c r="Y225" s="32">
        <v>0</v>
      </c>
      <c r="Z225" s="32">
        <v>0</v>
      </c>
      <c r="AA225" s="32">
        <v>0.26944444444444443</v>
      </c>
      <c r="AB225" s="32">
        <v>0</v>
      </c>
      <c r="AC225" s="32">
        <v>20.947222222222223</v>
      </c>
      <c r="AD225" s="32">
        <v>0</v>
      </c>
      <c r="AE225" s="32">
        <v>0</v>
      </c>
      <c r="AF225" t="s">
        <v>245</v>
      </c>
      <c r="AG225">
        <v>7</v>
      </c>
      <c r="AH225"/>
    </row>
    <row r="226" spans="1:34" x14ac:dyDescent="0.25">
      <c r="A226" t="s">
        <v>1226</v>
      </c>
      <c r="B226" t="s">
        <v>536</v>
      </c>
      <c r="C226" t="s">
        <v>974</v>
      </c>
      <c r="D226" t="s">
        <v>1192</v>
      </c>
      <c r="E226" s="32">
        <v>40.200000000000003</v>
      </c>
      <c r="F226" s="32">
        <v>4.0560392482034269</v>
      </c>
      <c r="G226" s="32">
        <v>3.7600884466556099</v>
      </c>
      <c r="H226" s="32">
        <v>0.62486180210060804</v>
      </c>
      <c r="I226" s="32">
        <v>0.32891100055279154</v>
      </c>
      <c r="J226" s="32">
        <v>163.05277777777778</v>
      </c>
      <c r="K226" s="32">
        <v>151.15555555555554</v>
      </c>
      <c r="L226" s="32">
        <v>25.119444444444447</v>
      </c>
      <c r="M226" s="32">
        <v>13.222222222222221</v>
      </c>
      <c r="N226" s="32">
        <v>6.3861111111111111</v>
      </c>
      <c r="O226" s="32">
        <v>5.5111111111111111</v>
      </c>
      <c r="P226" s="32">
        <v>39.227777777777774</v>
      </c>
      <c r="Q226" s="32">
        <v>39.227777777777774</v>
      </c>
      <c r="R226" s="32">
        <v>0</v>
      </c>
      <c r="S226" s="32">
        <v>98.705555555555549</v>
      </c>
      <c r="T226" s="32">
        <v>98.705555555555549</v>
      </c>
      <c r="U226" s="32">
        <v>0</v>
      </c>
      <c r="V226" s="32">
        <v>0</v>
      </c>
      <c r="W226" s="32">
        <v>0</v>
      </c>
      <c r="X226" s="32">
        <v>0</v>
      </c>
      <c r="Y226" s="32">
        <v>0</v>
      </c>
      <c r="Z226" s="32">
        <v>0</v>
      </c>
      <c r="AA226" s="32">
        <v>0</v>
      </c>
      <c r="AB226" s="32">
        <v>0</v>
      </c>
      <c r="AC226" s="32">
        <v>0</v>
      </c>
      <c r="AD226" s="32">
        <v>0</v>
      </c>
      <c r="AE226" s="32">
        <v>0</v>
      </c>
      <c r="AF226" t="s">
        <v>110</v>
      </c>
      <c r="AG226">
        <v>7</v>
      </c>
      <c r="AH226"/>
    </row>
    <row r="227" spans="1:34" x14ac:dyDescent="0.25">
      <c r="A227" t="s">
        <v>1226</v>
      </c>
      <c r="B227" t="s">
        <v>604</v>
      </c>
      <c r="C227" t="s">
        <v>1010</v>
      </c>
      <c r="D227" t="s">
        <v>1127</v>
      </c>
      <c r="E227" s="32">
        <v>20.677777777777777</v>
      </c>
      <c r="F227" s="32">
        <v>3.7354916711445463</v>
      </c>
      <c r="G227" s="32">
        <v>3.3276464266523376</v>
      </c>
      <c r="H227" s="32">
        <v>0.90744223535733481</v>
      </c>
      <c r="I227" s="32">
        <v>0.49959699086512632</v>
      </c>
      <c r="J227" s="32">
        <v>77.241666666666674</v>
      </c>
      <c r="K227" s="32">
        <v>68.808333333333337</v>
      </c>
      <c r="L227" s="32">
        <v>18.763888888888889</v>
      </c>
      <c r="M227" s="32">
        <v>10.330555555555556</v>
      </c>
      <c r="N227" s="32">
        <v>3.2166666666666668</v>
      </c>
      <c r="O227" s="32">
        <v>5.2166666666666668</v>
      </c>
      <c r="P227" s="32">
        <v>13.816666666666666</v>
      </c>
      <c r="Q227" s="32">
        <v>13.816666666666666</v>
      </c>
      <c r="R227" s="32">
        <v>0</v>
      </c>
      <c r="S227" s="32">
        <v>44.661111111111111</v>
      </c>
      <c r="T227" s="32">
        <v>44.661111111111111</v>
      </c>
      <c r="U227" s="32">
        <v>0</v>
      </c>
      <c r="V227" s="32">
        <v>0</v>
      </c>
      <c r="W227" s="32">
        <v>0</v>
      </c>
      <c r="X227" s="32">
        <v>0</v>
      </c>
      <c r="Y227" s="32">
        <v>0</v>
      </c>
      <c r="Z227" s="32">
        <v>0</v>
      </c>
      <c r="AA227" s="32">
        <v>0</v>
      </c>
      <c r="AB227" s="32">
        <v>0</v>
      </c>
      <c r="AC227" s="32">
        <v>0</v>
      </c>
      <c r="AD227" s="32">
        <v>0</v>
      </c>
      <c r="AE227" s="32">
        <v>0</v>
      </c>
      <c r="AF227" t="s">
        <v>179</v>
      </c>
      <c r="AG227">
        <v>7</v>
      </c>
      <c r="AH227"/>
    </row>
    <row r="228" spans="1:34" x14ac:dyDescent="0.25">
      <c r="A228" t="s">
        <v>1226</v>
      </c>
      <c r="B228" t="s">
        <v>784</v>
      </c>
      <c r="C228" t="s">
        <v>1081</v>
      </c>
      <c r="D228" t="s">
        <v>1113</v>
      </c>
      <c r="E228" s="32">
        <v>25.822222222222223</v>
      </c>
      <c r="F228" s="32">
        <v>4.1073364888123933</v>
      </c>
      <c r="G228" s="32">
        <v>3.8650559380378668</v>
      </c>
      <c r="H228" s="32">
        <v>1.0214414802065408</v>
      </c>
      <c r="I228" s="32">
        <v>0.77916092943201409</v>
      </c>
      <c r="J228" s="32">
        <v>106.06055555555558</v>
      </c>
      <c r="K228" s="32">
        <v>99.804333333333361</v>
      </c>
      <c r="L228" s="32">
        <v>26.375888888888898</v>
      </c>
      <c r="M228" s="32">
        <v>20.119666666666674</v>
      </c>
      <c r="N228" s="32">
        <v>3.234</v>
      </c>
      <c r="O228" s="32">
        <v>3.0222222222222221</v>
      </c>
      <c r="P228" s="32">
        <v>18.710666666666672</v>
      </c>
      <c r="Q228" s="32">
        <v>18.710666666666672</v>
      </c>
      <c r="R228" s="32">
        <v>0</v>
      </c>
      <c r="S228" s="32">
        <v>60.974000000000025</v>
      </c>
      <c r="T228" s="32">
        <v>59.595555555555578</v>
      </c>
      <c r="U228" s="32">
        <v>0</v>
      </c>
      <c r="V228" s="32">
        <v>1.3784444444444446</v>
      </c>
      <c r="W228" s="32">
        <v>0</v>
      </c>
      <c r="X228" s="32">
        <v>0</v>
      </c>
      <c r="Y228" s="32">
        <v>0</v>
      </c>
      <c r="Z228" s="32">
        <v>0</v>
      </c>
      <c r="AA228" s="32">
        <v>0</v>
      </c>
      <c r="AB228" s="32">
        <v>0</v>
      </c>
      <c r="AC228" s="32">
        <v>0</v>
      </c>
      <c r="AD228" s="32">
        <v>0</v>
      </c>
      <c r="AE228" s="32">
        <v>0</v>
      </c>
      <c r="AF228" t="s">
        <v>361</v>
      </c>
      <c r="AG228">
        <v>7</v>
      </c>
      <c r="AH228"/>
    </row>
    <row r="229" spans="1:34" x14ac:dyDescent="0.25">
      <c r="A229" t="s">
        <v>1226</v>
      </c>
      <c r="B229" t="s">
        <v>753</v>
      </c>
      <c r="C229" t="s">
        <v>912</v>
      </c>
      <c r="D229" t="s">
        <v>1171</v>
      </c>
      <c r="E229" s="32">
        <v>69.588888888888889</v>
      </c>
      <c r="F229" s="32">
        <v>3.5209564106658151</v>
      </c>
      <c r="G229" s="32">
        <v>3.3444036404279101</v>
      </c>
      <c r="H229" s="32">
        <v>0.53041673319495453</v>
      </c>
      <c r="I229" s="32">
        <v>0.40284208845601155</v>
      </c>
      <c r="J229" s="32">
        <v>245.01944444444445</v>
      </c>
      <c r="K229" s="32">
        <v>232.73333333333335</v>
      </c>
      <c r="L229" s="32">
        <v>36.911111111111111</v>
      </c>
      <c r="M229" s="32">
        <v>28.033333333333335</v>
      </c>
      <c r="N229" s="32">
        <v>3.1888888888888891</v>
      </c>
      <c r="O229" s="32">
        <v>5.6888888888888891</v>
      </c>
      <c r="P229" s="32">
        <v>36.338888888888889</v>
      </c>
      <c r="Q229" s="32">
        <v>32.930555555555557</v>
      </c>
      <c r="R229" s="32">
        <v>3.4083333333333332</v>
      </c>
      <c r="S229" s="32">
        <v>171.76944444444445</v>
      </c>
      <c r="T229" s="32">
        <v>154.01944444444445</v>
      </c>
      <c r="U229" s="32">
        <v>17.75</v>
      </c>
      <c r="V229" s="32">
        <v>0</v>
      </c>
      <c r="W229" s="32">
        <v>0</v>
      </c>
      <c r="X229" s="32">
        <v>0</v>
      </c>
      <c r="Y229" s="32">
        <v>0</v>
      </c>
      <c r="Z229" s="32">
        <v>0</v>
      </c>
      <c r="AA229" s="32">
        <v>0</v>
      </c>
      <c r="AB229" s="32">
        <v>0</v>
      </c>
      <c r="AC229" s="32">
        <v>0</v>
      </c>
      <c r="AD229" s="32">
        <v>0</v>
      </c>
      <c r="AE229" s="32">
        <v>0</v>
      </c>
      <c r="AF229" t="s">
        <v>330</v>
      </c>
      <c r="AG229">
        <v>7</v>
      </c>
      <c r="AH229"/>
    </row>
    <row r="230" spans="1:34" x14ac:dyDescent="0.25">
      <c r="A230" t="s">
        <v>1226</v>
      </c>
      <c r="B230" t="s">
        <v>728</v>
      </c>
      <c r="C230" t="s">
        <v>933</v>
      </c>
      <c r="D230" t="s">
        <v>1166</v>
      </c>
      <c r="E230" s="32">
        <v>40.81111111111111</v>
      </c>
      <c r="F230" s="32">
        <v>4.5503484889735919</v>
      </c>
      <c r="G230" s="32">
        <v>4.1212714402395862</v>
      </c>
      <c r="H230" s="32">
        <v>0.69991015518649602</v>
      </c>
      <c r="I230" s="32">
        <v>0.27083310645249103</v>
      </c>
      <c r="J230" s="32">
        <v>185.70477777777779</v>
      </c>
      <c r="K230" s="32">
        <v>168.19366666666667</v>
      </c>
      <c r="L230" s="32">
        <v>28.56411111111111</v>
      </c>
      <c r="M230" s="32">
        <v>11.052999999999995</v>
      </c>
      <c r="N230" s="32">
        <v>12</v>
      </c>
      <c r="O230" s="32">
        <v>5.5111111111111111</v>
      </c>
      <c r="P230" s="32">
        <v>32.396333333333338</v>
      </c>
      <c r="Q230" s="32">
        <v>32.396333333333338</v>
      </c>
      <c r="R230" s="32">
        <v>0</v>
      </c>
      <c r="S230" s="32">
        <v>124.74433333333334</v>
      </c>
      <c r="T230" s="32">
        <v>97.048888888888882</v>
      </c>
      <c r="U230" s="32">
        <v>1.2013333333333331</v>
      </c>
      <c r="V230" s="32">
        <v>26.49411111111112</v>
      </c>
      <c r="W230" s="32">
        <v>22.679999999999996</v>
      </c>
      <c r="X230" s="32">
        <v>2.589</v>
      </c>
      <c r="Y230" s="32">
        <v>0</v>
      </c>
      <c r="Z230" s="32">
        <v>0</v>
      </c>
      <c r="AA230" s="32">
        <v>1.9765555555555554</v>
      </c>
      <c r="AB230" s="32">
        <v>0</v>
      </c>
      <c r="AC230" s="32">
        <v>18.114444444444441</v>
      </c>
      <c r="AD230" s="32">
        <v>0</v>
      </c>
      <c r="AE230" s="32">
        <v>0</v>
      </c>
      <c r="AF230" t="s">
        <v>305</v>
      </c>
      <c r="AG230">
        <v>7</v>
      </c>
      <c r="AH230"/>
    </row>
    <row r="231" spans="1:34" x14ac:dyDescent="0.25">
      <c r="A231" t="s">
        <v>1226</v>
      </c>
      <c r="B231" t="s">
        <v>708</v>
      </c>
      <c r="C231" t="s">
        <v>971</v>
      </c>
      <c r="D231" t="s">
        <v>1193</v>
      </c>
      <c r="E231" s="32">
        <v>30.111111111111111</v>
      </c>
      <c r="F231" s="32">
        <v>4.8618892988929874</v>
      </c>
      <c r="G231" s="32">
        <v>4.4483726937269363</v>
      </c>
      <c r="H231" s="32">
        <v>0.97843911439114406</v>
      </c>
      <c r="I231" s="32">
        <v>0.56492250922509246</v>
      </c>
      <c r="J231" s="32">
        <v>146.39688888888884</v>
      </c>
      <c r="K231" s="32">
        <v>133.94544444444441</v>
      </c>
      <c r="L231" s="32">
        <v>29.461888888888893</v>
      </c>
      <c r="M231" s="32">
        <v>17.010444444444449</v>
      </c>
      <c r="N231" s="32">
        <v>8.4187777777777768</v>
      </c>
      <c r="O231" s="32">
        <v>4.0326666666666666</v>
      </c>
      <c r="P231" s="32">
        <v>24.079777777777782</v>
      </c>
      <c r="Q231" s="32">
        <v>24.079777777777782</v>
      </c>
      <c r="R231" s="32">
        <v>0</v>
      </c>
      <c r="S231" s="32">
        <v>92.855222222222196</v>
      </c>
      <c r="T231" s="32">
        <v>80.96399999999997</v>
      </c>
      <c r="U231" s="32">
        <v>0</v>
      </c>
      <c r="V231" s="32">
        <v>11.891222222222222</v>
      </c>
      <c r="W231" s="32">
        <v>11.583333333333332</v>
      </c>
      <c r="X231" s="32">
        <v>9.4444444444444442E-2</v>
      </c>
      <c r="Y231" s="32">
        <v>2.7555555555555555</v>
      </c>
      <c r="Z231" s="32">
        <v>0</v>
      </c>
      <c r="AA231" s="32">
        <v>0</v>
      </c>
      <c r="AB231" s="32">
        <v>0</v>
      </c>
      <c r="AC231" s="32">
        <v>8.7333333333333325</v>
      </c>
      <c r="AD231" s="32">
        <v>0</v>
      </c>
      <c r="AE231" s="32">
        <v>0</v>
      </c>
      <c r="AF231" t="s">
        <v>283</v>
      </c>
      <c r="AG231">
        <v>7</v>
      </c>
      <c r="AH231"/>
    </row>
    <row r="232" spans="1:34" x14ac:dyDescent="0.25">
      <c r="A232" t="s">
        <v>1226</v>
      </c>
      <c r="B232" t="s">
        <v>532</v>
      </c>
      <c r="C232" t="s">
        <v>972</v>
      </c>
      <c r="D232" t="s">
        <v>1194</v>
      </c>
      <c r="E232" s="32">
        <v>31.5</v>
      </c>
      <c r="F232" s="32">
        <v>3.0566102292768962</v>
      </c>
      <c r="G232" s="32">
        <v>2.8872980599647269</v>
      </c>
      <c r="H232" s="32">
        <v>0.52275837742504416</v>
      </c>
      <c r="I232" s="32">
        <v>0.35344620811287486</v>
      </c>
      <c r="J232" s="32">
        <v>96.283222222222236</v>
      </c>
      <c r="K232" s="32">
        <v>90.949888888888893</v>
      </c>
      <c r="L232" s="32">
        <v>16.466888888888892</v>
      </c>
      <c r="M232" s="32">
        <v>11.133555555555558</v>
      </c>
      <c r="N232" s="32">
        <v>0</v>
      </c>
      <c r="O232" s="32">
        <v>5.333333333333333</v>
      </c>
      <c r="P232" s="32">
        <v>19.049999999999997</v>
      </c>
      <c r="Q232" s="32">
        <v>19.049999999999997</v>
      </c>
      <c r="R232" s="32">
        <v>0</v>
      </c>
      <c r="S232" s="32">
        <v>60.766333333333343</v>
      </c>
      <c r="T232" s="32">
        <v>42.499333333333347</v>
      </c>
      <c r="U232" s="32">
        <v>18.266999999999996</v>
      </c>
      <c r="V232" s="32">
        <v>0</v>
      </c>
      <c r="W232" s="32">
        <v>29.539333333333339</v>
      </c>
      <c r="X232" s="32">
        <v>0</v>
      </c>
      <c r="Y232" s="32">
        <v>0</v>
      </c>
      <c r="Z232" s="32">
        <v>0</v>
      </c>
      <c r="AA232" s="32">
        <v>0</v>
      </c>
      <c r="AB232" s="32">
        <v>0</v>
      </c>
      <c r="AC232" s="32">
        <v>29.539333333333339</v>
      </c>
      <c r="AD232" s="32">
        <v>0</v>
      </c>
      <c r="AE232" s="32">
        <v>0</v>
      </c>
      <c r="AF232" t="s">
        <v>106</v>
      </c>
      <c r="AG232">
        <v>7</v>
      </c>
      <c r="AH232"/>
    </row>
    <row r="233" spans="1:34" x14ac:dyDescent="0.25">
      <c r="A233" t="s">
        <v>1226</v>
      </c>
      <c r="B233" t="s">
        <v>842</v>
      </c>
      <c r="C233" t="s">
        <v>896</v>
      </c>
      <c r="D233" t="s">
        <v>1185</v>
      </c>
      <c r="E233" s="32">
        <v>18.100000000000001</v>
      </c>
      <c r="F233" s="32">
        <v>3.7817679558011048</v>
      </c>
      <c r="G233" s="32">
        <v>3.5018416206261507</v>
      </c>
      <c r="H233" s="32">
        <v>0.74094536525475752</v>
      </c>
      <c r="I233" s="32">
        <v>0.46101903007980355</v>
      </c>
      <c r="J233" s="32">
        <v>68.45</v>
      </c>
      <c r="K233" s="32">
        <v>63.383333333333333</v>
      </c>
      <c r="L233" s="32">
        <v>13.411111111111111</v>
      </c>
      <c r="M233" s="32">
        <v>8.344444444444445</v>
      </c>
      <c r="N233" s="32">
        <v>0</v>
      </c>
      <c r="O233" s="32">
        <v>5.0666666666666664</v>
      </c>
      <c r="P233" s="32">
        <v>41.833333333333336</v>
      </c>
      <c r="Q233" s="32">
        <v>41.833333333333336</v>
      </c>
      <c r="R233" s="32">
        <v>0</v>
      </c>
      <c r="S233" s="32">
        <v>13.205555555555556</v>
      </c>
      <c r="T233" s="32">
        <v>13.205555555555556</v>
      </c>
      <c r="U233" s="32">
        <v>0</v>
      </c>
      <c r="V233" s="32">
        <v>0</v>
      </c>
      <c r="W233" s="32">
        <v>0</v>
      </c>
      <c r="X233" s="32">
        <v>0</v>
      </c>
      <c r="Y233" s="32">
        <v>0</v>
      </c>
      <c r="Z233" s="32">
        <v>0</v>
      </c>
      <c r="AA233" s="32">
        <v>0</v>
      </c>
      <c r="AB233" s="32">
        <v>0</v>
      </c>
      <c r="AC233" s="32">
        <v>0</v>
      </c>
      <c r="AD233" s="32">
        <v>0</v>
      </c>
      <c r="AE233" s="32">
        <v>0</v>
      </c>
      <c r="AF233" t="s">
        <v>419</v>
      </c>
      <c r="AG233">
        <v>7</v>
      </c>
      <c r="AH233"/>
    </row>
    <row r="234" spans="1:34" x14ac:dyDescent="0.25">
      <c r="A234" t="s">
        <v>1226</v>
      </c>
      <c r="B234" t="s">
        <v>839</v>
      </c>
      <c r="C234" t="s">
        <v>1111</v>
      </c>
      <c r="D234" t="s">
        <v>1168</v>
      </c>
      <c r="E234" s="32">
        <v>32.366666666666667</v>
      </c>
      <c r="F234" s="32">
        <v>3.7241400617919673</v>
      </c>
      <c r="G234" s="32">
        <v>3.4626330243734982</v>
      </c>
      <c r="H234" s="32">
        <v>1.3197082046000688</v>
      </c>
      <c r="I234" s="32">
        <v>1.0582011671815998</v>
      </c>
      <c r="J234" s="32">
        <v>120.53800000000001</v>
      </c>
      <c r="K234" s="32">
        <v>112.07388888888889</v>
      </c>
      <c r="L234" s="32">
        <v>42.714555555555563</v>
      </c>
      <c r="M234" s="32">
        <v>34.250444444444447</v>
      </c>
      <c r="N234" s="32">
        <v>3.2196666666666665</v>
      </c>
      <c r="O234" s="32">
        <v>5.2444444444444445</v>
      </c>
      <c r="P234" s="32">
        <v>5.1333333333333337</v>
      </c>
      <c r="Q234" s="32">
        <v>5.1333333333333337</v>
      </c>
      <c r="R234" s="32">
        <v>0</v>
      </c>
      <c r="S234" s="32">
        <v>72.690111111111108</v>
      </c>
      <c r="T234" s="32">
        <v>72.690111111111108</v>
      </c>
      <c r="U234" s="32">
        <v>0</v>
      </c>
      <c r="V234" s="32">
        <v>0</v>
      </c>
      <c r="W234" s="32">
        <v>0.13333333333333333</v>
      </c>
      <c r="X234" s="32">
        <v>0</v>
      </c>
      <c r="Y234" s="32">
        <v>0.13333333333333333</v>
      </c>
      <c r="Z234" s="32">
        <v>0</v>
      </c>
      <c r="AA234" s="32">
        <v>0</v>
      </c>
      <c r="AB234" s="32">
        <v>0</v>
      </c>
      <c r="AC234" s="32">
        <v>0</v>
      </c>
      <c r="AD234" s="32">
        <v>0</v>
      </c>
      <c r="AE234" s="32">
        <v>0</v>
      </c>
      <c r="AF234" t="s">
        <v>416</v>
      </c>
      <c r="AG234">
        <v>7</v>
      </c>
      <c r="AH234"/>
    </row>
    <row r="235" spans="1:34" x14ac:dyDescent="0.25">
      <c r="A235" t="s">
        <v>1226</v>
      </c>
      <c r="B235" t="s">
        <v>467</v>
      </c>
      <c r="C235" t="s">
        <v>886</v>
      </c>
      <c r="D235" t="s">
        <v>1167</v>
      </c>
      <c r="E235" s="32">
        <v>20.333333333333332</v>
      </c>
      <c r="F235" s="32">
        <v>7.3022950819672134</v>
      </c>
      <c r="G235" s="32">
        <v>6.8077595628415306</v>
      </c>
      <c r="H235" s="32">
        <v>4.0278142076502732</v>
      </c>
      <c r="I235" s="32">
        <v>3.5332786885245904</v>
      </c>
      <c r="J235" s="32">
        <v>148.47999999999999</v>
      </c>
      <c r="K235" s="32">
        <v>138.42444444444445</v>
      </c>
      <c r="L235" s="32">
        <v>81.898888888888891</v>
      </c>
      <c r="M235" s="32">
        <v>71.843333333333334</v>
      </c>
      <c r="N235" s="32">
        <v>4.3666666666666671</v>
      </c>
      <c r="O235" s="32">
        <v>5.6888888888888891</v>
      </c>
      <c r="P235" s="32">
        <v>22.733333333333317</v>
      </c>
      <c r="Q235" s="32">
        <v>22.733333333333317</v>
      </c>
      <c r="R235" s="32">
        <v>0</v>
      </c>
      <c r="S235" s="32">
        <v>43.847777777777786</v>
      </c>
      <c r="T235" s="32">
        <v>43.847777777777786</v>
      </c>
      <c r="U235" s="32">
        <v>0</v>
      </c>
      <c r="V235" s="32">
        <v>0</v>
      </c>
      <c r="W235" s="32">
        <v>17.383333333333322</v>
      </c>
      <c r="X235" s="32">
        <v>17.383333333333322</v>
      </c>
      <c r="Y235" s="32">
        <v>0</v>
      </c>
      <c r="Z235" s="32">
        <v>0</v>
      </c>
      <c r="AA235" s="32">
        <v>0</v>
      </c>
      <c r="AB235" s="32">
        <v>0</v>
      </c>
      <c r="AC235" s="32">
        <v>0</v>
      </c>
      <c r="AD235" s="32">
        <v>0</v>
      </c>
      <c r="AE235" s="32">
        <v>0</v>
      </c>
      <c r="AF235" t="s">
        <v>40</v>
      </c>
      <c r="AG235">
        <v>7</v>
      </c>
      <c r="AH235"/>
    </row>
    <row r="236" spans="1:34" x14ac:dyDescent="0.25">
      <c r="A236" t="s">
        <v>1226</v>
      </c>
      <c r="B236" t="s">
        <v>461</v>
      </c>
      <c r="C236" t="s">
        <v>920</v>
      </c>
      <c r="D236" t="s">
        <v>1124</v>
      </c>
      <c r="E236" s="32">
        <v>25.411111111111111</v>
      </c>
      <c r="F236" s="32">
        <v>2.8874376912986448</v>
      </c>
      <c r="G236" s="32">
        <v>2.8874376912986448</v>
      </c>
      <c r="H236" s="32">
        <v>0.90938784433756004</v>
      </c>
      <c r="I236" s="32">
        <v>0.90938784433756004</v>
      </c>
      <c r="J236" s="32">
        <v>73.373000000000005</v>
      </c>
      <c r="K236" s="32">
        <v>73.373000000000005</v>
      </c>
      <c r="L236" s="32">
        <v>23.108555555555554</v>
      </c>
      <c r="M236" s="32">
        <v>23.108555555555554</v>
      </c>
      <c r="N236" s="32">
        <v>0</v>
      </c>
      <c r="O236" s="32">
        <v>0</v>
      </c>
      <c r="P236" s="32">
        <v>7.8338888888888887</v>
      </c>
      <c r="Q236" s="32">
        <v>7.8338888888888887</v>
      </c>
      <c r="R236" s="32">
        <v>0</v>
      </c>
      <c r="S236" s="32">
        <v>42.430555555555557</v>
      </c>
      <c r="T236" s="32">
        <v>42.430555555555557</v>
      </c>
      <c r="U236" s="32">
        <v>0</v>
      </c>
      <c r="V236" s="32">
        <v>0</v>
      </c>
      <c r="W236" s="32">
        <v>0</v>
      </c>
      <c r="X236" s="32">
        <v>0</v>
      </c>
      <c r="Y236" s="32">
        <v>0</v>
      </c>
      <c r="Z236" s="32">
        <v>0</v>
      </c>
      <c r="AA236" s="32">
        <v>0</v>
      </c>
      <c r="AB236" s="32">
        <v>0</v>
      </c>
      <c r="AC236" s="32">
        <v>0</v>
      </c>
      <c r="AD236" s="32">
        <v>0</v>
      </c>
      <c r="AE236" s="32">
        <v>0</v>
      </c>
      <c r="AF236" t="s">
        <v>34</v>
      </c>
      <c r="AG236">
        <v>7</v>
      </c>
      <c r="AH236"/>
    </row>
    <row r="237" spans="1:34" x14ac:dyDescent="0.25">
      <c r="A237" t="s">
        <v>1226</v>
      </c>
      <c r="B237" t="s">
        <v>818</v>
      </c>
      <c r="C237" t="s">
        <v>915</v>
      </c>
      <c r="D237" t="s">
        <v>1170</v>
      </c>
      <c r="E237" s="32">
        <v>12.488888888888889</v>
      </c>
      <c r="F237" s="32">
        <v>3.9993505338078292</v>
      </c>
      <c r="G237" s="32">
        <v>3.2021975088967976</v>
      </c>
      <c r="H237" s="32">
        <v>2.3327758007117438</v>
      </c>
      <c r="I237" s="32">
        <v>1.5356227758007119</v>
      </c>
      <c r="J237" s="32">
        <v>49.947444444444443</v>
      </c>
      <c r="K237" s="32">
        <v>39.991888888888894</v>
      </c>
      <c r="L237" s="32">
        <v>29.13377777777778</v>
      </c>
      <c r="M237" s="32">
        <v>19.178222222222225</v>
      </c>
      <c r="N237" s="32">
        <v>0</v>
      </c>
      <c r="O237" s="32">
        <v>9.9555555555555557</v>
      </c>
      <c r="P237" s="32">
        <v>2.2442222222222221</v>
      </c>
      <c r="Q237" s="32">
        <v>2.2442222222222221</v>
      </c>
      <c r="R237" s="32">
        <v>0</v>
      </c>
      <c r="S237" s="32">
        <v>18.569444444444443</v>
      </c>
      <c r="T237" s="32">
        <v>18.569444444444443</v>
      </c>
      <c r="U237" s="32">
        <v>0</v>
      </c>
      <c r="V237" s="32">
        <v>0</v>
      </c>
      <c r="W237" s="32">
        <v>0</v>
      </c>
      <c r="X237" s="32">
        <v>0</v>
      </c>
      <c r="Y237" s="32">
        <v>0</v>
      </c>
      <c r="Z237" s="32">
        <v>0</v>
      </c>
      <c r="AA237" s="32">
        <v>0</v>
      </c>
      <c r="AB237" s="32">
        <v>0</v>
      </c>
      <c r="AC237" s="32">
        <v>0</v>
      </c>
      <c r="AD237" s="32">
        <v>0</v>
      </c>
      <c r="AE237" s="32">
        <v>0</v>
      </c>
      <c r="AF237" t="s">
        <v>395</v>
      </c>
      <c r="AG237">
        <v>7</v>
      </c>
      <c r="AH237"/>
    </row>
    <row r="238" spans="1:34" x14ac:dyDescent="0.25">
      <c r="A238" t="s">
        <v>1226</v>
      </c>
      <c r="B238" t="s">
        <v>615</v>
      </c>
      <c r="C238" t="s">
        <v>1021</v>
      </c>
      <c r="D238" t="s">
        <v>1190</v>
      </c>
      <c r="E238" s="32">
        <v>79.277777777777771</v>
      </c>
      <c r="F238" s="32">
        <v>4.1769096005606166</v>
      </c>
      <c r="G238" s="32">
        <v>4.1073931324456909</v>
      </c>
      <c r="H238" s="32">
        <v>0.92533286615276811</v>
      </c>
      <c r="I238" s="32">
        <v>0.85581639803784182</v>
      </c>
      <c r="J238" s="32">
        <v>331.13611111111106</v>
      </c>
      <c r="K238" s="32">
        <v>325.625</v>
      </c>
      <c r="L238" s="32">
        <v>73.358333333333334</v>
      </c>
      <c r="M238" s="32">
        <v>67.847222222222229</v>
      </c>
      <c r="N238" s="32">
        <v>0</v>
      </c>
      <c r="O238" s="32">
        <v>5.5111111111111111</v>
      </c>
      <c r="P238" s="32">
        <v>19.669444444444444</v>
      </c>
      <c r="Q238" s="32">
        <v>19.669444444444444</v>
      </c>
      <c r="R238" s="32">
        <v>0</v>
      </c>
      <c r="S238" s="32">
        <v>238.10833333333332</v>
      </c>
      <c r="T238" s="32">
        <v>201.13333333333333</v>
      </c>
      <c r="U238" s="32">
        <v>4.2777777777777777</v>
      </c>
      <c r="V238" s="32">
        <v>32.697222222222223</v>
      </c>
      <c r="W238" s="32">
        <v>45.897222222222219</v>
      </c>
      <c r="X238" s="32">
        <v>3.1222222222222222</v>
      </c>
      <c r="Y238" s="32">
        <v>0</v>
      </c>
      <c r="Z238" s="32">
        <v>0</v>
      </c>
      <c r="AA238" s="32">
        <v>3.9750000000000001</v>
      </c>
      <c r="AB238" s="32">
        <v>0</v>
      </c>
      <c r="AC238" s="32">
        <v>38.072222222222223</v>
      </c>
      <c r="AD238" s="32">
        <v>0</v>
      </c>
      <c r="AE238" s="32">
        <v>0.72777777777777775</v>
      </c>
      <c r="AF238" t="s">
        <v>190</v>
      </c>
      <c r="AG238">
        <v>7</v>
      </c>
      <c r="AH238"/>
    </row>
    <row r="239" spans="1:34" x14ac:dyDescent="0.25">
      <c r="A239" t="s">
        <v>1226</v>
      </c>
      <c r="B239" t="s">
        <v>756</v>
      </c>
      <c r="C239" t="s">
        <v>901</v>
      </c>
      <c r="D239" t="s">
        <v>1165</v>
      </c>
      <c r="E239" s="32">
        <v>58.8</v>
      </c>
      <c r="F239" s="32">
        <v>4.4970332577475434</v>
      </c>
      <c r="G239" s="32">
        <v>4.2548563869992444</v>
      </c>
      <c r="H239" s="32">
        <v>0.99249811035525326</v>
      </c>
      <c r="I239" s="32">
        <v>0.75032123960695407</v>
      </c>
      <c r="J239" s="32">
        <v>264.42555555555555</v>
      </c>
      <c r="K239" s="32">
        <v>250.18555555555557</v>
      </c>
      <c r="L239" s="32">
        <v>58.358888888888892</v>
      </c>
      <c r="M239" s="32">
        <v>44.118888888888897</v>
      </c>
      <c r="N239" s="32">
        <v>8.5511111111111084</v>
      </c>
      <c r="O239" s="32">
        <v>5.6888888888888891</v>
      </c>
      <c r="P239" s="32">
        <v>16.076666666666654</v>
      </c>
      <c r="Q239" s="32">
        <v>16.076666666666654</v>
      </c>
      <c r="R239" s="32">
        <v>0</v>
      </c>
      <c r="S239" s="32">
        <v>189.99</v>
      </c>
      <c r="T239" s="32">
        <v>181.46444444444447</v>
      </c>
      <c r="U239" s="32">
        <v>0</v>
      </c>
      <c r="V239" s="32">
        <v>8.5255555555555507</v>
      </c>
      <c r="W239" s="32">
        <v>25.151111111111103</v>
      </c>
      <c r="X239" s="32">
        <v>1.4922222222222223</v>
      </c>
      <c r="Y239" s="32">
        <v>0</v>
      </c>
      <c r="Z239" s="32">
        <v>0</v>
      </c>
      <c r="AA239" s="32">
        <v>4.4444444444444446E-2</v>
      </c>
      <c r="AB239" s="32">
        <v>0</v>
      </c>
      <c r="AC239" s="32">
        <v>23.614444444444437</v>
      </c>
      <c r="AD239" s="32">
        <v>0</v>
      </c>
      <c r="AE239" s="32">
        <v>0</v>
      </c>
      <c r="AF239" t="s">
        <v>333</v>
      </c>
      <c r="AG239">
        <v>7</v>
      </c>
      <c r="AH239"/>
    </row>
    <row r="240" spans="1:34" x14ac:dyDescent="0.25">
      <c r="A240" t="s">
        <v>1226</v>
      </c>
      <c r="B240" t="s">
        <v>680</v>
      </c>
      <c r="C240" t="s">
        <v>982</v>
      </c>
      <c r="D240" t="s">
        <v>1186</v>
      </c>
      <c r="E240" s="32">
        <v>69.988888888888894</v>
      </c>
      <c r="F240" s="32">
        <v>3.528456897920305</v>
      </c>
      <c r="G240" s="32">
        <v>3.1677250357199553</v>
      </c>
      <c r="H240" s="32">
        <v>0.69491189077631366</v>
      </c>
      <c r="I240" s="32">
        <v>0.37049531671693919</v>
      </c>
      <c r="J240" s="32">
        <v>246.95277777777781</v>
      </c>
      <c r="K240" s="32">
        <v>221.70555555555555</v>
      </c>
      <c r="L240" s="32">
        <v>48.636111111111113</v>
      </c>
      <c r="M240" s="32">
        <v>25.930555555555557</v>
      </c>
      <c r="N240" s="32">
        <v>16.483333333333334</v>
      </c>
      <c r="O240" s="32">
        <v>6.2222222222222223</v>
      </c>
      <c r="P240" s="32">
        <v>49.219444444444441</v>
      </c>
      <c r="Q240" s="32">
        <v>46.677777777777777</v>
      </c>
      <c r="R240" s="32">
        <v>2.5416666666666665</v>
      </c>
      <c r="S240" s="32">
        <v>149.09722222222223</v>
      </c>
      <c r="T240" s="32">
        <v>132.11111111111111</v>
      </c>
      <c r="U240" s="32">
        <v>16.986111111111111</v>
      </c>
      <c r="V240" s="32">
        <v>0</v>
      </c>
      <c r="W240" s="32">
        <v>0</v>
      </c>
      <c r="X240" s="32">
        <v>0</v>
      </c>
      <c r="Y240" s="32">
        <v>0</v>
      </c>
      <c r="Z240" s="32">
        <v>0</v>
      </c>
      <c r="AA240" s="32">
        <v>0</v>
      </c>
      <c r="AB240" s="32">
        <v>0</v>
      </c>
      <c r="AC240" s="32">
        <v>0</v>
      </c>
      <c r="AD240" s="32">
        <v>0</v>
      </c>
      <c r="AE240" s="32">
        <v>0</v>
      </c>
      <c r="AF240" t="s">
        <v>255</v>
      </c>
      <c r="AG240">
        <v>7</v>
      </c>
      <c r="AH240"/>
    </row>
    <row r="241" spans="1:34" x14ac:dyDescent="0.25">
      <c r="A241" t="s">
        <v>1226</v>
      </c>
      <c r="B241" t="s">
        <v>626</v>
      </c>
      <c r="C241" t="s">
        <v>883</v>
      </c>
      <c r="D241" t="s">
        <v>1113</v>
      </c>
      <c r="E241" s="32">
        <v>26.266666666666666</v>
      </c>
      <c r="F241" s="32">
        <v>3.189378172588833</v>
      </c>
      <c r="G241" s="32">
        <v>2.8453257191201358</v>
      </c>
      <c r="H241" s="32">
        <v>0.74754653130287652</v>
      </c>
      <c r="I241" s="32">
        <v>0.4034940778341794</v>
      </c>
      <c r="J241" s="32">
        <v>83.774333333333345</v>
      </c>
      <c r="K241" s="32">
        <v>74.737222222222229</v>
      </c>
      <c r="L241" s="32">
        <v>19.635555555555555</v>
      </c>
      <c r="M241" s="32">
        <v>10.598444444444445</v>
      </c>
      <c r="N241" s="32">
        <v>3.3482222222222218</v>
      </c>
      <c r="O241" s="32">
        <v>5.6888888888888891</v>
      </c>
      <c r="P241" s="32">
        <v>12.494444444444444</v>
      </c>
      <c r="Q241" s="32">
        <v>12.494444444444444</v>
      </c>
      <c r="R241" s="32">
        <v>0</v>
      </c>
      <c r="S241" s="32">
        <v>51.644333333333343</v>
      </c>
      <c r="T241" s="32">
        <v>51.644333333333343</v>
      </c>
      <c r="U241" s="32">
        <v>0</v>
      </c>
      <c r="V241" s="32">
        <v>0</v>
      </c>
      <c r="W241" s="32">
        <v>21.160444444444444</v>
      </c>
      <c r="X241" s="32">
        <v>0.92066666666666663</v>
      </c>
      <c r="Y241" s="32">
        <v>3.3482222222222218</v>
      </c>
      <c r="Z241" s="32">
        <v>0</v>
      </c>
      <c r="AA241" s="32">
        <v>0.40833333333333333</v>
      </c>
      <c r="AB241" s="32">
        <v>0</v>
      </c>
      <c r="AC241" s="32">
        <v>16.483222222222221</v>
      </c>
      <c r="AD241" s="32">
        <v>0</v>
      </c>
      <c r="AE241" s="32">
        <v>0</v>
      </c>
      <c r="AF241" t="s">
        <v>201</v>
      </c>
      <c r="AG241">
        <v>7</v>
      </c>
      <c r="AH241"/>
    </row>
    <row r="242" spans="1:34" x14ac:dyDescent="0.25">
      <c r="A242" t="s">
        <v>1226</v>
      </c>
      <c r="B242" t="s">
        <v>530</v>
      </c>
      <c r="C242" t="s">
        <v>916</v>
      </c>
      <c r="D242" t="s">
        <v>1140</v>
      </c>
      <c r="E242" s="32">
        <v>52.31111111111111</v>
      </c>
      <c r="F242" s="32">
        <v>4.5123725573491926</v>
      </c>
      <c r="G242" s="32">
        <v>4.2226529311809688</v>
      </c>
      <c r="H242" s="32">
        <v>1.2291843670348344</v>
      </c>
      <c r="I242" s="32">
        <v>0.93946474086661003</v>
      </c>
      <c r="J242" s="32">
        <v>236.04722222222222</v>
      </c>
      <c r="K242" s="32">
        <v>220.89166666666668</v>
      </c>
      <c r="L242" s="32">
        <v>64.3</v>
      </c>
      <c r="M242" s="32">
        <v>49.144444444444446</v>
      </c>
      <c r="N242" s="32">
        <v>15.155555555555555</v>
      </c>
      <c r="O242" s="32">
        <v>0</v>
      </c>
      <c r="P242" s="32">
        <v>13.78888888888889</v>
      </c>
      <c r="Q242" s="32">
        <v>13.78888888888889</v>
      </c>
      <c r="R242" s="32">
        <v>0</v>
      </c>
      <c r="S242" s="32">
        <v>157.95833333333334</v>
      </c>
      <c r="T242" s="32">
        <v>147.35277777777779</v>
      </c>
      <c r="U242" s="32">
        <v>0</v>
      </c>
      <c r="V242" s="32">
        <v>10.605555555555556</v>
      </c>
      <c r="W242" s="32">
        <v>30.572222222222223</v>
      </c>
      <c r="X242" s="32">
        <v>0</v>
      </c>
      <c r="Y242" s="32">
        <v>0</v>
      </c>
      <c r="Z242" s="32">
        <v>0</v>
      </c>
      <c r="AA242" s="32">
        <v>0</v>
      </c>
      <c r="AB242" s="32">
        <v>0</v>
      </c>
      <c r="AC242" s="32">
        <v>30.572222222222223</v>
      </c>
      <c r="AD242" s="32">
        <v>0</v>
      </c>
      <c r="AE242" s="32">
        <v>0</v>
      </c>
      <c r="AF242" t="s">
        <v>104</v>
      </c>
      <c r="AG242">
        <v>7</v>
      </c>
      <c r="AH242"/>
    </row>
    <row r="243" spans="1:34" x14ac:dyDescent="0.25">
      <c r="A243" t="s">
        <v>1226</v>
      </c>
      <c r="B243" t="s">
        <v>443</v>
      </c>
      <c r="C243" t="s">
        <v>910</v>
      </c>
      <c r="D243" t="s">
        <v>1126</v>
      </c>
      <c r="E243" s="32">
        <v>63.2</v>
      </c>
      <c r="F243" s="32">
        <v>4.980128340365682</v>
      </c>
      <c r="G243" s="32">
        <v>4.7356803797468343</v>
      </c>
      <c r="H243" s="32">
        <v>0.93661392405063282</v>
      </c>
      <c r="I243" s="32">
        <v>0.69216596343178605</v>
      </c>
      <c r="J243" s="32">
        <v>314.74411111111112</v>
      </c>
      <c r="K243" s="32">
        <v>299.29499999999996</v>
      </c>
      <c r="L243" s="32">
        <v>59.193999999999996</v>
      </c>
      <c r="M243" s="32">
        <v>43.74488888888888</v>
      </c>
      <c r="N243" s="32">
        <v>11.715777777777779</v>
      </c>
      <c r="O243" s="32">
        <v>3.7333333333333334</v>
      </c>
      <c r="P243" s="32">
        <v>51.974777777777796</v>
      </c>
      <c r="Q243" s="32">
        <v>51.974777777777796</v>
      </c>
      <c r="R243" s="32">
        <v>0</v>
      </c>
      <c r="S243" s="32">
        <v>203.5753333333333</v>
      </c>
      <c r="T243" s="32">
        <v>164.81366666666665</v>
      </c>
      <c r="U243" s="32">
        <v>27.373555555555555</v>
      </c>
      <c r="V243" s="32">
        <v>11.388111111111112</v>
      </c>
      <c r="W243" s="32">
        <v>16.102777777777778</v>
      </c>
      <c r="X243" s="32">
        <v>0</v>
      </c>
      <c r="Y243" s="32">
        <v>0</v>
      </c>
      <c r="Z243" s="32">
        <v>0</v>
      </c>
      <c r="AA243" s="32">
        <v>0</v>
      </c>
      <c r="AB243" s="32">
        <v>0</v>
      </c>
      <c r="AC243" s="32">
        <v>16.102777777777778</v>
      </c>
      <c r="AD243" s="32">
        <v>0</v>
      </c>
      <c r="AE243" s="32">
        <v>0</v>
      </c>
      <c r="AF243" t="s">
        <v>16</v>
      </c>
      <c r="AG243">
        <v>7</v>
      </c>
      <c r="AH243"/>
    </row>
    <row r="244" spans="1:34" x14ac:dyDescent="0.25">
      <c r="A244" t="s">
        <v>1226</v>
      </c>
      <c r="B244" t="s">
        <v>772</v>
      </c>
      <c r="C244" t="s">
        <v>991</v>
      </c>
      <c r="D244" t="s">
        <v>1129</v>
      </c>
      <c r="E244" s="32">
        <v>37.544444444444444</v>
      </c>
      <c r="F244" s="32">
        <v>2.6203018644569398</v>
      </c>
      <c r="G244" s="32">
        <v>2.3056377626516724</v>
      </c>
      <c r="H244" s="32">
        <v>0.50310742823320509</v>
      </c>
      <c r="I244" s="32">
        <v>0.18844332642793726</v>
      </c>
      <c r="J244" s="32">
        <v>98.37777777777778</v>
      </c>
      <c r="K244" s="32">
        <v>86.563888888888897</v>
      </c>
      <c r="L244" s="32">
        <v>18.888888888888889</v>
      </c>
      <c r="M244" s="32">
        <v>7.0750000000000002</v>
      </c>
      <c r="N244" s="32">
        <v>6.5750000000000002</v>
      </c>
      <c r="O244" s="32">
        <v>5.2388888888888889</v>
      </c>
      <c r="P244" s="32">
        <v>24.166666666666668</v>
      </c>
      <c r="Q244" s="32">
        <v>24.166666666666668</v>
      </c>
      <c r="R244" s="32">
        <v>0</v>
      </c>
      <c r="S244" s="32">
        <v>55.322222222222223</v>
      </c>
      <c r="T244" s="32">
        <v>55.322222222222223</v>
      </c>
      <c r="U244" s="32">
        <v>0</v>
      </c>
      <c r="V244" s="32">
        <v>0</v>
      </c>
      <c r="W244" s="32">
        <v>0</v>
      </c>
      <c r="X244" s="32">
        <v>0</v>
      </c>
      <c r="Y244" s="32">
        <v>0</v>
      </c>
      <c r="Z244" s="32">
        <v>0</v>
      </c>
      <c r="AA244" s="32">
        <v>0</v>
      </c>
      <c r="AB244" s="32">
        <v>0</v>
      </c>
      <c r="AC244" s="32">
        <v>0</v>
      </c>
      <c r="AD244" s="32">
        <v>0</v>
      </c>
      <c r="AE244" s="32">
        <v>0</v>
      </c>
      <c r="AF244" t="s">
        <v>349</v>
      </c>
      <c r="AG244">
        <v>7</v>
      </c>
      <c r="AH244"/>
    </row>
    <row r="245" spans="1:34" x14ac:dyDescent="0.25">
      <c r="A245" t="s">
        <v>1226</v>
      </c>
      <c r="B245" t="s">
        <v>560</v>
      </c>
      <c r="C245" t="s">
        <v>881</v>
      </c>
      <c r="D245" t="s">
        <v>1193</v>
      </c>
      <c r="E245" s="32">
        <v>22.833333333333332</v>
      </c>
      <c r="F245" s="32">
        <v>2.7963406326034068</v>
      </c>
      <c r="G245" s="32">
        <v>2.5467931873479324</v>
      </c>
      <c r="H245" s="32">
        <v>0.60023357664233579</v>
      </c>
      <c r="I245" s="32">
        <v>0.35068613138686128</v>
      </c>
      <c r="J245" s="32">
        <v>63.849777777777788</v>
      </c>
      <c r="K245" s="32">
        <v>58.151777777777788</v>
      </c>
      <c r="L245" s="32">
        <v>13.705333333333332</v>
      </c>
      <c r="M245" s="32">
        <v>8.0073333333333316</v>
      </c>
      <c r="N245" s="32">
        <v>0</v>
      </c>
      <c r="O245" s="32">
        <v>5.6979999999999995</v>
      </c>
      <c r="P245" s="32">
        <v>15.56944444444445</v>
      </c>
      <c r="Q245" s="32">
        <v>15.56944444444445</v>
      </c>
      <c r="R245" s="32">
        <v>0</v>
      </c>
      <c r="S245" s="32">
        <v>34.575000000000003</v>
      </c>
      <c r="T245" s="32">
        <v>30.048111111111115</v>
      </c>
      <c r="U245" s="32">
        <v>4.5268888888888892</v>
      </c>
      <c r="V245" s="32">
        <v>0</v>
      </c>
      <c r="W245" s="32">
        <v>26.475888888888882</v>
      </c>
      <c r="X245" s="32">
        <v>4.5053333333333336</v>
      </c>
      <c r="Y245" s="32">
        <v>0</v>
      </c>
      <c r="Z245" s="32">
        <v>0</v>
      </c>
      <c r="AA245" s="32">
        <v>2.5377777777777775</v>
      </c>
      <c r="AB245" s="32">
        <v>0</v>
      </c>
      <c r="AC245" s="32">
        <v>19.432777777777773</v>
      </c>
      <c r="AD245" s="32">
        <v>0</v>
      </c>
      <c r="AE245" s="32">
        <v>0</v>
      </c>
      <c r="AF245" t="s">
        <v>134</v>
      </c>
      <c r="AG245">
        <v>7</v>
      </c>
      <c r="AH245"/>
    </row>
    <row r="246" spans="1:34" x14ac:dyDescent="0.25">
      <c r="A246" t="s">
        <v>1226</v>
      </c>
      <c r="B246" t="s">
        <v>546</v>
      </c>
      <c r="C246" t="s">
        <v>851</v>
      </c>
      <c r="D246" t="s">
        <v>1154</v>
      </c>
      <c r="E246" s="32">
        <v>63.56666666666667</v>
      </c>
      <c r="F246" s="32">
        <v>2.8181034784128647</v>
      </c>
      <c r="G246" s="32">
        <v>2.723976577521412</v>
      </c>
      <c r="H246" s="32">
        <v>0.97244712462856142</v>
      </c>
      <c r="I246" s="32">
        <v>0.87832022373710883</v>
      </c>
      <c r="J246" s="32">
        <v>179.13744444444444</v>
      </c>
      <c r="K246" s="32">
        <v>173.15411111111109</v>
      </c>
      <c r="L246" s="32">
        <v>61.815222222222225</v>
      </c>
      <c r="M246" s="32">
        <v>55.831888888888891</v>
      </c>
      <c r="N246" s="32">
        <v>0.78333333333333333</v>
      </c>
      <c r="O246" s="32">
        <v>5.2</v>
      </c>
      <c r="P246" s="32">
        <v>14.16388888888889</v>
      </c>
      <c r="Q246" s="32">
        <v>14.16388888888889</v>
      </c>
      <c r="R246" s="32">
        <v>0</v>
      </c>
      <c r="S246" s="32">
        <v>103.15833333333333</v>
      </c>
      <c r="T246" s="32">
        <v>102.93888888888888</v>
      </c>
      <c r="U246" s="32">
        <v>0.21944444444444444</v>
      </c>
      <c r="V246" s="32">
        <v>0</v>
      </c>
      <c r="W246" s="32">
        <v>47.829111111111104</v>
      </c>
      <c r="X246" s="32">
        <v>10.248555555555555</v>
      </c>
      <c r="Y246" s="32">
        <v>0.78333333333333333</v>
      </c>
      <c r="Z246" s="32">
        <v>0</v>
      </c>
      <c r="AA246" s="32">
        <v>4.55</v>
      </c>
      <c r="AB246" s="32">
        <v>0</v>
      </c>
      <c r="AC246" s="32">
        <v>32.24722222222222</v>
      </c>
      <c r="AD246" s="32">
        <v>0</v>
      </c>
      <c r="AE246" s="32">
        <v>0</v>
      </c>
      <c r="AF246" t="s">
        <v>120</v>
      </c>
      <c r="AG246">
        <v>7</v>
      </c>
      <c r="AH246"/>
    </row>
    <row r="247" spans="1:34" x14ac:dyDescent="0.25">
      <c r="A247" t="s">
        <v>1226</v>
      </c>
      <c r="B247" t="s">
        <v>568</v>
      </c>
      <c r="C247" t="s">
        <v>862</v>
      </c>
      <c r="D247" t="s">
        <v>1126</v>
      </c>
      <c r="E247" s="32">
        <v>37.733333333333334</v>
      </c>
      <c r="F247" s="32">
        <v>3.3028563015312131</v>
      </c>
      <c r="G247" s="32">
        <v>3.1612190812720846</v>
      </c>
      <c r="H247" s="32">
        <v>0.43683745583038869</v>
      </c>
      <c r="I247" s="32">
        <v>0.29520023557126029</v>
      </c>
      <c r="J247" s="32">
        <v>124.62777777777778</v>
      </c>
      <c r="K247" s="32">
        <v>119.28333333333333</v>
      </c>
      <c r="L247" s="32">
        <v>16.483333333333334</v>
      </c>
      <c r="M247" s="32">
        <v>11.138888888888889</v>
      </c>
      <c r="N247" s="32">
        <v>1.1111111111111112E-2</v>
      </c>
      <c r="O247" s="32">
        <v>5.333333333333333</v>
      </c>
      <c r="P247" s="32">
        <v>24.966666666666665</v>
      </c>
      <c r="Q247" s="32">
        <v>24.966666666666665</v>
      </c>
      <c r="R247" s="32">
        <v>0</v>
      </c>
      <c r="S247" s="32">
        <v>83.177777777777777</v>
      </c>
      <c r="T247" s="32">
        <v>75.858333333333334</v>
      </c>
      <c r="U247" s="32">
        <v>0</v>
      </c>
      <c r="V247" s="32">
        <v>7.3194444444444446</v>
      </c>
      <c r="W247" s="32">
        <v>6.3666666666666671</v>
      </c>
      <c r="X247" s="32">
        <v>0.60833333333333328</v>
      </c>
      <c r="Y247" s="32">
        <v>1.1111111111111112E-2</v>
      </c>
      <c r="Z247" s="32">
        <v>0</v>
      </c>
      <c r="AA247" s="32">
        <v>2.0777777777777779</v>
      </c>
      <c r="AB247" s="32">
        <v>0</v>
      </c>
      <c r="AC247" s="32">
        <v>3.6694444444444443</v>
      </c>
      <c r="AD247" s="32">
        <v>0</v>
      </c>
      <c r="AE247" s="32">
        <v>0</v>
      </c>
      <c r="AF247" t="s">
        <v>142</v>
      </c>
      <c r="AG247">
        <v>7</v>
      </c>
      <c r="AH247"/>
    </row>
    <row r="248" spans="1:34" x14ac:dyDescent="0.25">
      <c r="A248" t="s">
        <v>1226</v>
      </c>
      <c r="B248" t="s">
        <v>589</v>
      </c>
      <c r="C248" t="s">
        <v>1001</v>
      </c>
      <c r="D248" t="s">
        <v>1205</v>
      </c>
      <c r="E248" s="32">
        <v>27.3</v>
      </c>
      <c r="F248" s="32">
        <v>3.4409157509157509</v>
      </c>
      <c r="G248" s="32">
        <v>3.1631054131054133</v>
      </c>
      <c r="H248" s="32">
        <v>1.262039072039072</v>
      </c>
      <c r="I248" s="32">
        <v>0.98422873422873414</v>
      </c>
      <c r="J248" s="32">
        <v>93.936999999999998</v>
      </c>
      <c r="K248" s="32">
        <v>86.352777777777789</v>
      </c>
      <c r="L248" s="32">
        <v>34.453666666666663</v>
      </c>
      <c r="M248" s="32">
        <v>26.869444444444444</v>
      </c>
      <c r="N248" s="32">
        <v>2.8508888888888886</v>
      </c>
      <c r="O248" s="32">
        <v>4.7333333333333334</v>
      </c>
      <c r="P248" s="32">
        <v>2.9555555555555557</v>
      </c>
      <c r="Q248" s="32">
        <v>2.9555555555555557</v>
      </c>
      <c r="R248" s="32">
        <v>0</v>
      </c>
      <c r="S248" s="32">
        <v>56.527777777777786</v>
      </c>
      <c r="T248" s="32">
        <v>50.341666666666669</v>
      </c>
      <c r="U248" s="32">
        <v>3.0222222222222221</v>
      </c>
      <c r="V248" s="32">
        <v>3.1638888888888888</v>
      </c>
      <c r="W248" s="32">
        <v>2.1166666666666663</v>
      </c>
      <c r="X248" s="32">
        <v>1.0249999999999999</v>
      </c>
      <c r="Y248" s="32">
        <v>0</v>
      </c>
      <c r="Z248" s="32">
        <v>0</v>
      </c>
      <c r="AA248" s="32">
        <v>0</v>
      </c>
      <c r="AB248" s="32">
        <v>0</v>
      </c>
      <c r="AC248" s="32">
        <v>1.0916666666666666</v>
      </c>
      <c r="AD248" s="32">
        <v>0</v>
      </c>
      <c r="AE248" s="32">
        <v>0</v>
      </c>
      <c r="AF248" t="s">
        <v>164</v>
      </c>
      <c r="AG248">
        <v>7</v>
      </c>
      <c r="AH248"/>
    </row>
    <row r="249" spans="1:34" x14ac:dyDescent="0.25">
      <c r="A249" t="s">
        <v>1226</v>
      </c>
      <c r="B249" t="s">
        <v>484</v>
      </c>
      <c r="C249" t="s">
        <v>938</v>
      </c>
      <c r="D249" t="s">
        <v>1181</v>
      </c>
      <c r="E249" s="32">
        <v>16.755555555555556</v>
      </c>
      <c r="F249" s="32">
        <v>4.2217639257294417</v>
      </c>
      <c r="G249" s="32">
        <v>3.9999602122015911</v>
      </c>
      <c r="H249" s="32">
        <v>0.70257294429708217</v>
      </c>
      <c r="I249" s="32">
        <v>0.52884615384615385</v>
      </c>
      <c r="J249" s="32">
        <v>70.737999999999985</v>
      </c>
      <c r="K249" s="32">
        <v>67.021555555555551</v>
      </c>
      <c r="L249" s="32">
        <v>11.772</v>
      </c>
      <c r="M249" s="32">
        <v>8.8611111111111125</v>
      </c>
      <c r="N249" s="32">
        <v>0</v>
      </c>
      <c r="O249" s="32">
        <v>2.9108888888888877</v>
      </c>
      <c r="P249" s="32">
        <v>19.380555555555546</v>
      </c>
      <c r="Q249" s="32">
        <v>18.574999999999989</v>
      </c>
      <c r="R249" s="32">
        <v>0.80555555555555558</v>
      </c>
      <c r="S249" s="32">
        <v>39.585444444444441</v>
      </c>
      <c r="T249" s="32">
        <v>35.788555555555554</v>
      </c>
      <c r="U249" s="32">
        <v>0</v>
      </c>
      <c r="V249" s="32">
        <v>3.7968888888888888</v>
      </c>
      <c r="W249" s="32">
        <v>19.489888888888892</v>
      </c>
      <c r="X249" s="32">
        <v>3.24</v>
      </c>
      <c r="Y249" s="32">
        <v>0</v>
      </c>
      <c r="Z249" s="32">
        <v>0</v>
      </c>
      <c r="AA249" s="32">
        <v>6.9925555555555574</v>
      </c>
      <c r="AB249" s="32">
        <v>0</v>
      </c>
      <c r="AC249" s="32">
        <v>9.2573333333333334</v>
      </c>
      <c r="AD249" s="32">
        <v>0</v>
      </c>
      <c r="AE249" s="32">
        <v>0</v>
      </c>
      <c r="AF249" t="s">
        <v>58</v>
      </c>
      <c r="AG249">
        <v>7</v>
      </c>
      <c r="AH249"/>
    </row>
    <row r="250" spans="1:34" x14ac:dyDescent="0.25">
      <c r="A250" t="s">
        <v>1226</v>
      </c>
      <c r="B250" t="s">
        <v>499</v>
      </c>
      <c r="C250" t="s">
        <v>948</v>
      </c>
      <c r="D250" t="s">
        <v>1184</v>
      </c>
      <c r="E250" s="32">
        <v>25.733333333333334</v>
      </c>
      <c r="F250" s="32">
        <v>2.6347150259067353</v>
      </c>
      <c r="G250" s="32">
        <v>2.4626511226252159</v>
      </c>
      <c r="H250" s="32">
        <v>0.50604490500863553</v>
      </c>
      <c r="I250" s="32">
        <v>0.3339810017271157</v>
      </c>
      <c r="J250" s="32">
        <v>67.8</v>
      </c>
      <c r="K250" s="32">
        <v>63.37222222222222</v>
      </c>
      <c r="L250" s="32">
        <v>13.022222222222222</v>
      </c>
      <c r="M250" s="32">
        <v>8.594444444444445</v>
      </c>
      <c r="N250" s="32">
        <v>0</v>
      </c>
      <c r="O250" s="32">
        <v>4.427777777777778</v>
      </c>
      <c r="P250" s="32">
        <v>13.775</v>
      </c>
      <c r="Q250" s="32">
        <v>13.775</v>
      </c>
      <c r="R250" s="32">
        <v>0</v>
      </c>
      <c r="S250" s="32">
        <v>41.002777777777773</v>
      </c>
      <c r="T250" s="32">
        <v>36.18333333333333</v>
      </c>
      <c r="U250" s="32">
        <v>4.8194444444444446</v>
      </c>
      <c r="V250" s="32">
        <v>0</v>
      </c>
      <c r="W250" s="32">
        <v>0.2638888888888889</v>
      </c>
      <c r="X250" s="32">
        <v>0</v>
      </c>
      <c r="Y250" s="32">
        <v>0</v>
      </c>
      <c r="Z250" s="32">
        <v>0</v>
      </c>
      <c r="AA250" s="32">
        <v>0</v>
      </c>
      <c r="AB250" s="32">
        <v>0</v>
      </c>
      <c r="AC250" s="32">
        <v>0.2638888888888889</v>
      </c>
      <c r="AD250" s="32">
        <v>0</v>
      </c>
      <c r="AE250" s="32">
        <v>0</v>
      </c>
      <c r="AF250" t="s">
        <v>73</v>
      </c>
      <c r="AG250">
        <v>7</v>
      </c>
      <c r="AH250"/>
    </row>
    <row r="251" spans="1:34" x14ac:dyDescent="0.25">
      <c r="A251" t="s">
        <v>1226</v>
      </c>
      <c r="B251" t="s">
        <v>736</v>
      </c>
      <c r="C251" t="s">
        <v>888</v>
      </c>
      <c r="D251" t="s">
        <v>1157</v>
      </c>
      <c r="E251" s="32">
        <v>12.611111111111111</v>
      </c>
      <c r="F251" s="32">
        <v>4.6884933920704857</v>
      </c>
      <c r="G251" s="32">
        <v>4.1997885462555065</v>
      </c>
      <c r="H251" s="32">
        <v>1.1400264317180617</v>
      </c>
      <c r="I251" s="32">
        <v>0.68612334801762109</v>
      </c>
      <c r="J251" s="32">
        <v>59.12711111111112</v>
      </c>
      <c r="K251" s="32">
        <v>52.963999999999999</v>
      </c>
      <c r="L251" s="32">
        <v>14.376999999999999</v>
      </c>
      <c r="M251" s="32">
        <v>8.6527777777777768</v>
      </c>
      <c r="N251" s="32">
        <v>0</v>
      </c>
      <c r="O251" s="32">
        <v>5.724222222222223</v>
      </c>
      <c r="P251" s="32">
        <v>13.353555555555554</v>
      </c>
      <c r="Q251" s="32">
        <v>12.914666666666665</v>
      </c>
      <c r="R251" s="32">
        <v>0.43888888888888888</v>
      </c>
      <c r="S251" s="32">
        <v>31.396555555555562</v>
      </c>
      <c r="T251" s="32">
        <v>31.396555555555562</v>
      </c>
      <c r="U251" s="32">
        <v>0</v>
      </c>
      <c r="V251" s="32">
        <v>0</v>
      </c>
      <c r="W251" s="32">
        <v>1.2361111111111112</v>
      </c>
      <c r="X251" s="32">
        <v>0.79722222222222228</v>
      </c>
      <c r="Y251" s="32">
        <v>0</v>
      </c>
      <c r="Z251" s="32">
        <v>0</v>
      </c>
      <c r="AA251" s="32">
        <v>0</v>
      </c>
      <c r="AB251" s="32">
        <v>0.43888888888888888</v>
      </c>
      <c r="AC251" s="32">
        <v>0</v>
      </c>
      <c r="AD251" s="32">
        <v>0</v>
      </c>
      <c r="AE251" s="32">
        <v>0</v>
      </c>
      <c r="AF251" t="s">
        <v>313</v>
      </c>
      <c r="AG251">
        <v>7</v>
      </c>
      <c r="AH251"/>
    </row>
    <row r="252" spans="1:34" x14ac:dyDescent="0.25">
      <c r="A252" t="s">
        <v>1226</v>
      </c>
      <c r="B252" t="s">
        <v>562</v>
      </c>
      <c r="C252" t="s">
        <v>984</v>
      </c>
      <c r="D252" t="s">
        <v>1198</v>
      </c>
      <c r="E252" s="32">
        <v>39.055555555555557</v>
      </c>
      <c r="F252" s="32">
        <v>3.2288990042674248</v>
      </c>
      <c r="G252" s="32">
        <v>3.0428876244665717</v>
      </c>
      <c r="H252" s="32">
        <v>0.97555618776671404</v>
      </c>
      <c r="I252" s="32">
        <v>0.78954480796586057</v>
      </c>
      <c r="J252" s="32">
        <v>126.10644444444443</v>
      </c>
      <c r="K252" s="32">
        <v>118.84166666666667</v>
      </c>
      <c r="L252" s="32">
        <v>38.100888888888889</v>
      </c>
      <c r="M252" s="32">
        <v>30.836111111111112</v>
      </c>
      <c r="N252" s="32">
        <v>1.7536666666666665</v>
      </c>
      <c r="O252" s="32">
        <v>5.5111111111111111</v>
      </c>
      <c r="P252" s="32">
        <v>7.3305555555555557</v>
      </c>
      <c r="Q252" s="32">
        <v>7.3305555555555557</v>
      </c>
      <c r="R252" s="32">
        <v>0</v>
      </c>
      <c r="S252" s="32">
        <v>80.674999999999997</v>
      </c>
      <c r="T252" s="32">
        <v>75.55</v>
      </c>
      <c r="U252" s="32">
        <v>0.28611111111111109</v>
      </c>
      <c r="V252" s="32">
        <v>4.8388888888888886</v>
      </c>
      <c r="W252" s="32">
        <v>14.717555555555556</v>
      </c>
      <c r="X252" s="32">
        <v>4.4055555555555559</v>
      </c>
      <c r="Y252" s="32">
        <v>1.7536666666666665</v>
      </c>
      <c r="Z252" s="32">
        <v>0</v>
      </c>
      <c r="AA252" s="32">
        <v>4.0805555555555557</v>
      </c>
      <c r="AB252" s="32">
        <v>0</v>
      </c>
      <c r="AC252" s="32">
        <v>4.4777777777777779</v>
      </c>
      <c r="AD252" s="32">
        <v>0</v>
      </c>
      <c r="AE252" s="32">
        <v>0</v>
      </c>
      <c r="AF252" t="s">
        <v>136</v>
      </c>
      <c r="AG252">
        <v>7</v>
      </c>
      <c r="AH252"/>
    </row>
    <row r="253" spans="1:34" x14ac:dyDescent="0.25">
      <c r="A253" t="s">
        <v>1226</v>
      </c>
      <c r="B253" t="s">
        <v>647</v>
      </c>
      <c r="C253" t="s">
        <v>871</v>
      </c>
      <c r="D253" t="s">
        <v>1130</v>
      </c>
      <c r="E253" s="32">
        <v>37.333333333333336</v>
      </c>
      <c r="F253" s="32">
        <v>3.2382827380952381</v>
      </c>
      <c r="G253" s="32">
        <v>3.1229553571428568</v>
      </c>
      <c r="H253" s="32">
        <v>0.55969345238095236</v>
      </c>
      <c r="I253" s="32">
        <v>0.44436607142857149</v>
      </c>
      <c r="J253" s="32">
        <v>120.89588888888889</v>
      </c>
      <c r="K253" s="32">
        <v>116.59033333333333</v>
      </c>
      <c r="L253" s="32">
        <v>20.895222222222223</v>
      </c>
      <c r="M253" s="32">
        <v>16.58966666666667</v>
      </c>
      <c r="N253" s="32">
        <v>0</v>
      </c>
      <c r="O253" s="32">
        <v>4.3055555555555554</v>
      </c>
      <c r="P253" s="32">
        <v>21.016333333333328</v>
      </c>
      <c r="Q253" s="32">
        <v>21.016333333333328</v>
      </c>
      <c r="R253" s="32">
        <v>0</v>
      </c>
      <c r="S253" s="32">
        <v>78.984333333333339</v>
      </c>
      <c r="T253" s="32">
        <v>31.951111111111132</v>
      </c>
      <c r="U253" s="32">
        <v>47.033222222222207</v>
      </c>
      <c r="V253" s="32">
        <v>0</v>
      </c>
      <c r="W253" s="32">
        <v>12.307</v>
      </c>
      <c r="X253" s="32">
        <v>7.0330000000000013</v>
      </c>
      <c r="Y253" s="32">
        <v>0</v>
      </c>
      <c r="Z253" s="32">
        <v>0.57222222222222219</v>
      </c>
      <c r="AA253" s="32">
        <v>0</v>
      </c>
      <c r="AB253" s="32">
        <v>0</v>
      </c>
      <c r="AC253" s="32">
        <v>4.7017777777777772</v>
      </c>
      <c r="AD253" s="32">
        <v>0</v>
      </c>
      <c r="AE253" s="32">
        <v>0</v>
      </c>
      <c r="AF253" t="s">
        <v>222</v>
      </c>
      <c r="AG253">
        <v>7</v>
      </c>
      <c r="AH253"/>
    </row>
    <row r="254" spans="1:34" x14ac:dyDescent="0.25">
      <c r="A254" t="s">
        <v>1226</v>
      </c>
      <c r="B254" t="s">
        <v>694</v>
      </c>
      <c r="C254" t="s">
        <v>933</v>
      </c>
      <c r="D254" t="s">
        <v>1166</v>
      </c>
      <c r="E254" s="32">
        <v>112.93333333333334</v>
      </c>
      <c r="F254" s="32">
        <v>4.9805942542306187</v>
      </c>
      <c r="G254" s="32">
        <v>4.6832457693821334</v>
      </c>
      <c r="H254" s="32">
        <v>0.68238095238095242</v>
      </c>
      <c r="I254" s="32">
        <v>0.3930017709563165</v>
      </c>
      <c r="J254" s="32">
        <v>562.47511111111123</v>
      </c>
      <c r="K254" s="32">
        <v>528.8945555555556</v>
      </c>
      <c r="L254" s="32">
        <v>77.063555555555567</v>
      </c>
      <c r="M254" s="32">
        <v>44.38300000000001</v>
      </c>
      <c r="N254" s="32">
        <v>28.191666666666666</v>
      </c>
      <c r="O254" s="32">
        <v>4.4888888888888889</v>
      </c>
      <c r="P254" s="32">
        <v>96.905777777777729</v>
      </c>
      <c r="Q254" s="32">
        <v>96.005777777777723</v>
      </c>
      <c r="R254" s="32">
        <v>0.9</v>
      </c>
      <c r="S254" s="32">
        <v>388.50577777777784</v>
      </c>
      <c r="T254" s="32">
        <v>370.58300000000008</v>
      </c>
      <c r="U254" s="32">
        <v>5.6672222222222208</v>
      </c>
      <c r="V254" s="32">
        <v>12.255555555555556</v>
      </c>
      <c r="W254" s="32">
        <v>215.62344444444449</v>
      </c>
      <c r="X254" s="32">
        <v>10.003666666666666</v>
      </c>
      <c r="Y254" s="32">
        <v>0</v>
      </c>
      <c r="Z254" s="32">
        <v>0</v>
      </c>
      <c r="AA254" s="32">
        <v>21.276222222222223</v>
      </c>
      <c r="AB254" s="32">
        <v>0</v>
      </c>
      <c r="AC254" s="32">
        <v>184.34355555555558</v>
      </c>
      <c r="AD254" s="32">
        <v>0</v>
      </c>
      <c r="AE254" s="32">
        <v>0</v>
      </c>
      <c r="AF254" t="s">
        <v>269</v>
      </c>
      <c r="AG254">
        <v>7</v>
      </c>
      <c r="AH254"/>
    </row>
    <row r="255" spans="1:34" x14ac:dyDescent="0.25">
      <c r="A255" t="s">
        <v>1226</v>
      </c>
      <c r="B255" t="s">
        <v>662</v>
      </c>
      <c r="C255" t="s">
        <v>888</v>
      </c>
      <c r="D255" t="s">
        <v>1157</v>
      </c>
      <c r="E255" s="32">
        <v>61.888888888888886</v>
      </c>
      <c r="F255" s="32">
        <v>2.5548330341113106</v>
      </c>
      <c r="G255" s="32">
        <v>2.2676696588868941</v>
      </c>
      <c r="H255" s="32">
        <v>0.66148653500897658</v>
      </c>
      <c r="I255" s="32">
        <v>0.48527468581687616</v>
      </c>
      <c r="J255" s="32">
        <v>158.11577777777777</v>
      </c>
      <c r="K255" s="32">
        <v>140.34355555555555</v>
      </c>
      <c r="L255" s="32">
        <v>40.938666666666663</v>
      </c>
      <c r="M255" s="32">
        <v>30.033111111111111</v>
      </c>
      <c r="N255" s="32">
        <v>5.8833333333333337</v>
      </c>
      <c r="O255" s="32">
        <v>5.0222222222222221</v>
      </c>
      <c r="P255" s="32">
        <v>12.005555555555556</v>
      </c>
      <c r="Q255" s="32">
        <v>5.1388888888888893</v>
      </c>
      <c r="R255" s="32">
        <v>6.8666666666666663</v>
      </c>
      <c r="S255" s="32">
        <v>105.17155555555556</v>
      </c>
      <c r="T255" s="32">
        <v>89.962111111111113</v>
      </c>
      <c r="U255" s="32">
        <v>0</v>
      </c>
      <c r="V255" s="32">
        <v>15.209444444444443</v>
      </c>
      <c r="W255" s="32">
        <v>2.2702222222222224</v>
      </c>
      <c r="X255" s="32">
        <v>1.135</v>
      </c>
      <c r="Y255" s="32">
        <v>0</v>
      </c>
      <c r="Z255" s="32">
        <v>0</v>
      </c>
      <c r="AA255" s="32">
        <v>0.55555555555555558</v>
      </c>
      <c r="AB255" s="32">
        <v>0.22222222222222221</v>
      </c>
      <c r="AC255" s="32">
        <v>0.35744444444444445</v>
      </c>
      <c r="AD255" s="32">
        <v>0</v>
      </c>
      <c r="AE255" s="32">
        <v>0</v>
      </c>
      <c r="AF255" t="s">
        <v>237</v>
      </c>
      <c r="AG255">
        <v>7</v>
      </c>
      <c r="AH255"/>
    </row>
    <row r="256" spans="1:34" x14ac:dyDescent="0.25">
      <c r="A256" t="s">
        <v>1226</v>
      </c>
      <c r="B256" t="s">
        <v>807</v>
      </c>
      <c r="C256" t="s">
        <v>888</v>
      </c>
      <c r="D256" t="s">
        <v>1157</v>
      </c>
      <c r="E256" s="32">
        <v>21.022222222222222</v>
      </c>
      <c r="F256" s="32">
        <v>4.6914640591966164</v>
      </c>
      <c r="G256" s="32">
        <v>4.1724365750528545</v>
      </c>
      <c r="H256" s="32">
        <v>1.852669133192389</v>
      </c>
      <c r="I256" s="32">
        <v>1.3336416490486258</v>
      </c>
      <c r="J256" s="32">
        <v>98.624999999999986</v>
      </c>
      <c r="K256" s="32">
        <v>87.713888888888889</v>
      </c>
      <c r="L256" s="32">
        <v>38.947222222222223</v>
      </c>
      <c r="M256" s="32">
        <v>28.036111111111111</v>
      </c>
      <c r="N256" s="32">
        <v>5.2333333333333334</v>
      </c>
      <c r="O256" s="32">
        <v>5.677777777777778</v>
      </c>
      <c r="P256" s="32">
        <v>5.9444444444444446</v>
      </c>
      <c r="Q256" s="32">
        <v>5.9444444444444446</v>
      </c>
      <c r="R256" s="32">
        <v>0</v>
      </c>
      <c r="S256" s="32">
        <v>53.733333333333334</v>
      </c>
      <c r="T256" s="32">
        <v>42.827777777777776</v>
      </c>
      <c r="U256" s="32">
        <v>0</v>
      </c>
      <c r="V256" s="32">
        <v>10.905555555555555</v>
      </c>
      <c r="W256" s="32">
        <v>6.4583333333333339</v>
      </c>
      <c r="X256" s="32">
        <v>6.1277777777777782</v>
      </c>
      <c r="Y256" s="32">
        <v>0</v>
      </c>
      <c r="Z256" s="32">
        <v>0</v>
      </c>
      <c r="AA256" s="32">
        <v>0</v>
      </c>
      <c r="AB256" s="32">
        <v>0</v>
      </c>
      <c r="AC256" s="32">
        <v>0.33055555555555555</v>
      </c>
      <c r="AD256" s="32">
        <v>0</v>
      </c>
      <c r="AE256" s="32">
        <v>0</v>
      </c>
      <c r="AF256" t="s">
        <v>384</v>
      </c>
      <c r="AG256">
        <v>7</v>
      </c>
      <c r="AH256"/>
    </row>
    <row r="257" spans="1:34" x14ac:dyDescent="0.25">
      <c r="A257" t="s">
        <v>1226</v>
      </c>
      <c r="B257" t="s">
        <v>605</v>
      </c>
      <c r="C257" t="s">
        <v>1011</v>
      </c>
      <c r="D257" t="s">
        <v>1149</v>
      </c>
      <c r="E257" s="32">
        <v>41.255555555555553</v>
      </c>
      <c r="F257" s="32">
        <v>3.2656827363318071</v>
      </c>
      <c r="G257" s="32">
        <v>2.9782467007810403</v>
      </c>
      <c r="H257" s="32">
        <v>0.58497172098033934</v>
      </c>
      <c r="I257" s="32">
        <v>0.45428225154861301</v>
      </c>
      <c r="J257" s="32">
        <v>134.72755555555554</v>
      </c>
      <c r="K257" s="32">
        <v>122.86922222222223</v>
      </c>
      <c r="L257" s="32">
        <v>24.133333333333333</v>
      </c>
      <c r="M257" s="32">
        <v>18.741666666666667</v>
      </c>
      <c r="N257" s="32">
        <v>0.30833333333333335</v>
      </c>
      <c r="O257" s="32">
        <v>5.083333333333333</v>
      </c>
      <c r="P257" s="32">
        <v>25.197222222222223</v>
      </c>
      <c r="Q257" s="32">
        <v>18.730555555555554</v>
      </c>
      <c r="R257" s="32">
        <v>6.4666666666666668</v>
      </c>
      <c r="S257" s="32">
        <v>85.397000000000006</v>
      </c>
      <c r="T257" s="32">
        <v>77.5</v>
      </c>
      <c r="U257" s="32">
        <v>5.166666666666667</v>
      </c>
      <c r="V257" s="32">
        <v>2.7303333333333337</v>
      </c>
      <c r="W257" s="32">
        <v>0</v>
      </c>
      <c r="X257" s="32">
        <v>0</v>
      </c>
      <c r="Y257" s="32">
        <v>0</v>
      </c>
      <c r="Z257" s="32">
        <v>0</v>
      </c>
      <c r="AA257" s="32">
        <v>0</v>
      </c>
      <c r="AB257" s="32">
        <v>0</v>
      </c>
      <c r="AC257" s="32">
        <v>0</v>
      </c>
      <c r="AD257" s="32">
        <v>0</v>
      </c>
      <c r="AE257" s="32">
        <v>0</v>
      </c>
      <c r="AF257" t="s">
        <v>180</v>
      </c>
      <c r="AG257">
        <v>7</v>
      </c>
      <c r="AH257"/>
    </row>
    <row r="258" spans="1:34" x14ac:dyDescent="0.25">
      <c r="A258" t="s">
        <v>1226</v>
      </c>
      <c r="B258" t="s">
        <v>555</v>
      </c>
      <c r="C258" t="s">
        <v>982</v>
      </c>
      <c r="D258" t="s">
        <v>1186</v>
      </c>
      <c r="E258" s="32">
        <v>48.366666666666667</v>
      </c>
      <c r="F258" s="32">
        <v>3.1064691017688952</v>
      </c>
      <c r="G258" s="32">
        <v>2.8235423845623711</v>
      </c>
      <c r="H258" s="32">
        <v>0.37135998162187001</v>
      </c>
      <c r="I258" s="32">
        <v>0.25465885596140597</v>
      </c>
      <c r="J258" s="32">
        <v>150.24955555555556</v>
      </c>
      <c r="K258" s="32">
        <v>136.56533333333334</v>
      </c>
      <c r="L258" s="32">
        <v>17.961444444444446</v>
      </c>
      <c r="M258" s="32">
        <v>12.317000000000002</v>
      </c>
      <c r="N258" s="32">
        <v>0</v>
      </c>
      <c r="O258" s="32">
        <v>5.6444444444444448</v>
      </c>
      <c r="P258" s="32">
        <v>36.542000000000016</v>
      </c>
      <c r="Q258" s="32">
        <v>28.502222222222237</v>
      </c>
      <c r="R258" s="32">
        <v>8.039777777777779</v>
      </c>
      <c r="S258" s="32">
        <v>95.746111111111105</v>
      </c>
      <c r="T258" s="32">
        <v>95.746111111111105</v>
      </c>
      <c r="U258" s="32">
        <v>0</v>
      </c>
      <c r="V258" s="32">
        <v>0</v>
      </c>
      <c r="W258" s="32">
        <v>2.3083333333333336</v>
      </c>
      <c r="X258" s="32">
        <v>1.4694444444444446</v>
      </c>
      <c r="Y258" s="32">
        <v>0</v>
      </c>
      <c r="Z258" s="32">
        <v>0</v>
      </c>
      <c r="AA258" s="32">
        <v>0.51388888888888884</v>
      </c>
      <c r="AB258" s="32">
        <v>0</v>
      </c>
      <c r="AC258" s="32">
        <v>0.32500000000000001</v>
      </c>
      <c r="AD258" s="32">
        <v>0</v>
      </c>
      <c r="AE258" s="32">
        <v>0</v>
      </c>
      <c r="AF258" t="s">
        <v>129</v>
      </c>
      <c r="AG258">
        <v>7</v>
      </c>
      <c r="AH258"/>
    </row>
    <row r="259" spans="1:34" x14ac:dyDescent="0.25">
      <c r="A259" t="s">
        <v>1226</v>
      </c>
      <c r="B259" t="s">
        <v>790</v>
      </c>
      <c r="C259" t="s">
        <v>901</v>
      </c>
      <c r="D259" t="s">
        <v>1165</v>
      </c>
      <c r="E259" s="32">
        <v>45.5</v>
      </c>
      <c r="F259" s="32">
        <v>3.2412600732600736</v>
      </c>
      <c r="G259" s="32">
        <v>2.9083443223443224</v>
      </c>
      <c r="H259" s="32">
        <v>0.6271770451770452</v>
      </c>
      <c r="I259" s="32">
        <v>0.46464224664224663</v>
      </c>
      <c r="J259" s="32">
        <v>147.47733333333335</v>
      </c>
      <c r="K259" s="32">
        <v>132.32966666666667</v>
      </c>
      <c r="L259" s="32">
        <v>28.536555555555555</v>
      </c>
      <c r="M259" s="32">
        <v>21.141222222222222</v>
      </c>
      <c r="N259" s="32">
        <v>2.0441111111111114</v>
      </c>
      <c r="O259" s="32">
        <v>5.3512222222222219</v>
      </c>
      <c r="P259" s="32">
        <v>32.581999999999994</v>
      </c>
      <c r="Q259" s="32">
        <v>24.829666666666661</v>
      </c>
      <c r="R259" s="32">
        <v>7.7523333333333326</v>
      </c>
      <c r="S259" s="32">
        <v>86.358777777777789</v>
      </c>
      <c r="T259" s="32">
        <v>85.661333333333346</v>
      </c>
      <c r="U259" s="32">
        <v>0</v>
      </c>
      <c r="V259" s="32">
        <v>0.69744444444444442</v>
      </c>
      <c r="W259" s="32">
        <v>9.4184444444444431</v>
      </c>
      <c r="X259" s="32">
        <v>0</v>
      </c>
      <c r="Y259" s="32">
        <v>0</v>
      </c>
      <c r="Z259" s="32">
        <v>0</v>
      </c>
      <c r="AA259" s="32">
        <v>0.1768888888888889</v>
      </c>
      <c r="AB259" s="32">
        <v>0</v>
      </c>
      <c r="AC259" s="32">
        <v>9.2415555555555535</v>
      </c>
      <c r="AD259" s="32">
        <v>0</v>
      </c>
      <c r="AE259" s="32">
        <v>0</v>
      </c>
      <c r="AF259" t="s">
        <v>367</v>
      </c>
      <c r="AG259">
        <v>7</v>
      </c>
      <c r="AH259"/>
    </row>
    <row r="260" spans="1:34" x14ac:dyDescent="0.25">
      <c r="A260" t="s">
        <v>1226</v>
      </c>
      <c r="B260" t="s">
        <v>452</v>
      </c>
      <c r="C260" t="s">
        <v>884</v>
      </c>
      <c r="D260" t="s">
        <v>1166</v>
      </c>
      <c r="E260" s="32">
        <v>77.644444444444446</v>
      </c>
      <c r="F260" s="32">
        <v>3.4947510017172299</v>
      </c>
      <c r="G260" s="32">
        <v>3.3124742415569548</v>
      </c>
      <c r="H260" s="32">
        <v>0.48806811677160838</v>
      </c>
      <c r="I260" s="32">
        <v>0.30579135661133366</v>
      </c>
      <c r="J260" s="32">
        <v>271.34800000000001</v>
      </c>
      <c r="K260" s="32">
        <v>257.19522222222224</v>
      </c>
      <c r="L260" s="32">
        <v>37.895777777777774</v>
      </c>
      <c r="M260" s="32">
        <v>23.742999999999995</v>
      </c>
      <c r="N260" s="32">
        <v>11.6</v>
      </c>
      <c r="O260" s="32">
        <v>2.5527777777777776</v>
      </c>
      <c r="P260" s="32">
        <v>51.190333333333356</v>
      </c>
      <c r="Q260" s="32">
        <v>51.190333333333356</v>
      </c>
      <c r="R260" s="32">
        <v>0</v>
      </c>
      <c r="S260" s="32">
        <v>182.26188888888888</v>
      </c>
      <c r="T260" s="32">
        <v>139.36255555555553</v>
      </c>
      <c r="U260" s="32">
        <v>21.833333333333332</v>
      </c>
      <c r="V260" s="32">
        <v>21.065999999999999</v>
      </c>
      <c r="W260" s="32">
        <v>120.83244444444442</v>
      </c>
      <c r="X260" s="32">
        <v>10.159333333333333</v>
      </c>
      <c r="Y260" s="32">
        <v>0</v>
      </c>
      <c r="Z260" s="32">
        <v>2.5527777777777776</v>
      </c>
      <c r="AA260" s="32">
        <v>32.91066666666665</v>
      </c>
      <c r="AB260" s="32">
        <v>0</v>
      </c>
      <c r="AC260" s="32">
        <v>72.835666666666668</v>
      </c>
      <c r="AD260" s="32">
        <v>0</v>
      </c>
      <c r="AE260" s="32">
        <v>2.3740000000000001</v>
      </c>
      <c r="AF260" t="s">
        <v>25</v>
      </c>
      <c r="AG260">
        <v>7</v>
      </c>
      <c r="AH260"/>
    </row>
    <row r="261" spans="1:34" x14ac:dyDescent="0.25">
      <c r="A261" t="s">
        <v>1226</v>
      </c>
      <c r="B261" t="s">
        <v>543</v>
      </c>
      <c r="C261" t="s">
        <v>975</v>
      </c>
      <c r="D261" t="s">
        <v>1195</v>
      </c>
      <c r="E261" s="32">
        <v>67.099999999999994</v>
      </c>
      <c r="F261" s="32">
        <v>3.1039642324888241</v>
      </c>
      <c r="G261" s="32">
        <v>3.0125583705911585</v>
      </c>
      <c r="H261" s="32">
        <v>0.41938400397416797</v>
      </c>
      <c r="I261" s="32">
        <v>0.32797814207650278</v>
      </c>
      <c r="J261" s="32">
        <v>208.2760000000001</v>
      </c>
      <c r="K261" s="32">
        <v>202.14266666666671</v>
      </c>
      <c r="L261" s="32">
        <v>28.140666666666668</v>
      </c>
      <c r="M261" s="32">
        <v>22.007333333333335</v>
      </c>
      <c r="N261" s="32">
        <v>0</v>
      </c>
      <c r="O261" s="32">
        <v>6.1333333333333337</v>
      </c>
      <c r="P261" s="32">
        <v>28.373222222222228</v>
      </c>
      <c r="Q261" s="32">
        <v>28.373222222222228</v>
      </c>
      <c r="R261" s="32">
        <v>0</v>
      </c>
      <c r="S261" s="32">
        <v>151.76211111111118</v>
      </c>
      <c r="T261" s="32">
        <v>55.293222222222234</v>
      </c>
      <c r="U261" s="32">
        <v>66.724111111111156</v>
      </c>
      <c r="V261" s="32">
        <v>29.744777777777781</v>
      </c>
      <c r="W261" s="32">
        <v>57.129555555555555</v>
      </c>
      <c r="X261" s="32">
        <v>11.678111111111111</v>
      </c>
      <c r="Y261" s="32">
        <v>0</v>
      </c>
      <c r="Z261" s="32">
        <v>0</v>
      </c>
      <c r="AA261" s="32">
        <v>15.381333333333336</v>
      </c>
      <c r="AB261" s="32">
        <v>0</v>
      </c>
      <c r="AC261" s="32">
        <v>30.070111111111114</v>
      </c>
      <c r="AD261" s="32">
        <v>0</v>
      </c>
      <c r="AE261" s="32">
        <v>0</v>
      </c>
      <c r="AF261" t="s">
        <v>117</v>
      </c>
      <c r="AG261">
        <v>7</v>
      </c>
      <c r="AH261"/>
    </row>
    <row r="262" spans="1:34" x14ac:dyDescent="0.25">
      <c r="A262" t="s">
        <v>1226</v>
      </c>
      <c r="B262" t="s">
        <v>596</v>
      </c>
      <c r="C262" t="s">
        <v>960</v>
      </c>
      <c r="D262" t="s">
        <v>1189</v>
      </c>
      <c r="E262" s="32">
        <v>37.344444444444441</v>
      </c>
      <c r="F262" s="32">
        <v>3.158434989586433</v>
      </c>
      <c r="G262" s="32">
        <v>2.9390062481404349</v>
      </c>
      <c r="H262" s="32">
        <v>0.54105920856887835</v>
      </c>
      <c r="I262" s="32">
        <v>0.35145789943469208</v>
      </c>
      <c r="J262" s="32">
        <v>117.95</v>
      </c>
      <c r="K262" s="32">
        <v>109.75555555555556</v>
      </c>
      <c r="L262" s="32">
        <v>20.205555555555556</v>
      </c>
      <c r="M262" s="32">
        <v>13.125</v>
      </c>
      <c r="N262" s="32">
        <v>1.7472222222222222</v>
      </c>
      <c r="O262" s="32">
        <v>5.333333333333333</v>
      </c>
      <c r="P262" s="32">
        <v>19.108333333333334</v>
      </c>
      <c r="Q262" s="32">
        <v>17.994444444444444</v>
      </c>
      <c r="R262" s="32">
        <v>1.1138888888888889</v>
      </c>
      <c r="S262" s="32">
        <v>78.636111111111106</v>
      </c>
      <c r="T262" s="32">
        <v>58.93333333333333</v>
      </c>
      <c r="U262" s="32">
        <v>10.147222222222222</v>
      </c>
      <c r="V262" s="32">
        <v>9.5555555555555554</v>
      </c>
      <c r="W262" s="32">
        <v>0</v>
      </c>
      <c r="X262" s="32">
        <v>0</v>
      </c>
      <c r="Y262" s="32">
        <v>0</v>
      </c>
      <c r="Z262" s="32">
        <v>0</v>
      </c>
      <c r="AA262" s="32">
        <v>0</v>
      </c>
      <c r="AB262" s="32">
        <v>0</v>
      </c>
      <c r="AC262" s="32">
        <v>0</v>
      </c>
      <c r="AD262" s="32">
        <v>0</v>
      </c>
      <c r="AE262" s="32">
        <v>0</v>
      </c>
      <c r="AF262" t="s">
        <v>171</v>
      </c>
      <c r="AG262">
        <v>7</v>
      </c>
      <c r="AH262"/>
    </row>
    <row r="263" spans="1:34" x14ac:dyDescent="0.25">
      <c r="A263" t="s">
        <v>1226</v>
      </c>
      <c r="B263" t="s">
        <v>811</v>
      </c>
      <c r="C263" t="s">
        <v>1050</v>
      </c>
      <c r="D263" t="s">
        <v>1202</v>
      </c>
      <c r="E263" s="32">
        <v>33.299999999999997</v>
      </c>
      <c r="F263" s="32">
        <v>4.4138071404738088</v>
      </c>
      <c r="G263" s="32">
        <v>4.0774708041374721</v>
      </c>
      <c r="H263" s="32">
        <v>1.0211578244911581</v>
      </c>
      <c r="I263" s="32">
        <v>0.68482148815482169</v>
      </c>
      <c r="J263" s="32">
        <v>146.97977777777783</v>
      </c>
      <c r="K263" s="32">
        <v>135.77977777777781</v>
      </c>
      <c r="L263" s="32">
        <v>34.004555555555562</v>
      </c>
      <c r="M263" s="32">
        <v>22.804555555555559</v>
      </c>
      <c r="N263" s="32">
        <v>5.6</v>
      </c>
      <c r="O263" s="32">
        <v>5.6</v>
      </c>
      <c r="P263" s="32">
        <v>21.797777777777775</v>
      </c>
      <c r="Q263" s="32">
        <v>21.797777777777775</v>
      </c>
      <c r="R263" s="32">
        <v>0</v>
      </c>
      <c r="S263" s="32">
        <v>91.177444444444461</v>
      </c>
      <c r="T263" s="32">
        <v>87.363777777777798</v>
      </c>
      <c r="U263" s="32">
        <v>0</v>
      </c>
      <c r="V263" s="32">
        <v>3.8136666666666663</v>
      </c>
      <c r="W263" s="32">
        <v>9.0637777777777764</v>
      </c>
      <c r="X263" s="32">
        <v>0</v>
      </c>
      <c r="Y263" s="32">
        <v>0</v>
      </c>
      <c r="Z263" s="32">
        <v>0</v>
      </c>
      <c r="AA263" s="32">
        <v>0</v>
      </c>
      <c r="AB263" s="32">
        <v>0</v>
      </c>
      <c r="AC263" s="32">
        <v>9.0637777777777764</v>
      </c>
      <c r="AD263" s="32">
        <v>0</v>
      </c>
      <c r="AE263" s="32">
        <v>0</v>
      </c>
      <c r="AF263" t="s">
        <v>388</v>
      </c>
      <c r="AG263">
        <v>7</v>
      </c>
      <c r="AH263"/>
    </row>
    <row r="264" spans="1:34" x14ac:dyDescent="0.25">
      <c r="A264" t="s">
        <v>1226</v>
      </c>
      <c r="B264" t="s">
        <v>464</v>
      </c>
      <c r="C264" t="s">
        <v>864</v>
      </c>
      <c r="D264" t="s">
        <v>1150</v>
      </c>
      <c r="E264" s="32">
        <v>38.733333333333334</v>
      </c>
      <c r="F264" s="32">
        <v>3.6358634538152605</v>
      </c>
      <c r="G264" s="32">
        <v>3.1912277682157204</v>
      </c>
      <c r="H264" s="32">
        <v>0.51087779690189328</v>
      </c>
      <c r="I264" s="32">
        <v>0.36400458978772232</v>
      </c>
      <c r="J264" s="32">
        <v>140.8291111111111</v>
      </c>
      <c r="K264" s="32">
        <v>123.6068888888889</v>
      </c>
      <c r="L264" s="32">
        <v>19.788</v>
      </c>
      <c r="M264" s="32">
        <v>14.099111111111112</v>
      </c>
      <c r="N264" s="32">
        <v>0</v>
      </c>
      <c r="O264" s="32">
        <v>5.6888888888888891</v>
      </c>
      <c r="P264" s="32">
        <v>31.907444444444444</v>
      </c>
      <c r="Q264" s="32">
        <v>20.374111111111112</v>
      </c>
      <c r="R264" s="32">
        <v>11.533333333333333</v>
      </c>
      <c r="S264" s="32">
        <v>89.13366666666667</v>
      </c>
      <c r="T264" s="32">
        <v>72.818888888888893</v>
      </c>
      <c r="U264" s="32">
        <v>0</v>
      </c>
      <c r="V264" s="32">
        <v>16.314777777777778</v>
      </c>
      <c r="W264" s="32">
        <v>9.4805555555555561</v>
      </c>
      <c r="X264" s="32">
        <v>0.18888888888888888</v>
      </c>
      <c r="Y264" s="32">
        <v>0</v>
      </c>
      <c r="Z264" s="32">
        <v>0</v>
      </c>
      <c r="AA264" s="32">
        <v>1.8130000000000002</v>
      </c>
      <c r="AB264" s="32">
        <v>0.15555555555555556</v>
      </c>
      <c r="AC264" s="32">
        <v>3.6833333333333331</v>
      </c>
      <c r="AD264" s="32">
        <v>0</v>
      </c>
      <c r="AE264" s="32">
        <v>3.6397777777777782</v>
      </c>
      <c r="AF264" t="s">
        <v>37</v>
      </c>
      <c r="AG264">
        <v>7</v>
      </c>
      <c r="AH264"/>
    </row>
    <row r="265" spans="1:34" x14ac:dyDescent="0.25">
      <c r="A265" t="s">
        <v>1226</v>
      </c>
      <c r="B265" t="s">
        <v>504</v>
      </c>
      <c r="C265" t="s">
        <v>863</v>
      </c>
      <c r="D265" t="s">
        <v>1186</v>
      </c>
      <c r="E265" s="32">
        <v>34.700000000000003</v>
      </c>
      <c r="F265" s="32">
        <v>4.0681011847582456</v>
      </c>
      <c r="G265" s="32">
        <v>3.9246493756003851</v>
      </c>
      <c r="H265" s="32">
        <v>0.23631123919308353</v>
      </c>
      <c r="I265" s="32">
        <v>0.23118796029458852</v>
      </c>
      <c r="J265" s="32">
        <v>141.16311111111114</v>
      </c>
      <c r="K265" s="32">
        <v>136.18533333333338</v>
      </c>
      <c r="L265" s="32">
        <v>8.1999999999999993</v>
      </c>
      <c r="M265" s="32">
        <v>8.0222222222222221</v>
      </c>
      <c r="N265" s="32">
        <v>0</v>
      </c>
      <c r="O265" s="32">
        <v>0.17777777777777778</v>
      </c>
      <c r="P265" s="32">
        <v>43.067222222222235</v>
      </c>
      <c r="Q265" s="32">
        <v>38.267222222222237</v>
      </c>
      <c r="R265" s="32">
        <v>4.8</v>
      </c>
      <c r="S265" s="32">
        <v>89.895888888888919</v>
      </c>
      <c r="T265" s="32">
        <v>65.78000000000003</v>
      </c>
      <c r="U265" s="32">
        <v>5.1044444444444439</v>
      </c>
      <c r="V265" s="32">
        <v>19.011444444444447</v>
      </c>
      <c r="W265" s="32">
        <v>77.962000000000003</v>
      </c>
      <c r="X265" s="32">
        <v>0</v>
      </c>
      <c r="Y265" s="32">
        <v>0</v>
      </c>
      <c r="Z265" s="32">
        <v>0</v>
      </c>
      <c r="AA265" s="32">
        <v>25.490555555555552</v>
      </c>
      <c r="AB265" s="32">
        <v>0</v>
      </c>
      <c r="AC265" s="32">
        <v>34.063333333333333</v>
      </c>
      <c r="AD265" s="32">
        <v>0</v>
      </c>
      <c r="AE265" s="32">
        <v>18.408111111111115</v>
      </c>
      <c r="AF265" t="s">
        <v>78</v>
      </c>
      <c r="AG265">
        <v>7</v>
      </c>
      <c r="AH265"/>
    </row>
    <row r="266" spans="1:34" x14ac:dyDescent="0.25">
      <c r="A266" t="s">
        <v>1226</v>
      </c>
      <c r="B266" t="s">
        <v>430</v>
      </c>
      <c r="C266" t="s">
        <v>903</v>
      </c>
      <c r="D266" t="s">
        <v>1134</v>
      </c>
      <c r="E266" s="32">
        <v>53.977777777777774</v>
      </c>
      <c r="F266" s="32">
        <v>4.4791766158913129</v>
      </c>
      <c r="G266" s="32">
        <v>4.2764182791272125</v>
      </c>
      <c r="H266" s="32">
        <v>1.066599423631124</v>
      </c>
      <c r="I266" s="32">
        <v>0.86384108686702343</v>
      </c>
      <c r="J266" s="32">
        <v>241.77599999999998</v>
      </c>
      <c r="K266" s="32">
        <v>230.83155555555552</v>
      </c>
      <c r="L266" s="32">
        <v>57.57266666666667</v>
      </c>
      <c r="M266" s="32">
        <v>46.62822222222222</v>
      </c>
      <c r="N266" s="32">
        <v>5.7</v>
      </c>
      <c r="O266" s="32">
        <v>5.2444444444444445</v>
      </c>
      <c r="P266" s="32">
        <v>27.007000000000016</v>
      </c>
      <c r="Q266" s="32">
        <v>27.007000000000016</v>
      </c>
      <c r="R266" s="32">
        <v>0</v>
      </c>
      <c r="S266" s="32">
        <v>157.19633333333329</v>
      </c>
      <c r="T266" s="32">
        <v>155.19411111111106</v>
      </c>
      <c r="U266" s="32">
        <v>0</v>
      </c>
      <c r="V266" s="32">
        <v>2.0022222222222226</v>
      </c>
      <c r="W266" s="32">
        <v>9.7222222222222224E-2</v>
      </c>
      <c r="X266" s="32">
        <v>8.611111111111111E-2</v>
      </c>
      <c r="Y266" s="32">
        <v>0</v>
      </c>
      <c r="Z266" s="32">
        <v>0</v>
      </c>
      <c r="AA266" s="32">
        <v>0</v>
      </c>
      <c r="AB266" s="32">
        <v>0</v>
      </c>
      <c r="AC266" s="32">
        <v>1.1111111111111112E-2</v>
      </c>
      <c r="AD266" s="32">
        <v>0</v>
      </c>
      <c r="AE266" s="32">
        <v>0</v>
      </c>
      <c r="AF266" t="s">
        <v>3</v>
      </c>
      <c r="AG266">
        <v>7</v>
      </c>
      <c r="AH266"/>
    </row>
    <row r="267" spans="1:34" x14ac:dyDescent="0.25">
      <c r="A267" t="s">
        <v>1226</v>
      </c>
      <c r="B267" t="s">
        <v>824</v>
      </c>
      <c r="C267" t="s">
        <v>847</v>
      </c>
      <c r="D267" t="s">
        <v>1165</v>
      </c>
      <c r="E267" s="32">
        <v>35.722222222222221</v>
      </c>
      <c r="F267" s="32">
        <v>3.9670326594090199</v>
      </c>
      <c r="G267" s="32">
        <v>3.7699066874027989</v>
      </c>
      <c r="H267" s="32">
        <v>0.83631726283048213</v>
      </c>
      <c r="I267" s="32">
        <v>0.63919129082426129</v>
      </c>
      <c r="J267" s="32">
        <v>141.7112222222222</v>
      </c>
      <c r="K267" s="32">
        <v>134.66944444444442</v>
      </c>
      <c r="L267" s="32">
        <v>29.87511111111111</v>
      </c>
      <c r="M267" s="32">
        <v>22.833333333333332</v>
      </c>
      <c r="N267" s="32">
        <v>1.5306666666666666</v>
      </c>
      <c r="O267" s="32">
        <v>5.5111111111111111</v>
      </c>
      <c r="P267" s="32">
        <v>28.074999999999999</v>
      </c>
      <c r="Q267" s="32">
        <v>28.074999999999999</v>
      </c>
      <c r="R267" s="32">
        <v>0</v>
      </c>
      <c r="S267" s="32">
        <v>83.761111111111106</v>
      </c>
      <c r="T267" s="32">
        <v>83.761111111111106</v>
      </c>
      <c r="U267" s="32">
        <v>0</v>
      </c>
      <c r="V267" s="32">
        <v>0</v>
      </c>
      <c r="W267" s="32">
        <v>22.316777777777776</v>
      </c>
      <c r="X267" s="32">
        <v>8.6777777777777771</v>
      </c>
      <c r="Y267" s="32">
        <v>1.5306666666666666</v>
      </c>
      <c r="Z267" s="32">
        <v>0</v>
      </c>
      <c r="AA267" s="32">
        <v>0.82777777777777772</v>
      </c>
      <c r="AB267" s="32">
        <v>0</v>
      </c>
      <c r="AC267" s="32">
        <v>11.280555555555555</v>
      </c>
      <c r="AD267" s="32">
        <v>0</v>
      </c>
      <c r="AE267" s="32">
        <v>0</v>
      </c>
      <c r="AF267" t="s">
        <v>401</v>
      </c>
      <c r="AG267">
        <v>7</v>
      </c>
      <c r="AH267"/>
    </row>
    <row r="268" spans="1:34" x14ac:dyDescent="0.25">
      <c r="A268" t="s">
        <v>1226</v>
      </c>
      <c r="B268" t="s">
        <v>672</v>
      </c>
      <c r="C268" t="s">
        <v>866</v>
      </c>
      <c r="D268" t="s">
        <v>1169</v>
      </c>
      <c r="E268" s="32">
        <v>54.555555555555557</v>
      </c>
      <c r="F268" s="32">
        <v>3.3235050916496953</v>
      </c>
      <c r="G268" s="32">
        <v>3.1893625254582494</v>
      </c>
      <c r="H268" s="32">
        <v>0.44462729124236261</v>
      </c>
      <c r="I268" s="32">
        <v>0.31048472505091657</v>
      </c>
      <c r="J268" s="32">
        <v>181.31566666666671</v>
      </c>
      <c r="K268" s="32">
        <v>173.99744444444451</v>
      </c>
      <c r="L268" s="32">
        <v>24.256888888888895</v>
      </c>
      <c r="M268" s="32">
        <v>16.93866666666667</v>
      </c>
      <c r="N268" s="32">
        <v>2.0304444444444445</v>
      </c>
      <c r="O268" s="32">
        <v>5.2877777777777784</v>
      </c>
      <c r="P268" s="32">
        <v>31.042555555555555</v>
      </c>
      <c r="Q268" s="32">
        <v>31.042555555555555</v>
      </c>
      <c r="R268" s="32">
        <v>0</v>
      </c>
      <c r="S268" s="32">
        <v>126.01622222222227</v>
      </c>
      <c r="T268" s="32">
        <v>126.01622222222227</v>
      </c>
      <c r="U268" s="32">
        <v>0</v>
      </c>
      <c r="V268" s="32">
        <v>0</v>
      </c>
      <c r="W268" s="32">
        <v>34.10733333333333</v>
      </c>
      <c r="X268" s="32">
        <v>1.4136666666666668</v>
      </c>
      <c r="Y268" s="32">
        <v>2.0304444444444445</v>
      </c>
      <c r="Z268" s="32">
        <v>0.84333333333333327</v>
      </c>
      <c r="AA268" s="32">
        <v>0.38144444444444442</v>
      </c>
      <c r="AB268" s="32">
        <v>0</v>
      </c>
      <c r="AC268" s="32">
        <v>29.438444444444439</v>
      </c>
      <c r="AD268" s="32">
        <v>0</v>
      </c>
      <c r="AE268" s="32">
        <v>0</v>
      </c>
      <c r="AF268" t="s">
        <v>247</v>
      </c>
      <c r="AG268">
        <v>7</v>
      </c>
      <c r="AH268"/>
    </row>
    <row r="269" spans="1:34" x14ac:dyDescent="0.25">
      <c r="A269" t="s">
        <v>1226</v>
      </c>
      <c r="B269" t="s">
        <v>524</v>
      </c>
      <c r="C269" t="s">
        <v>968</v>
      </c>
      <c r="D269" t="s">
        <v>1160</v>
      </c>
      <c r="E269" s="32">
        <v>40.555555555555557</v>
      </c>
      <c r="F269" s="32">
        <v>3.047304109589041</v>
      </c>
      <c r="G269" s="32">
        <v>2.9308219178082187</v>
      </c>
      <c r="H269" s="32">
        <v>0.74048767123287673</v>
      </c>
      <c r="I269" s="32">
        <v>0.62400547945205476</v>
      </c>
      <c r="J269" s="32">
        <v>123.5851111111111</v>
      </c>
      <c r="K269" s="32">
        <v>118.8611111111111</v>
      </c>
      <c r="L269" s="32">
        <v>30.030888888888889</v>
      </c>
      <c r="M269" s="32">
        <v>25.306888888888889</v>
      </c>
      <c r="N269" s="32">
        <v>4.6351111111111098</v>
      </c>
      <c r="O269" s="32">
        <v>8.8888888888888892E-2</v>
      </c>
      <c r="P269" s="32">
        <v>13.214888888888886</v>
      </c>
      <c r="Q269" s="32">
        <v>13.214888888888886</v>
      </c>
      <c r="R269" s="32">
        <v>0</v>
      </c>
      <c r="S269" s="32">
        <v>80.339333333333329</v>
      </c>
      <c r="T269" s="32">
        <v>52.898999999999987</v>
      </c>
      <c r="U269" s="32">
        <v>0</v>
      </c>
      <c r="V269" s="32">
        <v>27.440333333333339</v>
      </c>
      <c r="W269" s="32">
        <v>4.5804444444444439</v>
      </c>
      <c r="X269" s="32">
        <v>0</v>
      </c>
      <c r="Y269" s="32">
        <v>0</v>
      </c>
      <c r="Z269" s="32">
        <v>0</v>
      </c>
      <c r="AA269" s="32">
        <v>0</v>
      </c>
      <c r="AB269" s="32">
        <v>0</v>
      </c>
      <c r="AC269" s="32">
        <v>4.5804444444444439</v>
      </c>
      <c r="AD269" s="32">
        <v>0</v>
      </c>
      <c r="AE269" s="32">
        <v>0</v>
      </c>
      <c r="AF269" t="s">
        <v>98</v>
      </c>
      <c r="AG269">
        <v>7</v>
      </c>
      <c r="AH269"/>
    </row>
    <row r="270" spans="1:34" x14ac:dyDescent="0.25">
      <c r="A270" t="s">
        <v>1226</v>
      </c>
      <c r="B270" t="s">
        <v>620</v>
      </c>
      <c r="C270" t="s">
        <v>1026</v>
      </c>
      <c r="D270" t="s">
        <v>1167</v>
      </c>
      <c r="E270" s="32">
        <v>58.033333333333331</v>
      </c>
      <c r="F270" s="32">
        <v>3.3717001723147617</v>
      </c>
      <c r="G270" s="32">
        <v>3.0618686578594678</v>
      </c>
      <c r="H270" s="32">
        <v>0.46051120045950605</v>
      </c>
      <c r="I270" s="32">
        <v>0.3664081945242198</v>
      </c>
      <c r="J270" s="32">
        <v>195.67099999999999</v>
      </c>
      <c r="K270" s="32">
        <v>177.69044444444444</v>
      </c>
      <c r="L270" s="32">
        <v>26.725000000000001</v>
      </c>
      <c r="M270" s="32">
        <v>21.263888888888889</v>
      </c>
      <c r="N270" s="32">
        <v>0.68055555555555558</v>
      </c>
      <c r="O270" s="32">
        <v>4.7805555555555559</v>
      </c>
      <c r="P270" s="32">
        <v>54.597222222222221</v>
      </c>
      <c r="Q270" s="32">
        <v>42.077777777777776</v>
      </c>
      <c r="R270" s="32">
        <v>12.519444444444444</v>
      </c>
      <c r="S270" s="32">
        <v>114.34877777777778</v>
      </c>
      <c r="T270" s="32">
        <v>110.46566666666666</v>
      </c>
      <c r="U270" s="32">
        <v>0.18033333333333335</v>
      </c>
      <c r="V270" s="32">
        <v>3.7027777777777779</v>
      </c>
      <c r="W270" s="32">
        <v>40.091666666666669</v>
      </c>
      <c r="X270" s="32">
        <v>0</v>
      </c>
      <c r="Y270" s="32">
        <v>0.15555555555555556</v>
      </c>
      <c r="Z270" s="32">
        <v>0</v>
      </c>
      <c r="AA270" s="32">
        <v>7.9638888888888886</v>
      </c>
      <c r="AB270" s="32">
        <v>0</v>
      </c>
      <c r="AC270" s="32">
        <v>31.972222222222221</v>
      </c>
      <c r="AD270" s="32">
        <v>0</v>
      </c>
      <c r="AE270" s="32">
        <v>0</v>
      </c>
      <c r="AF270" t="s">
        <v>195</v>
      </c>
      <c r="AG270">
        <v>7</v>
      </c>
      <c r="AH270"/>
    </row>
    <row r="271" spans="1:34" x14ac:dyDescent="0.25">
      <c r="A271" t="s">
        <v>1226</v>
      </c>
      <c r="B271" t="s">
        <v>576</v>
      </c>
      <c r="C271" t="s">
        <v>991</v>
      </c>
      <c r="D271" t="s">
        <v>1129</v>
      </c>
      <c r="E271" s="32">
        <v>49.333333333333336</v>
      </c>
      <c r="F271" s="32">
        <v>3.2025405405405403</v>
      </c>
      <c r="G271" s="32">
        <v>3.0331711711711713</v>
      </c>
      <c r="H271" s="32">
        <v>0.49306531531531517</v>
      </c>
      <c r="I271" s="32">
        <v>0.3795518018018017</v>
      </c>
      <c r="J271" s="32">
        <v>157.99199999999999</v>
      </c>
      <c r="K271" s="32">
        <v>149.63644444444446</v>
      </c>
      <c r="L271" s="32">
        <v>24.324555555555548</v>
      </c>
      <c r="M271" s="32">
        <v>18.724555555555551</v>
      </c>
      <c r="N271" s="32">
        <v>0</v>
      </c>
      <c r="O271" s="32">
        <v>5.6</v>
      </c>
      <c r="P271" s="32">
        <v>32.415000000000006</v>
      </c>
      <c r="Q271" s="32">
        <v>29.65944444444445</v>
      </c>
      <c r="R271" s="32">
        <v>2.7555555555555555</v>
      </c>
      <c r="S271" s="32">
        <v>101.25244444444445</v>
      </c>
      <c r="T271" s="32">
        <v>96.968888888888898</v>
      </c>
      <c r="U271" s="32">
        <v>4.283555555555556</v>
      </c>
      <c r="V271" s="32">
        <v>0</v>
      </c>
      <c r="W271" s="32">
        <v>75.816444444444457</v>
      </c>
      <c r="X271" s="32">
        <v>7.1124444444444492</v>
      </c>
      <c r="Y271" s="32">
        <v>0</v>
      </c>
      <c r="Z271" s="32">
        <v>0</v>
      </c>
      <c r="AA271" s="32">
        <v>19.299777777777777</v>
      </c>
      <c r="AB271" s="32">
        <v>0</v>
      </c>
      <c r="AC271" s="32">
        <v>49.404222222222231</v>
      </c>
      <c r="AD271" s="32">
        <v>0</v>
      </c>
      <c r="AE271" s="32">
        <v>0</v>
      </c>
      <c r="AF271" t="s">
        <v>151</v>
      </c>
      <c r="AG271">
        <v>7</v>
      </c>
      <c r="AH271"/>
    </row>
    <row r="272" spans="1:34" x14ac:dyDescent="0.25">
      <c r="A272" t="s">
        <v>1226</v>
      </c>
      <c r="B272" t="s">
        <v>465</v>
      </c>
      <c r="C272" t="s">
        <v>923</v>
      </c>
      <c r="D272" t="s">
        <v>1176</v>
      </c>
      <c r="E272" s="32">
        <v>29.277777777777779</v>
      </c>
      <c r="F272" s="32">
        <v>3.1876204933586343</v>
      </c>
      <c r="G272" s="32">
        <v>3.0451157495256167</v>
      </c>
      <c r="H272" s="32">
        <v>0.42035673624288433</v>
      </c>
      <c r="I272" s="32">
        <v>0.27785199240986724</v>
      </c>
      <c r="J272" s="32">
        <v>93.326444444444462</v>
      </c>
      <c r="K272" s="32">
        <v>89.154222222222231</v>
      </c>
      <c r="L272" s="32">
        <v>12.307111111111114</v>
      </c>
      <c r="M272" s="32">
        <v>8.1348888888888915</v>
      </c>
      <c r="N272" s="32">
        <v>0</v>
      </c>
      <c r="O272" s="32">
        <v>4.1722222222222225</v>
      </c>
      <c r="P272" s="32">
        <v>24.388555555555548</v>
      </c>
      <c r="Q272" s="32">
        <v>24.388555555555548</v>
      </c>
      <c r="R272" s="32">
        <v>0</v>
      </c>
      <c r="S272" s="32">
        <v>56.630777777777794</v>
      </c>
      <c r="T272" s="32">
        <v>33.76055555555557</v>
      </c>
      <c r="U272" s="32">
        <v>16.892888888888894</v>
      </c>
      <c r="V272" s="32">
        <v>5.9773333333333323</v>
      </c>
      <c r="W272" s="32">
        <v>8.5325555555555557</v>
      </c>
      <c r="X272" s="32">
        <v>1.5993333333333333</v>
      </c>
      <c r="Y272" s="32">
        <v>0</v>
      </c>
      <c r="Z272" s="32">
        <v>0</v>
      </c>
      <c r="AA272" s="32">
        <v>1.457111111111111</v>
      </c>
      <c r="AB272" s="32">
        <v>0</v>
      </c>
      <c r="AC272" s="32">
        <v>5.4761111111111109</v>
      </c>
      <c r="AD272" s="32">
        <v>0</v>
      </c>
      <c r="AE272" s="32">
        <v>0</v>
      </c>
      <c r="AF272" t="s">
        <v>38</v>
      </c>
      <c r="AG272">
        <v>7</v>
      </c>
      <c r="AH272"/>
    </row>
    <row r="273" spans="1:34" x14ac:dyDescent="0.25">
      <c r="A273" t="s">
        <v>1226</v>
      </c>
      <c r="B273" t="s">
        <v>599</v>
      </c>
      <c r="C273" t="s">
        <v>920</v>
      </c>
      <c r="D273" t="s">
        <v>1124</v>
      </c>
      <c r="E273" s="32">
        <v>45.411111111111111</v>
      </c>
      <c r="F273" s="32">
        <v>3.1230119892341568</v>
      </c>
      <c r="G273" s="32">
        <v>2.853070712013702</v>
      </c>
      <c r="H273" s="32">
        <v>0.47290188402251032</v>
      </c>
      <c r="I273" s="32">
        <v>0.25813555174944947</v>
      </c>
      <c r="J273" s="32">
        <v>141.81944444444443</v>
      </c>
      <c r="K273" s="32">
        <v>129.5611111111111</v>
      </c>
      <c r="L273" s="32">
        <v>21.474999999999998</v>
      </c>
      <c r="M273" s="32">
        <v>11.722222222222221</v>
      </c>
      <c r="N273" s="32">
        <v>4.4194444444444443</v>
      </c>
      <c r="O273" s="32">
        <v>5.333333333333333</v>
      </c>
      <c r="P273" s="32">
        <v>29.247222222222224</v>
      </c>
      <c r="Q273" s="32">
        <v>26.741666666666667</v>
      </c>
      <c r="R273" s="32">
        <v>2.5055555555555555</v>
      </c>
      <c r="S273" s="32">
        <v>91.097222222222229</v>
      </c>
      <c r="T273" s="32">
        <v>81.530555555555551</v>
      </c>
      <c r="U273" s="32">
        <v>5.9527777777777775</v>
      </c>
      <c r="V273" s="32">
        <v>3.6138888888888889</v>
      </c>
      <c r="W273" s="32">
        <v>4.8055555555555554</v>
      </c>
      <c r="X273" s="32">
        <v>0</v>
      </c>
      <c r="Y273" s="32">
        <v>0</v>
      </c>
      <c r="Z273" s="32">
        <v>0</v>
      </c>
      <c r="AA273" s="32">
        <v>0</v>
      </c>
      <c r="AB273" s="32">
        <v>0</v>
      </c>
      <c r="AC273" s="32">
        <v>2.5194444444444444</v>
      </c>
      <c r="AD273" s="32">
        <v>0</v>
      </c>
      <c r="AE273" s="32">
        <v>2.286111111111111</v>
      </c>
      <c r="AF273" t="s">
        <v>174</v>
      </c>
      <c r="AG273">
        <v>7</v>
      </c>
      <c r="AH273"/>
    </row>
    <row r="274" spans="1:34" x14ac:dyDescent="0.25">
      <c r="A274" t="s">
        <v>1226</v>
      </c>
      <c r="B274" t="s">
        <v>451</v>
      </c>
      <c r="C274" t="s">
        <v>916</v>
      </c>
      <c r="D274" t="s">
        <v>1140</v>
      </c>
      <c r="E274" s="32">
        <v>27.466666666666665</v>
      </c>
      <c r="F274" s="32">
        <v>9.178895631067963</v>
      </c>
      <c r="G274" s="32">
        <v>7.421828478964402</v>
      </c>
      <c r="H274" s="32">
        <v>3.9895995145631082</v>
      </c>
      <c r="I274" s="32">
        <v>2.2325323624595481</v>
      </c>
      <c r="J274" s="32">
        <v>252.11366666666669</v>
      </c>
      <c r="K274" s="32">
        <v>203.85288888888888</v>
      </c>
      <c r="L274" s="32">
        <v>109.58100000000003</v>
      </c>
      <c r="M274" s="32">
        <v>61.320222222222249</v>
      </c>
      <c r="N274" s="32">
        <v>37.899666666666668</v>
      </c>
      <c r="O274" s="32">
        <v>10.361111111111111</v>
      </c>
      <c r="P274" s="32">
        <v>11.558555555555554</v>
      </c>
      <c r="Q274" s="32">
        <v>11.558555555555554</v>
      </c>
      <c r="R274" s="32">
        <v>0</v>
      </c>
      <c r="S274" s="32">
        <v>130.97411111111109</v>
      </c>
      <c r="T274" s="32">
        <v>122.35277777777776</v>
      </c>
      <c r="U274" s="32">
        <v>0</v>
      </c>
      <c r="V274" s="32">
        <v>8.621333333333336</v>
      </c>
      <c r="W274" s="32">
        <v>24.127777777777776</v>
      </c>
      <c r="X274" s="32">
        <v>5</v>
      </c>
      <c r="Y274" s="32">
        <v>0</v>
      </c>
      <c r="Z274" s="32">
        <v>0</v>
      </c>
      <c r="AA274" s="32">
        <v>0</v>
      </c>
      <c r="AB274" s="32">
        <v>0</v>
      </c>
      <c r="AC274" s="32">
        <v>19.127777777777776</v>
      </c>
      <c r="AD274" s="32">
        <v>0</v>
      </c>
      <c r="AE274" s="32">
        <v>0</v>
      </c>
      <c r="AF274" t="s">
        <v>24</v>
      </c>
      <c r="AG274">
        <v>7</v>
      </c>
      <c r="AH274"/>
    </row>
    <row r="275" spans="1:34" x14ac:dyDescent="0.25">
      <c r="A275" t="s">
        <v>1226</v>
      </c>
      <c r="B275" t="s">
        <v>548</v>
      </c>
      <c r="C275" t="s">
        <v>856</v>
      </c>
      <c r="D275" t="s">
        <v>1196</v>
      </c>
      <c r="E275" s="32">
        <v>30.533333333333335</v>
      </c>
      <c r="F275" s="32">
        <v>5.8742612809315871</v>
      </c>
      <c r="G275" s="32">
        <v>5.6722962154294043</v>
      </c>
      <c r="H275" s="32">
        <v>1.7693850072780206</v>
      </c>
      <c r="I275" s="32">
        <v>1.5674199417758372</v>
      </c>
      <c r="J275" s="32">
        <v>179.3607777777778</v>
      </c>
      <c r="K275" s="32">
        <v>173.19411111111114</v>
      </c>
      <c r="L275" s="32">
        <v>54.025222222222233</v>
      </c>
      <c r="M275" s="32">
        <v>47.858555555555569</v>
      </c>
      <c r="N275" s="32">
        <v>6.166666666666667</v>
      </c>
      <c r="O275" s="32">
        <v>0</v>
      </c>
      <c r="P275" s="32">
        <v>28.824000000000005</v>
      </c>
      <c r="Q275" s="32">
        <v>28.824000000000005</v>
      </c>
      <c r="R275" s="32">
        <v>0</v>
      </c>
      <c r="S275" s="32">
        <v>96.51155555555556</v>
      </c>
      <c r="T275" s="32">
        <v>96.51155555555556</v>
      </c>
      <c r="U275" s="32">
        <v>0</v>
      </c>
      <c r="V275" s="32">
        <v>0</v>
      </c>
      <c r="W275" s="32">
        <v>42.540333333333329</v>
      </c>
      <c r="X275" s="32">
        <v>0</v>
      </c>
      <c r="Y275" s="32">
        <v>0</v>
      </c>
      <c r="Z275" s="32">
        <v>0</v>
      </c>
      <c r="AA275" s="32">
        <v>1.8555555555555556</v>
      </c>
      <c r="AB275" s="32">
        <v>0</v>
      </c>
      <c r="AC275" s="32">
        <v>40.684777777777775</v>
      </c>
      <c r="AD275" s="32">
        <v>0</v>
      </c>
      <c r="AE275" s="32">
        <v>0</v>
      </c>
      <c r="AF275" t="s">
        <v>122</v>
      </c>
      <c r="AG275">
        <v>7</v>
      </c>
      <c r="AH275"/>
    </row>
    <row r="276" spans="1:34" x14ac:dyDescent="0.25">
      <c r="A276" t="s">
        <v>1226</v>
      </c>
      <c r="B276" t="s">
        <v>458</v>
      </c>
      <c r="C276" t="s">
        <v>919</v>
      </c>
      <c r="D276" t="s">
        <v>1148</v>
      </c>
      <c r="E276" s="32">
        <v>34.077777777777776</v>
      </c>
      <c r="F276" s="32">
        <v>3.1947636126507986</v>
      </c>
      <c r="G276" s="32">
        <v>2.8502934463645251</v>
      </c>
      <c r="H276" s="32">
        <v>0.47586240626018916</v>
      </c>
      <c r="I276" s="32">
        <v>0.13139223997391589</v>
      </c>
      <c r="J276" s="32">
        <v>108.87044444444443</v>
      </c>
      <c r="K276" s="32">
        <v>97.131666666666646</v>
      </c>
      <c r="L276" s="32">
        <v>16.216333333333335</v>
      </c>
      <c r="M276" s="32">
        <v>4.477555555555556</v>
      </c>
      <c r="N276" s="32">
        <v>8.0054444444444446</v>
      </c>
      <c r="O276" s="32">
        <v>3.7333333333333334</v>
      </c>
      <c r="P276" s="32">
        <v>24.768333333333334</v>
      </c>
      <c r="Q276" s="32">
        <v>24.768333333333334</v>
      </c>
      <c r="R276" s="32">
        <v>0</v>
      </c>
      <c r="S276" s="32">
        <v>67.885777777777761</v>
      </c>
      <c r="T276" s="32">
        <v>59.15199999999998</v>
      </c>
      <c r="U276" s="32">
        <v>0</v>
      </c>
      <c r="V276" s="32">
        <v>8.7337777777777781</v>
      </c>
      <c r="W276" s="32">
        <v>4.822222222222222</v>
      </c>
      <c r="X276" s="32">
        <v>0</v>
      </c>
      <c r="Y276" s="32">
        <v>0</v>
      </c>
      <c r="Z276" s="32">
        <v>0</v>
      </c>
      <c r="AA276" s="32">
        <v>0</v>
      </c>
      <c r="AB276" s="32">
        <v>0</v>
      </c>
      <c r="AC276" s="32">
        <v>4.822222222222222</v>
      </c>
      <c r="AD276" s="32">
        <v>0</v>
      </c>
      <c r="AE276" s="32">
        <v>0</v>
      </c>
      <c r="AF276" t="s">
        <v>31</v>
      </c>
      <c r="AG276">
        <v>7</v>
      </c>
      <c r="AH276"/>
    </row>
    <row r="277" spans="1:34" x14ac:dyDescent="0.25">
      <c r="A277" t="s">
        <v>1226</v>
      </c>
      <c r="B277" t="s">
        <v>791</v>
      </c>
      <c r="C277" t="s">
        <v>975</v>
      </c>
      <c r="D277" t="s">
        <v>1195</v>
      </c>
      <c r="E277" s="32">
        <v>64.677777777777777</v>
      </c>
      <c r="F277" s="32">
        <v>3.1404037107026288</v>
      </c>
      <c r="G277" s="32">
        <v>3.0524463150661401</v>
      </c>
      <c r="H277" s="32">
        <v>0.49618794021645746</v>
      </c>
      <c r="I277" s="32">
        <v>0.40823054457996893</v>
      </c>
      <c r="J277" s="32">
        <v>203.11433333333335</v>
      </c>
      <c r="K277" s="32">
        <v>197.42544444444445</v>
      </c>
      <c r="L277" s="32">
        <v>32.092333333333322</v>
      </c>
      <c r="M277" s="32">
        <v>26.403444444444435</v>
      </c>
      <c r="N277" s="32">
        <v>0</v>
      </c>
      <c r="O277" s="32">
        <v>5.6888888888888891</v>
      </c>
      <c r="P277" s="32">
        <v>28.022999999999996</v>
      </c>
      <c r="Q277" s="32">
        <v>28.022999999999996</v>
      </c>
      <c r="R277" s="32">
        <v>0</v>
      </c>
      <c r="S277" s="32">
        <v>142.99900000000002</v>
      </c>
      <c r="T277" s="32">
        <v>142.99900000000002</v>
      </c>
      <c r="U277" s="32">
        <v>0</v>
      </c>
      <c r="V277" s="32">
        <v>0</v>
      </c>
      <c r="W277" s="32">
        <v>45.665111111111116</v>
      </c>
      <c r="X277" s="32">
        <v>0.26666666666666666</v>
      </c>
      <c r="Y277" s="32">
        <v>0</v>
      </c>
      <c r="Z277" s="32">
        <v>0</v>
      </c>
      <c r="AA277" s="32">
        <v>15.219444444444445</v>
      </c>
      <c r="AB277" s="32">
        <v>0</v>
      </c>
      <c r="AC277" s="32">
        <v>30.179000000000002</v>
      </c>
      <c r="AD277" s="32">
        <v>0</v>
      </c>
      <c r="AE277" s="32">
        <v>0</v>
      </c>
      <c r="AF277" t="s">
        <v>368</v>
      </c>
      <c r="AG277">
        <v>7</v>
      </c>
      <c r="AH277"/>
    </row>
    <row r="278" spans="1:34" x14ac:dyDescent="0.25">
      <c r="A278" t="s">
        <v>1226</v>
      </c>
      <c r="B278" t="s">
        <v>781</v>
      </c>
      <c r="C278" t="s">
        <v>894</v>
      </c>
      <c r="D278" t="s">
        <v>1175</v>
      </c>
      <c r="E278" s="32">
        <v>32.722222222222221</v>
      </c>
      <c r="F278" s="32">
        <v>4.6819660441426141</v>
      </c>
      <c r="G278" s="32">
        <v>4.448974533106961</v>
      </c>
      <c r="H278" s="32">
        <v>0.86089303904923631</v>
      </c>
      <c r="I278" s="32">
        <v>0.74123938879456741</v>
      </c>
      <c r="J278" s="32">
        <v>153.20433333333332</v>
      </c>
      <c r="K278" s="32">
        <v>145.58033333333333</v>
      </c>
      <c r="L278" s="32">
        <v>28.170333333333343</v>
      </c>
      <c r="M278" s="32">
        <v>24.25500000000001</v>
      </c>
      <c r="N278" s="32">
        <v>3.9153333333333324</v>
      </c>
      <c r="O278" s="32">
        <v>0</v>
      </c>
      <c r="P278" s="32">
        <v>25.858000000000004</v>
      </c>
      <c r="Q278" s="32">
        <v>22.149333333333335</v>
      </c>
      <c r="R278" s="32">
        <v>3.7086666666666681</v>
      </c>
      <c r="S278" s="32">
        <v>99.175999999999988</v>
      </c>
      <c r="T278" s="32">
        <v>99.175999999999988</v>
      </c>
      <c r="U278" s="32">
        <v>0</v>
      </c>
      <c r="V278" s="32">
        <v>0</v>
      </c>
      <c r="W278" s="32">
        <v>50.364666666666665</v>
      </c>
      <c r="X278" s="32">
        <v>0.76111111111111107</v>
      </c>
      <c r="Y278" s="32">
        <v>0</v>
      </c>
      <c r="Z278" s="32">
        <v>0</v>
      </c>
      <c r="AA278" s="32">
        <v>8.1507777777777779</v>
      </c>
      <c r="AB278" s="32">
        <v>0</v>
      </c>
      <c r="AC278" s="32">
        <v>41.452777777777776</v>
      </c>
      <c r="AD278" s="32">
        <v>0</v>
      </c>
      <c r="AE278" s="32">
        <v>0</v>
      </c>
      <c r="AF278" t="s">
        <v>358</v>
      </c>
      <c r="AG278">
        <v>7</v>
      </c>
      <c r="AH278"/>
    </row>
    <row r="279" spans="1:34" x14ac:dyDescent="0.25">
      <c r="A279" t="s">
        <v>1226</v>
      </c>
      <c r="B279" t="s">
        <v>840</v>
      </c>
      <c r="C279" t="s">
        <v>1014</v>
      </c>
      <c r="D279" t="s">
        <v>1206</v>
      </c>
      <c r="E279" s="32">
        <v>21.477777777777778</v>
      </c>
      <c r="F279" s="32">
        <v>4.2343507501293329</v>
      </c>
      <c r="G279" s="32">
        <v>4.0093119503362651</v>
      </c>
      <c r="H279" s="32">
        <v>1.3226849456802896</v>
      </c>
      <c r="I279" s="32">
        <v>1.097646145887222</v>
      </c>
      <c r="J279" s="32">
        <v>90.944444444444443</v>
      </c>
      <c r="K279" s="32">
        <v>86.111111111111114</v>
      </c>
      <c r="L279" s="32">
        <v>28.408333333333331</v>
      </c>
      <c r="M279" s="32">
        <v>23.574999999999999</v>
      </c>
      <c r="N279" s="32">
        <v>0</v>
      </c>
      <c r="O279" s="32">
        <v>4.833333333333333</v>
      </c>
      <c r="P279" s="32">
        <v>13.047222222222222</v>
      </c>
      <c r="Q279" s="32">
        <v>13.047222222222222</v>
      </c>
      <c r="R279" s="32">
        <v>0</v>
      </c>
      <c r="S279" s="32">
        <v>49.488888888888887</v>
      </c>
      <c r="T279" s="32">
        <v>49.488888888888887</v>
      </c>
      <c r="U279" s="32">
        <v>0</v>
      </c>
      <c r="V279" s="32">
        <v>0</v>
      </c>
      <c r="W279" s="32">
        <v>0</v>
      </c>
      <c r="X279" s="32">
        <v>0</v>
      </c>
      <c r="Y279" s="32">
        <v>0</v>
      </c>
      <c r="Z279" s="32">
        <v>0</v>
      </c>
      <c r="AA279" s="32">
        <v>0</v>
      </c>
      <c r="AB279" s="32">
        <v>0</v>
      </c>
      <c r="AC279" s="32">
        <v>0</v>
      </c>
      <c r="AD279" s="32">
        <v>0</v>
      </c>
      <c r="AE279" s="32">
        <v>0</v>
      </c>
      <c r="AF279" t="s">
        <v>417</v>
      </c>
      <c r="AG279">
        <v>7</v>
      </c>
      <c r="AH279"/>
    </row>
    <row r="280" spans="1:34" x14ac:dyDescent="0.25">
      <c r="A280" t="s">
        <v>1226</v>
      </c>
      <c r="B280" t="s">
        <v>523</v>
      </c>
      <c r="C280" t="s">
        <v>967</v>
      </c>
      <c r="D280" t="s">
        <v>1191</v>
      </c>
      <c r="E280" s="32">
        <v>43.4</v>
      </c>
      <c r="F280" s="32">
        <v>2.7773348694316442</v>
      </c>
      <c r="G280" s="32">
        <v>2.6483026113671282</v>
      </c>
      <c r="H280" s="32">
        <v>0.31696364567332308</v>
      </c>
      <c r="I280" s="32">
        <v>0.18793138760880693</v>
      </c>
      <c r="J280" s="32">
        <v>120.53633333333335</v>
      </c>
      <c r="K280" s="32">
        <v>114.93633333333335</v>
      </c>
      <c r="L280" s="32">
        <v>13.75622222222222</v>
      </c>
      <c r="M280" s="32">
        <v>8.1562222222222207</v>
      </c>
      <c r="N280" s="32">
        <v>0</v>
      </c>
      <c r="O280" s="32">
        <v>5.6</v>
      </c>
      <c r="P280" s="32">
        <v>35.712777777777781</v>
      </c>
      <c r="Q280" s="32">
        <v>35.712777777777781</v>
      </c>
      <c r="R280" s="32">
        <v>0</v>
      </c>
      <c r="S280" s="32">
        <v>71.067333333333352</v>
      </c>
      <c r="T280" s="32">
        <v>59.797000000000025</v>
      </c>
      <c r="U280" s="32">
        <v>11.270333333333333</v>
      </c>
      <c r="V280" s="32">
        <v>0</v>
      </c>
      <c r="W280" s="32">
        <v>23.332555555555551</v>
      </c>
      <c r="X280" s="32">
        <v>8.0864444444444423</v>
      </c>
      <c r="Y280" s="32">
        <v>0</v>
      </c>
      <c r="Z280" s="32">
        <v>0</v>
      </c>
      <c r="AA280" s="32">
        <v>6.1207777777777777</v>
      </c>
      <c r="AB280" s="32">
        <v>0</v>
      </c>
      <c r="AC280" s="32">
        <v>9.125333333333332</v>
      </c>
      <c r="AD280" s="32">
        <v>0</v>
      </c>
      <c r="AE280" s="32">
        <v>0</v>
      </c>
      <c r="AF280" t="s">
        <v>97</v>
      </c>
      <c r="AG280">
        <v>7</v>
      </c>
      <c r="AH280"/>
    </row>
    <row r="281" spans="1:34" x14ac:dyDescent="0.25">
      <c r="A281" t="s">
        <v>1226</v>
      </c>
      <c r="B281" t="s">
        <v>601</v>
      </c>
      <c r="C281" t="s">
        <v>1008</v>
      </c>
      <c r="D281" t="s">
        <v>1176</v>
      </c>
      <c r="E281" s="32">
        <v>36.522222222222226</v>
      </c>
      <c r="F281" s="32">
        <v>3.9667630057803458</v>
      </c>
      <c r="G281" s="32">
        <v>3.5358229388500142</v>
      </c>
      <c r="H281" s="32">
        <v>0.58358685731670201</v>
      </c>
      <c r="I281" s="32">
        <v>0.43154852449041675</v>
      </c>
      <c r="J281" s="32">
        <v>144.87499999999997</v>
      </c>
      <c r="K281" s="32">
        <v>129.13611111111109</v>
      </c>
      <c r="L281" s="32">
        <v>21.313888888888886</v>
      </c>
      <c r="M281" s="32">
        <v>15.761111111111111</v>
      </c>
      <c r="N281" s="32">
        <v>1.2055555555555555</v>
      </c>
      <c r="O281" s="32">
        <v>4.3472222222222223</v>
      </c>
      <c r="P281" s="32">
        <v>40.886111111111113</v>
      </c>
      <c r="Q281" s="32">
        <v>30.7</v>
      </c>
      <c r="R281" s="32">
        <v>10.186111111111112</v>
      </c>
      <c r="S281" s="32">
        <v>82.674999999999997</v>
      </c>
      <c r="T281" s="32">
        <v>81.580555555555549</v>
      </c>
      <c r="U281" s="32">
        <v>0.96944444444444444</v>
      </c>
      <c r="V281" s="32">
        <v>0.125</v>
      </c>
      <c r="W281" s="32">
        <v>37.822222222222223</v>
      </c>
      <c r="X281" s="32">
        <v>2.0805555555555557</v>
      </c>
      <c r="Y281" s="32">
        <v>0</v>
      </c>
      <c r="Z281" s="32">
        <v>0</v>
      </c>
      <c r="AA281" s="32">
        <v>10.569444444444445</v>
      </c>
      <c r="AB281" s="32">
        <v>0</v>
      </c>
      <c r="AC281" s="32">
        <v>25.172222222222221</v>
      </c>
      <c r="AD281" s="32">
        <v>0</v>
      </c>
      <c r="AE281" s="32">
        <v>0</v>
      </c>
      <c r="AF281" t="s">
        <v>176</v>
      </c>
      <c r="AG281">
        <v>7</v>
      </c>
      <c r="AH281"/>
    </row>
    <row r="282" spans="1:34" x14ac:dyDescent="0.25">
      <c r="A282" t="s">
        <v>1226</v>
      </c>
      <c r="B282" t="s">
        <v>603</v>
      </c>
      <c r="C282" t="s">
        <v>861</v>
      </c>
      <c r="D282" t="s">
        <v>1140</v>
      </c>
      <c r="E282" s="32">
        <v>83.211111111111109</v>
      </c>
      <c r="F282" s="32">
        <v>3.433084523968486</v>
      </c>
      <c r="G282" s="32">
        <v>3.3863826946187729</v>
      </c>
      <c r="H282" s="32">
        <v>0.56939911870743742</v>
      </c>
      <c r="I282" s="32">
        <v>0.52269728935772453</v>
      </c>
      <c r="J282" s="32">
        <v>285.67077777777769</v>
      </c>
      <c r="K282" s="32">
        <v>281.78466666666657</v>
      </c>
      <c r="L282" s="32">
        <v>47.380333333333319</v>
      </c>
      <c r="M282" s="32">
        <v>43.494222222222206</v>
      </c>
      <c r="N282" s="32">
        <v>0</v>
      </c>
      <c r="O282" s="32">
        <v>3.8861111111111111</v>
      </c>
      <c r="P282" s="32">
        <v>42.367111111111107</v>
      </c>
      <c r="Q282" s="32">
        <v>42.367111111111107</v>
      </c>
      <c r="R282" s="32">
        <v>0</v>
      </c>
      <c r="S282" s="32">
        <v>195.92333333333326</v>
      </c>
      <c r="T282" s="32">
        <v>170.16577777777772</v>
      </c>
      <c r="U282" s="32">
        <v>10.614555555555555</v>
      </c>
      <c r="V282" s="32">
        <v>15.142999999999999</v>
      </c>
      <c r="W282" s="32">
        <v>115.29122222222222</v>
      </c>
      <c r="X282" s="32">
        <v>21.576888888888888</v>
      </c>
      <c r="Y282" s="32">
        <v>0</v>
      </c>
      <c r="Z282" s="32">
        <v>0.41944444444444445</v>
      </c>
      <c r="AA282" s="32">
        <v>13.949666666666662</v>
      </c>
      <c r="AB282" s="32">
        <v>0</v>
      </c>
      <c r="AC282" s="32">
        <v>73.563444444444443</v>
      </c>
      <c r="AD282" s="32">
        <v>0</v>
      </c>
      <c r="AE282" s="32">
        <v>5.7817777777777781</v>
      </c>
      <c r="AF282" t="s">
        <v>178</v>
      </c>
      <c r="AG282">
        <v>7</v>
      </c>
      <c r="AH282"/>
    </row>
    <row r="283" spans="1:34" x14ac:dyDescent="0.25">
      <c r="A283" t="s">
        <v>1226</v>
      </c>
      <c r="B283" t="s">
        <v>425</v>
      </c>
      <c r="C283" t="s">
        <v>860</v>
      </c>
      <c r="D283" t="s">
        <v>1114</v>
      </c>
      <c r="E283" s="32">
        <v>53.388888888888886</v>
      </c>
      <c r="F283" s="32">
        <v>2.396264308012487</v>
      </c>
      <c r="G283" s="32">
        <v>2.2897086368366284</v>
      </c>
      <c r="H283" s="32">
        <v>0.54500312174817911</v>
      </c>
      <c r="I283" s="32">
        <v>0.43844745057232065</v>
      </c>
      <c r="J283" s="32">
        <v>127.93388888888887</v>
      </c>
      <c r="K283" s="32">
        <v>122.24499999999998</v>
      </c>
      <c r="L283" s="32">
        <v>29.097111111111118</v>
      </c>
      <c r="M283" s="32">
        <v>23.408222222222228</v>
      </c>
      <c r="N283" s="32">
        <v>0</v>
      </c>
      <c r="O283" s="32">
        <v>5.6888888888888891</v>
      </c>
      <c r="P283" s="32">
        <v>23.044666666666668</v>
      </c>
      <c r="Q283" s="32">
        <v>23.044666666666668</v>
      </c>
      <c r="R283" s="32">
        <v>0</v>
      </c>
      <c r="S283" s="32">
        <v>75.792111111111083</v>
      </c>
      <c r="T283" s="32">
        <v>74.899888888888867</v>
      </c>
      <c r="U283" s="32">
        <v>0</v>
      </c>
      <c r="V283" s="32">
        <v>0.89222222222222214</v>
      </c>
      <c r="W283" s="32">
        <v>0</v>
      </c>
      <c r="X283" s="32">
        <v>0</v>
      </c>
      <c r="Y283" s="32">
        <v>0</v>
      </c>
      <c r="Z283" s="32">
        <v>0</v>
      </c>
      <c r="AA283" s="32">
        <v>0</v>
      </c>
      <c r="AB283" s="32">
        <v>0</v>
      </c>
      <c r="AC283" s="32">
        <v>0</v>
      </c>
      <c r="AD283" s="32">
        <v>0</v>
      </c>
      <c r="AE283" s="32">
        <v>0</v>
      </c>
      <c r="AF283" t="s">
        <v>144</v>
      </c>
      <c r="AG283">
        <v>7</v>
      </c>
      <c r="AH283"/>
    </row>
    <row r="284" spans="1:34" x14ac:dyDescent="0.25">
      <c r="A284" t="s">
        <v>1226</v>
      </c>
      <c r="B284" t="s">
        <v>760</v>
      </c>
      <c r="C284" t="s">
        <v>1091</v>
      </c>
      <c r="D284" t="s">
        <v>1130</v>
      </c>
      <c r="E284" s="32">
        <v>29.077777777777779</v>
      </c>
      <c r="F284" s="32">
        <v>3.709996178830723</v>
      </c>
      <c r="G284" s="32">
        <v>3.3890523500191057</v>
      </c>
      <c r="H284" s="32">
        <v>1.1729461215131829</v>
      </c>
      <c r="I284" s="32">
        <v>0.85200229270156635</v>
      </c>
      <c r="J284" s="32">
        <v>107.87844444444447</v>
      </c>
      <c r="K284" s="32">
        <v>98.546111111111117</v>
      </c>
      <c r="L284" s="32">
        <v>34.106666666666662</v>
      </c>
      <c r="M284" s="32">
        <v>24.774333333333324</v>
      </c>
      <c r="N284" s="32">
        <v>0.72222222222222221</v>
      </c>
      <c r="O284" s="32">
        <v>8.6101111111111166</v>
      </c>
      <c r="P284" s="32">
        <v>1.6118888888888887</v>
      </c>
      <c r="Q284" s="32">
        <v>1.6118888888888887</v>
      </c>
      <c r="R284" s="32">
        <v>0</v>
      </c>
      <c r="S284" s="32">
        <v>72.159888888888915</v>
      </c>
      <c r="T284" s="32">
        <v>56.434555555555583</v>
      </c>
      <c r="U284" s="32">
        <v>0</v>
      </c>
      <c r="V284" s="32">
        <v>15.725333333333326</v>
      </c>
      <c r="W284" s="32">
        <v>0.81388888888888888</v>
      </c>
      <c r="X284" s="32">
        <v>0.1361111111111111</v>
      </c>
      <c r="Y284" s="32">
        <v>0</v>
      </c>
      <c r="Z284" s="32">
        <v>0</v>
      </c>
      <c r="AA284" s="32">
        <v>0</v>
      </c>
      <c r="AB284" s="32">
        <v>0</v>
      </c>
      <c r="AC284" s="32">
        <v>0.67777777777777781</v>
      </c>
      <c r="AD284" s="32">
        <v>0</v>
      </c>
      <c r="AE284" s="32">
        <v>0</v>
      </c>
      <c r="AF284" t="s">
        <v>337</v>
      </c>
      <c r="AG284">
        <v>7</v>
      </c>
      <c r="AH284"/>
    </row>
    <row r="285" spans="1:34" x14ac:dyDescent="0.25">
      <c r="A285" t="s">
        <v>1226</v>
      </c>
      <c r="B285" t="s">
        <v>508</v>
      </c>
      <c r="C285" t="s">
        <v>954</v>
      </c>
      <c r="D285" t="s">
        <v>1120</v>
      </c>
      <c r="E285" s="32">
        <v>44.466666666666669</v>
      </c>
      <c r="F285" s="32">
        <v>3.9253223388305849</v>
      </c>
      <c r="G285" s="32">
        <v>3.6761969015492255</v>
      </c>
      <c r="H285" s="32">
        <v>0.73124687656171916</v>
      </c>
      <c r="I285" s="32">
        <v>0.48212143928035989</v>
      </c>
      <c r="J285" s="32">
        <v>174.54600000000002</v>
      </c>
      <c r="K285" s="32">
        <v>163.46822222222224</v>
      </c>
      <c r="L285" s="32">
        <v>32.516111111111115</v>
      </c>
      <c r="M285" s="32">
        <v>21.438333333333336</v>
      </c>
      <c r="N285" s="32">
        <v>5.3422222222222233</v>
      </c>
      <c r="O285" s="32">
        <v>5.735555555555556</v>
      </c>
      <c r="P285" s="32">
        <v>10.712222222222225</v>
      </c>
      <c r="Q285" s="32">
        <v>10.712222222222225</v>
      </c>
      <c r="R285" s="32">
        <v>0</v>
      </c>
      <c r="S285" s="32">
        <v>131.31766666666667</v>
      </c>
      <c r="T285" s="32">
        <v>102.78600000000002</v>
      </c>
      <c r="U285" s="32">
        <v>7.2955555555555529</v>
      </c>
      <c r="V285" s="32">
        <v>21.236111111111107</v>
      </c>
      <c r="W285" s="32">
        <v>25.983777777777775</v>
      </c>
      <c r="X285" s="32">
        <v>0.60277777777777775</v>
      </c>
      <c r="Y285" s="32">
        <v>0</v>
      </c>
      <c r="Z285" s="32">
        <v>0</v>
      </c>
      <c r="AA285" s="32">
        <v>0.40555555555555556</v>
      </c>
      <c r="AB285" s="32">
        <v>0</v>
      </c>
      <c r="AC285" s="32">
        <v>19.497666666666664</v>
      </c>
      <c r="AD285" s="32">
        <v>0</v>
      </c>
      <c r="AE285" s="32">
        <v>5.4777777777777779</v>
      </c>
      <c r="AF285" t="s">
        <v>82</v>
      </c>
      <c r="AG285">
        <v>7</v>
      </c>
      <c r="AH285"/>
    </row>
    <row r="286" spans="1:34" x14ac:dyDescent="0.25">
      <c r="A286" t="s">
        <v>1226</v>
      </c>
      <c r="B286" t="s">
        <v>737</v>
      </c>
      <c r="C286" t="s">
        <v>1082</v>
      </c>
      <c r="D286" t="s">
        <v>1160</v>
      </c>
      <c r="E286" s="32">
        <v>23.077777777777779</v>
      </c>
      <c r="F286" s="32">
        <v>1.5043042850264807</v>
      </c>
      <c r="G286" s="32">
        <v>1.4680741454020223</v>
      </c>
      <c r="H286" s="32">
        <v>3.6230139624458355E-2</v>
      </c>
      <c r="I286" s="32">
        <v>0</v>
      </c>
      <c r="J286" s="32">
        <v>34.716000000000008</v>
      </c>
      <c r="K286" s="32">
        <v>33.879888888888892</v>
      </c>
      <c r="L286" s="32">
        <v>0.83611111111111114</v>
      </c>
      <c r="M286" s="32">
        <v>0</v>
      </c>
      <c r="N286" s="32">
        <v>0</v>
      </c>
      <c r="O286" s="32">
        <v>0.83611111111111114</v>
      </c>
      <c r="P286" s="32">
        <v>5.6472222222222221</v>
      </c>
      <c r="Q286" s="32">
        <v>5.6472222222222221</v>
      </c>
      <c r="R286" s="32">
        <v>0</v>
      </c>
      <c r="S286" s="32">
        <v>28.23266666666667</v>
      </c>
      <c r="T286" s="32">
        <v>26.288666666666671</v>
      </c>
      <c r="U286" s="32">
        <v>0</v>
      </c>
      <c r="V286" s="32">
        <v>1.9440000000000002</v>
      </c>
      <c r="W286" s="32">
        <v>33.879888888888892</v>
      </c>
      <c r="X286" s="32">
        <v>0</v>
      </c>
      <c r="Y286" s="32">
        <v>0</v>
      </c>
      <c r="Z286" s="32">
        <v>0</v>
      </c>
      <c r="AA286" s="32">
        <v>5.6472222222222221</v>
      </c>
      <c r="AB286" s="32">
        <v>0</v>
      </c>
      <c r="AC286" s="32">
        <v>26.288666666666671</v>
      </c>
      <c r="AD286" s="32">
        <v>0</v>
      </c>
      <c r="AE286" s="32">
        <v>1.9440000000000002</v>
      </c>
      <c r="AF286" t="s">
        <v>314</v>
      </c>
      <c r="AG286">
        <v>7</v>
      </c>
      <c r="AH286"/>
    </row>
    <row r="287" spans="1:34" x14ac:dyDescent="0.25">
      <c r="A287" t="s">
        <v>1226</v>
      </c>
      <c r="B287" t="s">
        <v>741</v>
      </c>
      <c r="C287" t="s">
        <v>1076</v>
      </c>
      <c r="D287" t="s">
        <v>1136</v>
      </c>
      <c r="E287" s="32">
        <v>18.055555555555557</v>
      </c>
      <c r="F287" s="32">
        <v>4.6182769230769223</v>
      </c>
      <c r="G287" s="32">
        <v>4.2313538461538451</v>
      </c>
      <c r="H287" s="32">
        <v>0.66514461538461545</v>
      </c>
      <c r="I287" s="32">
        <v>0.27822153846153841</v>
      </c>
      <c r="J287" s="32">
        <v>83.385555555555541</v>
      </c>
      <c r="K287" s="32">
        <v>76.399444444444427</v>
      </c>
      <c r="L287" s="32">
        <v>12.009555555555558</v>
      </c>
      <c r="M287" s="32">
        <v>5.0234444444444444</v>
      </c>
      <c r="N287" s="32">
        <v>3.4983333333333335</v>
      </c>
      <c r="O287" s="32">
        <v>3.487777777777779</v>
      </c>
      <c r="P287" s="32">
        <v>21.810777777777773</v>
      </c>
      <c r="Q287" s="32">
        <v>21.810777777777773</v>
      </c>
      <c r="R287" s="32">
        <v>0</v>
      </c>
      <c r="S287" s="32">
        <v>49.565222222222211</v>
      </c>
      <c r="T287" s="32">
        <v>44.597555555555545</v>
      </c>
      <c r="U287" s="32">
        <v>4.9676666666666653</v>
      </c>
      <c r="V287" s="32">
        <v>0</v>
      </c>
      <c r="W287" s="32">
        <v>56.154444444444444</v>
      </c>
      <c r="X287" s="32">
        <v>4.6611111111111114</v>
      </c>
      <c r="Y287" s="32">
        <v>3.4983333333333335</v>
      </c>
      <c r="Z287" s="32">
        <v>3.487777777777779</v>
      </c>
      <c r="AA287" s="32">
        <v>15.257777777777779</v>
      </c>
      <c r="AB287" s="32">
        <v>0</v>
      </c>
      <c r="AC287" s="32">
        <v>27.493888888888886</v>
      </c>
      <c r="AD287" s="32">
        <v>1.7555555555555553</v>
      </c>
      <c r="AE287" s="32">
        <v>0</v>
      </c>
      <c r="AF287" t="s">
        <v>318</v>
      </c>
      <c r="AG287">
        <v>7</v>
      </c>
      <c r="AH287"/>
    </row>
    <row r="288" spans="1:34" x14ac:dyDescent="0.25">
      <c r="A288" t="s">
        <v>1226</v>
      </c>
      <c r="B288" t="s">
        <v>805</v>
      </c>
      <c r="C288" t="s">
        <v>878</v>
      </c>
      <c r="D288" t="s">
        <v>1117</v>
      </c>
      <c r="E288" s="32">
        <v>66.8</v>
      </c>
      <c r="F288" s="32">
        <v>3.3743962075848311</v>
      </c>
      <c r="G288" s="32">
        <v>3.2022222222222227</v>
      </c>
      <c r="H288" s="32">
        <v>0.72571523619427813</v>
      </c>
      <c r="I288" s="32">
        <v>0.55354125083167005</v>
      </c>
      <c r="J288" s="32">
        <v>225.40966666666671</v>
      </c>
      <c r="K288" s="32">
        <v>213.90844444444448</v>
      </c>
      <c r="L288" s="32">
        <v>48.477777777777774</v>
      </c>
      <c r="M288" s="32">
        <v>36.976555555555557</v>
      </c>
      <c r="N288" s="32">
        <v>11.501222222222221</v>
      </c>
      <c r="O288" s="32">
        <v>0</v>
      </c>
      <c r="P288" s="32">
        <v>12.454888888888895</v>
      </c>
      <c r="Q288" s="32">
        <v>12.454888888888895</v>
      </c>
      <c r="R288" s="32">
        <v>0</v>
      </c>
      <c r="S288" s="32">
        <v>164.47700000000003</v>
      </c>
      <c r="T288" s="32">
        <v>108.65177777777782</v>
      </c>
      <c r="U288" s="32">
        <v>24.033888888888896</v>
      </c>
      <c r="V288" s="32">
        <v>31.79133333333332</v>
      </c>
      <c r="W288" s="32">
        <v>50.235111111111102</v>
      </c>
      <c r="X288" s="32">
        <v>12.602777777777778</v>
      </c>
      <c r="Y288" s="32">
        <v>0</v>
      </c>
      <c r="Z288" s="32">
        <v>0</v>
      </c>
      <c r="AA288" s="32">
        <v>0.7944444444444444</v>
      </c>
      <c r="AB288" s="32">
        <v>0</v>
      </c>
      <c r="AC288" s="32">
        <v>36.61099999999999</v>
      </c>
      <c r="AD288" s="32">
        <v>0</v>
      </c>
      <c r="AE288" s="32">
        <v>0.22688888888888892</v>
      </c>
      <c r="AF288" t="s">
        <v>382</v>
      </c>
      <c r="AG288">
        <v>7</v>
      </c>
      <c r="AH288"/>
    </row>
    <row r="289" spans="1:34" x14ac:dyDescent="0.25">
      <c r="A289" t="s">
        <v>1226</v>
      </c>
      <c r="B289" t="s">
        <v>843</v>
      </c>
      <c r="C289" t="s">
        <v>878</v>
      </c>
      <c r="D289" t="s">
        <v>1117</v>
      </c>
      <c r="E289" s="32">
        <v>30.9</v>
      </c>
      <c r="F289" s="32">
        <v>3.9502301330456673</v>
      </c>
      <c r="G289" s="32">
        <v>3.6790686803308161</v>
      </c>
      <c r="H289" s="32">
        <v>1.181111111111111</v>
      </c>
      <c r="I289" s="32">
        <v>0.90994965839626019</v>
      </c>
      <c r="J289" s="32">
        <v>122.06211111111111</v>
      </c>
      <c r="K289" s="32">
        <v>113.68322222222221</v>
      </c>
      <c r="L289" s="32">
        <v>36.496333333333325</v>
      </c>
      <c r="M289" s="32">
        <v>28.117444444444438</v>
      </c>
      <c r="N289" s="32">
        <v>2.6899999999999995</v>
      </c>
      <c r="O289" s="32">
        <v>5.6888888888888891</v>
      </c>
      <c r="P289" s="32">
        <v>0.45644444444444443</v>
      </c>
      <c r="Q289" s="32">
        <v>0.45644444444444443</v>
      </c>
      <c r="R289" s="32">
        <v>0</v>
      </c>
      <c r="S289" s="32">
        <v>85.109333333333353</v>
      </c>
      <c r="T289" s="32">
        <v>32.443555555555569</v>
      </c>
      <c r="U289" s="32">
        <v>3.3604444444444446</v>
      </c>
      <c r="V289" s="32">
        <v>49.30533333333333</v>
      </c>
      <c r="W289" s="32">
        <v>10.951888888888888</v>
      </c>
      <c r="X289" s="32">
        <v>2.2296666666666667</v>
      </c>
      <c r="Y289" s="32">
        <v>0</v>
      </c>
      <c r="Z289" s="32">
        <v>0</v>
      </c>
      <c r="AA289" s="32">
        <v>0</v>
      </c>
      <c r="AB289" s="32">
        <v>0</v>
      </c>
      <c r="AC289" s="32">
        <v>8.7222222222222214</v>
      </c>
      <c r="AD289" s="32">
        <v>0</v>
      </c>
      <c r="AE289" s="32">
        <v>0</v>
      </c>
      <c r="AF289" t="s">
        <v>420</v>
      </c>
      <c r="AG289">
        <v>7</v>
      </c>
      <c r="AH289"/>
    </row>
    <row r="290" spans="1:34" x14ac:dyDescent="0.25">
      <c r="A290" t="s">
        <v>1226</v>
      </c>
      <c r="B290" t="s">
        <v>570</v>
      </c>
      <c r="C290" t="s">
        <v>884</v>
      </c>
      <c r="D290" t="s">
        <v>1166</v>
      </c>
      <c r="E290" s="32">
        <v>128.42222222222222</v>
      </c>
      <c r="F290" s="32">
        <v>2.6329295725904136</v>
      </c>
      <c r="G290" s="32">
        <v>2.5363730749264581</v>
      </c>
      <c r="H290" s="32">
        <v>0.25741910365115078</v>
      </c>
      <c r="I290" s="32">
        <v>0.16086260598719504</v>
      </c>
      <c r="J290" s="32">
        <v>338.12666666666667</v>
      </c>
      <c r="K290" s="32">
        <v>325.72666666666669</v>
      </c>
      <c r="L290" s="32">
        <v>33.058333333333337</v>
      </c>
      <c r="M290" s="32">
        <v>20.658333333333335</v>
      </c>
      <c r="N290" s="32">
        <v>5.7333333333333334</v>
      </c>
      <c r="O290" s="32">
        <v>6.666666666666667</v>
      </c>
      <c r="P290" s="32">
        <v>98.688888888888883</v>
      </c>
      <c r="Q290" s="32">
        <v>98.688888888888883</v>
      </c>
      <c r="R290" s="32">
        <v>0</v>
      </c>
      <c r="S290" s="32">
        <v>206.37944444444449</v>
      </c>
      <c r="T290" s="32">
        <v>162.30722222222226</v>
      </c>
      <c r="U290" s="32">
        <v>0</v>
      </c>
      <c r="V290" s="32">
        <v>44.072222222222223</v>
      </c>
      <c r="W290" s="32">
        <v>66.740555555555559</v>
      </c>
      <c r="X290" s="32">
        <v>2.1416666666666666</v>
      </c>
      <c r="Y290" s="32">
        <v>0</v>
      </c>
      <c r="Z290" s="32">
        <v>0</v>
      </c>
      <c r="AA290" s="32">
        <v>12.891666666666667</v>
      </c>
      <c r="AB290" s="32">
        <v>0</v>
      </c>
      <c r="AC290" s="32">
        <v>51.707222222222221</v>
      </c>
      <c r="AD290" s="32">
        <v>0</v>
      </c>
      <c r="AE290" s="32">
        <v>0</v>
      </c>
      <c r="AF290" t="s">
        <v>145</v>
      </c>
      <c r="AG290">
        <v>7</v>
      </c>
      <c r="AH290"/>
    </row>
    <row r="291" spans="1:34" x14ac:dyDescent="0.25">
      <c r="A291" t="s">
        <v>1226</v>
      </c>
      <c r="B291" t="s">
        <v>563</v>
      </c>
      <c r="C291" t="s">
        <v>933</v>
      </c>
      <c r="D291" t="s">
        <v>1166</v>
      </c>
      <c r="E291" s="32">
        <v>85.266666666666666</v>
      </c>
      <c r="F291" s="32">
        <v>3.2717591868647387</v>
      </c>
      <c r="G291" s="32">
        <v>3.146661454261142</v>
      </c>
      <c r="H291" s="32">
        <v>0.54630961688819379</v>
      </c>
      <c r="I291" s="32">
        <v>0.42121188428459716</v>
      </c>
      <c r="J291" s="32">
        <v>278.97200000000004</v>
      </c>
      <c r="K291" s="32">
        <v>268.30533333333335</v>
      </c>
      <c r="L291" s="32">
        <v>46.581999999999987</v>
      </c>
      <c r="M291" s="32">
        <v>35.915333333333315</v>
      </c>
      <c r="N291" s="32">
        <v>5.1555555555555559</v>
      </c>
      <c r="O291" s="32">
        <v>5.5111111111111111</v>
      </c>
      <c r="P291" s="32">
        <v>72.659666666666681</v>
      </c>
      <c r="Q291" s="32">
        <v>72.659666666666681</v>
      </c>
      <c r="R291" s="32">
        <v>0</v>
      </c>
      <c r="S291" s="32">
        <v>159.73033333333331</v>
      </c>
      <c r="T291" s="32">
        <v>128.30433333333332</v>
      </c>
      <c r="U291" s="32">
        <v>26.511000000000006</v>
      </c>
      <c r="V291" s="32">
        <v>4.915</v>
      </c>
      <c r="W291" s="32">
        <v>5.7837777777777788</v>
      </c>
      <c r="X291" s="32">
        <v>0</v>
      </c>
      <c r="Y291" s="32">
        <v>0</v>
      </c>
      <c r="Z291" s="32">
        <v>0</v>
      </c>
      <c r="AA291" s="32">
        <v>5.7837777777777788</v>
      </c>
      <c r="AB291" s="32">
        <v>0</v>
      </c>
      <c r="AC291" s="32">
        <v>0</v>
      </c>
      <c r="AD291" s="32">
        <v>0</v>
      </c>
      <c r="AE291" s="32">
        <v>0</v>
      </c>
      <c r="AF291" t="s">
        <v>137</v>
      </c>
      <c r="AG291">
        <v>7</v>
      </c>
      <c r="AH291"/>
    </row>
    <row r="292" spans="1:34" x14ac:dyDescent="0.25">
      <c r="A292" t="s">
        <v>1226</v>
      </c>
      <c r="B292" t="s">
        <v>813</v>
      </c>
      <c r="C292" t="s">
        <v>908</v>
      </c>
      <c r="D292" t="s">
        <v>1170</v>
      </c>
      <c r="E292" s="32">
        <v>38.977777777777774</v>
      </c>
      <c r="F292" s="32">
        <v>3.6028762827822129</v>
      </c>
      <c r="G292" s="32">
        <v>3.2627508551881421</v>
      </c>
      <c r="H292" s="32">
        <v>0.53448118586088955</v>
      </c>
      <c r="I292" s="32">
        <v>0.19435575826681878</v>
      </c>
      <c r="J292" s="32">
        <v>140.43211111111114</v>
      </c>
      <c r="K292" s="32">
        <v>127.17477777777779</v>
      </c>
      <c r="L292" s="32">
        <v>20.832888888888892</v>
      </c>
      <c r="M292" s="32">
        <v>7.5755555555555576</v>
      </c>
      <c r="N292" s="32">
        <v>8.4128888888888902</v>
      </c>
      <c r="O292" s="32">
        <v>4.8444444444444441</v>
      </c>
      <c r="P292" s="32">
        <v>38.211333333333336</v>
      </c>
      <c r="Q292" s="32">
        <v>38.211333333333336</v>
      </c>
      <c r="R292" s="32">
        <v>0</v>
      </c>
      <c r="S292" s="32">
        <v>81.387888888888909</v>
      </c>
      <c r="T292" s="32">
        <v>55.815888888888892</v>
      </c>
      <c r="U292" s="32">
        <v>8.5867777777777778</v>
      </c>
      <c r="V292" s="32">
        <v>16.985222222222227</v>
      </c>
      <c r="W292" s="32">
        <v>3.8222222222222224</v>
      </c>
      <c r="X292" s="32">
        <v>0</v>
      </c>
      <c r="Y292" s="32">
        <v>3.8222222222222224</v>
      </c>
      <c r="Z292" s="32">
        <v>0</v>
      </c>
      <c r="AA292" s="32">
        <v>0</v>
      </c>
      <c r="AB292" s="32">
        <v>0</v>
      </c>
      <c r="AC292" s="32">
        <v>0</v>
      </c>
      <c r="AD292" s="32">
        <v>0</v>
      </c>
      <c r="AE292" s="32">
        <v>0</v>
      </c>
      <c r="AF292" t="s">
        <v>390</v>
      </c>
      <c r="AG292">
        <v>7</v>
      </c>
      <c r="AH292"/>
    </row>
    <row r="293" spans="1:34" x14ac:dyDescent="0.25">
      <c r="A293" t="s">
        <v>1226</v>
      </c>
      <c r="B293" t="s">
        <v>519</v>
      </c>
      <c r="C293" t="s">
        <v>964</v>
      </c>
      <c r="D293" t="s">
        <v>1172</v>
      </c>
      <c r="E293" s="32">
        <v>17.644444444444446</v>
      </c>
      <c r="F293" s="32">
        <v>3.5648236775818636</v>
      </c>
      <c r="G293" s="32">
        <v>3.2149307304785895</v>
      </c>
      <c r="H293" s="32">
        <v>1.2258249370277077</v>
      </c>
      <c r="I293" s="32">
        <v>0.87593198992443322</v>
      </c>
      <c r="J293" s="32">
        <v>62.899333333333331</v>
      </c>
      <c r="K293" s="32">
        <v>56.725666666666669</v>
      </c>
      <c r="L293" s="32">
        <v>21.628999999999998</v>
      </c>
      <c r="M293" s="32">
        <v>15.455333333333334</v>
      </c>
      <c r="N293" s="32">
        <v>1.2416666666666667</v>
      </c>
      <c r="O293" s="32">
        <v>4.9320000000000004</v>
      </c>
      <c r="P293" s="32">
        <v>5.177777777777778</v>
      </c>
      <c r="Q293" s="32">
        <v>5.177777777777778</v>
      </c>
      <c r="R293" s="32">
        <v>0</v>
      </c>
      <c r="S293" s="32">
        <v>36.092555555555556</v>
      </c>
      <c r="T293" s="32">
        <v>36.092555555555556</v>
      </c>
      <c r="U293" s="32">
        <v>0</v>
      </c>
      <c r="V293" s="32">
        <v>0</v>
      </c>
      <c r="W293" s="32">
        <v>20.048000000000002</v>
      </c>
      <c r="X293" s="32">
        <v>0</v>
      </c>
      <c r="Y293" s="32">
        <v>0</v>
      </c>
      <c r="Z293" s="32">
        <v>0</v>
      </c>
      <c r="AA293" s="32">
        <v>3.9611111111111112</v>
      </c>
      <c r="AB293" s="32">
        <v>0</v>
      </c>
      <c r="AC293" s="32">
        <v>16.08688888888889</v>
      </c>
      <c r="AD293" s="32">
        <v>0</v>
      </c>
      <c r="AE293" s="32">
        <v>0</v>
      </c>
      <c r="AF293" t="s">
        <v>93</v>
      </c>
      <c r="AG293">
        <v>7</v>
      </c>
      <c r="AH293"/>
    </row>
    <row r="294" spans="1:34" x14ac:dyDescent="0.25">
      <c r="A294" t="s">
        <v>1226</v>
      </c>
      <c r="B294" t="s">
        <v>561</v>
      </c>
      <c r="C294" t="s">
        <v>895</v>
      </c>
      <c r="D294" t="s">
        <v>1192</v>
      </c>
      <c r="E294" s="32">
        <v>50.1</v>
      </c>
      <c r="F294" s="32">
        <v>4.0256198713683728</v>
      </c>
      <c r="G294" s="32">
        <v>3.7874783765801712</v>
      </c>
      <c r="H294" s="32">
        <v>0.99358837879795914</v>
      </c>
      <c r="I294" s="32">
        <v>0.75544688400975779</v>
      </c>
      <c r="J294" s="32">
        <v>201.68355555555547</v>
      </c>
      <c r="K294" s="32">
        <v>189.75266666666658</v>
      </c>
      <c r="L294" s="32">
        <v>49.778777777777755</v>
      </c>
      <c r="M294" s="32">
        <v>37.847888888888868</v>
      </c>
      <c r="N294" s="32">
        <v>9.561444444444442</v>
      </c>
      <c r="O294" s="32">
        <v>2.3694444444444449</v>
      </c>
      <c r="P294" s="32">
        <v>23.175999999999995</v>
      </c>
      <c r="Q294" s="32">
        <v>23.175999999999995</v>
      </c>
      <c r="R294" s="32">
        <v>0</v>
      </c>
      <c r="S294" s="32">
        <v>128.72877777777774</v>
      </c>
      <c r="T294" s="32">
        <v>107.60788888888884</v>
      </c>
      <c r="U294" s="32">
        <v>0</v>
      </c>
      <c r="V294" s="32">
        <v>21.120888888888889</v>
      </c>
      <c r="W294" s="32">
        <v>3.7743333333333333</v>
      </c>
      <c r="X294" s="32">
        <v>1.8167777777777776</v>
      </c>
      <c r="Y294" s="32">
        <v>0</v>
      </c>
      <c r="Z294" s="32">
        <v>0</v>
      </c>
      <c r="AA294" s="32">
        <v>0</v>
      </c>
      <c r="AB294" s="32">
        <v>0</v>
      </c>
      <c r="AC294" s="32">
        <v>1.9575555555555557</v>
      </c>
      <c r="AD294" s="32">
        <v>0</v>
      </c>
      <c r="AE294" s="32">
        <v>0</v>
      </c>
      <c r="AF294" t="s">
        <v>135</v>
      </c>
      <c r="AG294">
        <v>7</v>
      </c>
      <c r="AH294"/>
    </row>
    <row r="295" spans="1:34" x14ac:dyDescent="0.25">
      <c r="A295" t="s">
        <v>1226</v>
      </c>
      <c r="B295" t="s">
        <v>653</v>
      </c>
      <c r="C295" t="s">
        <v>1047</v>
      </c>
      <c r="D295" t="s">
        <v>1190</v>
      </c>
      <c r="E295" s="32">
        <v>19.488888888888887</v>
      </c>
      <c r="F295" s="32">
        <v>3.8504104903078678</v>
      </c>
      <c r="G295" s="32">
        <v>3.5343728620296471</v>
      </c>
      <c r="H295" s="32">
        <v>1.1124800456100341</v>
      </c>
      <c r="I295" s="32">
        <v>0.79644241733181287</v>
      </c>
      <c r="J295" s="32">
        <v>75.040222222222212</v>
      </c>
      <c r="K295" s="32">
        <v>68.881</v>
      </c>
      <c r="L295" s="32">
        <v>21.680999999999997</v>
      </c>
      <c r="M295" s="32">
        <v>15.521777777777775</v>
      </c>
      <c r="N295" s="32">
        <v>0</v>
      </c>
      <c r="O295" s="32">
        <v>6.1592222222222244</v>
      </c>
      <c r="P295" s="32">
        <v>12.162222222222224</v>
      </c>
      <c r="Q295" s="32">
        <v>12.162222222222224</v>
      </c>
      <c r="R295" s="32">
        <v>0</v>
      </c>
      <c r="S295" s="32">
        <v>41.196999999999996</v>
      </c>
      <c r="T295" s="32">
        <v>41.184777777777775</v>
      </c>
      <c r="U295" s="32">
        <v>0</v>
      </c>
      <c r="V295" s="32">
        <v>1.2222222222222223E-2</v>
      </c>
      <c r="W295" s="32">
        <v>19.493111111111109</v>
      </c>
      <c r="X295" s="32">
        <v>13.636111111111111</v>
      </c>
      <c r="Y295" s="32">
        <v>0</v>
      </c>
      <c r="Z295" s="32">
        <v>0.90144444444444438</v>
      </c>
      <c r="AA295" s="32">
        <v>4.8722222222222218</v>
      </c>
      <c r="AB295" s="32">
        <v>0</v>
      </c>
      <c r="AC295" s="32">
        <v>8.3333333333333329E-2</v>
      </c>
      <c r="AD295" s="32">
        <v>0</v>
      </c>
      <c r="AE295" s="32">
        <v>0</v>
      </c>
      <c r="AF295" t="s">
        <v>228</v>
      </c>
      <c r="AG295">
        <v>7</v>
      </c>
      <c r="AH295"/>
    </row>
    <row r="296" spans="1:34" x14ac:dyDescent="0.25">
      <c r="A296" t="s">
        <v>1226</v>
      </c>
      <c r="B296" t="s">
        <v>698</v>
      </c>
      <c r="C296" t="s">
        <v>1069</v>
      </c>
      <c r="D296" t="s">
        <v>1120</v>
      </c>
      <c r="E296" s="32">
        <v>50.244444444444447</v>
      </c>
      <c r="F296" s="32">
        <v>4.089789915966386</v>
      </c>
      <c r="G296" s="32">
        <v>3.7163821318000885</v>
      </c>
      <c r="H296" s="32">
        <v>0.93270676691729326</v>
      </c>
      <c r="I296" s="32">
        <v>0.55929898275099499</v>
      </c>
      <c r="J296" s="32">
        <v>205.48922222222222</v>
      </c>
      <c r="K296" s="32">
        <v>186.72755555555557</v>
      </c>
      <c r="L296" s="32">
        <v>46.863333333333337</v>
      </c>
      <c r="M296" s="32">
        <v>28.101666666666663</v>
      </c>
      <c r="N296" s="32">
        <v>14.472777777777781</v>
      </c>
      <c r="O296" s="32">
        <v>4.2888888888888888</v>
      </c>
      <c r="P296" s="32">
        <v>19.20655555555555</v>
      </c>
      <c r="Q296" s="32">
        <v>19.20655555555555</v>
      </c>
      <c r="R296" s="32">
        <v>0</v>
      </c>
      <c r="S296" s="32">
        <v>139.41933333333336</v>
      </c>
      <c r="T296" s="32">
        <v>101.79800000000002</v>
      </c>
      <c r="U296" s="32">
        <v>4.1908888888888898</v>
      </c>
      <c r="V296" s="32">
        <v>33.430444444444454</v>
      </c>
      <c r="W296" s="32">
        <v>13.11488888888889</v>
      </c>
      <c r="X296" s="32">
        <v>0.56666666666666665</v>
      </c>
      <c r="Y296" s="32">
        <v>0</v>
      </c>
      <c r="Z296" s="32">
        <v>0</v>
      </c>
      <c r="AA296" s="32">
        <v>0.8305555555555556</v>
      </c>
      <c r="AB296" s="32">
        <v>0</v>
      </c>
      <c r="AC296" s="32">
        <v>11.717666666666668</v>
      </c>
      <c r="AD296" s="32">
        <v>0</v>
      </c>
      <c r="AE296" s="32">
        <v>0</v>
      </c>
      <c r="AF296" t="s">
        <v>273</v>
      </c>
      <c r="AG296">
        <v>7</v>
      </c>
      <c r="AH296"/>
    </row>
    <row r="297" spans="1:34" x14ac:dyDescent="0.25">
      <c r="A297" t="s">
        <v>1226</v>
      </c>
      <c r="B297" t="s">
        <v>691</v>
      </c>
      <c r="C297" t="s">
        <v>853</v>
      </c>
      <c r="D297" t="s">
        <v>1183</v>
      </c>
      <c r="E297" s="32">
        <v>24.066666666666666</v>
      </c>
      <c r="F297" s="32">
        <v>3.5421791320406286</v>
      </c>
      <c r="G297" s="32">
        <v>3.4047137580794096</v>
      </c>
      <c r="H297" s="32">
        <v>0.89199445983379533</v>
      </c>
      <c r="I297" s="32">
        <v>0.75452908587257639</v>
      </c>
      <c r="J297" s="32">
        <v>85.248444444444459</v>
      </c>
      <c r="K297" s="32">
        <v>81.940111111111122</v>
      </c>
      <c r="L297" s="32">
        <v>21.46733333333334</v>
      </c>
      <c r="M297" s="32">
        <v>18.159000000000006</v>
      </c>
      <c r="N297" s="32">
        <v>0.53333333333333333</v>
      </c>
      <c r="O297" s="32">
        <v>2.7749999999999999</v>
      </c>
      <c r="P297" s="32">
        <v>7.4686666666666683</v>
      </c>
      <c r="Q297" s="32">
        <v>7.4686666666666683</v>
      </c>
      <c r="R297" s="32">
        <v>0</v>
      </c>
      <c r="S297" s="32">
        <v>56.312444444444452</v>
      </c>
      <c r="T297" s="32">
        <v>46.829000000000008</v>
      </c>
      <c r="U297" s="32">
        <v>8.6397777777777787</v>
      </c>
      <c r="V297" s="32">
        <v>0.84366666666666656</v>
      </c>
      <c r="W297" s="32">
        <v>0.68055555555555558</v>
      </c>
      <c r="X297" s="32">
        <v>8.8888888888888892E-2</v>
      </c>
      <c r="Y297" s="32">
        <v>0.53333333333333333</v>
      </c>
      <c r="Z297" s="32">
        <v>0</v>
      </c>
      <c r="AA297" s="32">
        <v>0</v>
      </c>
      <c r="AB297" s="32">
        <v>0</v>
      </c>
      <c r="AC297" s="32">
        <v>0</v>
      </c>
      <c r="AD297" s="32">
        <v>5.8333333333333334E-2</v>
      </c>
      <c r="AE297" s="32">
        <v>0</v>
      </c>
      <c r="AF297" t="s">
        <v>266</v>
      </c>
      <c r="AG297">
        <v>7</v>
      </c>
      <c r="AH297"/>
    </row>
    <row r="298" spans="1:34" x14ac:dyDescent="0.25">
      <c r="A298" t="s">
        <v>1226</v>
      </c>
      <c r="B298" t="s">
        <v>826</v>
      </c>
      <c r="C298" t="s">
        <v>982</v>
      </c>
      <c r="D298" t="s">
        <v>1186</v>
      </c>
      <c r="E298" s="32">
        <v>15.255555555555556</v>
      </c>
      <c r="F298" s="32">
        <v>8.4898033503277492</v>
      </c>
      <c r="G298" s="32">
        <v>7.7672978878368539</v>
      </c>
      <c r="H298" s="32">
        <v>2.5750182083029864</v>
      </c>
      <c r="I298" s="32">
        <v>1.8525127458120902</v>
      </c>
      <c r="J298" s="32">
        <v>129.51666666666668</v>
      </c>
      <c r="K298" s="32">
        <v>118.49444444444445</v>
      </c>
      <c r="L298" s="32">
        <v>39.283333333333339</v>
      </c>
      <c r="M298" s="32">
        <v>28.261111111111113</v>
      </c>
      <c r="N298" s="32">
        <v>5.333333333333333</v>
      </c>
      <c r="O298" s="32">
        <v>5.6888888888888891</v>
      </c>
      <c r="P298" s="32">
        <v>12.175000000000001</v>
      </c>
      <c r="Q298" s="32">
        <v>12.175000000000001</v>
      </c>
      <c r="R298" s="32">
        <v>0</v>
      </c>
      <c r="S298" s="32">
        <v>78.058333333333337</v>
      </c>
      <c r="T298" s="32">
        <v>78.058333333333337</v>
      </c>
      <c r="U298" s="32">
        <v>0</v>
      </c>
      <c r="V298" s="32">
        <v>0</v>
      </c>
      <c r="W298" s="32">
        <v>0.45</v>
      </c>
      <c r="X298" s="32">
        <v>0</v>
      </c>
      <c r="Y298" s="32">
        <v>0</v>
      </c>
      <c r="Z298" s="32">
        <v>0</v>
      </c>
      <c r="AA298" s="32">
        <v>0</v>
      </c>
      <c r="AB298" s="32">
        <v>0</v>
      </c>
      <c r="AC298" s="32">
        <v>0.45</v>
      </c>
      <c r="AD298" s="32">
        <v>0</v>
      </c>
      <c r="AE298" s="32">
        <v>0</v>
      </c>
      <c r="AF298" t="s">
        <v>403</v>
      </c>
      <c r="AG298">
        <v>7</v>
      </c>
      <c r="AH298"/>
    </row>
    <row r="299" spans="1:34" x14ac:dyDescent="0.25">
      <c r="A299" t="s">
        <v>1226</v>
      </c>
      <c r="B299" t="s">
        <v>752</v>
      </c>
      <c r="C299" t="s">
        <v>877</v>
      </c>
      <c r="D299" t="s">
        <v>1172</v>
      </c>
      <c r="E299" s="32">
        <v>83.455555555555549</v>
      </c>
      <c r="F299" s="32">
        <v>3.5800359472773287</v>
      </c>
      <c r="G299" s="32">
        <v>3.3129077353215295</v>
      </c>
      <c r="H299" s="32">
        <v>0.77656903208627381</v>
      </c>
      <c r="I299" s="32">
        <v>0.50944082013047554</v>
      </c>
      <c r="J299" s="32">
        <v>298.77388888888902</v>
      </c>
      <c r="K299" s="32">
        <v>276.48055555555561</v>
      </c>
      <c r="L299" s="32">
        <v>64.809000000000026</v>
      </c>
      <c r="M299" s="32">
        <v>42.515666666666682</v>
      </c>
      <c r="N299" s="32">
        <v>16.782222222222231</v>
      </c>
      <c r="O299" s="32">
        <v>5.5111111111111111</v>
      </c>
      <c r="P299" s="32">
        <v>31.406444444444443</v>
      </c>
      <c r="Q299" s="32">
        <v>31.406444444444443</v>
      </c>
      <c r="R299" s="32">
        <v>0</v>
      </c>
      <c r="S299" s="32">
        <v>202.55844444444452</v>
      </c>
      <c r="T299" s="32">
        <v>202.55844444444452</v>
      </c>
      <c r="U299" s="32">
        <v>0</v>
      </c>
      <c r="V299" s="32">
        <v>0</v>
      </c>
      <c r="W299" s="32">
        <v>87.146444444444413</v>
      </c>
      <c r="X299" s="32">
        <v>3.7022222222222214</v>
      </c>
      <c r="Y299" s="32">
        <v>0</v>
      </c>
      <c r="Z299" s="32">
        <v>5.5111111111111111</v>
      </c>
      <c r="AA299" s="32">
        <v>3.4186666666666667</v>
      </c>
      <c r="AB299" s="32">
        <v>0</v>
      </c>
      <c r="AC299" s="32">
        <v>74.514444444444408</v>
      </c>
      <c r="AD299" s="32">
        <v>0</v>
      </c>
      <c r="AE299" s="32">
        <v>0</v>
      </c>
      <c r="AF299" t="s">
        <v>329</v>
      </c>
      <c r="AG299">
        <v>7</v>
      </c>
      <c r="AH299"/>
    </row>
    <row r="300" spans="1:34" x14ac:dyDescent="0.25">
      <c r="A300" t="s">
        <v>1226</v>
      </c>
      <c r="B300" t="s">
        <v>779</v>
      </c>
      <c r="C300" t="s">
        <v>1099</v>
      </c>
      <c r="D300" t="s">
        <v>1174</v>
      </c>
      <c r="E300" s="32">
        <v>50.1</v>
      </c>
      <c r="F300" s="32">
        <v>3.0527478376580173</v>
      </c>
      <c r="G300" s="32">
        <v>2.8447948547349742</v>
      </c>
      <c r="H300" s="32">
        <v>0.63865158571745395</v>
      </c>
      <c r="I300" s="32">
        <v>0.5132801064537591</v>
      </c>
      <c r="J300" s="32">
        <v>152.94266666666667</v>
      </c>
      <c r="K300" s="32">
        <v>142.52422222222222</v>
      </c>
      <c r="L300" s="32">
        <v>31.996444444444442</v>
      </c>
      <c r="M300" s="32">
        <v>25.71533333333333</v>
      </c>
      <c r="N300" s="32">
        <v>1.2922222222222224</v>
      </c>
      <c r="O300" s="32">
        <v>4.9888888888888889</v>
      </c>
      <c r="P300" s="32">
        <v>20.895777777777777</v>
      </c>
      <c r="Q300" s="32">
        <v>16.758444444444443</v>
      </c>
      <c r="R300" s="32">
        <v>4.1373333333333351</v>
      </c>
      <c r="S300" s="32">
        <v>100.05044444444444</v>
      </c>
      <c r="T300" s="32">
        <v>98.719111111111104</v>
      </c>
      <c r="U300" s="32">
        <v>0.24722222222222223</v>
      </c>
      <c r="V300" s="32">
        <v>1.0841111111111112</v>
      </c>
      <c r="W300" s="32">
        <v>0</v>
      </c>
      <c r="X300" s="32">
        <v>0</v>
      </c>
      <c r="Y300" s="32">
        <v>0</v>
      </c>
      <c r="Z300" s="32">
        <v>0</v>
      </c>
      <c r="AA300" s="32">
        <v>0</v>
      </c>
      <c r="AB300" s="32">
        <v>0</v>
      </c>
      <c r="AC300" s="32">
        <v>0</v>
      </c>
      <c r="AD300" s="32">
        <v>0</v>
      </c>
      <c r="AE300" s="32">
        <v>0</v>
      </c>
      <c r="AF300" t="s">
        <v>356</v>
      </c>
      <c r="AG300">
        <v>7</v>
      </c>
      <c r="AH300"/>
    </row>
    <row r="301" spans="1:34" x14ac:dyDescent="0.25">
      <c r="A301" t="s">
        <v>1226</v>
      </c>
      <c r="B301" t="s">
        <v>808</v>
      </c>
      <c r="C301" t="s">
        <v>846</v>
      </c>
      <c r="D301" t="s">
        <v>1140</v>
      </c>
      <c r="E301" s="32">
        <v>33.555555555555557</v>
      </c>
      <c r="F301" s="32">
        <v>4.2909801324503309</v>
      </c>
      <c r="G301" s="32">
        <v>3.7938278145695365</v>
      </c>
      <c r="H301" s="32">
        <v>0.74743708609271531</v>
      </c>
      <c r="I301" s="32">
        <v>0.41402649006622522</v>
      </c>
      <c r="J301" s="32">
        <v>143.98622222222221</v>
      </c>
      <c r="K301" s="32">
        <v>127.30400000000002</v>
      </c>
      <c r="L301" s="32">
        <v>25.080666666666669</v>
      </c>
      <c r="M301" s="32">
        <v>13.892888888888891</v>
      </c>
      <c r="N301" s="32">
        <v>5.4988888888888887</v>
      </c>
      <c r="O301" s="32">
        <v>5.6888888888888891</v>
      </c>
      <c r="P301" s="32">
        <v>28.7</v>
      </c>
      <c r="Q301" s="32">
        <v>23.205555555555556</v>
      </c>
      <c r="R301" s="32">
        <v>5.4944444444444445</v>
      </c>
      <c r="S301" s="32">
        <v>90.205555555555563</v>
      </c>
      <c r="T301" s="32">
        <v>73.373111111111115</v>
      </c>
      <c r="U301" s="32">
        <v>0</v>
      </c>
      <c r="V301" s="32">
        <v>16.832444444444445</v>
      </c>
      <c r="W301" s="32">
        <v>5.2277777777777779</v>
      </c>
      <c r="X301" s="32">
        <v>0</v>
      </c>
      <c r="Y301" s="32">
        <v>0</v>
      </c>
      <c r="Z301" s="32">
        <v>0</v>
      </c>
      <c r="AA301" s="32">
        <v>0.22500000000000001</v>
      </c>
      <c r="AB301" s="32">
        <v>0</v>
      </c>
      <c r="AC301" s="32">
        <v>5.0027777777777782</v>
      </c>
      <c r="AD301" s="32">
        <v>0</v>
      </c>
      <c r="AE301" s="32">
        <v>0</v>
      </c>
      <c r="AF301" t="s">
        <v>385</v>
      </c>
      <c r="AG301">
        <v>7</v>
      </c>
      <c r="AH301"/>
    </row>
    <row r="302" spans="1:34" x14ac:dyDescent="0.25">
      <c r="A302" t="s">
        <v>1226</v>
      </c>
      <c r="B302" t="s">
        <v>783</v>
      </c>
      <c r="C302" t="s">
        <v>1053</v>
      </c>
      <c r="D302" t="s">
        <v>1209</v>
      </c>
      <c r="E302" s="32">
        <v>56.644444444444446</v>
      </c>
      <c r="F302" s="32">
        <v>3.092022361710475</v>
      </c>
      <c r="G302" s="32">
        <v>2.8418987838367991</v>
      </c>
      <c r="H302" s="32">
        <v>0.36515496273048254</v>
      </c>
      <c r="I302" s="32">
        <v>0.11503138485680661</v>
      </c>
      <c r="J302" s="32">
        <v>175.14588888888892</v>
      </c>
      <c r="K302" s="32">
        <v>160.97777777777779</v>
      </c>
      <c r="L302" s="32">
        <v>20.684000000000001</v>
      </c>
      <c r="M302" s="32">
        <v>6.51588888888889</v>
      </c>
      <c r="N302" s="32">
        <v>8.2347777777777775</v>
      </c>
      <c r="O302" s="32">
        <v>5.9333333333333336</v>
      </c>
      <c r="P302" s="32">
        <v>43.155444444444441</v>
      </c>
      <c r="Q302" s="32">
        <v>43.155444444444441</v>
      </c>
      <c r="R302" s="32">
        <v>0</v>
      </c>
      <c r="S302" s="32">
        <v>111.30644444444448</v>
      </c>
      <c r="T302" s="32">
        <v>88.313000000000031</v>
      </c>
      <c r="U302" s="32">
        <v>0.48888888888888887</v>
      </c>
      <c r="V302" s="32">
        <v>22.504555555555559</v>
      </c>
      <c r="W302" s="32">
        <v>8.5629999999999988</v>
      </c>
      <c r="X302" s="32">
        <v>8.8888888888888892E-2</v>
      </c>
      <c r="Y302" s="32">
        <v>0</v>
      </c>
      <c r="Z302" s="32">
        <v>0</v>
      </c>
      <c r="AA302" s="32">
        <v>4.7611111111111111</v>
      </c>
      <c r="AB302" s="32">
        <v>0</v>
      </c>
      <c r="AC302" s="32">
        <v>3.7130000000000001</v>
      </c>
      <c r="AD302" s="32">
        <v>0</v>
      </c>
      <c r="AE302" s="32">
        <v>0</v>
      </c>
      <c r="AF302" t="s">
        <v>360</v>
      </c>
      <c r="AG302">
        <v>7</v>
      </c>
      <c r="AH302"/>
    </row>
    <row r="303" spans="1:34" x14ac:dyDescent="0.25">
      <c r="A303" t="s">
        <v>1226</v>
      </c>
      <c r="B303" t="s">
        <v>683</v>
      </c>
      <c r="C303" t="s">
        <v>1061</v>
      </c>
      <c r="D303" t="s">
        <v>1197</v>
      </c>
      <c r="E303" s="32">
        <v>49.56666666666667</v>
      </c>
      <c r="F303" s="32">
        <v>2.4166151087200172</v>
      </c>
      <c r="G303" s="32">
        <v>2.134180676978255</v>
      </c>
      <c r="H303" s="32">
        <v>0.47354853171934541</v>
      </c>
      <c r="I303" s="32">
        <v>0.19111409997758344</v>
      </c>
      <c r="J303" s="32">
        <v>119.78355555555552</v>
      </c>
      <c r="K303" s="32">
        <v>105.78422222222218</v>
      </c>
      <c r="L303" s="32">
        <v>23.472222222222221</v>
      </c>
      <c r="M303" s="32">
        <v>9.4728888888888871</v>
      </c>
      <c r="N303" s="32">
        <v>8.3104444444444443</v>
      </c>
      <c r="O303" s="32">
        <v>5.6888888888888891</v>
      </c>
      <c r="P303" s="32">
        <v>25.757000000000005</v>
      </c>
      <c r="Q303" s="32">
        <v>25.757000000000005</v>
      </c>
      <c r="R303" s="32">
        <v>0</v>
      </c>
      <c r="S303" s="32">
        <v>70.55433333333329</v>
      </c>
      <c r="T303" s="32">
        <v>60.570888888888852</v>
      </c>
      <c r="U303" s="32">
        <v>3.5888888888888877</v>
      </c>
      <c r="V303" s="32">
        <v>6.3945555555555531</v>
      </c>
      <c r="W303" s="32">
        <v>4.7055555555555557</v>
      </c>
      <c r="X303" s="32">
        <v>0</v>
      </c>
      <c r="Y303" s="32">
        <v>0</v>
      </c>
      <c r="Z303" s="32">
        <v>0</v>
      </c>
      <c r="AA303" s="32">
        <v>4.197222222222222</v>
      </c>
      <c r="AB303" s="32">
        <v>0</v>
      </c>
      <c r="AC303" s="32">
        <v>0.5083333333333333</v>
      </c>
      <c r="AD303" s="32">
        <v>0</v>
      </c>
      <c r="AE303" s="32">
        <v>0</v>
      </c>
      <c r="AF303" t="s">
        <v>258</v>
      </c>
      <c r="AG303">
        <v>7</v>
      </c>
      <c r="AH303"/>
    </row>
    <row r="304" spans="1:34" x14ac:dyDescent="0.25">
      <c r="A304" t="s">
        <v>1226</v>
      </c>
      <c r="B304" t="s">
        <v>801</v>
      </c>
      <c r="C304" t="s">
        <v>860</v>
      </c>
      <c r="D304" t="s">
        <v>1114</v>
      </c>
      <c r="E304" s="32">
        <v>65.422222222222217</v>
      </c>
      <c r="F304" s="32">
        <v>0.8196790081521742</v>
      </c>
      <c r="G304" s="32">
        <v>0.8196790081521742</v>
      </c>
      <c r="H304" s="32">
        <v>0.168804347826087</v>
      </c>
      <c r="I304" s="32">
        <v>0.168804347826087</v>
      </c>
      <c r="J304" s="32">
        <v>53.625222222222234</v>
      </c>
      <c r="K304" s="32">
        <v>53.625222222222234</v>
      </c>
      <c r="L304" s="32">
        <v>11.043555555555557</v>
      </c>
      <c r="M304" s="32">
        <v>11.043555555555557</v>
      </c>
      <c r="N304" s="32">
        <v>0</v>
      </c>
      <c r="O304" s="32">
        <v>0</v>
      </c>
      <c r="P304" s="32">
        <v>7.7021111111111118</v>
      </c>
      <c r="Q304" s="32">
        <v>7.7021111111111118</v>
      </c>
      <c r="R304" s="32">
        <v>0</v>
      </c>
      <c r="S304" s="32">
        <v>34.879555555555555</v>
      </c>
      <c r="T304" s="32">
        <v>23.738333333333337</v>
      </c>
      <c r="U304" s="32">
        <v>0</v>
      </c>
      <c r="V304" s="32">
        <v>11.141222222222222</v>
      </c>
      <c r="W304" s="32">
        <v>0</v>
      </c>
      <c r="X304" s="32">
        <v>0</v>
      </c>
      <c r="Y304" s="32">
        <v>0</v>
      </c>
      <c r="Z304" s="32">
        <v>0</v>
      </c>
      <c r="AA304" s="32">
        <v>0</v>
      </c>
      <c r="AB304" s="32">
        <v>0</v>
      </c>
      <c r="AC304" s="32">
        <v>0</v>
      </c>
      <c r="AD304" s="32">
        <v>0</v>
      </c>
      <c r="AE304" s="32">
        <v>0</v>
      </c>
      <c r="AF304" t="s">
        <v>378</v>
      </c>
      <c r="AG304">
        <v>7</v>
      </c>
      <c r="AH304"/>
    </row>
    <row r="305" spans="1:34" x14ac:dyDescent="0.25">
      <c r="A305" t="s">
        <v>1226</v>
      </c>
      <c r="B305" t="s">
        <v>428</v>
      </c>
      <c r="C305" t="s">
        <v>901</v>
      </c>
      <c r="D305" t="s">
        <v>1165</v>
      </c>
      <c r="E305" s="32">
        <v>79.62222222222222</v>
      </c>
      <c r="F305" s="32">
        <v>3.2400139547864928</v>
      </c>
      <c r="G305" s="32">
        <v>3.0355763326821101</v>
      </c>
      <c r="H305" s="32">
        <v>0.87685319564610675</v>
      </c>
      <c r="I305" s="32">
        <v>0.67241557354172488</v>
      </c>
      <c r="J305" s="32">
        <v>257.97711111111118</v>
      </c>
      <c r="K305" s="32">
        <v>241.69933333333336</v>
      </c>
      <c r="L305" s="32">
        <v>69.817000000000007</v>
      </c>
      <c r="M305" s="32">
        <v>53.539222222222222</v>
      </c>
      <c r="N305" s="32">
        <v>12.633333333333333</v>
      </c>
      <c r="O305" s="32">
        <v>3.6444444444444444</v>
      </c>
      <c r="P305" s="32">
        <v>41.45377777777778</v>
      </c>
      <c r="Q305" s="32">
        <v>41.45377777777778</v>
      </c>
      <c r="R305" s="32">
        <v>0</v>
      </c>
      <c r="S305" s="32">
        <v>146.70633333333336</v>
      </c>
      <c r="T305" s="32">
        <v>140.5216666666667</v>
      </c>
      <c r="U305" s="32">
        <v>6.1846666666666676</v>
      </c>
      <c r="V305" s="32">
        <v>0</v>
      </c>
      <c r="W305" s="32">
        <v>29.150444444444439</v>
      </c>
      <c r="X305" s="32">
        <v>6.0733333333333333</v>
      </c>
      <c r="Y305" s="32">
        <v>0</v>
      </c>
      <c r="Z305" s="32">
        <v>0</v>
      </c>
      <c r="AA305" s="32">
        <v>6.4101111111111129</v>
      </c>
      <c r="AB305" s="32">
        <v>0</v>
      </c>
      <c r="AC305" s="32">
        <v>16.666999999999991</v>
      </c>
      <c r="AD305" s="32">
        <v>0</v>
      </c>
      <c r="AE305" s="32">
        <v>0</v>
      </c>
      <c r="AF305" t="s">
        <v>1</v>
      </c>
      <c r="AG305">
        <v>7</v>
      </c>
      <c r="AH305"/>
    </row>
    <row r="306" spans="1:34" x14ac:dyDescent="0.25">
      <c r="A306" t="s">
        <v>1226</v>
      </c>
      <c r="B306" t="s">
        <v>436</v>
      </c>
      <c r="C306" t="s">
        <v>904</v>
      </c>
      <c r="D306" t="s">
        <v>1168</v>
      </c>
      <c r="E306" s="32">
        <v>60.288888888888891</v>
      </c>
      <c r="F306" s="32">
        <v>3.0633634353114632</v>
      </c>
      <c r="G306" s="32">
        <v>2.7274382602285292</v>
      </c>
      <c r="H306" s="32">
        <v>0.95467010689273857</v>
      </c>
      <c r="I306" s="32">
        <v>0.61874493180980461</v>
      </c>
      <c r="J306" s="32">
        <v>184.68677777777776</v>
      </c>
      <c r="K306" s="32">
        <v>164.43422222222222</v>
      </c>
      <c r="L306" s="32">
        <v>57.555999999999997</v>
      </c>
      <c r="M306" s="32">
        <v>37.303444444444445</v>
      </c>
      <c r="N306" s="32">
        <v>15.585888888888888</v>
      </c>
      <c r="O306" s="32">
        <v>4.666666666666667</v>
      </c>
      <c r="P306" s="32">
        <v>32.288555555555561</v>
      </c>
      <c r="Q306" s="32">
        <v>32.288555555555561</v>
      </c>
      <c r="R306" s="32">
        <v>0</v>
      </c>
      <c r="S306" s="32">
        <v>94.842222222222219</v>
      </c>
      <c r="T306" s="32">
        <v>91.255444444444436</v>
      </c>
      <c r="U306" s="32">
        <v>3.5867777777777778</v>
      </c>
      <c r="V306" s="32">
        <v>0</v>
      </c>
      <c r="W306" s="32">
        <v>36.131333333333345</v>
      </c>
      <c r="X306" s="32">
        <v>0.77900000000000003</v>
      </c>
      <c r="Y306" s="32">
        <v>0</v>
      </c>
      <c r="Z306" s="32">
        <v>0</v>
      </c>
      <c r="AA306" s="32">
        <v>1.0611111111111111</v>
      </c>
      <c r="AB306" s="32">
        <v>0</v>
      </c>
      <c r="AC306" s="32">
        <v>34.163444444444451</v>
      </c>
      <c r="AD306" s="32">
        <v>0.12777777777777777</v>
      </c>
      <c r="AE306" s="32">
        <v>0</v>
      </c>
      <c r="AF306" t="s">
        <v>9</v>
      </c>
      <c r="AG306">
        <v>7</v>
      </c>
      <c r="AH306"/>
    </row>
    <row r="307" spans="1:34" x14ac:dyDescent="0.25">
      <c r="A307" t="s">
        <v>1226</v>
      </c>
      <c r="B307" t="s">
        <v>780</v>
      </c>
      <c r="C307" t="s">
        <v>880</v>
      </c>
      <c r="D307" t="s">
        <v>1141</v>
      </c>
      <c r="E307" s="32">
        <v>92.155555555555551</v>
      </c>
      <c r="F307" s="32">
        <v>3.5091511936339526</v>
      </c>
      <c r="G307" s="32">
        <v>3.2056510730648662</v>
      </c>
      <c r="H307" s="32">
        <v>0.90371473354231968</v>
      </c>
      <c r="I307" s="32">
        <v>0.60021461297323375</v>
      </c>
      <c r="J307" s="32">
        <v>323.38777777777779</v>
      </c>
      <c r="K307" s="32">
        <v>295.41855555555554</v>
      </c>
      <c r="L307" s="32">
        <v>83.282333333333327</v>
      </c>
      <c r="M307" s="32">
        <v>55.313111111111112</v>
      </c>
      <c r="N307" s="32">
        <v>22.724777777777771</v>
      </c>
      <c r="O307" s="32">
        <v>5.2444444444444445</v>
      </c>
      <c r="P307" s="32">
        <v>65.172333333333341</v>
      </c>
      <c r="Q307" s="32">
        <v>65.172333333333341</v>
      </c>
      <c r="R307" s="32">
        <v>0</v>
      </c>
      <c r="S307" s="32">
        <v>174.93311111111112</v>
      </c>
      <c r="T307" s="32">
        <v>160.48477777777779</v>
      </c>
      <c r="U307" s="32">
        <v>14.448333333333332</v>
      </c>
      <c r="V307" s="32">
        <v>0</v>
      </c>
      <c r="W307" s="32">
        <v>49.85188888888888</v>
      </c>
      <c r="X307" s="32">
        <v>2.5035555555555558</v>
      </c>
      <c r="Y307" s="32">
        <v>2.2764444444444445</v>
      </c>
      <c r="Z307" s="32">
        <v>0</v>
      </c>
      <c r="AA307" s="32">
        <v>45.071888888888878</v>
      </c>
      <c r="AB307" s="32">
        <v>0</v>
      </c>
      <c r="AC307" s="32">
        <v>0</v>
      </c>
      <c r="AD307" s="32">
        <v>0</v>
      </c>
      <c r="AE307" s="32">
        <v>0</v>
      </c>
      <c r="AF307" t="s">
        <v>357</v>
      </c>
      <c r="AG307">
        <v>7</v>
      </c>
      <c r="AH307"/>
    </row>
    <row r="308" spans="1:34" x14ac:dyDescent="0.25">
      <c r="A308" t="s">
        <v>1226</v>
      </c>
      <c r="B308" t="s">
        <v>432</v>
      </c>
      <c r="C308" t="s">
        <v>884</v>
      </c>
      <c r="D308" t="s">
        <v>1166</v>
      </c>
      <c r="E308" s="32">
        <v>72.37777777777778</v>
      </c>
      <c r="F308" s="32">
        <v>2.7794857230580292</v>
      </c>
      <c r="G308" s="32">
        <v>2.5259164875652447</v>
      </c>
      <c r="H308" s="32">
        <v>0.64373349708320549</v>
      </c>
      <c r="I308" s="32">
        <v>0.39016426159042072</v>
      </c>
      <c r="J308" s="32">
        <v>201.17300000000003</v>
      </c>
      <c r="K308" s="32">
        <v>182.82022222222227</v>
      </c>
      <c r="L308" s="32">
        <v>46.592000000000006</v>
      </c>
      <c r="M308" s="32">
        <v>28.239222222222228</v>
      </c>
      <c r="N308" s="32">
        <v>12.752777777777778</v>
      </c>
      <c r="O308" s="32">
        <v>5.6</v>
      </c>
      <c r="P308" s="32">
        <v>41.973000000000006</v>
      </c>
      <c r="Q308" s="32">
        <v>41.973000000000006</v>
      </c>
      <c r="R308" s="32">
        <v>0</v>
      </c>
      <c r="S308" s="32">
        <v>112.60800000000002</v>
      </c>
      <c r="T308" s="32">
        <v>97.5427777777778</v>
      </c>
      <c r="U308" s="32">
        <v>15.065222222222218</v>
      </c>
      <c r="V308" s="32">
        <v>0</v>
      </c>
      <c r="W308" s="32">
        <v>5.4722222222222223</v>
      </c>
      <c r="X308" s="32">
        <v>0</v>
      </c>
      <c r="Y308" s="32">
        <v>0</v>
      </c>
      <c r="Z308" s="32">
        <v>0</v>
      </c>
      <c r="AA308" s="32">
        <v>0</v>
      </c>
      <c r="AB308" s="32">
        <v>0</v>
      </c>
      <c r="AC308" s="32">
        <v>5.4722222222222223</v>
      </c>
      <c r="AD308" s="32">
        <v>0</v>
      </c>
      <c r="AE308" s="32">
        <v>0</v>
      </c>
      <c r="AF308" t="s">
        <v>5</v>
      </c>
      <c r="AG308">
        <v>7</v>
      </c>
      <c r="AH308"/>
    </row>
    <row r="309" spans="1:34" x14ac:dyDescent="0.25">
      <c r="A309" t="s">
        <v>1226</v>
      </c>
      <c r="B309" t="s">
        <v>431</v>
      </c>
      <c r="C309" t="s">
        <v>880</v>
      </c>
      <c r="D309" t="s">
        <v>1141</v>
      </c>
      <c r="E309" s="32">
        <v>62.522222222222226</v>
      </c>
      <c r="F309" s="32">
        <v>3.2605047094366437</v>
      </c>
      <c r="G309" s="32">
        <v>3.0527456904211827</v>
      </c>
      <c r="H309" s="32">
        <v>0.43399324684556601</v>
      </c>
      <c r="I309" s="32">
        <v>0.22623422783010488</v>
      </c>
      <c r="J309" s="32">
        <v>203.85399999999996</v>
      </c>
      <c r="K309" s="32">
        <v>190.86444444444439</v>
      </c>
      <c r="L309" s="32">
        <v>27.134222222222224</v>
      </c>
      <c r="M309" s="32">
        <v>14.144666666666669</v>
      </c>
      <c r="N309" s="32">
        <v>7.9673333333333343</v>
      </c>
      <c r="O309" s="32">
        <v>5.0222222222222221</v>
      </c>
      <c r="P309" s="32">
        <v>57.866333333333337</v>
      </c>
      <c r="Q309" s="32">
        <v>57.866333333333337</v>
      </c>
      <c r="R309" s="32">
        <v>0</v>
      </c>
      <c r="S309" s="32">
        <v>118.85344444444439</v>
      </c>
      <c r="T309" s="32">
        <v>110.74277777777772</v>
      </c>
      <c r="U309" s="32">
        <v>8.1106666666666669</v>
      </c>
      <c r="V309" s="32">
        <v>0</v>
      </c>
      <c r="W309" s="32">
        <v>31.536777777777779</v>
      </c>
      <c r="X309" s="32">
        <v>3.3994444444444452</v>
      </c>
      <c r="Y309" s="32">
        <v>0</v>
      </c>
      <c r="Z309" s="32">
        <v>0</v>
      </c>
      <c r="AA309" s="32">
        <v>14.110444444444443</v>
      </c>
      <c r="AB309" s="32">
        <v>0</v>
      </c>
      <c r="AC309" s="32">
        <v>14.026888888888893</v>
      </c>
      <c r="AD309" s="32">
        <v>0</v>
      </c>
      <c r="AE309" s="32">
        <v>0</v>
      </c>
      <c r="AF309" t="s">
        <v>4</v>
      </c>
      <c r="AG309">
        <v>7</v>
      </c>
      <c r="AH309"/>
    </row>
    <row r="310" spans="1:34" x14ac:dyDescent="0.25">
      <c r="A310" t="s">
        <v>1226</v>
      </c>
      <c r="B310" t="s">
        <v>800</v>
      </c>
      <c r="C310" t="s">
        <v>1092</v>
      </c>
      <c r="D310" t="s">
        <v>1140</v>
      </c>
      <c r="E310" s="32">
        <v>90.8</v>
      </c>
      <c r="F310" s="32">
        <v>3.0580592266275093</v>
      </c>
      <c r="G310" s="32">
        <v>2.8242474302496334</v>
      </c>
      <c r="H310" s="32">
        <v>0.49725281448849734</v>
      </c>
      <c r="I310" s="32">
        <v>0.29760401370533529</v>
      </c>
      <c r="J310" s="32">
        <v>277.67177777777783</v>
      </c>
      <c r="K310" s="32">
        <v>256.44166666666672</v>
      </c>
      <c r="L310" s="32">
        <v>45.150555555555556</v>
      </c>
      <c r="M310" s="32">
        <v>27.022444444444446</v>
      </c>
      <c r="N310" s="32">
        <v>12.047555555555554</v>
      </c>
      <c r="O310" s="32">
        <v>6.0805555555555557</v>
      </c>
      <c r="P310" s="32">
        <v>69.727888888888899</v>
      </c>
      <c r="Q310" s="32">
        <v>66.625888888888895</v>
      </c>
      <c r="R310" s="32">
        <v>3.1019999999999999</v>
      </c>
      <c r="S310" s="32">
        <v>162.79333333333341</v>
      </c>
      <c r="T310" s="32">
        <v>154.47822222222229</v>
      </c>
      <c r="U310" s="32">
        <v>8.3151111111111131</v>
      </c>
      <c r="V310" s="32">
        <v>0</v>
      </c>
      <c r="W310" s="32">
        <v>123.18388888888887</v>
      </c>
      <c r="X310" s="32">
        <v>13.482111111111109</v>
      </c>
      <c r="Y310" s="32">
        <v>3.7086666666666677</v>
      </c>
      <c r="Z310" s="32">
        <v>0</v>
      </c>
      <c r="AA310" s="32">
        <v>49.137999999999991</v>
      </c>
      <c r="AB310" s="32">
        <v>0</v>
      </c>
      <c r="AC310" s="32">
        <v>56.855111111111121</v>
      </c>
      <c r="AD310" s="32">
        <v>0</v>
      </c>
      <c r="AE310" s="32">
        <v>0</v>
      </c>
      <c r="AF310" t="s">
        <v>377</v>
      </c>
      <c r="AG310">
        <v>7</v>
      </c>
      <c r="AH310"/>
    </row>
    <row r="311" spans="1:34" x14ac:dyDescent="0.25">
      <c r="A311" t="s">
        <v>1226</v>
      </c>
      <c r="B311" t="s">
        <v>534</v>
      </c>
      <c r="C311" t="s">
        <v>912</v>
      </c>
      <c r="D311" t="s">
        <v>1171</v>
      </c>
      <c r="E311" s="32">
        <v>61.866666666666667</v>
      </c>
      <c r="F311" s="32">
        <v>4.0377065373563221</v>
      </c>
      <c r="G311" s="32">
        <v>3.1939565373563221</v>
      </c>
      <c r="H311" s="32">
        <v>0.26355962643678166</v>
      </c>
      <c r="I311" s="32">
        <v>0.17896910919540232</v>
      </c>
      <c r="J311" s="32">
        <v>249.79944444444445</v>
      </c>
      <c r="K311" s="32">
        <v>197.59944444444446</v>
      </c>
      <c r="L311" s="32">
        <v>16.305555555555557</v>
      </c>
      <c r="M311" s="32">
        <v>11.072222222222223</v>
      </c>
      <c r="N311" s="32">
        <v>5.2777777777777778E-2</v>
      </c>
      <c r="O311" s="32">
        <v>5.1805555555555554</v>
      </c>
      <c r="P311" s="32">
        <v>46.966666666666669</v>
      </c>
      <c r="Q311" s="32">
        <v>0</v>
      </c>
      <c r="R311" s="32">
        <v>46.966666666666669</v>
      </c>
      <c r="S311" s="32">
        <v>186.52722222222224</v>
      </c>
      <c r="T311" s="32">
        <v>142.34111111111113</v>
      </c>
      <c r="U311" s="32">
        <v>0</v>
      </c>
      <c r="V311" s="32">
        <v>44.18611111111111</v>
      </c>
      <c r="W311" s="32">
        <v>119.99999999999999</v>
      </c>
      <c r="X311" s="32">
        <v>2.8972222222222221</v>
      </c>
      <c r="Y311" s="32">
        <v>0</v>
      </c>
      <c r="Z311" s="32">
        <v>0</v>
      </c>
      <c r="AA311" s="32">
        <v>0</v>
      </c>
      <c r="AB311" s="32">
        <v>30.027777777777779</v>
      </c>
      <c r="AC311" s="32">
        <v>66.11666666666666</v>
      </c>
      <c r="AD311" s="32">
        <v>0</v>
      </c>
      <c r="AE311" s="32">
        <v>20.958333333333332</v>
      </c>
      <c r="AF311" t="s">
        <v>108</v>
      </c>
      <c r="AG311">
        <v>7</v>
      </c>
      <c r="AH311"/>
    </row>
    <row r="312" spans="1:34" x14ac:dyDescent="0.25">
      <c r="A312" t="s">
        <v>1226</v>
      </c>
      <c r="B312" t="s">
        <v>747</v>
      </c>
      <c r="C312" t="s">
        <v>1086</v>
      </c>
      <c r="D312" t="s">
        <v>1142</v>
      </c>
      <c r="E312" s="32">
        <v>37.1</v>
      </c>
      <c r="F312" s="32">
        <v>3.4061245882000604</v>
      </c>
      <c r="G312" s="32">
        <v>2.5391734052111414</v>
      </c>
      <c r="H312" s="32">
        <v>0.48030847559149448</v>
      </c>
      <c r="I312" s="32">
        <v>0.20380353399221324</v>
      </c>
      <c r="J312" s="32">
        <v>126.36722222222224</v>
      </c>
      <c r="K312" s="32">
        <v>94.203333333333347</v>
      </c>
      <c r="L312" s="32">
        <v>17.819444444444446</v>
      </c>
      <c r="M312" s="32">
        <v>7.5611111111111109</v>
      </c>
      <c r="N312" s="32">
        <v>5.1722222222222225</v>
      </c>
      <c r="O312" s="32">
        <v>5.0861111111111112</v>
      </c>
      <c r="P312" s="32">
        <v>21.905555555555555</v>
      </c>
      <c r="Q312" s="32">
        <v>0</v>
      </c>
      <c r="R312" s="32">
        <v>21.905555555555555</v>
      </c>
      <c r="S312" s="32">
        <v>86.64222222222223</v>
      </c>
      <c r="T312" s="32">
        <v>75.242222222222225</v>
      </c>
      <c r="U312" s="32">
        <v>0</v>
      </c>
      <c r="V312" s="32">
        <v>11.4</v>
      </c>
      <c r="W312" s="32">
        <v>64.950555555555553</v>
      </c>
      <c r="X312" s="32">
        <v>5.5</v>
      </c>
      <c r="Y312" s="32">
        <v>0</v>
      </c>
      <c r="Z312" s="32">
        <v>0</v>
      </c>
      <c r="AA312" s="32">
        <v>0</v>
      </c>
      <c r="AB312" s="32">
        <v>9.9972222222222218</v>
      </c>
      <c r="AC312" s="32">
        <v>42.214444444444439</v>
      </c>
      <c r="AD312" s="32">
        <v>0</v>
      </c>
      <c r="AE312" s="32">
        <v>7.2388888888888889</v>
      </c>
      <c r="AF312" t="s">
        <v>324</v>
      </c>
      <c r="AG312">
        <v>7</v>
      </c>
      <c r="AH312"/>
    </row>
    <row r="313" spans="1:34" x14ac:dyDescent="0.25">
      <c r="A313" t="s">
        <v>1226</v>
      </c>
      <c r="B313" t="s">
        <v>748</v>
      </c>
      <c r="C313" t="s">
        <v>1086</v>
      </c>
      <c r="D313" t="s">
        <v>1142</v>
      </c>
      <c r="E313" s="32">
        <v>15.766666666666667</v>
      </c>
      <c r="F313" s="32">
        <v>3.6383016208597607</v>
      </c>
      <c r="G313" s="32">
        <v>3.0470401691331923</v>
      </c>
      <c r="H313" s="32">
        <v>1.0535588442565187</v>
      </c>
      <c r="I313" s="32">
        <v>1.0535588442565187</v>
      </c>
      <c r="J313" s="32">
        <v>57.363888888888894</v>
      </c>
      <c r="K313" s="32">
        <v>48.041666666666671</v>
      </c>
      <c r="L313" s="32">
        <v>16.611111111111111</v>
      </c>
      <c r="M313" s="32">
        <v>16.611111111111111</v>
      </c>
      <c r="N313" s="32">
        <v>0</v>
      </c>
      <c r="O313" s="32">
        <v>0</v>
      </c>
      <c r="P313" s="32">
        <v>9.3222222222222229</v>
      </c>
      <c r="Q313" s="32">
        <v>0</v>
      </c>
      <c r="R313" s="32">
        <v>9.3222222222222229</v>
      </c>
      <c r="S313" s="32">
        <v>31.430555555555557</v>
      </c>
      <c r="T313" s="32">
        <v>31.358333333333334</v>
      </c>
      <c r="U313" s="32">
        <v>0</v>
      </c>
      <c r="V313" s="32">
        <v>7.2222222222222215E-2</v>
      </c>
      <c r="W313" s="32">
        <v>16.041666666666664</v>
      </c>
      <c r="X313" s="32">
        <v>6.833333333333333</v>
      </c>
      <c r="Y313" s="32">
        <v>0</v>
      </c>
      <c r="Z313" s="32">
        <v>0</v>
      </c>
      <c r="AA313" s="32">
        <v>0</v>
      </c>
      <c r="AB313" s="32">
        <v>1.8972222222222221</v>
      </c>
      <c r="AC313" s="32">
        <v>7.2388888888888889</v>
      </c>
      <c r="AD313" s="32">
        <v>0</v>
      </c>
      <c r="AE313" s="32">
        <v>7.2222222222222215E-2</v>
      </c>
      <c r="AF313" t="s">
        <v>325</v>
      </c>
      <c r="AG313">
        <v>7</v>
      </c>
      <c r="AH313"/>
    </row>
    <row r="314" spans="1:34" x14ac:dyDescent="0.25">
      <c r="A314" t="s">
        <v>1226</v>
      </c>
      <c r="B314" t="s">
        <v>533</v>
      </c>
      <c r="C314" t="s">
        <v>973</v>
      </c>
      <c r="D314" t="s">
        <v>1140</v>
      </c>
      <c r="E314" s="32">
        <v>18.255555555555556</v>
      </c>
      <c r="F314" s="32">
        <v>5.3601643335362148</v>
      </c>
      <c r="G314" s="32">
        <v>5.2623250152160681</v>
      </c>
      <c r="H314" s="32">
        <v>1.5246500304321362</v>
      </c>
      <c r="I314" s="32">
        <v>1.4940657334144856</v>
      </c>
      <c r="J314" s="32">
        <v>97.852777777777789</v>
      </c>
      <c r="K314" s="32">
        <v>96.066666666666663</v>
      </c>
      <c r="L314" s="32">
        <v>27.833333333333332</v>
      </c>
      <c r="M314" s="32">
        <v>27.274999999999999</v>
      </c>
      <c r="N314" s="32">
        <v>0.31666666666666665</v>
      </c>
      <c r="O314" s="32">
        <v>0.24166666666666667</v>
      </c>
      <c r="P314" s="32">
        <v>1.2277777777777779</v>
      </c>
      <c r="Q314" s="32">
        <v>0</v>
      </c>
      <c r="R314" s="32">
        <v>1.2277777777777779</v>
      </c>
      <c r="S314" s="32">
        <v>68.791666666666671</v>
      </c>
      <c r="T314" s="32">
        <v>57.555555555555557</v>
      </c>
      <c r="U314" s="32">
        <v>0</v>
      </c>
      <c r="V314" s="32">
        <v>11.236111111111111</v>
      </c>
      <c r="W314" s="32">
        <v>72.841666666666669</v>
      </c>
      <c r="X314" s="32">
        <v>18.858333333333334</v>
      </c>
      <c r="Y314" s="32">
        <v>0</v>
      </c>
      <c r="Z314" s="32">
        <v>0.24166666666666667</v>
      </c>
      <c r="AA314" s="32">
        <v>0</v>
      </c>
      <c r="AB314" s="32">
        <v>1.2277777777777779</v>
      </c>
      <c r="AC314" s="32">
        <v>41.277777777777779</v>
      </c>
      <c r="AD314" s="32">
        <v>0</v>
      </c>
      <c r="AE314" s="32">
        <v>11.236111111111111</v>
      </c>
      <c r="AF314" t="s">
        <v>107</v>
      </c>
      <c r="AG314">
        <v>7</v>
      </c>
      <c r="AH314"/>
    </row>
    <row r="315" spans="1:34" x14ac:dyDescent="0.25">
      <c r="A315" t="s">
        <v>1226</v>
      </c>
      <c r="B315" t="s">
        <v>722</v>
      </c>
      <c r="C315" t="s">
        <v>927</v>
      </c>
      <c r="D315" t="s">
        <v>1118</v>
      </c>
      <c r="E315" s="32">
        <v>43.044444444444444</v>
      </c>
      <c r="F315" s="32">
        <v>3.5086473928755808</v>
      </c>
      <c r="G315" s="32">
        <v>2.6463603510583376</v>
      </c>
      <c r="H315" s="32">
        <v>0.37842023748064024</v>
      </c>
      <c r="I315" s="32">
        <v>9.8412493546721727E-2</v>
      </c>
      <c r="J315" s="32">
        <v>151.02777777777777</v>
      </c>
      <c r="K315" s="32">
        <v>113.91111111111111</v>
      </c>
      <c r="L315" s="32">
        <v>16.288888888888891</v>
      </c>
      <c r="M315" s="32">
        <v>4.2361111111111107</v>
      </c>
      <c r="N315" s="32">
        <v>6.5638888888888891</v>
      </c>
      <c r="O315" s="32">
        <v>5.4888888888888889</v>
      </c>
      <c r="P315" s="32">
        <v>25.06388888888889</v>
      </c>
      <c r="Q315" s="32">
        <v>0</v>
      </c>
      <c r="R315" s="32">
        <v>25.06388888888889</v>
      </c>
      <c r="S315" s="32">
        <v>109.675</v>
      </c>
      <c r="T315" s="32">
        <v>85.50277777777778</v>
      </c>
      <c r="U315" s="32">
        <v>0</v>
      </c>
      <c r="V315" s="32">
        <v>24.172222222222221</v>
      </c>
      <c r="W315" s="32">
        <v>64.699999999999989</v>
      </c>
      <c r="X315" s="32">
        <v>4.2361111111111107</v>
      </c>
      <c r="Y315" s="32">
        <v>0</v>
      </c>
      <c r="Z315" s="32">
        <v>0</v>
      </c>
      <c r="AA315" s="32">
        <v>0</v>
      </c>
      <c r="AB315" s="32">
        <v>19.966666666666665</v>
      </c>
      <c r="AC315" s="32">
        <v>38.255555555555553</v>
      </c>
      <c r="AD315" s="32">
        <v>0</v>
      </c>
      <c r="AE315" s="32">
        <v>2.2416666666666667</v>
      </c>
      <c r="AF315" t="s">
        <v>297</v>
      </c>
      <c r="AG315">
        <v>7</v>
      </c>
      <c r="AH315"/>
    </row>
    <row r="316" spans="1:34" x14ac:dyDescent="0.25">
      <c r="A316" t="s">
        <v>1226</v>
      </c>
      <c r="B316" t="s">
        <v>733</v>
      </c>
      <c r="C316" t="s">
        <v>900</v>
      </c>
      <c r="D316" t="s">
        <v>1140</v>
      </c>
      <c r="E316" s="32">
        <v>65.066666666666663</v>
      </c>
      <c r="F316" s="32">
        <v>3.6710075136612028</v>
      </c>
      <c r="G316" s="32">
        <v>3.2640744535519128</v>
      </c>
      <c r="H316" s="32">
        <v>0.82665300546448117</v>
      </c>
      <c r="I316" s="32">
        <v>0.57818989071038274</v>
      </c>
      <c r="J316" s="32">
        <v>238.86022222222226</v>
      </c>
      <c r="K316" s="32">
        <v>212.38244444444445</v>
      </c>
      <c r="L316" s="32">
        <v>53.787555555555571</v>
      </c>
      <c r="M316" s="32">
        <v>37.620888888888899</v>
      </c>
      <c r="N316" s="32">
        <v>10.755555555555556</v>
      </c>
      <c r="O316" s="32">
        <v>5.4111111111111114</v>
      </c>
      <c r="P316" s="32">
        <v>28.064666666666668</v>
      </c>
      <c r="Q316" s="32">
        <v>17.753555555555554</v>
      </c>
      <c r="R316" s="32">
        <v>10.311111111111112</v>
      </c>
      <c r="S316" s="32">
        <v>157.00800000000004</v>
      </c>
      <c r="T316" s="32">
        <v>142.79144444444447</v>
      </c>
      <c r="U316" s="32">
        <v>0</v>
      </c>
      <c r="V316" s="32">
        <v>14.216555555555558</v>
      </c>
      <c r="W316" s="32">
        <v>58.57522222222223</v>
      </c>
      <c r="X316" s="32">
        <v>5.6804444444444444</v>
      </c>
      <c r="Y316" s="32">
        <v>0</v>
      </c>
      <c r="Z316" s="32">
        <v>0</v>
      </c>
      <c r="AA316" s="32">
        <v>3.4759999999999995</v>
      </c>
      <c r="AB316" s="32">
        <v>0</v>
      </c>
      <c r="AC316" s="32">
        <v>46.869777777777784</v>
      </c>
      <c r="AD316" s="32">
        <v>0</v>
      </c>
      <c r="AE316" s="32">
        <v>2.5489999999999995</v>
      </c>
      <c r="AF316" t="s">
        <v>310</v>
      </c>
      <c r="AG316">
        <v>7</v>
      </c>
      <c r="AH316"/>
    </row>
    <row r="317" spans="1:34" x14ac:dyDescent="0.25">
      <c r="A317" t="s">
        <v>1226</v>
      </c>
      <c r="B317" t="s">
        <v>521</v>
      </c>
      <c r="C317" t="s">
        <v>884</v>
      </c>
      <c r="D317" t="s">
        <v>1166</v>
      </c>
      <c r="E317" s="32">
        <v>106.55555555555556</v>
      </c>
      <c r="F317" s="32">
        <v>3.323092805005214</v>
      </c>
      <c r="G317" s="32">
        <v>3.2271595411887386</v>
      </c>
      <c r="H317" s="32">
        <v>0.65096454640250268</v>
      </c>
      <c r="I317" s="32">
        <v>0.55503128258602719</v>
      </c>
      <c r="J317" s="32">
        <v>354.09400000000005</v>
      </c>
      <c r="K317" s="32">
        <v>343.87177777777782</v>
      </c>
      <c r="L317" s="32">
        <v>69.363888888888894</v>
      </c>
      <c r="M317" s="32">
        <v>59.14166666666668</v>
      </c>
      <c r="N317" s="32">
        <v>4.7111111111111112</v>
      </c>
      <c r="O317" s="32">
        <v>5.5111111111111111</v>
      </c>
      <c r="P317" s="32">
        <v>43.562777777777782</v>
      </c>
      <c r="Q317" s="32">
        <v>43.562777777777782</v>
      </c>
      <c r="R317" s="32">
        <v>0</v>
      </c>
      <c r="S317" s="32">
        <v>241.16733333333332</v>
      </c>
      <c r="T317" s="32">
        <v>196.55822222222221</v>
      </c>
      <c r="U317" s="32">
        <v>19.664111111111115</v>
      </c>
      <c r="V317" s="32">
        <v>24.944999999999997</v>
      </c>
      <c r="W317" s="32">
        <v>110.87400000000001</v>
      </c>
      <c r="X317" s="32">
        <v>18.818999999999999</v>
      </c>
      <c r="Y317" s="32">
        <v>0</v>
      </c>
      <c r="Z317" s="32">
        <v>0</v>
      </c>
      <c r="AA317" s="32">
        <v>27.716555555555569</v>
      </c>
      <c r="AB317" s="32">
        <v>0</v>
      </c>
      <c r="AC317" s="32">
        <v>55.934666666666665</v>
      </c>
      <c r="AD317" s="32">
        <v>0</v>
      </c>
      <c r="AE317" s="32">
        <v>8.4037777777777762</v>
      </c>
      <c r="AF317" t="s">
        <v>95</v>
      </c>
      <c r="AG317">
        <v>7</v>
      </c>
      <c r="AH317"/>
    </row>
    <row r="318" spans="1:34" x14ac:dyDescent="0.25">
      <c r="A318" t="s">
        <v>1226</v>
      </c>
      <c r="B318" t="s">
        <v>468</v>
      </c>
      <c r="C318" t="s">
        <v>925</v>
      </c>
      <c r="D318" t="s">
        <v>1115</v>
      </c>
      <c r="E318" s="32">
        <v>25</v>
      </c>
      <c r="F318" s="32">
        <v>3.5944399999999996</v>
      </c>
      <c r="G318" s="32">
        <v>3.1637244444444441</v>
      </c>
      <c r="H318" s="32">
        <v>0.66784444444444435</v>
      </c>
      <c r="I318" s="32">
        <v>0.4187066666666665</v>
      </c>
      <c r="J318" s="32">
        <v>89.86099999999999</v>
      </c>
      <c r="K318" s="32">
        <v>79.093111111111099</v>
      </c>
      <c r="L318" s="32">
        <v>16.696111111111108</v>
      </c>
      <c r="M318" s="32">
        <v>10.467666666666663</v>
      </c>
      <c r="N318" s="32">
        <v>0</v>
      </c>
      <c r="O318" s="32">
        <v>6.2284444444444453</v>
      </c>
      <c r="P318" s="32">
        <v>16.562222222222225</v>
      </c>
      <c r="Q318" s="32">
        <v>12.022777777777783</v>
      </c>
      <c r="R318" s="32">
        <v>4.5394444444444435</v>
      </c>
      <c r="S318" s="32">
        <v>56.602666666666664</v>
      </c>
      <c r="T318" s="32">
        <v>37.591888888888882</v>
      </c>
      <c r="U318" s="32">
        <v>0</v>
      </c>
      <c r="V318" s="32">
        <v>19.010777777777779</v>
      </c>
      <c r="W318" s="32">
        <v>0.51522222222222225</v>
      </c>
      <c r="X318" s="32">
        <v>0.51522222222222225</v>
      </c>
      <c r="Y318" s="32">
        <v>0</v>
      </c>
      <c r="Z318" s="32">
        <v>0</v>
      </c>
      <c r="AA318" s="32">
        <v>0</v>
      </c>
      <c r="AB318" s="32">
        <v>0</v>
      </c>
      <c r="AC318" s="32">
        <v>0</v>
      </c>
      <c r="AD318" s="32">
        <v>0</v>
      </c>
      <c r="AE318" s="32">
        <v>0</v>
      </c>
      <c r="AF318" t="s">
        <v>41</v>
      </c>
      <c r="AG318">
        <v>7</v>
      </c>
      <c r="AH318"/>
    </row>
    <row r="319" spans="1:34" x14ac:dyDescent="0.25">
      <c r="A319" t="s">
        <v>1226</v>
      </c>
      <c r="B319" t="s">
        <v>644</v>
      </c>
      <c r="C319" t="s">
        <v>864</v>
      </c>
      <c r="D319" t="s">
        <v>1150</v>
      </c>
      <c r="E319" s="32">
        <v>66.644444444444446</v>
      </c>
      <c r="F319" s="32">
        <v>3.970751917305769</v>
      </c>
      <c r="G319" s="32">
        <v>3.7199849949983337</v>
      </c>
      <c r="H319" s="32">
        <v>0.42665721907302423</v>
      </c>
      <c r="I319" s="32">
        <v>0.31328609536512159</v>
      </c>
      <c r="J319" s="32">
        <v>264.62855555555558</v>
      </c>
      <c r="K319" s="32">
        <v>247.9163333333334</v>
      </c>
      <c r="L319" s="32">
        <v>28.434333333333328</v>
      </c>
      <c r="M319" s="32">
        <v>20.878777777777771</v>
      </c>
      <c r="N319" s="32">
        <v>0</v>
      </c>
      <c r="O319" s="32">
        <v>7.5555555555555554</v>
      </c>
      <c r="P319" s="32">
        <v>46.86144444444443</v>
      </c>
      <c r="Q319" s="32">
        <v>37.704777777777764</v>
      </c>
      <c r="R319" s="32">
        <v>9.1566666666666663</v>
      </c>
      <c r="S319" s="32">
        <v>189.33277777777786</v>
      </c>
      <c r="T319" s="32">
        <v>127.58555555555563</v>
      </c>
      <c r="U319" s="32">
        <v>35.968333333333341</v>
      </c>
      <c r="V319" s="32">
        <v>25.778888888888893</v>
      </c>
      <c r="W319" s="32">
        <v>65.513555555555541</v>
      </c>
      <c r="X319" s="32">
        <v>6.2476666666666674</v>
      </c>
      <c r="Y319" s="32">
        <v>0</v>
      </c>
      <c r="Z319" s="32">
        <v>0</v>
      </c>
      <c r="AA319" s="32">
        <v>1.4825555555555556</v>
      </c>
      <c r="AB319" s="32">
        <v>0</v>
      </c>
      <c r="AC319" s="32">
        <v>56.672222222222203</v>
      </c>
      <c r="AD319" s="32">
        <v>0</v>
      </c>
      <c r="AE319" s="32">
        <v>1.1111111111111112</v>
      </c>
      <c r="AF319" t="s">
        <v>219</v>
      </c>
      <c r="AG319">
        <v>7</v>
      </c>
      <c r="AH319"/>
    </row>
    <row r="320" spans="1:34" x14ac:dyDescent="0.25">
      <c r="A320" t="s">
        <v>1226</v>
      </c>
      <c r="B320" t="s">
        <v>505</v>
      </c>
      <c r="C320" t="s">
        <v>951</v>
      </c>
      <c r="D320" t="s">
        <v>1139</v>
      </c>
      <c r="E320" s="32">
        <v>29.588888888888889</v>
      </c>
      <c r="F320" s="32">
        <v>3.827638002253098</v>
      </c>
      <c r="G320" s="32">
        <v>3.4846977093503573</v>
      </c>
      <c r="H320" s="32">
        <v>1.0462823882838903</v>
      </c>
      <c r="I320" s="32">
        <v>0.703342095381149</v>
      </c>
      <c r="J320" s="32">
        <v>113.25555555555556</v>
      </c>
      <c r="K320" s="32">
        <v>103.10833333333335</v>
      </c>
      <c r="L320" s="32">
        <v>30.958333333333332</v>
      </c>
      <c r="M320" s="32">
        <v>20.81111111111111</v>
      </c>
      <c r="N320" s="32">
        <v>4.9027777777777777</v>
      </c>
      <c r="O320" s="32">
        <v>5.2444444444444445</v>
      </c>
      <c r="P320" s="32">
        <v>11.966666666666667</v>
      </c>
      <c r="Q320" s="32">
        <v>11.966666666666667</v>
      </c>
      <c r="R320" s="32">
        <v>0</v>
      </c>
      <c r="S320" s="32">
        <v>70.330555555555563</v>
      </c>
      <c r="T320" s="32">
        <v>70.13333333333334</v>
      </c>
      <c r="U320" s="32">
        <v>0.19722222222222222</v>
      </c>
      <c r="V320" s="32">
        <v>0</v>
      </c>
      <c r="W320" s="32">
        <v>0</v>
      </c>
      <c r="X320" s="32">
        <v>0</v>
      </c>
      <c r="Y320" s="32">
        <v>0</v>
      </c>
      <c r="Z320" s="32">
        <v>0</v>
      </c>
      <c r="AA320" s="32">
        <v>0</v>
      </c>
      <c r="AB320" s="32">
        <v>0</v>
      </c>
      <c r="AC320" s="32">
        <v>0</v>
      </c>
      <c r="AD320" s="32">
        <v>0</v>
      </c>
      <c r="AE320" s="32">
        <v>0</v>
      </c>
      <c r="AF320" t="s">
        <v>79</v>
      </c>
      <c r="AG320">
        <v>7</v>
      </c>
      <c r="AH320"/>
    </row>
    <row r="321" spans="1:34" x14ac:dyDescent="0.25">
      <c r="A321" t="s">
        <v>1226</v>
      </c>
      <c r="B321" t="s">
        <v>507</v>
      </c>
      <c r="C321" t="s">
        <v>953</v>
      </c>
      <c r="D321" t="s">
        <v>1135</v>
      </c>
      <c r="E321" s="32">
        <v>42.43333333333333</v>
      </c>
      <c r="F321" s="32">
        <v>3.3950641529196131</v>
      </c>
      <c r="G321" s="32">
        <v>3.1896438858339882</v>
      </c>
      <c r="H321" s="32">
        <v>0.53240377062058142</v>
      </c>
      <c r="I321" s="32">
        <v>0.33136946844723753</v>
      </c>
      <c r="J321" s="32">
        <v>144.0638888888889</v>
      </c>
      <c r="K321" s="32">
        <v>135.34722222222223</v>
      </c>
      <c r="L321" s="32">
        <v>22.591666666666669</v>
      </c>
      <c r="M321" s="32">
        <v>14.061111111111112</v>
      </c>
      <c r="N321" s="32">
        <v>4.5055555555555555</v>
      </c>
      <c r="O321" s="32">
        <v>4.0250000000000004</v>
      </c>
      <c r="P321" s="32">
        <v>18.399999999999999</v>
      </c>
      <c r="Q321" s="32">
        <v>18.213888888888889</v>
      </c>
      <c r="R321" s="32">
        <v>0.18611111111111112</v>
      </c>
      <c r="S321" s="32">
        <v>103.07222222222222</v>
      </c>
      <c r="T321" s="32">
        <v>103.07222222222222</v>
      </c>
      <c r="U321" s="32">
        <v>0</v>
      </c>
      <c r="V321" s="32">
        <v>0</v>
      </c>
      <c r="W321" s="32">
        <v>0</v>
      </c>
      <c r="X321" s="32">
        <v>0</v>
      </c>
      <c r="Y321" s="32">
        <v>0</v>
      </c>
      <c r="Z321" s="32">
        <v>0</v>
      </c>
      <c r="AA321" s="32">
        <v>0</v>
      </c>
      <c r="AB321" s="32">
        <v>0</v>
      </c>
      <c r="AC321" s="32">
        <v>0</v>
      </c>
      <c r="AD321" s="32">
        <v>0</v>
      </c>
      <c r="AE321" s="32">
        <v>0</v>
      </c>
      <c r="AF321" t="s">
        <v>81</v>
      </c>
      <c r="AG321">
        <v>7</v>
      </c>
      <c r="AH321"/>
    </row>
    <row r="322" spans="1:34" x14ac:dyDescent="0.25">
      <c r="A322" t="s">
        <v>1226</v>
      </c>
      <c r="B322" t="s">
        <v>594</v>
      </c>
      <c r="C322" t="s">
        <v>1005</v>
      </c>
      <c r="D322" t="s">
        <v>1127</v>
      </c>
      <c r="E322" s="32">
        <v>32.93333333333333</v>
      </c>
      <c r="F322" s="32">
        <v>3.6505735492577602</v>
      </c>
      <c r="G322" s="32">
        <v>3.386319163292848</v>
      </c>
      <c r="H322" s="32">
        <v>0.91862348178137665</v>
      </c>
      <c r="I322" s="32">
        <v>0.6565620782726046</v>
      </c>
      <c r="J322" s="32">
        <v>120.22555555555556</v>
      </c>
      <c r="K322" s="32">
        <v>111.52277777777778</v>
      </c>
      <c r="L322" s="32">
        <v>30.253333333333334</v>
      </c>
      <c r="M322" s="32">
        <v>21.622777777777777</v>
      </c>
      <c r="N322" s="32">
        <v>3.3805555555555555</v>
      </c>
      <c r="O322" s="32">
        <v>5.25</v>
      </c>
      <c r="P322" s="32">
        <v>7.6861111111111109</v>
      </c>
      <c r="Q322" s="32">
        <v>7.6138888888888889</v>
      </c>
      <c r="R322" s="32">
        <v>7.2222222222222215E-2</v>
      </c>
      <c r="S322" s="32">
        <v>82.286111111111111</v>
      </c>
      <c r="T322" s="32">
        <v>70.052777777777777</v>
      </c>
      <c r="U322" s="32">
        <v>3.911111111111111</v>
      </c>
      <c r="V322" s="32">
        <v>8.3222222222222229</v>
      </c>
      <c r="W322" s="32">
        <v>24.008333333333336</v>
      </c>
      <c r="X322" s="32">
        <v>5.9749999999999996</v>
      </c>
      <c r="Y322" s="32">
        <v>0</v>
      </c>
      <c r="Z322" s="32">
        <v>0</v>
      </c>
      <c r="AA322" s="32">
        <v>1.0416666666666667</v>
      </c>
      <c r="AB322" s="32">
        <v>0</v>
      </c>
      <c r="AC322" s="32">
        <v>15.91388888888889</v>
      </c>
      <c r="AD322" s="32">
        <v>0</v>
      </c>
      <c r="AE322" s="32">
        <v>1.0777777777777777</v>
      </c>
      <c r="AF322" t="s">
        <v>169</v>
      </c>
      <c r="AG322">
        <v>7</v>
      </c>
      <c r="AH322"/>
    </row>
    <row r="323" spans="1:34" x14ac:dyDescent="0.25">
      <c r="A323" t="s">
        <v>1226</v>
      </c>
      <c r="B323" t="s">
        <v>631</v>
      </c>
      <c r="C323" t="s">
        <v>1034</v>
      </c>
      <c r="D323" t="s">
        <v>1207</v>
      </c>
      <c r="E323" s="32">
        <v>35.56666666666667</v>
      </c>
      <c r="F323" s="32">
        <v>3.9257263355201495</v>
      </c>
      <c r="G323" s="32">
        <v>3.5453764448609806</v>
      </c>
      <c r="H323" s="32">
        <v>0.77272727272727271</v>
      </c>
      <c r="I323" s="32">
        <v>0.49445485785691967</v>
      </c>
      <c r="J323" s="32">
        <v>139.625</v>
      </c>
      <c r="K323" s="32">
        <v>126.09722222222221</v>
      </c>
      <c r="L323" s="32">
        <v>27.483333333333334</v>
      </c>
      <c r="M323" s="32">
        <v>17.586111111111112</v>
      </c>
      <c r="N323" s="32">
        <v>4.9805555555555552</v>
      </c>
      <c r="O323" s="32">
        <v>4.916666666666667</v>
      </c>
      <c r="P323" s="32">
        <v>22.197222222222223</v>
      </c>
      <c r="Q323" s="32">
        <v>18.566666666666666</v>
      </c>
      <c r="R323" s="32">
        <v>3.6305555555555555</v>
      </c>
      <c r="S323" s="32">
        <v>89.944444444444443</v>
      </c>
      <c r="T323" s="32">
        <v>83.38055555555556</v>
      </c>
      <c r="U323" s="32">
        <v>0.83611111111111114</v>
      </c>
      <c r="V323" s="32">
        <v>5.7277777777777779</v>
      </c>
      <c r="W323" s="32">
        <v>10.761111111111111</v>
      </c>
      <c r="X323" s="32">
        <v>1.9361111111111111</v>
      </c>
      <c r="Y323" s="32">
        <v>0</v>
      </c>
      <c r="Z323" s="32">
        <v>0</v>
      </c>
      <c r="AA323" s="32">
        <v>8.8249999999999993</v>
      </c>
      <c r="AB323" s="32">
        <v>0</v>
      </c>
      <c r="AC323" s="32">
        <v>0</v>
      </c>
      <c r="AD323" s="32">
        <v>0</v>
      </c>
      <c r="AE323" s="32">
        <v>0</v>
      </c>
      <c r="AF323" t="s">
        <v>206</v>
      </c>
      <c r="AG323">
        <v>7</v>
      </c>
      <c r="AH323"/>
    </row>
    <row r="324" spans="1:34" x14ac:dyDescent="0.25">
      <c r="A324" t="s">
        <v>1226</v>
      </c>
      <c r="B324" t="s">
        <v>537</v>
      </c>
      <c r="C324" t="s">
        <v>900</v>
      </c>
      <c r="D324" t="s">
        <v>1140</v>
      </c>
      <c r="E324" s="32">
        <v>65.400000000000006</v>
      </c>
      <c r="F324" s="32">
        <v>3.944257560312606</v>
      </c>
      <c r="G324" s="32">
        <v>3.7827200135915726</v>
      </c>
      <c r="H324" s="32">
        <v>0.43094631328576277</v>
      </c>
      <c r="I324" s="32">
        <v>0.31813625552157659</v>
      </c>
      <c r="J324" s="32">
        <v>257.95444444444445</v>
      </c>
      <c r="K324" s="32">
        <v>247.38988888888886</v>
      </c>
      <c r="L324" s="32">
        <v>28.183888888888887</v>
      </c>
      <c r="M324" s="32">
        <v>20.806111111111111</v>
      </c>
      <c r="N324" s="32">
        <v>4.2222222222222223</v>
      </c>
      <c r="O324" s="32">
        <v>3.1555555555555554</v>
      </c>
      <c r="P324" s="32">
        <v>39.754222222222232</v>
      </c>
      <c r="Q324" s="32">
        <v>36.567444444444455</v>
      </c>
      <c r="R324" s="32">
        <v>3.1867777777777779</v>
      </c>
      <c r="S324" s="32">
        <v>190.01633333333328</v>
      </c>
      <c r="T324" s="32">
        <v>129.4902222222222</v>
      </c>
      <c r="U324" s="32">
        <v>8.6780000000000008</v>
      </c>
      <c r="V324" s="32">
        <v>51.848111111111088</v>
      </c>
      <c r="W324" s="32">
        <v>41.146999999999998</v>
      </c>
      <c r="X324" s="32">
        <v>3.5916666666666668</v>
      </c>
      <c r="Y324" s="32">
        <v>0</v>
      </c>
      <c r="Z324" s="32">
        <v>0</v>
      </c>
      <c r="AA324" s="32">
        <v>17.470444444444446</v>
      </c>
      <c r="AB324" s="32">
        <v>0</v>
      </c>
      <c r="AC324" s="32">
        <v>16.96822222222222</v>
      </c>
      <c r="AD324" s="32">
        <v>0</v>
      </c>
      <c r="AE324" s="32">
        <v>3.1166666666666667</v>
      </c>
      <c r="AF324" t="s">
        <v>111</v>
      </c>
      <c r="AG324">
        <v>7</v>
      </c>
      <c r="AH324"/>
    </row>
    <row r="325" spans="1:34" x14ac:dyDescent="0.25">
      <c r="A325" t="s">
        <v>1226</v>
      </c>
      <c r="B325" t="s">
        <v>610</v>
      </c>
      <c r="C325" t="s">
        <v>1016</v>
      </c>
      <c r="D325" t="s">
        <v>1112</v>
      </c>
      <c r="E325" s="32">
        <v>51.12222222222222</v>
      </c>
      <c r="F325" s="32">
        <v>3.4691914801130186</v>
      </c>
      <c r="G325" s="32">
        <v>3.183492718974136</v>
      </c>
      <c r="H325" s="32">
        <v>0.67458161269289296</v>
      </c>
      <c r="I325" s="32">
        <v>0.48391653988263422</v>
      </c>
      <c r="J325" s="32">
        <v>177.35277777777776</v>
      </c>
      <c r="K325" s="32">
        <v>162.74722222222221</v>
      </c>
      <c r="L325" s="32">
        <v>34.486111111111114</v>
      </c>
      <c r="M325" s="32">
        <v>24.738888888888887</v>
      </c>
      <c r="N325" s="32">
        <v>0.58611111111111114</v>
      </c>
      <c r="O325" s="32">
        <v>9.1611111111111114</v>
      </c>
      <c r="P325" s="32">
        <v>43.033333333333331</v>
      </c>
      <c r="Q325" s="32">
        <v>38.174999999999997</v>
      </c>
      <c r="R325" s="32">
        <v>4.8583333333333334</v>
      </c>
      <c r="S325" s="32">
        <v>99.833333333333329</v>
      </c>
      <c r="T325" s="32">
        <v>91.7</v>
      </c>
      <c r="U325" s="32">
        <v>7.9083333333333332</v>
      </c>
      <c r="V325" s="32">
        <v>0.22500000000000001</v>
      </c>
      <c r="W325" s="32">
        <v>12.93888888888889</v>
      </c>
      <c r="X325" s="32">
        <v>0</v>
      </c>
      <c r="Y325" s="32">
        <v>0</v>
      </c>
      <c r="Z325" s="32">
        <v>0</v>
      </c>
      <c r="AA325" s="32">
        <v>3.0277777777777777</v>
      </c>
      <c r="AB325" s="32">
        <v>0</v>
      </c>
      <c r="AC325" s="32">
        <v>9.9111111111111114</v>
      </c>
      <c r="AD325" s="32">
        <v>0</v>
      </c>
      <c r="AE325" s="32">
        <v>0</v>
      </c>
      <c r="AF325" t="s">
        <v>185</v>
      </c>
      <c r="AG325">
        <v>7</v>
      </c>
      <c r="AH325"/>
    </row>
    <row r="326" spans="1:34" x14ac:dyDescent="0.25">
      <c r="A326" t="s">
        <v>1226</v>
      </c>
      <c r="B326" t="s">
        <v>815</v>
      </c>
      <c r="C326" t="s">
        <v>1107</v>
      </c>
      <c r="D326" t="s">
        <v>1165</v>
      </c>
      <c r="E326" s="32">
        <v>52.677777777777777</v>
      </c>
      <c r="F326" s="32">
        <v>3.3250369120438727</v>
      </c>
      <c r="G326" s="32">
        <v>3.1878295718202909</v>
      </c>
      <c r="H326" s="32">
        <v>0.60641214933558318</v>
      </c>
      <c r="I326" s="32">
        <v>0.53654292343387477</v>
      </c>
      <c r="J326" s="32">
        <v>175.15555555555557</v>
      </c>
      <c r="K326" s="32">
        <v>167.92777777777778</v>
      </c>
      <c r="L326" s="32">
        <v>31.944444444444443</v>
      </c>
      <c r="M326" s="32">
        <v>28.263888888888889</v>
      </c>
      <c r="N326" s="32">
        <v>0.5</v>
      </c>
      <c r="O326" s="32">
        <v>3.1805555555555554</v>
      </c>
      <c r="P326" s="32">
        <v>27.044444444444444</v>
      </c>
      <c r="Q326" s="32">
        <v>23.497222222222224</v>
      </c>
      <c r="R326" s="32">
        <v>3.5472222222222221</v>
      </c>
      <c r="S326" s="32">
        <v>116.16666666666667</v>
      </c>
      <c r="T326" s="32">
        <v>108.35833333333333</v>
      </c>
      <c r="U326" s="32">
        <v>0</v>
      </c>
      <c r="V326" s="32">
        <v>7.8083333333333336</v>
      </c>
      <c r="W326" s="32">
        <v>37.361111111111107</v>
      </c>
      <c r="X326" s="32">
        <v>0.77777777777777779</v>
      </c>
      <c r="Y326" s="32">
        <v>0</v>
      </c>
      <c r="Z326" s="32">
        <v>0</v>
      </c>
      <c r="AA326" s="32">
        <v>2.9416666666666669</v>
      </c>
      <c r="AB326" s="32">
        <v>0</v>
      </c>
      <c r="AC326" s="32">
        <v>33.641666666666666</v>
      </c>
      <c r="AD326" s="32">
        <v>0</v>
      </c>
      <c r="AE326" s="32">
        <v>0</v>
      </c>
      <c r="AF326" t="s">
        <v>392</v>
      </c>
      <c r="AG326">
        <v>7</v>
      </c>
      <c r="AH326"/>
    </row>
    <row r="327" spans="1:34" x14ac:dyDescent="0.25">
      <c r="A327" t="s">
        <v>1226</v>
      </c>
      <c r="B327" t="s">
        <v>755</v>
      </c>
      <c r="C327" t="s">
        <v>1089</v>
      </c>
      <c r="D327" t="s">
        <v>1148</v>
      </c>
      <c r="E327" s="32">
        <v>25.644444444444446</v>
      </c>
      <c r="F327" s="32">
        <v>3.2930675909878682</v>
      </c>
      <c r="G327" s="32">
        <v>2.871273830155979</v>
      </c>
      <c r="H327" s="32">
        <v>0.63290294627383015</v>
      </c>
      <c r="I327" s="32">
        <v>0.43457105719237438</v>
      </c>
      <c r="J327" s="32">
        <v>84.448888888888888</v>
      </c>
      <c r="K327" s="32">
        <v>73.632222222222225</v>
      </c>
      <c r="L327" s="32">
        <v>16.230444444444444</v>
      </c>
      <c r="M327" s="32">
        <v>11.144333333333334</v>
      </c>
      <c r="N327" s="32">
        <v>0</v>
      </c>
      <c r="O327" s="32">
        <v>5.0861111111111112</v>
      </c>
      <c r="P327" s="32">
        <v>21.244999999999997</v>
      </c>
      <c r="Q327" s="32">
        <v>15.514444444444443</v>
      </c>
      <c r="R327" s="32">
        <v>5.7305555555555552</v>
      </c>
      <c r="S327" s="32">
        <v>46.973444444444453</v>
      </c>
      <c r="T327" s="32">
        <v>46.973444444444453</v>
      </c>
      <c r="U327" s="32">
        <v>0</v>
      </c>
      <c r="V327" s="32">
        <v>0</v>
      </c>
      <c r="W327" s="32">
        <v>13.126666666666669</v>
      </c>
      <c r="X327" s="32">
        <v>1.2832222222222223</v>
      </c>
      <c r="Y327" s="32">
        <v>0</v>
      </c>
      <c r="Z327" s="32">
        <v>0</v>
      </c>
      <c r="AA327" s="32">
        <v>2.0838888888888887</v>
      </c>
      <c r="AB327" s="32">
        <v>0</v>
      </c>
      <c r="AC327" s="32">
        <v>9.7595555555555578</v>
      </c>
      <c r="AD327" s="32">
        <v>0</v>
      </c>
      <c r="AE327" s="32">
        <v>0</v>
      </c>
      <c r="AF327" t="s">
        <v>332</v>
      </c>
      <c r="AG327">
        <v>7</v>
      </c>
      <c r="AH327"/>
    </row>
    <row r="328" spans="1:34" x14ac:dyDescent="0.25">
      <c r="A328" t="s">
        <v>1226</v>
      </c>
      <c r="B328" t="s">
        <v>433</v>
      </c>
      <c r="C328" t="s">
        <v>880</v>
      </c>
      <c r="D328" t="s">
        <v>1141</v>
      </c>
      <c r="E328" s="32">
        <v>42.511111111111113</v>
      </c>
      <c r="F328" s="32">
        <v>5.1396628332462093</v>
      </c>
      <c r="G328" s="32">
        <v>4.7699346576058543</v>
      </c>
      <c r="H328" s="32">
        <v>0.41950862519602711</v>
      </c>
      <c r="I328" s="32">
        <v>0.21013591217982222</v>
      </c>
      <c r="J328" s="32">
        <v>218.49277777777775</v>
      </c>
      <c r="K328" s="32">
        <v>202.7752222222222</v>
      </c>
      <c r="L328" s="32">
        <v>17.833777777777776</v>
      </c>
      <c r="M328" s="32">
        <v>8.9331111111111099</v>
      </c>
      <c r="N328" s="32">
        <v>3.7228888888888889</v>
      </c>
      <c r="O328" s="32">
        <v>5.177777777777778</v>
      </c>
      <c r="P328" s="32">
        <v>64.812555555555562</v>
      </c>
      <c r="Q328" s="32">
        <v>57.995666666666672</v>
      </c>
      <c r="R328" s="32">
        <v>6.8168888888888883</v>
      </c>
      <c r="S328" s="32">
        <v>135.84644444444442</v>
      </c>
      <c r="T328" s="32">
        <v>109.04344444444442</v>
      </c>
      <c r="U328" s="32">
        <v>19.969333333333338</v>
      </c>
      <c r="V328" s="32">
        <v>6.833666666666665</v>
      </c>
      <c r="W328" s="32">
        <v>30.207333333333331</v>
      </c>
      <c r="X328" s="32">
        <v>3.5083333333333333</v>
      </c>
      <c r="Y328" s="32">
        <v>0</v>
      </c>
      <c r="Z328" s="32">
        <v>0</v>
      </c>
      <c r="AA328" s="32">
        <v>3.564777777777778</v>
      </c>
      <c r="AB328" s="32">
        <v>0</v>
      </c>
      <c r="AC328" s="32">
        <v>23.13422222222222</v>
      </c>
      <c r="AD328" s="32">
        <v>0</v>
      </c>
      <c r="AE328" s="32">
        <v>0</v>
      </c>
      <c r="AF328" t="s">
        <v>6</v>
      </c>
      <c r="AG328">
        <v>7</v>
      </c>
      <c r="AH328"/>
    </row>
    <row r="329" spans="1:34" x14ac:dyDescent="0.25">
      <c r="A329" t="s">
        <v>1226</v>
      </c>
      <c r="B329" t="s">
        <v>498</v>
      </c>
      <c r="C329" t="s">
        <v>942</v>
      </c>
      <c r="D329" t="s">
        <v>1182</v>
      </c>
      <c r="E329" s="32">
        <v>52.588888888888889</v>
      </c>
      <c r="F329" s="32">
        <v>2.7867547010352838</v>
      </c>
      <c r="G329" s="32">
        <v>2.6785780688780898</v>
      </c>
      <c r="H329" s="32">
        <v>0.74496936403972114</v>
      </c>
      <c r="I329" s="32">
        <v>0.63679273188252694</v>
      </c>
      <c r="J329" s="32">
        <v>146.55233333333331</v>
      </c>
      <c r="K329" s="32">
        <v>140.86344444444444</v>
      </c>
      <c r="L329" s="32">
        <v>39.17711111111111</v>
      </c>
      <c r="M329" s="32">
        <v>33.48822222222222</v>
      </c>
      <c r="N329" s="32">
        <v>0</v>
      </c>
      <c r="O329" s="32">
        <v>5.6888888888888891</v>
      </c>
      <c r="P329" s="32">
        <v>14.22088888888889</v>
      </c>
      <c r="Q329" s="32">
        <v>14.22088888888889</v>
      </c>
      <c r="R329" s="32">
        <v>0</v>
      </c>
      <c r="S329" s="32">
        <v>93.154333333333327</v>
      </c>
      <c r="T329" s="32">
        <v>57.267333333333326</v>
      </c>
      <c r="U329" s="32">
        <v>30.843999999999994</v>
      </c>
      <c r="V329" s="32">
        <v>5.0430000000000001</v>
      </c>
      <c r="W329" s="32">
        <v>9.5556666666666672</v>
      </c>
      <c r="X329" s="32">
        <v>1.7138888888888888</v>
      </c>
      <c r="Y329" s="32">
        <v>0</v>
      </c>
      <c r="Z329" s="32">
        <v>0</v>
      </c>
      <c r="AA329" s="32">
        <v>0.70277777777777772</v>
      </c>
      <c r="AB329" s="32">
        <v>0</v>
      </c>
      <c r="AC329" s="32">
        <v>6.8667777777777781</v>
      </c>
      <c r="AD329" s="32">
        <v>0</v>
      </c>
      <c r="AE329" s="32">
        <v>0.2722222222222222</v>
      </c>
      <c r="AF329" t="s">
        <v>72</v>
      </c>
      <c r="AG329">
        <v>7</v>
      </c>
      <c r="AH329"/>
    </row>
    <row r="330" spans="1:34" x14ac:dyDescent="0.25">
      <c r="A330" t="s">
        <v>1226</v>
      </c>
      <c r="B330" t="s">
        <v>695</v>
      </c>
      <c r="C330" t="s">
        <v>982</v>
      </c>
      <c r="D330" t="s">
        <v>1186</v>
      </c>
      <c r="E330" s="32">
        <v>62.144444444444446</v>
      </c>
      <c r="F330" s="32">
        <v>4.0502413731450027</v>
      </c>
      <c r="G330" s="32">
        <v>3.6180940461290896</v>
      </c>
      <c r="H330" s="32">
        <v>0.84225817986769169</v>
      </c>
      <c r="I330" s="32">
        <v>0.528294296441981</v>
      </c>
      <c r="J330" s="32">
        <v>251.70000000000002</v>
      </c>
      <c r="K330" s="32">
        <v>224.84444444444443</v>
      </c>
      <c r="L330" s="32">
        <v>52.341666666666661</v>
      </c>
      <c r="M330" s="32">
        <v>32.830555555555556</v>
      </c>
      <c r="N330" s="32">
        <v>16.022222222222222</v>
      </c>
      <c r="O330" s="32">
        <v>3.4888888888888889</v>
      </c>
      <c r="P330" s="32">
        <v>63.877777777777773</v>
      </c>
      <c r="Q330" s="32">
        <v>56.533333333333331</v>
      </c>
      <c r="R330" s="32">
        <v>7.3444444444444441</v>
      </c>
      <c r="S330" s="32">
        <v>135.48055555555555</v>
      </c>
      <c r="T330" s="32">
        <v>120.19722222222222</v>
      </c>
      <c r="U330" s="32">
        <v>0</v>
      </c>
      <c r="V330" s="32">
        <v>15.283333333333333</v>
      </c>
      <c r="W330" s="32">
        <v>116.65277777777777</v>
      </c>
      <c r="X330" s="32">
        <v>12.644444444444444</v>
      </c>
      <c r="Y330" s="32">
        <v>1.7777777777777777</v>
      </c>
      <c r="Z330" s="32">
        <v>0</v>
      </c>
      <c r="AA330" s="32">
        <v>23.244444444444444</v>
      </c>
      <c r="AB330" s="32">
        <v>0</v>
      </c>
      <c r="AC330" s="32">
        <v>78.986111111111114</v>
      </c>
      <c r="AD330" s="32">
        <v>0</v>
      </c>
      <c r="AE330" s="32">
        <v>0</v>
      </c>
      <c r="AF330" t="s">
        <v>270</v>
      </c>
      <c r="AG330">
        <v>7</v>
      </c>
      <c r="AH330"/>
    </row>
    <row r="331" spans="1:34" x14ac:dyDescent="0.25">
      <c r="A331" t="s">
        <v>1226</v>
      </c>
      <c r="B331" t="s">
        <v>642</v>
      </c>
      <c r="C331" t="s">
        <v>910</v>
      </c>
      <c r="D331" t="s">
        <v>1126</v>
      </c>
      <c r="E331" s="32">
        <v>52.977777777777774</v>
      </c>
      <c r="F331" s="32">
        <v>4.1125209731543624</v>
      </c>
      <c r="G331" s="32">
        <v>3.9246015100671143</v>
      </c>
      <c r="H331" s="32">
        <v>0.74963296979865779</v>
      </c>
      <c r="I331" s="32">
        <v>0.5617135067114094</v>
      </c>
      <c r="J331" s="32">
        <v>217.87222222222221</v>
      </c>
      <c r="K331" s="32">
        <v>207.91666666666666</v>
      </c>
      <c r="L331" s="32">
        <v>39.713888888888889</v>
      </c>
      <c r="M331" s="32">
        <v>29.758333333333333</v>
      </c>
      <c r="N331" s="32">
        <v>4.6222222222222218</v>
      </c>
      <c r="O331" s="32">
        <v>5.333333333333333</v>
      </c>
      <c r="P331" s="32">
        <v>41.286111111111111</v>
      </c>
      <c r="Q331" s="32">
        <v>41.286111111111111</v>
      </c>
      <c r="R331" s="32">
        <v>0</v>
      </c>
      <c r="S331" s="32">
        <v>136.87222222222221</v>
      </c>
      <c r="T331" s="32">
        <v>129.95555555555555</v>
      </c>
      <c r="U331" s="32">
        <v>6.916666666666667</v>
      </c>
      <c r="V331" s="32">
        <v>0</v>
      </c>
      <c r="W331" s="32">
        <v>0</v>
      </c>
      <c r="X331" s="32">
        <v>0</v>
      </c>
      <c r="Y331" s="32">
        <v>0</v>
      </c>
      <c r="Z331" s="32">
        <v>0</v>
      </c>
      <c r="AA331" s="32">
        <v>0</v>
      </c>
      <c r="AB331" s="32">
        <v>0</v>
      </c>
      <c r="AC331" s="32">
        <v>0</v>
      </c>
      <c r="AD331" s="32">
        <v>0</v>
      </c>
      <c r="AE331" s="32">
        <v>0</v>
      </c>
      <c r="AF331" t="s">
        <v>217</v>
      </c>
      <c r="AG331">
        <v>7</v>
      </c>
      <c r="AH331"/>
    </row>
    <row r="332" spans="1:34" x14ac:dyDescent="0.25">
      <c r="A332" t="s">
        <v>1226</v>
      </c>
      <c r="B332" t="s">
        <v>466</v>
      </c>
      <c r="C332" t="s">
        <v>924</v>
      </c>
      <c r="D332" t="s">
        <v>1177</v>
      </c>
      <c r="E332" s="32">
        <v>28.68888888888889</v>
      </c>
      <c r="F332" s="32">
        <v>3.9154453911696354</v>
      </c>
      <c r="G332" s="32">
        <v>3.7463594113090619</v>
      </c>
      <c r="H332" s="32">
        <v>0.72802091402013946</v>
      </c>
      <c r="I332" s="32">
        <v>0.5589349341595663</v>
      </c>
      <c r="J332" s="32">
        <v>112.32977777777776</v>
      </c>
      <c r="K332" s="32">
        <v>107.47888888888887</v>
      </c>
      <c r="L332" s="32">
        <v>20.886111111111113</v>
      </c>
      <c r="M332" s="32">
        <v>16.035222222222224</v>
      </c>
      <c r="N332" s="32">
        <v>0.64255555555555566</v>
      </c>
      <c r="O332" s="32">
        <v>4.208333333333333</v>
      </c>
      <c r="P332" s="32">
        <v>13.770444444444447</v>
      </c>
      <c r="Q332" s="32">
        <v>13.770444444444447</v>
      </c>
      <c r="R332" s="32">
        <v>0</v>
      </c>
      <c r="S332" s="32">
        <v>77.673222222222208</v>
      </c>
      <c r="T332" s="32">
        <v>65.139888888888876</v>
      </c>
      <c r="U332" s="32">
        <v>0</v>
      </c>
      <c r="V332" s="32">
        <v>12.533333333333333</v>
      </c>
      <c r="W332" s="32">
        <v>39.412666666666667</v>
      </c>
      <c r="X332" s="32">
        <v>12.065777777777779</v>
      </c>
      <c r="Y332" s="32">
        <v>0</v>
      </c>
      <c r="Z332" s="32">
        <v>0</v>
      </c>
      <c r="AA332" s="32">
        <v>7.3768888888888897</v>
      </c>
      <c r="AB332" s="32">
        <v>0</v>
      </c>
      <c r="AC332" s="32">
        <v>19.970000000000002</v>
      </c>
      <c r="AD332" s="32">
        <v>0</v>
      </c>
      <c r="AE332" s="32">
        <v>0</v>
      </c>
      <c r="AF332" t="s">
        <v>39</v>
      </c>
      <c r="AG332">
        <v>7</v>
      </c>
      <c r="AH332"/>
    </row>
    <row r="333" spans="1:34" x14ac:dyDescent="0.25">
      <c r="A333" t="s">
        <v>1226</v>
      </c>
      <c r="B333" t="s">
        <v>649</v>
      </c>
      <c r="C333" t="s">
        <v>1043</v>
      </c>
      <c r="D333" t="s">
        <v>1167</v>
      </c>
      <c r="E333" s="32">
        <v>21.788888888888888</v>
      </c>
      <c r="F333" s="32">
        <v>4.3964915859255482</v>
      </c>
      <c r="G333" s="32">
        <v>4.0225395206527281</v>
      </c>
      <c r="H333" s="32">
        <v>0.84169811320754717</v>
      </c>
      <c r="I333" s="32">
        <v>0.46774604793472718</v>
      </c>
      <c r="J333" s="32">
        <v>95.794666666666657</v>
      </c>
      <c r="K333" s="32">
        <v>87.646666666666661</v>
      </c>
      <c r="L333" s="32">
        <v>18.339666666666666</v>
      </c>
      <c r="M333" s="32">
        <v>10.191666666666666</v>
      </c>
      <c r="N333" s="32">
        <v>8.1479999999999997</v>
      </c>
      <c r="O333" s="32">
        <v>0</v>
      </c>
      <c r="P333" s="32">
        <v>19.754666666666665</v>
      </c>
      <c r="Q333" s="32">
        <v>19.754666666666665</v>
      </c>
      <c r="R333" s="32">
        <v>0</v>
      </c>
      <c r="S333" s="32">
        <v>57.700333333333333</v>
      </c>
      <c r="T333" s="32">
        <v>55.614222222222217</v>
      </c>
      <c r="U333" s="32">
        <v>0.90555555555555556</v>
      </c>
      <c r="V333" s="32">
        <v>1.1805555555555556</v>
      </c>
      <c r="W333" s="32">
        <v>15.863888888888889</v>
      </c>
      <c r="X333" s="32">
        <v>0</v>
      </c>
      <c r="Y333" s="32">
        <v>0</v>
      </c>
      <c r="Z333" s="32">
        <v>0</v>
      </c>
      <c r="AA333" s="32">
        <v>6.4972222222222218</v>
      </c>
      <c r="AB333" s="32">
        <v>0</v>
      </c>
      <c r="AC333" s="32">
        <v>9.3666666666666671</v>
      </c>
      <c r="AD333" s="32">
        <v>0</v>
      </c>
      <c r="AE333" s="32">
        <v>0</v>
      </c>
      <c r="AF333" t="s">
        <v>224</v>
      </c>
      <c r="AG333">
        <v>7</v>
      </c>
      <c r="AH333"/>
    </row>
    <row r="334" spans="1:34" x14ac:dyDescent="0.25">
      <c r="A334" t="s">
        <v>1226</v>
      </c>
      <c r="B334" t="s">
        <v>616</v>
      </c>
      <c r="C334" t="s">
        <v>1022</v>
      </c>
      <c r="D334" t="s">
        <v>1202</v>
      </c>
      <c r="E334" s="32">
        <v>36.011111111111113</v>
      </c>
      <c r="F334" s="32">
        <v>3.9908978710274607</v>
      </c>
      <c r="G334" s="32">
        <v>3.5260721999382909</v>
      </c>
      <c r="H334" s="32">
        <v>0.71382289416846645</v>
      </c>
      <c r="I334" s="32">
        <v>0.46081456340635607</v>
      </c>
      <c r="J334" s="32">
        <v>143.71666666666667</v>
      </c>
      <c r="K334" s="32">
        <v>126.97777777777779</v>
      </c>
      <c r="L334" s="32">
        <v>25.705555555555556</v>
      </c>
      <c r="M334" s="32">
        <v>16.594444444444445</v>
      </c>
      <c r="N334" s="32">
        <v>4.8777777777777782</v>
      </c>
      <c r="O334" s="32">
        <v>4.2333333333333334</v>
      </c>
      <c r="P334" s="32">
        <v>25.044444444444444</v>
      </c>
      <c r="Q334" s="32">
        <v>17.416666666666668</v>
      </c>
      <c r="R334" s="32">
        <v>7.6277777777777782</v>
      </c>
      <c r="S334" s="32">
        <v>92.966666666666669</v>
      </c>
      <c r="T334" s="32">
        <v>75.433333333333337</v>
      </c>
      <c r="U334" s="32">
        <v>1.6666666666666666E-2</v>
      </c>
      <c r="V334" s="32">
        <v>17.516666666666666</v>
      </c>
      <c r="W334" s="32">
        <v>30.375</v>
      </c>
      <c r="X334" s="32">
        <v>11.75</v>
      </c>
      <c r="Y334" s="32">
        <v>0</v>
      </c>
      <c r="Z334" s="32">
        <v>0</v>
      </c>
      <c r="AA334" s="32">
        <v>0</v>
      </c>
      <c r="AB334" s="32">
        <v>0</v>
      </c>
      <c r="AC334" s="32">
        <v>18.625</v>
      </c>
      <c r="AD334" s="32">
        <v>0</v>
      </c>
      <c r="AE334" s="32">
        <v>0</v>
      </c>
      <c r="AF334" t="s">
        <v>191</v>
      </c>
      <c r="AG334">
        <v>7</v>
      </c>
      <c r="AH334"/>
    </row>
    <row r="335" spans="1:34" x14ac:dyDescent="0.25">
      <c r="A335" t="s">
        <v>1226</v>
      </c>
      <c r="B335" t="s">
        <v>812</v>
      </c>
      <c r="C335" t="s">
        <v>890</v>
      </c>
      <c r="D335" t="s">
        <v>1201</v>
      </c>
      <c r="E335" s="32">
        <v>38.611111111111114</v>
      </c>
      <c r="F335" s="32">
        <v>3.0294244604316556</v>
      </c>
      <c r="G335" s="32">
        <v>2.8449496402877705</v>
      </c>
      <c r="H335" s="32">
        <v>0.63145899280575524</v>
      </c>
      <c r="I335" s="32">
        <v>0.4469841726618704</v>
      </c>
      <c r="J335" s="32">
        <v>116.96944444444449</v>
      </c>
      <c r="K335" s="32">
        <v>109.84666666666671</v>
      </c>
      <c r="L335" s="32">
        <v>24.38133333333333</v>
      </c>
      <c r="M335" s="32">
        <v>17.258555555555553</v>
      </c>
      <c r="N335" s="32">
        <v>4.7970000000000015</v>
      </c>
      <c r="O335" s="32">
        <v>2.3257777777777782</v>
      </c>
      <c r="P335" s="32">
        <v>20.930777777777784</v>
      </c>
      <c r="Q335" s="32">
        <v>20.930777777777784</v>
      </c>
      <c r="R335" s="32">
        <v>0</v>
      </c>
      <c r="S335" s="32">
        <v>71.657333333333369</v>
      </c>
      <c r="T335" s="32">
        <v>71.455333333333371</v>
      </c>
      <c r="U335" s="32">
        <v>0</v>
      </c>
      <c r="V335" s="32">
        <v>0.20199999999999999</v>
      </c>
      <c r="W335" s="32">
        <v>24.103444444444442</v>
      </c>
      <c r="X335" s="32">
        <v>8.3355555555555547</v>
      </c>
      <c r="Y335" s="32">
        <v>0</v>
      </c>
      <c r="Z335" s="32">
        <v>0</v>
      </c>
      <c r="AA335" s="32">
        <v>4.4095555555555555</v>
      </c>
      <c r="AB335" s="32">
        <v>0</v>
      </c>
      <c r="AC335" s="32">
        <v>11.358333333333333</v>
      </c>
      <c r="AD335" s="32">
        <v>0</v>
      </c>
      <c r="AE335" s="32">
        <v>0</v>
      </c>
      <c r="AF335" t="s">
        <v>389</v>
      </c>
      <c r="AG335">
        <v>7</v>
      </c>
      <c r="AH335"/>
    </row>
    <row r="336" spans="1:34" x14ac:dyDescent="0.25">
      <c r="A336" t="s">
        <v>1226</v>
      </c>
      <c r="B336" t="s">
        <v>713</v>
      </c>
      <c r="C336" t="s">
        <v>1074</v>
      </c>
      <c r="D336" t="s">
        <v>1206</v>
      </c>
      <c r="E336" s="32">
        <v>30.666666666666668</v>
      </c>
      <c r="F336" s="32">
        <v>3.3611811594202905</v>
      </c>
      <c r="G336" s="32">
        <v>3.0387427536231888</v>
      </c>
      <c r="H336" s="32">
        <v>0.64115942028985506</v>
      </c>
      <c r="I336" s="32">
        <v>0.31872101449275358</v>
      </c>
      <c r="J336" s="32">
        <v>103.07622222222224</v>
      </c>
      <c r="K336" s="32">
        <v>93.188111111111127</v>
      </c>
      <c r="L336" s="32">
        <v>19.662222222222223</v>
      </c>
      <c r="M336" s="32">
        <v>9.774111111111111</v>
      </c>
      <c r="N336" s="32">
        <v>6.5564444444444447</v>
      </c>
      <c r="O336" s="32">
        <v>3.331666666666667</v>
      </c>
      <c r="P336" s="32">
        <v>18.198666666666668</v>
      </c>
      <c r="Q336" s="32">
        <v>18.198666666666668</v>
      </c>
      <c r="R336" s="32">
        <v>0</v>
      </c>
      <c r="S336" s="32">
        <v>65.215333333333348</v>
      </c>
      <c r="T336" s="32">
        <v>64.332222222222242</v>
      </c>
      <c r="U336" s="32">
        <v>0</v>
      </c>
      <c r="V336" s="32">
        <v>0.88311111111111118</v>
      </c>
      <c r="W336" s="32">
        <v>10.345333333333333</v>
      </c>
      <c r="X336" s="32">
        <v>6.8305555555555557</v>
      </c>
      <c r="Y336" s="32">
        <v>0</v>
      </c>
      <c r="Z336" s="32">
        <v>0</v>
      </c>
      <c r="AA336" s="32">
        <v>0.94722222222222219</v>
      </c>
      <c r="AB336" s="32">
        <v>0</v>
      </c>
      <c r="AC336" s="32">
        <v>2.5675555555555554</v>
      </c>
      <c r="AD336" s="32">
        <v>0</v>
      </c>
      <c r="AE336" s="32">
        <v>0</v>
      </c>
      <c r="AF336" t="s">
        <v>288</v>
      </c>
      <c r="AG336">
        <v>7</v>
      </c>
      <c r="AH336"/>
    </row>
    <row r="337" spans="1:34" x14ac:dyDescent="0.25">
      <c r="A337" t="s">
        <v>1226</v>
      </c>
      <c r="B337" t="s">
        <v>445</v>
      </c>
      <c r="C337" t="s">
        <v>911</v>
      </c>
      <c r="D337" t="s">
        <v>1122</v>
      </c>
      <c r="E337" s="32">
        <v>56.644444444444446</v>
      </c>
      <c r="F337" s="32">
        <v>2.9307140054923497</v>
      </c>
      <c r="G337" s="32">
        <v>1.9447194978422913</v>
      </c>
      <c r="H337" s="32">
        <v>0.43538054138877991</v>
      </c>
      <c r="I337" s="32">
        <v>1.4368379756767359E-2</v>
      </c>
      <c r="J337" s="32">
        <v>166.00866666666667</v>
      </c>
      <c r="K337" s="32">
        <v>110.15755555555556</v>
      </c>
      <c r="L337" s="32">
        <v>24.661888888888889</v>
      </c>
      <c r="M337" s="32">
        <v>0.81388888888888888</v>
      </c>
      <c r="N337" s="32">
        <v>19.136888888888887</v>
      </c>
      <c r="O337" s="32">
        <v>4.7111111111111112</v>
      </c>
      <c r="P337" s="32">
        <v>41.303000000000004</v>
      </c>
      <c r="Q337" s="32">
        <v>9.2998888888888889</v>
      </c>
      <c r="R337" s="32">
        <v>32.003111111111117</v>
      </c>
      <c r="S337" s="32">
        <v>100.04377777777779</v>
      </c>
      <c r="T337" s="32">
        <v>80.02544444444446</v>
      </c>
      <c r="U337" s="32">
        <v>0</v>
      </c>
      <c r="V337" s="32">
        <v>20.018333333333331</v>
      </c>
      <c r="W337" s="32">
        <v>14.999777777777776</v>
      </c>
      <c r="X337" s="32">
        <v>0.81388888888888888</v>
      </c>
      <c r="Y337" s="32">
        <v>0.13333333333333333</v>
      </c>
      <c r="Z337" s="32">
        <v>0</v>
      </c>
      <c r="AA337" s="32">
        <v>3.3027777777777776</v>
      </c>
      <c r="AB337" s="32">
        <v>0</v>
      </c>
      <c r="AC337" s="32">
        <v>10.749777777777776</v>
      </c>
      <c r="AD337" s="32">
        <v>0</v>
      </c>
      <c r="AE337" s="32">
        <v>0</v>
      </c>
      <c r="AF337" t="s">
        <v>18</v>
      </c>
      <c r="AG337">
        <v>7</v>
      </c>
      <c r="AH337"/>
    </row>
    <row r="338" spans="1:34" x14ac:dyDescent="0.25">
      <c r="A338" t="s">
        <v>1226</v>
      </c>
      <c r="B338" t="s">
        <v>836</v>
      </c>
      <c r="C338" t="s">
        <v>1109</v>
      </c>
      <c r="D338" t="s">
        <v>1174</v>
      </c>
      <c r="E338" s="32">
        <v>49.711111111111109</v>
      </c>
      <c r="F338" s="32">
        <v>2.2012181493071079</v>
      </c>
      <c r="G338" s="32">
        <v>1.9920093875726421</v>
      </c>
      <c r="H338" s="32">
        <v>0.54478766204738505</v>
      </c>
      <c r="I338" s="32">
        <v>0.33557890031291915</v>
      </c>
      <c r="J338" s="32">
        <v>109.425</v>
      </c>
      <c r="K338" s="32">
        <v>99.025000000000006</v>
      </c>
      <c r="L338" s="32">
        <v>27.082000000000004</v>
      </c>
      <c r="M338" s="32">
        <v>16.682000000000002</v>
      </c>
      <c r="N338" s="32">
        <v>5.4222222222222225</v>
      </c>
      <c r="O338" s="32">
        <v>4.9777777777777779</v>
      </c>
      <c r="P338" s="32">
        <v>23.31111111111111</v>
      </c>
      <c r="Q338" s="32">
        <v>23.31111111111111</v>
      </c>
      <c r="R338" s="32">
        <v>0</v>
      </c>
      <c r="S338" s="32">
        <v>59.031888888888894</v>
      </c>
      <c r="T338" s="32">
        <v>51.783888888888889</v>
      </c>
      <c r="U338" s="32">
        <v>0</v>
      </c>
      <c r="V338" s="32">
        <v>7.248000000000002</v>
      </c>
      <c r="W338" s="32">
        <v>3.3090000000000002</v>
      </c>
      <c r="X338" s="32">
        <v>0</v>
      </c>
      <c r="Y338" s="32">
        <v>0</v>
      </c>
      <c r="Z338" s="32">
        <v>0</v>
      </c>
      <c r="AA338" s="32">
        <v>0</v>
      </c>
      <c r="AB338" s="32">
        <v>0</v>
      </c>
      <c r="AC338" s="32">
        <v>3.3090000000000002</v>
      </c>
      <c r="AD338" s="32">
        <v>0</v>
      </c>
      <c r="AE338" s="32">
        <v>0</v>
      </c>
      <c r="AF338" t="s">
        <v>413</v>
      </c>
      <c r="AG338">
        <v>7</v>
      </c>
      <c r="AH338"/>
    </row>
    <row r="339" spans="1:34" x14ac:dyDescent="0.25">
      <c r="A339" t="s">
        <v>1226</v>
      </c>
      <c r="B339" t="s">
        <v>794</v>
      </c>
      <c r="C339" t="s">
        <v>909</v>
      </c>
      <c r="D339" t="s">
        <v>1130</v>
      </c>
      <c r="E339" s="32">
        <v>29.111111111111111</v>
      </c>
      <c r="F339" s="32">
        <v>3.8082442748091605</v>
      </c>
      <c r="G339" s="32">
        <v>3.4421183206106876</v>
      </c>
      <c r="H339" s="32">
        <v>1.0635763358778627</v>
      </c>
      <c r="I339" s="32">
        <v>0.69745038167938944</v>
      </c>
      <c r="J339" s="32">
        <v>110.86222222222223</v>
      </c>
      <c r="K339" s="32">
        <v>100.2038888888889</v>
      </c>
      <c r="L339" s="32">
        <v>30.96188888888889</v>
      </c>
      <c r="M339" s="32">
        <v>20.303555555555558</v>
      </c>
      <c r="N339" s="32">
        <v>3.9583333333333326</v>
      </c>
      <c r="O339" s="32">
        <v>6.7</v>
      </c>
      <c r="P339" s="32">
        <v>9.984</v>
      </c>
      <c r="Q339" s="32">
        <v>9.984</v>
      </c>
      <c r="R339" s="32">
        <v>0</v>
      </c>
      <c r="S339" s="32">
        <v>69.916333333333341</v>
      </c>
      <c r="T339" s="32">
        <v>67.669888888888892</v>
      </c>
      <c r="U339" s="32">
        <v>2.2464444444444447</v>
      </c>
      <c r="V339" s="32">
        <v>0</v>
      </c>
      <c r="W339" s="32">
        <v>15.198999999999998</v>
      </c>
      <c r="X339" s="32">
        <v>7.5648888888888868</v>
      </c>
      <c r="Y339" s="32">
        <v>0</v>
      </c>
      <c r="Z339" s="32">
        <v>0</v>
      </c>
      <c r="AA339" s="32">
        <v>6</v>
      </c>
      <c r="AB339" s="32">
        <v>0</v>
      </c>
      <c r="AC339" s="32">
        <v>1.6341111111111111</v>
      </c>
      <c r="AD339" s="32">
        <v>0</v>
      </c>
      <c r="AE339" s="32">
        <v>0</v>
      </c>
      <c r="AF339" t="s">
        <v>371</v>
      </c>
      <c r="AG339">
        <v>7</v>
      </c>
      <c r="AH339"/>
    </row>
    <row r="340" spans="1:34" x14ac:dyDescent="0.25">
      <c r="A340" t="s">
        <v>1226</v>
      </c>
      <c r="B340" t="s">
        <v>700</v>
      </c>
      <c r="C340" t="s">
        <v>1070</v>
      </c>
      <c r="D340" t="s">
        <v>1161</v>
      </c>
      <c r="E340" s="32">
        <v>81.177777777777777</v>
      </c>
      <c r="F340" s="32">
        <v>3.526645223104298</v>
      </c>
      <c r="G340" s="32">
        <v>3.2686381056665752</v>
      </c>
      <c r="H340" s="32">
        <v>0.60812209143170026</v>
      </c>
      <c r="I340" s="32">
        <v>0.40886805365453072</v>
      </c>
      <c r="J340" s="32">
        <v>286.28522222222222</v>
      </c>
      <c r="K340" s="32">
        <v>265.34077777777776</v>
      </c>
      <c r="L340" s="32">
        <v>49.366000000000021</v>
      </c>
      <c r="M340" s="32">
        <v>33.191000000000017</v>
      </c>
      <c r="N340" s="32">
        <v>12.344444444444445</v>
      </c>
      <c r="O340" s="32">
        <v>3.8305555555555557</v>
      </c>
      <c r="P340" s="32">
        <v>61.247111111111103</v>
      </c>
      <c r="Q340" s="32">
        <v>56.477666666666657</v>
      </c>
      <c r="R340" s="32">
        <v>4.7694444444444448</v>
      </c>
      <c r="S340" s="32">
        <v>175.67211111111106</v>
      </c>
      <c r="T340" s="32">
        <v>169.02655555555552</v>
      </c>
      <c r="U340" s="32">
        <v>0</v>
      </c>
      <c r="V340" s="32">
        <v>6.645555555555557</v>
      </c>
      <c r="W340" s="32">
        <v>0.72222222222222232</v>
      </c>
      <c r="X340" s="32">
        <v>0</v>
      </c>
      <c r="Y340" s="32">
        <v>0</v>
      </c>
      <c r="Z340" s="32">
        <v>0</v>
      </c>
      <c r="AA340" s="32">
        <v>0.05</v>
      </c>
      <c r="AB340" s="32">
        <v>0</v>
      </c>
      <c r="AC340" s="32">
        <v>0.67222222222222228</v>
      </c>
      <c r="AD340" s="32">
        <v>0</v>
      </c>
      <c r="AE340" s="32">
        <v>0</v>
      </c>
      <c r="AF340" t="s">
        <v>275</v>
      </c>
      <c r="AG340">
        <v>7</v>
      </c>
      <c r="AH340"/>
    </row>
    <row r="341" spans="1:34" x14ac:dyDescent="0.25">
      <c r="A341" t="s">
        <v>1226</v>
      </c>
      <c r="B341" t="s">
        <v>795</v>
      </c>
      <c r="C341" t="s">
        <v>900</v>
      </c>
      <c r="D341" t="s">
        <v>1140</v>
      </c>
      <c r="E341" s="32">
        <v>28.81111111111111</v>
      </c>
      <c r="F341" s="32">
        <v>4.3126687234863095</v>
      </c>
      <c r="G341" s="32">
        <v>3.7835518704203626</v>
      </c>
      <c r="H341" s="32">
        <v>1.4911299652911685</v>
      </c>
      <c r="I341" s="32">
        <v>0.96201311222522168</v>
      </c>
      <c r="J341" s="32">
        <v>124.25277777777777</v>
      </c>
      <c r="K341" s="32">
        <v>109.00833333333333</v>
      </c>
      <c r="L341" s="32">
        <v>42.961111111111109</v>
      </c>
      <c r="M341" s="32">
        <v>27.716666666666665</v>
      </c>
      <c r="N341" s="32">
        <v>10.044444444444444</v>
      </c>
      <c r="O341" s="32">
        <v>5.2</v>
      </c>
      <c r="P341" s="32">
        <v>8.1777777777777771</v>
      </c>
      <c r="Q341" s="32">
        <v>8.1777777777777771</v>
      </c>
      <c r="R341" s="32">
        <v>0</v>
      </c>
      <c r="S341" s="32">
        <v>73.113888888888894</v>
      </c>
      <c r="T341" s="32">
        <v>53.522222222222226</v>
      </c>
      <c r="U341" s="32">
        <v>8.3333333333333329E-2</v>
      </c>
      <c r="V341" s="32">
        <v>19.508333333333333</v>
      </c>
      <c r="W341" s="32">
        <v>0</v>
      </c>
      <c r="X341" s="32">
        <v>0</v>
      </c>
      <c r="Y341" s="32">
        <v>0</v>
      </c>
      <c r="Z341" s="32">
        <v>0</v>
      </c>
      <c r="AA341" s="32">
        <v>0</v>
      </c>
      <c r="AB341" s="32">
        <v>0</v>
      </c>
      <c r="AC341" s="32">
        <v>0</v>
      </c>
      <c r="AD341" s="32">
        <v>0</v>
      </c>
      <c r="AE341" s="32">
        <v>0</v>
      </c>
      <c r="AF341" t="s">
        <v>372</v>
      </c>
      <c r="AG341">
        <v>7</v>
      </c>
      <c r="AH341"/>
    </row>
    <row r="342" spans="1:34" x14ac:dyDescent="0.25">
      <c r="A342" t="s">
        <v>1226</v>
      </c>
      <c r="B342" t="s">
        <v>435</v>
      </c>
      <c r="C342" t="s">
        <v>854</v>
      </c>
      <c r="D342" t="s">
        <v>1119</v>
      </c>
      <c r="E342" s="32">
        <v>32.4</v>
      </c>
      <c r="F342" s="32">
        <v>4.3983299039780519</v>
      </c>
      <c r="G342" s="32">
        <v>3.9137894375857338</v>
      </c>
      <c r="H342" s="32">
        <v>1.065418381344307</v>
      </c>
      <c r="I342" s="32">
        <v>0.58087791495198882</v>
      </c>
      <c r="J342" s="32">
        <v>142.50588888888888</v>
      </c>
      <c r="K342" s="32">
        <v>126.80677777777777</v>
      </c>
      <c r="L342" s="32">
        <v>34.519555555555549</v>
      </c>
      <c r="M342" s="32">
        <v>18.820444444444437</v>
      </c>
      <c r="N342" s="32">
        <v>10.01022222222222</v>
      </c>
      <c r="O342" s="32">
        <v>5.6888888888888891</v>
      </c>
      <c r="P342" s="32">
        <v>16.774777777777775</v>
      </c>
      <c r="Q342" s="32">
        <v>16.774777777777775</v>
      </c>
      <c r="R342" s="32">
        <v>0</v>
      </c>
      <c r="S342" s="32">
        <v>91.211555555555549</v>
      </c>
      <c r="T342" s="32">
        <v>74.711555555555549</v>
      </c>
      <c r="U342" s="32">
        <v>0</v>
      </c>
      <c r="V342" s="32">
        <v>16.5</v>
      </c>
      <c r="W342" s="32">
        <v>7.7879999999999994</v>
      </c>
      <c r="X342" s="32">
        <v>0.12777777777777777</v>
      </c>
      <c r="Y342" s="32">
        <v>0</v>
      </c>
      <c r="Z342" s="32">
        <v>0</v>
      </c>
      <c r="AA342" s="32">
        <v>0.8666666666666667</v>
      </c>
      <c r="AB342" s="32">
        <v>0</v>
      </c>
      <c r="AC342" s="32">
        <v>0</v>
      </c>
      <c r="AD342" s="32">
        <v>0</v>
      </c>
      <c r="AE342" s="32">
        <v>6.7935555555555549</v>
      </c>
      <c r="AF342" t="s">
        <v>8</v>
      </c>
      <c r="AG342">
        <v>7</v>
      </c>
      <c r="AH342"/>
    </row>
    <row r="343" spans="1:34" x14ac:dyDescent="0.25">
      <c r="A343" t="s">
        <v>1226</v>
      </c>
      <c r="B343" t="s">
        <v>572</v>
      </c>
      <c r="C343" t="s">
        <v>989</v>
      </c>
      <c r="D343" t="s">
        <v>1127</v>
      </c>
      <c r="E343" s="32">
        <v>37.1</v>
      </c>
      <c r="F343" s="32">
        <v>3.1400958370769696</v>
      </c>
      <c r="G343" s="32">
        <v>2.9860077867625043</v>
      </c>
      <c r="H343" s="32">
        <v>0.53868823000898458</v>
      </c>
      <c r="I343" s="32">
        <v>0.38460017969451921</v>
      </c>
      <c r="J343" s="32">
        <v>116.49755555555558</v>
      </c>
      <c r="K343" s="32">
        <v>110.78088888888891</v>
      </c>
      <c r="L343" s="32">
        <v>19.98533333333333</v>
      </c>
      <c r="M343" s="32">
        <v>14.268666666666663</v>
      </c>
      <c r="N343" s="32">
        <v>0</v>
      </c>
      <c r="O343" s="32">
        <v>5.7166666666666668</v>
      </c>
      <c r="P343" s="32">
        <v>15.820555555555559</v>
      </c>
      <c r="Q343" s="32">
        <v>15.820555555555559</v>
      </c>
      <c r="R343" s="32">
        <v>0</v>
      </c>
      <c r="S343" s="32">
        <v>80.691666666666691</v>
      </c>
      <c r="T343" s="32">
        <v>70.282333333333355</v>
      </c>
      <c r="U343" s="32">
        <v>0</v>
      </c>
      <c r="V343" s="32">
        <v>10.40933333333334</v>
      </c>
      <c r="W343" s="32">
        <v>16.855555555555558</v>
      </c>
      <c r="X343" s="32">
        <v>0.25555555555555554</v>
      </c>
      <c r="Y343" s="32">
        <v>0</v>
      </c>
      <c r="Z343" s="32">
        <v>0</v>
      </c>
      <c r="AA343" s="32">
        <v>3.7916666666666665</v>
      </c>
      <c r="AB343" s="32">
        <v>0</v>
      </c>
      <c r="AC343" s="32">
        <v>12.080555555555556</v>
      </c>
      <c r="AD343" s="32">
        <v>0</v>
      </c>
      <c r="AE343" s="32">
        <v>0.72777777777777775</v>
      </c>
      <c r="AF343" t="s">
        <v>147</v>
      </c>
      <c r="AG343">
        <v>7</v>
      </c>
      <c r="AH343"/>
    </row>
    <row r="344" spans="1:34" x14ac:dyDescent="0.25">
      <c r="A344" t="s">
        <v>1226</v>
      </c>
      <c r="B344" t="s">
        <v>645</v>
      </c>
      <c r="C344" t="s">
        <v>1041</v>
      </c>
      <c r="D344" t="s">
        <v>1145</v>
      </c>
      <c r="E344" s="32">
        <v>35.044444444444444</v>
      </c>
      <c r="F344" s="32">
        <v>3.2028471781864303</v>
      </c>
      <c r="G344" s="32">
        <v>3.1245339251743824</v>
      </c>
      <c r="H344" s="32">
        <v>0.89340837032339915</v>
      </c>
      <c r="I344" s="32">
        <v>0.81509511731135098</v>
      </c>
      <c r="J344" s="32">
        <v>112.24200000000002</v>
      </c>
      <c r="K344" s="32">
        <v>109.49755555555558</v>
      </c>
      <c r="L344" s="32">
        <v>31.309000000000008</v>
      </c>
      <c r="M344" s="32">
        <v>28.564555555555565</v>
      </c>
      <c r="N344" s="32">
        <v>0</v>
      </c>
      <c r="O344" s="32">
        <v>2.7444444444444445</v>
      </c>
      <c r="P344" s="32">
        <v>5.8973333333333331</v>
      </c>
      <c r="Q344" s="32">
        <v>5.8973333333333331</v>
      </c>
      <c r="R344" s="32">
        <v>0</v>
      </c>
      <c r="S344" s="32">
        <v>75.035666666666671</v>
      </c>
      <c r="T344" s="32">
        <v>69.347111111111118</v>
      </c>
      <c r="U344" s="32">
        <v>5.6885555555555563</v>
      </c>
      <c r="V344" s="32">
        <v>0</v>
      </c>
      <c r="W344" s="32">
        <v>0</v>
      </c>
      <c r="X344" s="32">
        <v>0</v>
      </c>
      <c r="Y344" s="32">
        <v>0</v>
      </c>
      <c r="Z344" s="32">
        <v>0</v>
      </c>
      <c r="AA344" s="32">
        <v>0</v>
      </c>
      <c r="AB344" s="32">
        <v>0</v>
      </c>
      <c r="AC344" s="32">
        <v>0</v>
      </c>
      <c r="AD344" s="32">
        <v>0</v>
      </c>
      <c r="AE344" s="32">
        <v>0</v>
      </c>
      <c r="AF344" t="s">
        <v>220</v>
      </c>
      <c r="AG344">
        <v>7</v>
      </c>
      <c r="AH344"/>
    </row>
    <row r="345" spans="1:34" x14ac:dyDescent="0.25">
      <c r="A345" t="s">
        <v>1226</v>
      </c>
      <c r="B345" t="s">
        <v>456</v>
      </c>
      <c r="C345" t="s">
        <v>847</v>
      </c>
      <c r="D345" t="s">
        <v>1165</v>
      </c>
      <c r="E345" s="32">
        <v>50.177777777777777</v>
      </c>
      <c r="F345" s="32">
        <v>2.7572852081488048</v>
      </c>
      <c r="G345" s="32">
        <v>2.5509743135518161</v>
      </c>
      <c r="H345" s="32">
        <v>0.71616474756421589</v>
      </c>
      <c r="I345" s="32">
        <v>0.53764393268379074</v>
      </c>
      <c r="J345" s="32">
        <v>138.35444444444448</v>
      </c>
      <c r="K345" s="32">
        <v>128.00222222222223</v>
      </c>
      <c r="L345" s="32">
        <v>35.935555555555545</v>
      </c>
      <c r="M345" s="32">
        <v>26.977777777777767</v>
      </c>
      <c r="N345" s="32">
        <v>5.6633333333333322</v>
      </c>
      <c r="O345" s="32">
        <v>3.2944444444444443</v>
      </c>
      <c r="P345" s="32">
        <v>27.434444444444448</v>
      </c>
      <c r="Q345" s="32">
        <v>26.040000000000003</v>
      </c>
      <c r="R345" s="32">
        <v>1.3944444444444444</v>
      </c>
      <c r="S345" s="32">
        <v>74.984444444444478</v>
      </c>
      <c r="T345" s="32">
        <v>72.53333333333336</v>
      </c>
      <c r="U345" s="32">
        <v>0</v>
      </c>
      <c r="V345" s="32">
        <v>2.451111111111111</v>
      </c>
      <c r="W345" s="32">
        <v>57.675555555555555</v>
      </c>
      <c r="X345" s="32">
        <v>18.538888888888888</v>
      </c>
      <c r="Y345" s="32">
        <v>0</v>
      </c>
      <c r="Z345" s="32">
        <v>0</v>
      </c>
      <c r="AA345" s="32">
        <v>7.1022222222222213</v>
      </c>
      <c r="AB345" s="32">
        <v>0</v>
      </c>
      <c r="AC345" s="32">
        <v>29.744444444444444</v>
      </c>
      <c r="AD345" s="32">
        <v>0</v>
      </c>
      <c r="AE345" s="32">
        <v>2.29</v>
      </c>
      <c r="AF345" t="s">
        <v>29</v>
      </c>
      <c r="AG345">
        <v>7</v>
      </c>
      <c r="AH345"/>
    </row>
    <row r="346" spans="1:34" x14ac:dyDescent="0.25">
      <c r="A346" t="s">
        <v>1226</v>
      </c>
      <c r="B346" t="s">
        <v>655</v>
      </c>
      <c r="C346" t="s">
        <v>1049</v>
      </c>
      <c r="D346" t="s">
        <v>1209</v>
      </c>
      <c r="E346" s="32">
        <v>33.055555555555557</v>
      </c>
      <c r="F346" s="32">
        <v>4.1790487394957978</v>
      </c>
      <c r="G346" s="32">
        <v>3.86392268907563</v>
      </c>
      <c r="H346" s="32">
        <v>0.79392605042016806</v>
      </c>
      <c r="I346" s="32">
        <v>0.62535462184873947</v>
      </c>
      <c r="J346" s="32">
        <v>138.14077777777777</v>
      </c>
      <c r="K346" s="32">
        <v>127.72411111111111</v>
      </c>
      <c r="L346" s="32">
        <v>26.243666666666666</v>
      </c>
      <c r="M346" s="32">
        <v>20.671444444444443</v>
      </c>
      <c r="N346" s="32">
        <v>0</v>
      </c>
      <c r="O346" s="32">
        <v>5.572222222222222</v>
      </c>
      <c r="P346" s="32">
        <v>19.625444444444447</v>
      </c>
      <c r="Q346" s="32">
        <v>14.781000000000002</v>
      </c>
      <c r="R346" s="32">
        <v>4.8444444444444441</v>
      </c>
      <c r="S346" s="32">
        <v>92.271666666666661</v>
      </c>
      <c r="T346" s="32">
        <v>88.86022222222222</v>
      </c>
      <c r="U346" s="32">
        <v>0</v>
      </c>
      <c r="V346" s="32">
        <v>3.4114444444444447</v>
      </c>
      <c r="W346" s="32">
        <v>4.4944444444444445</v>
      </c>
      <c r="X346" s="32">
        <v>1.075</v>
      </c>
      <c r="Y346" s="32">
        <v>0</v>
      </c>
      <c r="Z346" s="32">
        <v>0</v>
      </c>
      <c r="AA346" s="32">
        <v>2.7166666666666668</v>
      </c>
      <c r="AB346" s="32">
        <v>0</v>
      </c>
      <c r="AC346" s="32">
        <v>0.70277777777777772</v>
      </c>
      <c r="AD346" s="32">
        <v>0</v>
      </c>
      <c r="AE346" s="32">
        <v>0</v>
      </c>
      <c r="AF346" t="s">
        <v>230</v>
      </c>
      <c r="AG346">
        <v>7</v>
      </c>
      <c r="AH346"/>
    </row>
    <row r="347" spans="1:34" x14ac:dyDescent="0.25">
      <c r="A347" t="s">
        <v>1226</v>
      </c>
      <c r="B347" t="s">
        <v>763</v>
      </c>
      <c r="C347" t="s">
        <v>1093</v>
      </c>
      <c r="D347" t="s">
        <v>1134</v>
      </c>
      <c r="E347" s="32">
        <v>56.977777777777774</v>
      </c>
      <c r="F347" s="32">
        <v>3.6773907956318257</v>
      </c>
      <c r="G347" s="32">
        <v>3.6089508580343215</v>
      </c>
      <c r="H347" s="32">
        <v>0.34304797191887682</v>
      </c>
      <c r="I347" s="32">
        <v>0.27460803432137287</v>
      </c>
      <c r="J347" s="32">
        <v>209.52955555555556</v>
      </c>
      <c r="K347" s="32">
        <v>205.63</v>
      </c>
      <c r="L347" s="32">
        <v>19.546111111111113</v>
      </c>
      <c r="M347" s="32">
        <v>15.646555555555556</v>
      </c>
      <c r="N347" s="32">
        <v>3.8995555555555561</v>
      </c>
      <c r="O347" s="32">
        <v>0</v>
      </c>
      <c r="P347" s="32">
        <v>31.442666666666668</v>
      </c>
      <c r="Q347" s="32">
        <v>31.442666666666668</v>
      </c>
      <c r="R347" s="32">
        <v>0</v>
      </c>
      <c r="S347" s="32">
        <v>158.54077777777778</v>
      </c>
      <c r="T347" s="32">
        <v>158.54077777777778</v>
      </c>
      <c r="U347" s="32">
        <v>0</v>
      </c>
      <c r="V347" s="32">
        <v>0</v>
      </c>
      <c r="W347" s="32">
        <v>88.416666666666671</v>
      </c>
      <c r="X347" s="32">
        <v>0</v>
      </c>
      <c r="Y347" s="32">
        <v>0</v>
      </c>
      <c r="Z347" s="32">
        <v>0</v>
      </c>
      <c r="AA347" s="32">
        <v>7.2222222222222215E-2</v>
      </c>
      <c r="AB347" s="32">
        <v>0</v>
      </c>
      <c r="AC347" s="32">
        <v>88.344444444444449</v>
      </c>
      <c r="AD347" s="32">
        <v>0</v>
      </c>
      <c r="AE347" s="32">
        <v>0</v>
      </c>
      <c r="AF347" t="s">
        <v>340</v>
      </c>
      <c r="AG347">
        <v>7</v>
      </c>
      <c r="AH347"/>
    </row>
    <row r="348" spans="1:34" x14ac:dyDescent="0.25">
      <c r="A348" t="s">
        <v>1226</v>
      </c>
      <c r="B348" t="s">
        <v>845</v>
      </c>
      <c r="C348" t="s">
        <v>910</v>
      </c>
      <c r="D348" t="s">
        <v>1126</v>
      </c>
      <c r="E348" s="32">
        <v>35.455555555555556</v>
      </c>
      <c r="F348" s="32">
        <v>3.7846568473832654</v>
      </c>
      <c r="G348" s="32">
        <v>3.6861642118458162</v>
      </c>
      <c r="H348" s="32">
        <v>0.3848824819805704</v>
      </c>
      <c r="I348" s="32">
        <v>0.28638984644312132</v>
      </c>
      <c r="J348" s="32">
        <v>134.18711111111111</v>
      </c>
      <c r="K348" s="32">
        <v>130.69499999999999</v>
      </c>
      <c r="L348" s="32">
        <v>13.646222222222224</v>
      </c>
      <c r="M348" s="32">
        <v>10.154111111111114</v>
      </c>
      <c r="N348" s="32">
        <v>3.2421111111111114</v>
      </c>
      <c r="O348" s="32">
        <v>0.25</v>
      </c>
      <c r="P348" s="32">
        <v>36.905666666666676</v>
      </c>
      <c r="Q348" s="32">
        <v>36.905666666666676</v>
      </c>
      <c r="R348" s="32">
        <v>0</v>
      </c>
      <c r="S348" s="32">
        <v>83.635222222222211</v>
      </c>
      <c r="T348" s="32">
        <v>72.72755555555554</v>
      </c>
      <c r="U348" s="32">
        <v>10.907666666666666</v>
      </c>
      <c r="V348" s="32">
        <v>0</v>
      </c>
      <c r="W348" s="32">
        <v>0</v>
      </c>
      <c r="X348" s="32">
        <v>0</v>
      </c>
      <c r="Y348" s="32">
        <v>0</v>
      </c>
      <c r="Z348" s="32">
        <v>0</v>
      </c>
      <c r="AA348" s="32">
        <v>0</v>
      </c>
      <c r="AB348" s="32">
        <v>0</v>
      </c>
      <c r="AC348" s="32">
        <v>0</v>
      </c>
      <c r="AD348" s="32">
        <v>0</v>
      </c>
      <c r="AE348" s="32">
        <v>0</v>
      </c>
      <c r="AF348" t="s">
        <v>422</v>
      </c>
      <c r="AG348">
        <v>7</v>
      </c>
      <c r="AH348"/>
    </row>
    <row r="349" spans="1:34" x14ac:dyDescent="0.25">
      <c r="A349" t="s">
        <v>1226</v>
      </c>
      <c r="B349" t="s">
        <v>437</v>
      </c>
      <c r="C349" t="s">
        <v>905</v>
      </c>
      <c r="D349" t="s">
        <v>1169</v>
      </c>
      <c r="E349" s="32">
        <v>94.688888888888883</v>
      </c>
      <c r="F349" s="32">
        <v>4.7158413517953539</v>
      </c>
      <c r="G349" s="32">
        <v>3.7107369162168511</v>
      </c>
      <c r="H349" s="32">
        <v>1.3699741844637412</v>
      </c>
      <c r="I349" s="32">
        <v>1.0305350856606432</v>
      </c>
      <c r="J349" s="32">
        <v>446.53777777777782</v>
      </c>
      <c r="K349" s="32">
        <v>351.3655555555556</v>
      </c>
      <c r="L349" s="32">
        <v>129.72133333333335</v>
      </c>
      <c r="M349" s="32">
        <v>97.580222222222233</v>
      </c>
      <c r="N349" s="32">
        <v>26.541111111111114</v>
      </c>
      <c r="O349" s="32">
        <v>5.6</v>
      </c>
      <c r="P349" s="32">
        <v>63.031111111111116</v>
      </c>
      <c r="Q349" s="32">
        <v>0</v>
      </c>
      <c r="R349" s="32">
        <v>63.031111111111116</v>
      </c>
      <c r="S349" s="32">
        <v>253.78533333333337</v>
      </c>
      <c r="T349" s="32">
        <v>253.78533333333337</v>
      </c>
      <c r="U349" s="32">
        <v>0</v>
      </c>
      <c r="V349" s="32">
        <v>0</v>
      </c>
      <c r="W349" s="32">
        <v>38.36944444444444</v>
      </c>
      <c r="X349" s="32">
        <v>0.56444444444444453</v>
      </c>
      <c r="Y349" s="32">
        <v>0</v>
      </c>
      <c r="Z349" s="32">
        <v>0</v>
      </c>
      <c r="AA349" s="32">
        <v>0</v>
      </c>
      <c r="AB349" s="32">
        <v>17.53222222222222</v>
      </c>
      <c r="AC349" s="32">
        <v>20.272777777777772</v>
      </c>
      <c r="AD349" s="32">
        <v>0</v>
      </c>
      <c r="AE349" s="32">
        <v>0</v>
      </c>
      <c r="AF349" t="s">
        <v>10</v>
      </c>
      <c r="AG349">
        <v>7</v>
      </c>
      <c r="AH349"/>
    </row>
    <row r="350" spans="1:34" x14ac:dyDescent="0.25">
      <c r="A350" t="s">
        <v>1226</v>
      </c>
      <c r="B350" t="s">
        <v>558</v>
      </c>
      <c r="C350" t="s">
        <v>859</v>
      </c>
      <c r="D350" t="s">
        <v>1125</v>
      </c>
      <c r="E350" s="32">
        <v>86.13333333333334</v>
      </c>
      <c r="F350" s="32">
        <v>2.9557894736842094</v>
      </c>
      <c r="G350" s="32">
        <v>2.8915583075335389</v>
      </c>
      <c r="H350" s="32">
        <v>0.3639628482972137</v>
      </c>
      <c r="I350" s="32">
        <v>0.29973168214654289</v>
      </c>
      <c r="J350" s="32">
        <v>254.59199999999993</v>
      </c>
      <c r="K350" s="32">
        <v>249.05955555555551</v>
      </c>
      <c r="L350" s="32">
        <v>31.349333333333341</v>
      </c>
      <c r="M350" s="32">
        <v>25.816888888888897</v>
      </c>
      <c r="N350" s="32">
        <v>0</v>
      </c>
      <c r="O350" s="32">
        <v>5.5324444444444447</v>
      </c>
      <c r="P350" s="32">
        <v>54.567222222222192</v>
      </c>
      <c r="Q350" s="32">
        <v>54.567222222222192</v>
      </c>
      <c r="R350" s="32">
        <v>0</v>
      </c>
      <c r="S350" s="32">
        <v>168.67544444444439</v>
      </c>
      <c r="T350" s="32">
        <v>110.22922222222219</v>
      </c>
      <c r="U350" s="32">
        <v>17.520444444444443</v>
      </c>
      <c r="V350" s="32">
        <v>40.925777777777782</v>
      </c>
      <c r="W350" s="32">
        <v>21.567999999999998</v>
      </c>
      <c r="X350" s="32">
        <v>6.9444444444444448E-2</v>
      </c>
      <c r="Y350" s="32">
        <v>0</v>
      </c>
      <c r="Z350" s="32">
        <v>0</v>
      </c>
      <c r="AA350" s="32">
        <v>12.466555555555553</v>
      </c>
      <c r="AB350" s="32">
        <v>0</v>
      </c>
      <c r="AC350" s="32">
        <v>9.0320000000000018</v>
      </c>
      <c r="AD350" s="32">
        <v>0</v>
      </c>
      <c r="AE350" s="32">
        <v>0</v>
      </c>
      <c r="AF350" t="s">
        <v>132</v>
      </c>
      <c r="AG350">
        <v>7</v>
      </c>
      <c r="AH350"/>
    </row>
    <row r="351" spans="1:34" x14ac:dyDescent="0.25">
      <c r="A351" t="s">
        <v>1226</v>
      </c>
      <c r="B351" t="s">
        <v>651</v>
      </c>
      <c r="C351" t="s">
        <v>1045</v>
      </c>
      <c r="D351" t="s">
        <v>1147</v>
      </c>
      <c r="E351" s="32">
        <v>52.7</v>
      </c>
      <c r="F351" s="32">
        <v>4.2471009909340074</v>
      </c>
      <c r="G351" s="32">
        <v>4.0161817415138099</v>
      </c>
      <c r="H351" s="32">
        <v>0.85104364326375714</v>
      </c>
      <c r="I351" s="32">
        <v>0.62012439384355889</v>
      </c>
      <c r="J351" s="32">
        <v>223.82222222222219</v>
      </c>
      <c r="K351" s="32">
        <v>211.65277777777777</v>
      </c>
      <c r="L351" s="32">
        <v>44.85</v>
      </c>
      <c r="M351" s="32">
        <v>32.680555555555557</v>
      </c>
      <c r="N351" s="32">
        <v>6.8361111111111112</v>
      </c>
      <c r="O351" s="32">
        <v>5.333333333333333</v>
      </c>
      <c r="P351" s="32">
        <v>16.958333333333332</v>
      </c>
      <c r="Q351" s="32">
        <v>16.958333333333332</v>
      </c>
      <c r="R351" s="32">
        <v>0</v>
      </c>
      <c r="S351" s="32">
        <v>162.01388888888886</v>
      </c>
      <c r="T351" s="32">
        <v>109.90833333333333</v>
      </c>
      <c r="U351" s="32">
        <v>32.194444444444443</v>
      </c>
      <c r="V351" s="32">
        <v>19.911111111111111</v>
      </c>
      <c r="W351" s="32">
        <v>29.011111111111113</v>
      </c>
      <c r="X351" s="32">
        <v>1.5805555555555555</v>
      </c>
      <c r="Y351" s="32">
        <v>0</v>
      </c>
      <c r="Z351" s="32">
        <v>0</v>
      </c>
      <c r="AA351" s="32">
        <v>3.3444444444444446</v>
      </c>
      <c r="AB351" s="32">
        <v>0</v>
      </c>
      <c r="AC351" s="32">
        <v>24.052777777777777</v>
      </c>
      <c r="AD351" s="32">
        <v>3.3333333333333333E-2</v>
      </c>
      <c r="AE351" s="32">
        <v>0</v>
      </c>
      <c r="AF351" t="s">
        <v>226</v>
      </c>
      <c r="AG351">
        <v>7</v>
      </c>
      <c r="AH351"/>
    </row>
    <row r="352" spans="1:34" x14ac:dyDescent="0.25">
      <c r="A352" t="s">
        <v>1226</v>
      </c>
      <c r="B352" t="s">
        <v>487</v>
      </c>
      <c r="C352" t="s">
        <v>940</v>
      </c>
      <c r="D352" t="s">
        <v>1116</v>
      </c>
      <c r="E352" s="32">
        <v>75.733333333333334</v>
      </c>
      <c r="F352" s="32">
        <v>3.2590933098591539</v>
      </c>
      <c r="G352" s="32">
        <v>3.1898444835680735</v>
      </c>
      <c r="H352" s="32">
        <v>0.34283890845070419</v>
      </c>
      <c r="I352" s="32">
        <v>0.27359008215962438</v>
      </c>
      <c r="J352" s="32">
        <v>246.82199999999992</v>
      </c>
      <c r="K352" s="32">
        <v>241.57755555555545</v>
      </c>
      <c r="L352" s="32">
        <v>25.964333333333332</v>
      </c>
      <c r="M352" s="32">
        <v>20.719888888888889</v>
      </c>
      <c r="N352" s="32">
        <v>0</v>
      </c>
      <c r="O352" s="32">
        <v>5.2444444444444445</v>
      </c>
      <c r="P352" s="32">
        <v>53.080222222222197</v>
      </c>
      <c r="Q352" s="32">
        <v>53.080222222222197</v>
      </c>
      <c r="R352" s="32">
        <v>0</v>
      </c>
      <c r="S352" s="32">
        <v>167.7774444444444</v>
      </c>
      <c r="T352" s="32">
        <v>108.81677777777774</v>
      </c>
      <c r="U352" s="32">
        <v>26.70999999999999</v>
      </c>
      <c r="V352" s="32">
        <v>32.250666666666653</v>
      </c>
      <c r="W352" s="32">
        <v>0</v>
      </c>
      <c r="X352" s="32">
        <v>0</v>
      </c>
      <c r="Y352" s="32">
        <v>0</v>
      </c>
      <c r="Z352" s="32">
        <v>0</v>
      </c>
      <c r="AA352" s="32">
        <v>0</v>
      </c>
      <c r="AB352" s="32">
        <v>0</v>
      </c>
      <c r="AC352" s="32">
        <v>0</v>
      </c>
      <c r="AD352" s="32">
        <v>0</v>
      </c>
      <c r="AE352" s="32">
        <v>0</v>
      </c>
      <c r="AF352" t="s">
        <v>61</v>
      </c>
      <c r="AG352">
        <v>7</v>
      </c>
      <c r="AH352"/>
    </row>
    <row r="353" spans="1:34" x14ac:dyDescent="0.25">
      <c r="A353" t="s">
        <v>1226</v>
      </c>
      <c r="B353" t="s">
        <v>793</v>
      </c>
      <c r="C353" t="s">
        <v>1103</v>
      </c>
      <c r="D353" t="s">
        <v>1117</v>
      </c>
      <c r="E353" s="32">
        <v>42.522222222222226</v>
      </c>
      <c r="F353" s="32">
        <v>5.111024301019075</v>
      </c>
      <c r="G353" s="32">
        <v>4.7786490723804542</v>
      </c>
      <c r="H353" s="32">
        <v>1.0758897308596813</v>
      </c>
      <c r="I353" s="32">
        <v>0.74351450222106097</v>
      </c>
      <c r="J353" s="32">
        <v>217.33211111111112</v>
      </c>
      <c r="K353" s="32">
        <v>203.19877777777779</v>
      </c>
      <c r="L353" s="32">
        <v>45.74922222222223</v>
      </c>
      <c r="M353" s="32">
        <v>31.615888888888897</v>
      </c>
      <c r="N353" s="32">
        <v>6.5777777777777775</v>
      </c>
      <c r="O353" s="32">
        <v>7.5555555555555554</v>
      </c>
      <c r="P353" s="32">
        <v>38.361555555555533</v>
      </c>
      <c r="Q353" s="32">
        <v>38.361555555555533</v>
      </c>
      <c r="R353" s="32">
        <v>0</v>
      </c>
      <c r="S353" s="32">
        <v>133.22133333333338</v>
      </c>
      <c r="T353" s="32">
        <v>98.078666666666692</v>
      </c>
      <c r="U353" s="32">
        <v>8.9139999999999997</v>
      </c>
      <c r="V353" s="32">
        <v>26.228666666666673</v>
      </c>
      <c r="W353" s="32">
        <v>10.98411111111111</v>
      </c>
      <c r="X353" s="32">
        <v>0</v>
      </c>
      <c r="Y353" s="32">
        <v>0</v>
      </c>
      <c r="Z353" s="32">
        <v>0</v>
      </c>
      <c r="AA353" s="32">
        <v>0.84722222222222221</v>
      </c>
      <c r="AB353" s="32">
        <v>0</v>
      </c>
      <c r="AC353" s="32">
        <v>10.136888888888889</v>
      </c>
      <c r="AD353" s="32">
        <v>0</v>
      </c>
      <c r="AE353" s="32">
        <v>0</v>
      </c>
      <c r="AF353" t="s">
        <v>370</v>
      </c>
      <c r="AG353">
        <v>7</v>
      </c>
      <c r="AH353"/>
    </row>
    <row r="354" spans="1:34" x14ac:dyDescent="0.25">
      <c r="A354" t="s">
        <v>1226</v>
      </c>
      <c r="B354" t="s">
        <v>833</v>
      </c>
      <c r="C354" t="s">
        <v>951</v>
      </c>
      <c r="D354" t="s">
        <v>1139</v>
      </c>
      <c r="E354" s="32">
        <v>70.466666666666669</v>
      </c>
      <c r="F354" s="32">
        <v>3.3936124251024915</v>
      </c>
      <c r="G354" s="32">
        <v>3.1989813938820562</v>
      </c>
      <c r="H354" s="32">
        <v>0.7941958372753074</v>
      </c>
      <c r="I354" s="32">
        <v>0.59956480605487228</v>
      </c>
      <c r="J354" s="32">
        <v>239.13655555555556</v>
      </c>
      <c r="K354" s="32">
        <v>225.42155555555556</v>
      </c>
      <c r="L354" s="32">
        <v>55.964333333333329</v>
      </c>
      <c r="M354" s="32">
        <v>42.249333333333333</v>
      </c>
      <c r="N354" s="32">
        <v>7.1622222222222209</v>
      </c>
      <c r="O354" s="32">
        <v>6.552777777777778</v>
      </c>
      <c r="P354" s="32">
        <v>34.760111111111122</v>
      </c>
      <c r="Q354" s="32">
        <v>34.760111111111122</v>
      </c>
      <c r="R354" s="32">
        <v>0</v>
      </c>
      <c r="S354" s="32">
        <v>148.4121111111111</v>
      </c>
      <c r="T354" s="32">
        <v>148.4121111111111</v>
      </c>
      <c r="U354" s="32">
        <v>0</v>
      </c>
      <c r="V354" s="32">
        <v>0</v>
      </c>
      <c r="W354" s="32">
        <v>17.210777777777778</v>
      </c>
      <c r="X354" s="32">
        <v>0</v>
      </c>
      <c r="Y354" s="32">
        <v>0</v>
      </c>
      <c r="Z354" s="32">
        <v>0</v>
      </c>
      <c r="AA354" s="32">
        <v>0.25277777777777777</v>
      </c>
      <c r="AB354" s="32">
        <v>0</v>
      </c>
      <c r="AC354" s="32">
        <v>16.958000000000002</v>
      </c>
      <c r="AD354" s="32">
        <v>0</v>
      </c>
      <c r="AE354" s="32">
        <v>0</v>
      </c>
      <c r="AF354" t="s">
        <v>410</v>
      </c>
      <c r="AG354">
        <v>7</v>
      </c>
      <c r="AH354"/>
    </row>
    <row r="355" spans="1:34" x14ac:dyDescent="0.25">
      <c r="A355" t="s">
        <v>1226</v>
      </c>
      <c r="B355" t="s">
        <v>707</v>
      </c>
      <c r="C355" t="s">
        <v>971</v>
      </c>
      <c r="D355" t="s">
        <v>1193</v>
      </c>
      <c r="E355" s="32">
        <v>51.488888888888887</v>
      </c>
      <c r="F355" s="32">
        <v>5.0491001294777726</v>
      </c>
      <c r="G355" s="32">
        <v>4.6704035390591292</v>
      </c>
      <c r="H355" s="32">
        <v>1.088038411739318</v>
      </c>
      <c r="I355" s="32">
        <v>0.70934182132067336</v>
      </c>
      <c r="J355" s="32">
        <v>259.97255555555552</v>
      </c>
      <c r="K355" s="32">
        <v>240.47388888888892</v>
      </c>
      <c r="L355" s="32">
        <v>56.021888888888881</v>
      </c>
      <c r="M355" s="32">
        <v>36.523222222222223</v>
      </c>
      <c r="N355" s="32">
        <v>16.192666666666664</v>
      </c>
      <c r="O355" s="32">
        <v>3.3059999999999992</v>
      </c>
      <c r="P355" s="32">
        <v>29.88655555555556</v>
      </c>
      <c r="Q355" s="32">
        <v>29.88655555555556</v>
      </c>
      <c r="R355" s="32">
        <v>0</v>
      </c>
      <c r="S355" s="32">
        <v>174.06411111111115</v>
      </c>
      <c r="T355" s="32">
        <v>150.63300000000001</v>
      </c>
      <c r="U355" s="32">
        <v>10.650777777777776</v>
      </c>
      <c r="V355" s="32">
        <v>12.780333333333333</v>
      </c>
      <c r="W355" s="32">
        <v>0</v>
      </c>
      <c r="X355" s="32">
        <v>0</v>
      </c>
      <c r="Y355" s="32">
        <v>0</v>
      </c>
      <c r="Z355" s="32">
        <v>0</v>
      </c>
      <c r="AA355" s="32">
        <v>0</v>
      </c>
      <c r="AB355" s="32">
        <v>0</v>
      </c>
      <c r="AC355" s="32">
        <v>0</v>
      </c>
      <c r="AD355" s="32">
        <v>0</v>
      </c>
      <c r="AE355" s="32">
        <v>0</v>
      </c>
      <c r="AF355" t="s">
        <v>282</v>
      </c>
      <c r="AG355">
        <v>7</v>
      </c>
      <c r="AH355"/>
    </row>
    <row r="356" spans="1:34" x14ac:dyDescent="0.25">
      <c r="A356" t="s">
        <v>1226</v>
      </c>
      <c r="B356" t="s">
        <v>711</v>
      </c>
      <c r="C356" t="s">
        <v>898</v>
      </c>
      <c r="D356" t="s">
        <v>1121</v>
      </c>
      <c r="E356" s="32">
        <v>58.344444444444441</v>
      </c>
      <c r="F356" s="32">
        <v>3.7679527709007812</v>
      </c>
      <c r="G356" s="32">
        <v>3.4903865930298994</v>
      </c>
      <c r="H356" s="32">
        <v>0.70153685012378597</v>
      </c>
      <c r="I356" s="32">
        <v>0.42397067225290425</v>
      </c>
      <c r="J356" s="32">
        <v>219.83911111111112</v>
      </c>
      <c r="K356" s="32">
        <v>203.64466666666667</v>
      </c>
      <c r="L356" s="32">
        <v>40.930777777777777</v>
      </c>
      <c r="M356" s="32">
        <v>24.736333333333334</v>
      </c>
      <c r="N356" s="32">
        <v>12.55</v>
      </c>
      <c r="O356" s="32">
        <v>3.6444444444444444</v>
      </c>
      <c r="P356" s="32">
        <v>33.510666666666658</v>
      </c>
      <c r="Q356" s="32">
        <v>33.510666666666658</v>
      </c>
      <c r="R356" s="32">
        <v>0</v>
      </c>
      <c r="S356" s="32">
        <v>145.39766666666668</v>
      </c>
      <c r="T356" s="32">
        <v>132.45544444444445</v>
      </c>
      <c r="U356" s="32">
        <v>0</v>
      </c>
      <c r="V356" s="32">
        <v>12.942222222222224</v>
      </c>
      <c r="W356" s="32">
        <v>0.97777777777777775</v>
      </c>
      <c r="X356" s="32">
        <v>8.8888888888888892E-2</v>
      </c>
      <c r="Y356" s="32">
        <v>0</v>
      </c>
      <c r="Z356" s="32">
        <v>0</v>
      </c>
      <c r="AA356" s="32">
        <v>0</v>
      </c>
      <c r="AB356" s="32">
        <v>0</v>
      </c>
      <c r="AC356" s="32">
        <v>0.88888888888888884</v>
      </c>
      <c r="AD356" s="32">
        <v>0</v>
      </c>
      <c r="AE356" s="32">
        <v>0</v>
      </c>
      <c r="AF356" t="s">
        <v>286</v>
      </c>
      <c r="AG356">
        <v>7</v>
      </c>
      <c r="AH356"/>
    </row>
    <row r="357" spans="1:34" x14ac:dyDescent="0.25">
      <c r="A357" t="s">
        <v>1226</v>
      </c>
      <c r="B357" t="s">
        <v>639</v>
      </c>
      <c r="C357" t="s">
        <v>901</v>
      </c>
      <c r="D357" t="s">
        <v>1165</v>
      </c>
      <c r="E357" s="32">
        <v>25.988888888888887</v>
      </c>
      <c r="F357" s="32">
        <v>5.2074604531851225</v>
      </c>
      <c r="G357" s="32">
        <v>5.0518383924754167</v>
      </c>
      <c r="H357" s="32">
        <v>1.5085506626763572</v>
      </c>
      <c r="I357" s="32">
        <v>1.3559213339033775</v>
      </c>
      <c r="J357" s="32">
        <v>135.33611111111111</v>
      </c>
      <c r="K357" s="32">
        <v>131.29166666666666</v>
      </c>
      <c r="L357" s="32">
        <v>39.205555555555549</v>
      </c>
      <c r="M357" s="32">
        <v>35.238888888888887</v>
      </c>
      <c r="N357" s="32">
        <v>1.1222222222222222</v>
      </c>
      <c r="O357" s="32">
        <v>2.8444444444444446</v>
      </c>
      <c r="P357" s="32">
        <v>35.875</v>
      </c>
      <c r="Q357" s="32">
        <v>35.797222222222224</v>
      </c>
      <c r="R357" s="32">
        <v>7.7777777777777779E-2</v>
      </c>
      <c r="S357" s="32">
        <v>60.255555555555553</v>
      </c>
      <c r="T357" s="32">
        <v>60.255555555555553</v>
      </c>
      <c r="U357" s="32">
        <v>0</v>
      </c>
      <c r="V357" s="32">
        <v>0</v>
      </c>
      <c r="W357" s="32">
        <v>57.838888888888889</v>
      </c>
      <c r="X357" s="32">
        <v>12.230555555555556</v>
      </c>
      <c r="Y357" s="32">
        <v>1.1222222222222222</v>
      </c>
      <c r="Z357" s="32">
        <v>0</v>
      </c>
      <c r="AA357" s="32">
        <v>2.1305555555555555</v>
      </c>
      <c r="AB357" s="32">
        <v>7.7777777777777779E-2</v>
      </c>
      <c r="AC357" s="32">
        <v>42.277777777777779</v>
      </c>
      <c r="AD357" s="32">
        <v>0</v>
      </c>
      <c r="AE357" s="32">
        <v>0</v>
      </c>
      <c r="AF357" t="s">
        <v>214</v>
      </c>
      <c r="AG357">
        <v>7</v>
      </c>
      <c r="AH357"/>
    </row>
    <row r="358" spans="1:34" x14ac:dyDescent="0.25">
      <c r="A358" t="s">
        <v>1226</v>
      </c>
      <c r="B358" t="s">
        <v>671</v>
      </c>
      <c r="C358" t="s">
        <v>1055</v>
      </c>
      <c r="D358" t="s">
        <v>1148</v>
      </c>
      <c r="E358" s="32">
        <v>16.933333333333334</v>
      </c>
      <c r="F358" s="32">
        <v>4.6105380577427821</v>
      </c>
      <c r="G358" s="32">
        <v>4.3233005249343837</v>
      </c>
      <c r="H358" s="32">
        <v>0.82047900262467177</v>
      </c>
      <c r="I358" s="32">
        <v>0.75420603674540676</v>
      </c>
      <c r="J358" s="32">
        <v>78.071777777777783</v>
      </c>
      <c r="K358" s="32">
        <v>73.207888888888903</v>
      </c>
      <c r="L358" s="32">
        <v>13.893444444444443</v>
      </c>
      <c r="M358" s="32">
        <v>12.771222222222221</v>
      </c>
      <c r="N358" s="32">
        <v>0</v>
      </c>
      <c r="O358" s="32">
        <v>1.1222222222222222</v>
      </c>
      <c r="P358" s="32">
        <v>17.090555555555557</v>
      </c>
      <c r="Q358" s="32">
        <v>13.34888888888889</v>
      </c>
      <c r="R358" s="32">
        <v>3.741666666666668</v>
      </c>
      <c r="S358" s="32">
        <v>47.087777777777788</v>
      </c>
      <c r="T358" s="32">
        <v>35.339444444444453</v>
      </c>
      <c r="U358" s="32">
        <v>0</v>
      </c>
      <c r="V358" s="32">
        <v>11.748333333333335</v>
      </c>
      <c r="W358" s="32">
        <v>0.82055555555555548</v>
      </c>
      <c r="X358" s="32">
        <v>0</v>
      </c>
      <c r="Y358" s="32">
        <v>0</v>
      </c>
      <c r="Z358" s="32">
        <v>0</v>
      </c>
      <c r="AA358" s="32">
        <v>7.2222222222222215E-2</v>
      </c>
      <c r="AB358" s="32">
        <v>0</v>
      </c>
      <c r="AC358" s="32">
        <v>0.74833333333333329</v>
      </c>
      <c r="AD358" s="32">
        <v>0</v>
      </c>
      <c r="AE358" s="32">
        <v>0</v>
      </c>
      <c r="AF358" t="s">
        <v>246</v>
      </c>
      <c r="AG358">
        <v>7</v>
      </c>
      <c r="AH358"/>
    </row>
    <row r="359" spans="1:34" x14ac:dyDescent="0.25">
      <c r="A359" t="s">
        <v>1226</v>
      </c>
      <c r="B359" t="s">
        <v>640</v>
      </c>
      <c r="C359" t="s">
        <v>1038</v>
      </c>
      <c r="D359" t="s">
        <v>1116</v>
      </c>
      <c r="E359" s="32">
        <v>36.844444444444441</v>
      </c>
      <c r="F359" s="32">
        <v>2.8534770808202659</v>
      </c>
      <c r="G359" s="32">
        <v>2.7883383594692401</v>
      </c>
      <c r="H359" s="32">
        <v>0.50442702050663468</v>
      </c>
      <c r="I359" s="32">
        <v>0.43928829915560935</v>
      </c>
      <c r="J359" s="32">
        <v>105.13477777777778</v>
      </c>
      <c r="K359" s="32">
        <v>102.73477777777778</v>
      </c>
      <c r="L359" s="32">
        <v>18.585333333333338</v>
      </c>
      <c r="M359" s="32">
        <v>16.18533333333334</v>
      </c>
      <c r="N359" s="32">
        <v>0</v>
      </c>
      <c r="O359" s="32">
        <v>2.4</v>
      </c>
      <c r="P359" s="32">
        <v>13.464888888888886</v>
      </c>
      <c r="Q359" s="32">
        <v>13.464888888888886</v>
      </c>
      <c r="R359" s="32">
        <v>0</v>
      </c>
      <c r="S359" s="32">
        <v>73.084555555555553</v>
      </c>
      <c r="T359" s="32">
        <v>38.669999999999995</v>
      </c>
      <c r="U359" s="32">
        <v>25.164777777777783</v>
      </c>
      <c r="V359" s="32">
        <v>9.2497777777777763</v>
      </c>
      <c r="W359" s="32">
        <v>19.068999999999996</v>
      </c>
      <c r="X359" s="32">
        <v>4.7162222222222212</v>
      </c>
      <c r="Y359" s="32">
        <v>0</v>
      </c>
      <c r="Z359" s="32">
        <v>0</v>
      </c>
      <c r="AA359" s="32">
        <v>1.2630000000000001</v>
      </c>
      <c r="AB359" s="32">
        <v>0</v>
      </c>
      <c r="AC359" s="32">
        <v>13.089777777777776</v>
      </c>
      <c r="AD359" s="32">
        <v>0</v>
      </c>
      <c r="AE359" s="32">
        <v>0</v>
      </c>
      <c r="AF359" t="s">
        <v>215</v>
      </c>
      <c r="AG359">
        <v>7</v>
      </c>
      <c r="AH359"/>
    </row>
    <row r="360" spans="1:34" x14ac:dyDescent="0.25">
      <c r="A360" t="s">
        <v>1226</v>
      </c>
      <c r="B360" t="s">
        <v>699</v>
      </c>
      <c r="C360" t="s">
        <v>904</v>
      </c>
      <c r="D360" t="s">
        <v>1168</v>
      </c>
      <c r="E360" s="32">
        <v>163.93333333333334</v>
      </c>
      <c r="F360" s="32">
        <v>4.3028548190321274</v>
      </c>
      <c r="G360" s="32">
        <v>3.9215853327911079</v>
      </c>
      <c r="H360" s="32">
        <v>1.0755456147485429</v>
      </c>
      <c r="I360" s="32">
        <v>0.69730920428358412</v>
      </c>
      <c r="J360" s="32">
        <v>705.38133333333337</v>
      </c>
      <c r="K360" s="32">
        <v>642.87855555555564</v>
      </c>
      <c r="L360" s="32">
        <v>176.31777777777779</v>
      </c>
      <c r="M360" s="32">
        <v>114.31222222222223</v>
      </c>
      <c r="N360" s="32">
        <v>56.405555555555559</v>
      </c>
      <c r="O360" s="32">
        <v>5.6</v>
      </c>
      <c r="P360" s="32">
        <v>70.763888888888886</v>
      </c>
      <c r="Q360" s="32">
        <v>70.266666666666666</v>
      </c>
      <c r="R360" s="32">
        <v>0.49722222222222223</v>
      </c>
      <c r="S360" s="32">
        <v>458.29966666666667</v>
      </c>
      <c r="T360" s="32">
        <v>361.00522222222224</v>
      </c>
      <c r="U360" s="32">
        <v>0</v>
      </c>
      <c r="V360" s="32">
        <v>97.294444444444451</v>
      </c>
      <c r="W360" s="32">
        <v>0</v>
      </c>
      <c r="X360" s="32">
        <v>0</v>
      </c>
      <c r="Y360" s="32">
        <v>0</v>
      </c>
      <c r="Z360" s="32">
        <v>0</v>
      </c>
      <c r="AA360" s="32">
        <v>0</v>
      </c>
      <c r="AB360" s="32">
        <v>0</v>
      </c>
      <c r="AC360" s="32">
        <v>0</v>
      </c>
      <c r="AD360" s="32">
        <v>0</v>
      </c>
      <c r="AE360" s="32">
        <v>0</v>
      </c>
      <c r="AF360" t="s">
        <v>274</v>
      </c>
      <c r="AG360">
        <v>7</v>
      </c>
      <c r="AH360"/>
    </row>
    <row r="361" spans="1:34" x14ac:dyDescent="0.25">
      <c r="A361" t="s">
        <v>1226</v>
      </c>
      <c r="B361" t="s">
        <v>837</v>
      </c>
      <c r="C361" t="s">
        <v>1022</v>
      </c>
      <c r="D361" t="s">
        <v>1202</v>
      </c>
      <c r="E361" s="32">
        <v>46.133333333333333</v>
      </c>
      <c r="F361" s="32">
        <v>4.9318954720616581</v>
      </c>
      <c r="G361" s="32">
        <v>4.4453901734104049</v>
      </c>
      <c r="H361" s="32">
        <v>0.90897880539499076</v>
      </c>
      <c r="I361" s="32">
        <v>0.42247350674373813</v>
      </c>
      <c r="J361" s="32">
        <v>227.52477777777781</v>
      </c>
      <c r="K361" s="32">
        <v>205.08066666666667</v>
      </c>
      <c r="L361" s="32">
        <v>41.934222222222239</v>
      </c>
      <c r="M361" s="32">
        <v>19.490111111111119</v>
      </c>
      <c r="N361" s="32">
        <v>17.199666666666669</v>
      </c>
      <c r="O361" s="32">
        <v>5.2444444444444445</v>
      </c>
      <c r="P361" s="32">
        <v>27.473555555555553</v>
      </c>
      <c r="Q361" s="32">
        <v>27.473555555555553</v>
      </c>
      <c r="R361" s="32">
        <v>0</v>
      </c>
      <c r="S361" s="32">
        <v>158.11700000000002</v>
      </c>
      <c r="T361" s="32">
        <v>158.11700000000002</v>
      </c>
      <c r="U361" s="32">
        <v>0</v>
      </c>
      <c r="V361" s="32">
        <v>0</v>
      </c>
      <c r="W361" s="32">
        <v>26.386111111111109</v>
      </c>
      <c r="X361" s="32">
        <v>1.8944444444444444</v>
      </c>
      <c r="Y361" s="32">
        <v>0</v>
      </c>
      <c r="Z361" s="32">
        <v>0</v>
      </c>
      <c r="AA361" s="32">
        <v>0.85</v>
      </c>
      <c r="AB361" s="32">
        <v>0</v>
      </c>
      <c r="AC361" s="32">
        <v>23.641666666666666</v>
      </c>
      <c r="AD361" s="32">
        <v>0</v>
      </c>
      <c r="AE361" s="32">
        <v>0</v>
      </c>
      <c r="AF361" t="s">
        <v>414</v>
      </c>
      <c r="AG361">
        <v>7</v>
      </c>
      <c r="AH361"/>
    </row>
    <row r="362" spans="1:34" x14ac:dyDescent="0.25">
      <c r="A362" t="s">
        <v>1226</v>
      </c>
      <c r="B362" t="s">
        <v>539</v>
      </c>
      <c r="C362" t="s">
        <v>874</v>
      </c>
      <c r="D362" t="s">
        <v>1147</v>
      </c>
      <c r="E362" s="32">
        <v>40.322222222222223</v>
      </c>
      <c r="F362" s="32">
        <v>3.2321906861394321</v>
      </c>
      <c r="G362" s="32">
        <v>3.0999228437586108</v>
      </c>
      <c r="H362" s="32">
        <v>0.49484982088729673</v>
      </c>
      <c r="I362" s="32">
        <v>0.36258197850647561</v>
      </c>
      <c r="J362" s="32">
        <v>130.3291111111111</v>
      </c>
      <c r="K362" s="32">
        <v>124.99577777777776</v>
      </c>
      <c r="L362" s="32">
        <v>19.953444444444443</v>
      </c>
      <c r="M362" s="32">
        <v>14.620111111111111</v>
      </c>
      <c r="N362" s="32">
        <v>0</v>
      </c>
      <c r="O362" s="32">
        <v>5.333333333333333</v>
      </c>
      <c r="P362" s="32">
        <v>29.030333333333342</v>
      </c>
      <c r="Q362" s="32">
        <v>29.030333333333342</v>
      </c>
      <c r="R362" s="32">
        <v>0</v>
      </c>
      <c r="S362" s="32">
        <v>81.345333333333301</v>
      </c>
      <c r="T362" s="32">
        <v>60.657444444444415</v>
      </c>
      <c r="U362" s="32">
        <v>14.482555555555557</v>
      </c>
      <c r="V362" s="32">
        <v>6.205333333333332</v>
      </c>
      <c r="W362" s="32">
        <v>31.247666666666667</v>
      </c>
      <c r="X362" s="32">
        <v>1.9042222222222223</v>
      </c>
      <c r="Y362" s="32">
        <v>0</v>
      </c>
      <c r="Z362" s="32">
        <v>0</v>
      </c>
      <c r="AA362" s="32">
        <v>6.9362222222222218</v>
      </c>
      <c r="AB362" s="32">
        <v>0</v>
      </c>
      <c r="AC362" s="32">
        <v>22.407222222222224</v>
      </c>
      <c r="AD362" s="32">
        <v>0</v>
      </c>
      <c r="AE362" s="32">
        <v>0</v>
      </c>
      <c r="AF362" t="s">
        <v>113</v>
      </c>
      <c r="AG362">
        <v>7</v>
      </c>
      <c r="AH362"/>
    </row>
    <row r="363" spans="1:34" x14ac:dyDescent="0.25">
      <c r="A363" t="s">
        <v>1226</v>
      </c>
      <c r="B363" t="s">
        <v>439</v>
      </c>
      <c r="C363" t="s">
        <v>907</v>
      </c>
      <c r="D363" t="s">
        <v>1155</v>
      </c>
      <c r="E363" s="32">
        <v>14.366666666666667</v>
      </c>
      <c r="F363" s="32">
        <v>4.513812838360403</v>
      </c>
      <c r="G363" s="32">
        <v>4.1191879350348026</v>
      </c>
      <c r="H363" s="32">
        <v>1.3453905645784998</v>
      </c>
      <c r="I363" s="32">
        <v>0.9507656612529003</v>
      </c>
      <c r="J363" s="32">
        <v>64.848444444444453</v>
      </c>
      <c r="K363" s="32">
        <v>59.179000000000002</v>
      </c>
      <c r="L363" s="32">
        <v>19.32877777777778</v>
      </c>
      <c r="M363" s="32">
        <v>13.659333333333334</v>
      </c>
      <c r="N363" s="32">
        <v>0.91388888888888886</v>
      </c>
      <c r="O363" s="32">
        <v>4.7555555555555555</v>
      </c>
      <c r="P363" s="32">
        <v>9.8944444444444439</v>
      </c>
      <c r="Q363" s="32">
        <v>9.8944444444444439</v>
      </c>
      <c r="R363" s="32">
        <v>0</v>
      </c>
      <c r="S363" s="32">
        <v>35.62522222222222</v>
      </c>
      <c r="T363" s="32">
        <v>35.62522222222222</v>
      </c>
      <c r="U363" s="32">
        <v>0</v>
      </c>
      <c r="V363" s="32">
        <v>0</v>
      </c>
      <c r="W363" s="32">
        <v>2.7805555555555554</v>
      </c>
      <c r="X363" s="32">
        <v>1.8666666666666667</v>
      </c>
      <c r="Y363" s="32">
        <v>0.91388888888888886</v>
      </c>
      <c r="Z363" s="32">
        <v>0</v>
      </c>
      <c r="AA363" s="32">
        <v>0</v>
      </c>
      <c r="AB363" s="32">
        <v>0</v>
      </c>
      <c r="AC363" s="32">
        <v>0</v>
      </c>
      <c r="AD363" s="32">
        <v>0</v>
      </c>
      <c r="AE363" s="32">
        <v>0</v>
      </c>
      <c r="AF363" t="s">
        <v>12</v>
      </c>
      <c r="AG363">
        <v>7</v>
      </c>
      <c r="AH363"/>
    </row>
    <row r="364" spans="1:34" x14ac:dyDescent="0.25">
      <c r="A364" t="s">
        <v>1226</v>
      </c>
      <c r="B364" t="s">
        <v>692</v>
      </c>
      <c r="C364" t="s">
        <v>1066</v>
      </c>
      <c r="D364" t="s">
        <v>1197</v>
      </c>
      <c r="E364" s="32">
        <v>45.755555555555553</v>
      </c>
      <c r="F364" s="32">
        <v>3.1275619232637202</v>
      </c>
      <c r="G364" s="32">
        <v>3.0411510441962117</v>
      </c>
      <c r="H364" s="32">
        <v>0.5912530354541039</v>
      </c>
      <c r="I364" s="32">
        <v>0.50484215638659535</v>
      </c>
      <c r="J364" s="32">
        <v>143.10333333333332</v>
      </c>
      <c r="K364" s="32">
        <v>139.14955555555554</v>
      </c>
      <c r="L364" s="32">
        <v>27.053111111111107</v>
      </c>
      <c r="M364" s="32">
        <v>23.09933333333333</v>
      </c>
      <c r="N364" s="32">
        <v>1.3555555555555556</v>
      </c>
      <c r="O364" s="32">
        <v>2.5982222222222231</v>
      </c>
      <c r="P364" s="32">
        <v>5.6391111111111112</v>
      </c>
      <c r="Q364" s="32">
        <v>5.6391111111111112</v>
      </c>
      <c r="R364" s="32">
        <v>0</v>
      </c>
      <c r="S364" s="32">
        <v>110.41111111111108</v>
      </c>
      <c r="T364" s="32">
        <v>95.069666666666649</v>
      </c>
      <c r="U364" s="32">
        <v>5.2822222222222219</v>
      </c>
      <c r="V364" s="32">
        <v>10.059222222222218</v>
      </c>
      <c r="W364" s="32">
        <v>1.4447777777777779</v>
      </c>
      <c r="X364" s="32">
        <v>8.9222222222222217E-2</v>
      </c>
      <c r="Y364" s="32">
        <v>1.3555555555555556</v>
      </c>
      <c r="Z364" s="32">
        <v>0</v>
      </c>
      <c r="AA364" s="32">
        <v>0</v>
      </c>
      <c r="AB364" s="32">
        <v>0</v>
      </c>
      <c r="AC364" s="32">
        <v>0</v>
      </c>
      <c r="AD364" s="32">
        <v>0</v>
      </c>
      <c r="AE364" s="32">
        <v>0</v>
      </c>
      <c r="AF364" t="s">
        <v>267</v>
      </c>
      <c r="AG364">
        <v>7</v>
      </c>
      <c r="AH364"/>
    </row>
    <row r="365" spans="1:34" x14ac:dyDescent="0.25">
      <c r="A365" t="s">
        <v>1226</v>
      </c>
      <c r="B365" t="s">
        <v>550</v>
      </c>
      <c r="C365" t="s">
        <v>978</v>
      </c>
      <c r="D365" t="s">
        <v>1119</v>
      </c>
      <c r="E365" s="32">
        <v>16.888888888888889</v>
      </c>
      <c r="F365" s="32">
        <v>3.7782499999999999</v>
      </c>
      <c r="G365" s="32">
        <v>3.4794342105263154</v>
      </c>
      <c r="H365" s="32">
        <v>0.58001315789473695</v>
      </c>
      <c r="I365" s="32">
        <v>0.28119736842105264</v>
      </c>
      <c r="J365" s="32">
        <v>63.810444444444443</v>
      </c>
      <c r="K365" s="32">
        <v>58.763777777777776</v>
      </c>
      <c r="L365" s="32">
        <v>9.7957777777777792</v>
      </c>
      <c r="M365" s="32">
        <v>4.7491111111111115</v>
      </c>
      <c r="N365" s="32">
        <v>4.1577777777777785</v>
      </c>
      <c r="O365" s="32">
        <v>0.88888888888888884</v>
      </c>
      <c r="P365" s="32">
        <v>19.352555555555554</v>
      </c>
      <c r="Q365" s="32">
        <v>19.352555555555554</v>
      </c>
      <c r="R365" s="32">
        <v>0</v>
      </c>
      <c r="S365" s="32">
        <v>34.662111111111109</v>
      </c>
      <c r="T365" s="32">
        <v>31.430888888888887</v>
      </c>
      <c r="U365" s="32">
        <v>3.2312222222222227</v>
      </c>
      <c r="V365" s="32">
        <v>0</v>
      </c>
      <c r="W365" s="32">
        <v>37.132888888888893</v>
      </c>
      <c r="X365" s="32">
        <v>3.6185555555555555</v>
      </c>
      <c r="Y365" s="32">
        <v>0</v>
      </c>
      <c r="Z365" s="32">
        <v>0</v>
      </c>
      <c r="AA365" s="32">
        <v>16.735888888888891</v>
      </c>
      <c r="AB365" s="32">
        <v>0</v>
      </c>
      <c r="AC365" s="32">
        <v>16.778444444444446</v>
      </c>
      <c r="AD365" s="32">
        <v>0</v>
      </c>
      <c r="AE365" s="32">
        <v>0</v>
      </c>
      <c r="AF365" t="s">
        <v>124</v>
      </c>
      <c r="AG365">
        <v>7</v>
      </c>
      <c r="AH365"/>
    </row>
    <row r="366" spans="1:34" x14ac:dyDescent="0.25">
      <c r="A366" t="s">
        <v>1226</v>
      </c>
      <c r="B366" t="s">
        <v>674</v>
      </c>
      <c r="C366" t="s">
        <v>916</v>
      </c>
      <c r="D366" t="s">
        <v>1140</v>
      </c>
      <c r="E366" s="32">
        <v>75.12222222222222</v>
      </c>
      <c r="F366" s="32">
        <v>3.4602632746635118</v>
      </c>
      <c r="G366" s="32">
        <v>3.1416743085342409</v>
      </c>
      <c r="H366" s="32">
        <v>0.48474190208549023</v>
      </c>
      <c r="I366" s="32">
        <v>0.3257624611743824</v>
      </c>
      <c r="J366" s="32">
        <v>259.9426666666667</v>
      </c>
      <c r="K366" s="32">
        <v>236.00955555555558</v>
      </c>
      <c r="L366" s="32">
        <v>36.414888888888882</v>
      </c>
      <c r="M366" s="32">
        <v>24.471999999999994</v>
      </c>
      <c r="N366" s="32">
        <v>6.4345555555555558</v>
      </c>
      <c r="O366" s="32">
        <v>5.5083333333333337</v>
      </c>
      <c r="P366" s="32">
        <v>55.905888888888896</v>
      </c>
      <c r="Q366" s="32">
        <v>43.915666666666667</v>
      </c>
      <c r="R366" s="32">
        <v>11.990222222222229</v>
      </c>
      <c r="S366" s="32">
        <v>167.62188888888892</v>
      </c>
      <c r="T366" s="32">
        <v>137.64055555555561</v>
      </c>
      <c r="U366" s="32">
        <v>0</v>
      </c>
      <c r="V366" s="32">
        <v>29.981333333333321</v>
      </c>
      <c r="W366" s="32">
        <v>18.547555555555558</v>
      </c>
      <c r="X366" s="32">
        <v>1.8184444444444443</v>
      </c>
      <c r="Y366" s="32">
        <v>0</v>
      </c>
      <c r="Z366" s="32">
        <v>0</v>
      </c>
      <c r="AA366" s="32">
        <v>0.50555555555555554</v>
      </c>
      <c r="AB366" s="32">
        <v>0</v>
      </c>
      <c r="AC366" s="32">
        <v>16.140222222222224</v>
      </c>
      <c r="AD366" s="32">
        <v>0</v>
      </c>
      <c r="AE366" s="32">
        <v>8.3333333333333329E-2</v>
      </c>
      <c r="AF366" t="s">
        <v>249</v>
      </c>
      <c r="AG366">
        <v>7</v>
      </c>
      <c r="AH366"/>
    </row>
    <row r="367" spans="1:34" x14ac:dyDescent="0.25">
      <c r="A367" t="s">
        <v>1226</v>
      </c>
      <c r="B367" t="s">
        <v>768</v>
      </c>
      <c r="C367" t="s">
        <v>904</v>
      </c>
      <c r="D367" t="s">
        <v>1168</v>
      </c>
      <c r="E367" s="32">
        <v>62.555555555555557</v>
      </c>
      <c r="F367" s="32">
        <v>4.304351687388988</v>
      </c>
      <c r="G367" s="32">
        <v>3.8888952042628784</v>
      </c>
      <c r="H367" s="32">
        <v>0.78847779751332148</v>
      </c>
      <c r="I367" s="32">
        <v>0.37302131438721137</v>
      </c>
      <c r="J367" s="32">
        <v>269.26111111111112</v>
      </c>
      <c r="K367" s="32">
        <v>243.27200000000008</v>
      </c>
      <c r="L367" s="32">
        <v>49.323666666666668</v>
      </c>
      <c r="M367" s="32">
        <v>23.334555555555557</v>
      </c>
      <c r="N367" s="32">
        <v>2.9613333333333336</v>
      </c>
      <c r="O367" s="32">
        <v>23.027777777777779</v>
      </c>
      <c r="P367" s="32">
        <v>48.264888888888891</v>
      </c>
      <c r="Q367" s="32">
        <v>48.264888888888891</v>
      </c>
      <c r="R367" s="32">
        <v>0</v>
      </c>
      <c r="S367" s="32">
        <v>171.67255555555562</v>
      </c>
      <c r="T367" s="32">
        <v>166.92533333333338</v>
      </c>
      <c r="U367" s="32">
        <v>4.7472222222222218</v>
      </c>
      <c r="V367" s="32">
        <v>0</v>
      </c>
      <c r="W367" s="32">
        <v>34.390333333333331</v>
      </c>
      <c r="X367" s="32">
        <v>2.4805555555555556</v>
      </c>
      <c r="Y367" s="32">
        <v>0</v>
      </c>
      <c r="Z367" s="32">
        <v>0</v>
      </c>
      <c r="AA367" s="32">
        <v>6.0347777777777774</v>
      </c>
      <c r="AB367" s="32">
        <v>0</v>
      </c>
      <c r="AC367" s="32">
        <v>25.875</v>
      </c>
      <c r="AD367" s="32">
        <v>0</v>
      </c>
      <c r="AE367" s="32">
        <v>0</v>
      </c>
      <c r="AF367" t="s">
        <v>345</v>
      </c>
      <c r="AG367">
        <v>7</v>
      </c>
      <c r="AH367"/>
    </row>
    <row r="368" spans="1:34" x14ac:dyDescent="0.25">
      <c r="A368" t="s">
        <v>1226</v>
      </c>
      <c r="B368" t="s">
        <v>734</v>
      </c>
      <c r="C368" t="s">
        <v>1080</v>
      </c>
      <c r="D368" t="s">
        <v>1197</v>
      </c>
      <c r="E368" s="32">
        <v>23.877777777777776</v>
      </c>
      <c r="F368" s="32">
        <v>3.8972778036295956</v>
      </c>
      <c r="G368" s="32">
        <v>2.7013727315030249</v>
      </c>
      <c r="H368" s="32">
        <v>0.34853420195439744</v>
      </c>
      <c r="I368" s="32">
        <v>0.28175895765472314</v>
      </c>
      <c r="J368" s="32">
        <v>93.058333333333337</v>
      </c>
      <c r="K368" s="32">
        <v>64.50277777777778</v>
      </c>
      <c r="L368" s="32">
        <v>8.3222222222222229</v>
      </c>
      <c r="M368" s="32">
        <v>6.7277777777777779</v>
      </c>
      <c r="N368" s="32">
        <v>0</v>
      </c>
      <c r="O368" s="32">
        <v>1.5944444444444446</v>
      </c>
      <c r="P368" s="32">
        <v>26.961111111111112</v>
      </c>
      <c r="Q368" s="32">
        <v>0</v>
      </c>
      <c r="R368" s="32">
        <v>26.961111111111112</v>
      </c>
      <c r="S368" s="32">
        <v>57.775000000000006</v>
      </c>
      <c r="T368" s="32">
        <v>46.288888888888891</v>
      </c>
      <c r="U368" s="32">
        <v>0</v>
      </c>
      <c r="V368" s="32">
        <v>11.486111111111111</v>
      </c>
      <c r="W368" s="32">
        <v>19.202777777777779</v>
      </c>
      <c r="X368" s="32">
        <v>1.1222222222222222</v>
      </c>
      <c r="Y368" s="32">
        <v>0</v>
      </c>
      <c r="Z368" s="32">
        <v>8.3333333333333329E-2</v>
      </c>
      <c r="AA368" s="32">
        <v>0</v>
      </c>
      <c r="AB368" s="32">
        <v>0</v>
      </c>
      <c r="AC368" s="32">
        <v>17.997222222222224</v>
      </c>
      <c r="AD368" s="32">
        <v>0</v>
      </c>
      <c r="AE368" s="32">
        <v>0</v>
      </c>
      <c r="AF368" t="s">
        <v>311</v>
      </c>
      <c r="AG368">
        <v>7</v>
      </c>
      <c r="AH368"/>
    </row>
    <row r="369" spans="1:34" x14ac:dyDescent="0.25">
      <c r="A369" t="s">
        <v>1226</v>
      </c>
      <c r="B369" t="s">
        <v>552</v>
      </c>
      <c r="C369" t="s">
        <v>979</v>
      </c>
      <c r="D369" t="s">
        <v>1197</v>
      </c>
      <c r="E369" s="32">
        <v>44.533333333333331</v>
      </c>
      <c r="F369" s="32">
        <v>4.144246506986029</v>
      </c>
      <c r="G369" s="32">
        <v>3.6870783433133738</v>
      </c>
      <c r="H369" s="32">
        <v>0.85541417165668665</v>
      </c>
      <c r="I369" s="32">
        <v>0.50084580838323345</v>
      </c>
      <c r="J369" s="32">
        <v>184.55711111111114</v>
      </c>
      <c r="K369" s="32">
        <v>164.19788888888891</v>
      </c>
      <c r="L369" s="32">
        <v>38.094444444444441</v>
      </c>
      <c r="M369" s="32">
        <v>22.304333333333329</v>
      </c>
      <c r="N369" s="32">
        <v>10.101222222222223</v>
      </c>
      <c r="O369" s="32">
        <v>5.6888888888888891</v>
      </c>
      <c r="P369" s="32">
        <v>27.573888888888888</v>
      </c>
      <c r="Q369" s="32">
        <v>23.004777777777775</v>
      </c>
      <c r="R369" s="32">
        <v>4.5691111111111109</v>
      </c>
      <c r="S369" s="32">
        <v>118.8887777777778</v>
      </c>
      <c r="T369" s="32">
        <v>109.10466666666669</v>
      </c>
      <c r="U369" s="32">
        <v>0</v>
      </c>
      <c r="V369" s="32">
        <v>9.7841111111111161</v>
      </c>
      <c r="W369" s="32">
        <v>14.638888888888889</v>
      </c>
      <c r="X369" s="32">
        <v>0</v>
      </c>
      <c r="Y369" s="32">
        <v>0</v>
      </c>
      <c r="Z369" s="32">
        <v>0</v>
      </c>
      <c r="AA369" s="32">
        <v>0</v>
      </c>
      <c r="AB369" s="32">
        <v>0</v>
      </c>
      <c r="AC369" s="32">
        <v>14.638888888888889</v>
      </c>
      <c r="AD369" s="32">
        <v>0</v>
      </c>
      <c r="AE369" s="32">
        <v>0</v>
      </c>
      <c r="AF369" t="s">
        <v>126</v>
      </c>
      <c r="AG369">
        <v>7</v>
      </c>
      <c r="AH369"/>
    </row>
    <row r="370" spans="1:34" x14ac:dyDescent="0.25">
      <c r="A370" t="s">
        <v>1226</v>
      </c>
      <c r="B370" t="s">
        <v>701</v>
      </c>
      <c r="C370" t="s">
        <v>915</v>
      </c>
      <c r="D370" t="s">
        <v>1170</v>
      </c>
      <c r="E370" s="32">
        <v>63.911111111111111</v>
      </c>
      <c r="F370" s="32">
        <v>4.7421175243393616</v>
      </c>
      <c r="G370" s="32">
        <v>4.2183779554937413</v>
      </c>
      <c r="H370" s="32">
        <v>0.96892385257301827</v>
      </c>
      <c r="I370" s="32">
        <v>0.53913421418636998</v>
      </c>
      <c r="J370" s="32">
        <v>303.07400000000007</v>
      </c>
      <c r="K370" s="32">
        <v>269.60122222222225</v>
      </c>
      <c r="L370" s="32">
        <v>61.925000000000011</v>
      </c>
      <c r="M370" s="32">
        <v>34.456666666666671</v>
      </c>
      <c r="N370" s="32">
        <v>21.812777777777782</v>
      </c>
      <c r="O370" s="32">
        <v>5.6555555555555559</v>
      </c>
      <c r="P370" s="32">
        <v>68.444222222222251</v>
      </c>
      <c r="Q370" s="32">
        <v>62.439777777777799</v>
      </c>
      <c r="R370" s="32">
        <v>6.0044444444444469</v>
      </c>
      <c r="S370" s="32">
        <v>172.70477777777779</v>
      </c>
      <c r="T370" s="32">
        <v>146.25000000000003</v>
      </c>
      <c r="U370" s="32">
        <v>0</v>
      </c>
      <c r="V370" s="32">
        <v>26.45477777777776</v>
      </c>
      <c r="W370" s="32">
        <v>0</v>
      </c>
      <c r="X370" s="32">
        <v>0</v>
      </c>
      <c r="Y370" s="32">
        <v>0</v>
      </c>
      <c r="Z370" s="32">
        <v>0</v>
      </c>
      <c r="AA370" s="32">
        <v>0</v>
      </c>
      <c r="AB370" s="32">
        <v>0</v>
      </c>
      <c r="AC370" s="32">
        <v>0</v>
      </c>
      <c r="AD370" s="32">
        <v>0</v>
      </c>
      <c r="AE370" s="32">
        <v>0</v>
      </c>
      <c r="AF370" t="s">
        <v>276</v>
      </c>
      <c r="AG370">
        <v>7</v>
      </c>
      <c r="AH370"/>
    </row>
    <row r="371" spans="1:34" x14ac:dyDescent="0.25">
      <c r="A371" t="s">
        <v>1226</v>
      </c>
      <c r="B371" t="s">
        <v>586</v>
      </c>
      <c r="C371" t="s">
        <v>849</v>
      </c>
      <c r="D371" t="s">
        <v>1130</v>
      </c>
      <c r="E371" s="32">
        <v>32.944444444444443</v>
      </c>
      <c r="F371" s="32">
        <v>3.5894569983136591</v>
      </c>
      <c r="G371" s="32">
        <v>3.4105362563237773</v>
      </c>
      <c r="H371" s="32">
        <v>0.87037436762226006</v>
      </c>
      <c r="I371" s="32">
        <v>0.691453625632378</v>
      </c>
      <c r="J371" s="32">
        <v>118.25266666666666</v>
      </c>
      <c r="K371" s="32">
        <v>112.35822222222221</v>
      </c>
      <c r="L371" s="32">
        <v>28.67400000000001</v>
      </c>
      <c r="M371" s="32">
        <v>22.779555555555564</v>
      </c>
      <c r="N371" s="32">
        <v>2.129111111111111</v>
      </c>
      <c r="O371" s="32">
        <v>3.7653333333333334</v>
      </c>
      <c r="P371" s="32">
        <v>10.528111111111114</v>
      </c>
      <c r="Q371" s="32">
        <v>10.528111111111114</v>
      </c>
      <c r="R371" s="32">
        <v>0</v>
      </c>
      <c r="S371" s="32">
        <v>79.050555555555533</v>
      </c>
      <c r="T371" s="32">
        <v>66.765444444444427</v>
      </c>
      <c r="U371" s="32">
        <v>12.285111111111105</v>
      </c>
      <c r="V371" s="32">
        <v>0</v>
      </c>
      <c r="W371" s="32">
        <v>9.4861111111111107</v>
      </c>
      <c r="X371" s="32">
        <v>2.0750000000000002</v>
      </c>
      <c r="Y371" s="32">
        <v>0</v>
      </c>
      <c r="Z371" s="32">
        <v>0</v>
      </c>
      <c r="AA371" s="32">
        <v>6.2944444444444443</v>
      </c>
      <c r="AB371" s="32">
        <v>0</v>
      </c>
      <c r="AC371" s="32">
        <v>1.1166666666666667</v>
      </c>
      <c r="AD371" s="32">
        <v>0</v>
      </c>
      <c r="AE371" s="32">
        <v>0</v>
      </c>
      <c r="AF371" t="s">
        <v>161</v>
      </c>
      <c r="AG371">
        <v>7</v>
      </c>
      <c r="AH371"/>
    </row>
    <row r="372" spans="1:34" x14ac:dyDescent="0.25">
      <c r="A372" t="s">
        <v>1226</v>
      </c>
      <c r="B372" t="s">
        <v>759</v>
      </c>
      <c r="C372" t="s">
        <v>1090</v>
      </c>
      <c r="D372" t="s">
        <v>1144</v>
      </c>
      <c r="E372" s="32">
        <v>37.12222222222222</v>
      </c>
      <c r="F372" s="32">
        <v>4.2461418736905125</v>
      </c>
      <c r="G372" s="32">
        <v>4.0928943430110758</v>
      </c>
      <c r="H372" s="32">
        <v>0.25834480694402878</v>
      </c>
      <c r="I372" s="32">
        <v>0.10509727626459146</v>
      </c>
      <c r="J372" s="32">
        <v>157.62622222222225</v>
      </c>
      <c r="K372" s="32">
        <v>151.93733333333336</v>
      </c>
      <c r="L372" s="32">
        <v>9.5903333333333336</v>
      </c>
      <c r="M372" s="32">
        <v>3.9014444444444449</v>
      </c>
      <c r="N372" s="32">
        <v>0</v>
      </c>
      <c r="O372" s="32">
        <v>5.6888888888888891</v>
      </c>
      <c r="P372" s="32">
        <v>24.047777777777775</v>
      </c>
      <c r="Q372" s="32">
        <v>24.047777777777775</v>
      </c>
      <c r="R372" s="32">
        <v>0</v>
      </c>
      <c r="S372" s="32">
        <v>123.98811111111114</v>
      </c>
      <c r="T372" s="32">
        <v>91.069666666666691</v>
      </c>
      <c r="U372" s="32">
        <v>1.4968888888888889</v>
      </c>
      <c r="V372" s="32">
        <v>31.42155555555556</v>
      </c>
      <c r="W372" s="32">
        <v>10.616666666666667</v>
      </c>
      <c r="X372" s="32">
        <v>0</v>
      </c>
      <c r="Y372" s="32">
        <v>0</v>
      </c>
      <c r="Z372" s="32">
        <v>0</v>
      </c>
      <c r="AA372" s="32">
        <v>0</v>
      </c>
      <c r="AB372" s="32">
        <v>0</v>
      </c>
      <c r="AC372" s="32">
        <v>10.616666666666667</v>
      </c>
      <c r="AD372" s="32">
        <v>0</v>
      </c>
      <c r="AE372" s="32">
        <v>0</v>
      </c>
      <c r="AF372" t="s">
        <v>336</v>
      </c>
      <c r="AG372">
        <v>7</v>
      </c>
      <c r="AH372"/>
    </row>
    <row r="373" spans="1:34" x14ac:dyDescent="0.25">
      <c r="A373" t="s">
        <v>1226</v>
      </c>
      <c r="B373" t="s">
        <v>823</v>
      </c>
      <c r="C373" t="s">
        <v>847</v>
      </c>
      <c r="D373" t="s">
        <v>1165</v>
      </c>
      <c r="E373" s="32">
        <v>29.755555555555556</v>
      </c>
      <c r="F373" s="32">
        <v>4.7188050784167297</v>
      </c>
      <c r="G373" s="32">
        <v>3.9730059746079167</v>
      </c>
      <c r="H373" s="32">
        <v>1.8962696041822256</v>
      </c>
      <c r="I373" s="32">
        <v>1.1504705003734128</v>
      </c>
      <c r="J373" s="32">
        <v>140.41066666666669</v>
      </c>
      <c r="K373" s="32">
        <v>118.21900000000001</v>
      </c>
      <c r="L373" s="32">
        <v>56.424555555555557</v>
      </c>
      <c r="M373" s="32">
        <v>34.232888888888887</v>
      </c>
      <c r="N373" s="32">
        <v>16.680555555555557</v>
      </c>
      <c r="O373" s="32">
        <v>5.5111111111111111</v>
      </c>
      <c r="P373" s="32">
        <v>5.9882222222222214</v>
      </c>
      <c r="Q373" s="32">
        <v>5.9882222222222214</v>
      </c>
      <c r="R373" s="32">
        <v>0</v>
      </c>
      <c r="S373" s="32">
        <v>77.997888888888895</v>
      </c>
      <c r="T373" s="32">
        <v>77.104555555555564</v>
      </c>
      <c r="U373" s="32">
        <v>0</v>
      </c>
      <c r="V373" s="32">
        <v>0.89333333333333342</v>
      </c>
      <c r="W373" s="32">
        <v>18.380555555555556</v>
      </c>
      <c r="X373" s="32">
        <v>0.24722222222222223</v>
      </c>
      <c r="Y373" s="32">
        <v>0</v>
      </c>
      <c r="Z373" s="32">
        <v>0</v>
      </c>
      <c r="AA373" s="32">
        <v>0</v>
      </c>
      <c r="AB373" s="32">
        <v>0</v>
      </c>
      <c r="AC373" s="32">
        <v>18.133333333333333</v>
      </c>
      <c r="AD373" s="32">
        <v>0</v>
      </c>
      <c r="AE373" s="32">
        <v>0</v>
      </c>
      <c r="AF373" t="s">
        <v>400</v>
      </c>
      <c r="AG373">
        <v>7</v>
      </c>
      <c r="AH373"/>
    </row>
    <row r="374" spans="1:34" x14ac:dyDescent="0.25">
      <c r="A374" t="s">
        <v>1226</v>
      </c>
      <c r="B374" t="s">
        <v>729</v>
      </c>
      <c r="C374" t="s">
        <v>857</v>
      </c>
      <c r="D374" t="s">
        <v>1159</v>
      </c>
      <c r="E374" s="32">
        <v>77.111111111111114</v>
      </c>
      <c r="F374" s="32">
        <v>3.557566282420749</v>
      </c>
      <c r="G374" s="32">
        <v>3.2706210374639761</v>
      </c>
      <c r="H374" s="32">
        <v>0.71242074927953891</v>
      </c>
      <c r="I374" s="32">
        <v>0.42547550432276654</v>
      </c>
      <c r="J374" s="32">
        <v>274.32788888888888</v>
      </c>
      <c r="K374" s="32">
        <v>252.20122222222219</v>
      </c>
      <c r="L374" s="32">
        <v>54.93555555555556</v>
      </c>
      <c r="M374" s="32">
        <v>32.808888888888887</v>
      </c>
      <c r="N374" s="32">
        <v>17.585555555555555</v>
      </c>
      <c r="O374" s="32">
        <v>4.5411111111111113</v>
      </c>
      <c r="P374" s="32">
        <v>41.944666666666663</v>
      </c>
      <c r="Q374" s="32">
        <v>41.944666666666663</v>
      </c>
      <c r="R374" s="32">
        <v>0</v>
      </c>
      <c r="S374" s="32">
        <v>177.44766666666663</v>
      </c>
      <c r="T374" s="32">
        <v>147.23844444444441</v>
      </c>
      <c r="U374" s="32">
        <v>0</v>
      </c>
      <c r="V374" s="32">
        <v>30.209222222222227</v>
      </c>
      <c r="W374" s="32">
        <v>0</v>
      </c>
      <c r="X374" s="32">
        <v>0</v>
      </c>
      <c r="Y374" s="32">
        <v>0</v>
      </c>
      <c r="Z374" s="32">
        <v>0</v>
      </c>
      <c r="AA374" s="32">
        <v>0</v>
      </c>
      <c r="AB374" s="32">
        <v>0</v>
      </c>
      <c r="AC374" s="32">
        <v>0</v>
      </c>
      <c r="AD374" s="32">
        <v>0</v>
      </c>
      <c r="AE374" s="32">
        <v>0</v>
      </c>
      <c r="AF374" t="s">
        <v>306</v>
      </c>
      <c r="AG374">
        <v>7</v>
      </c>
      <c r="AH374"/>
    </row>
    <row r="375" spans="1:34" x14ac:dyDescent="0.25">
      <c r="A375" t="s">
        <v>1226</v>
      </c>
      <c r="B375" t="s">
        <v>702</v>
      </c>
      <c r="C375" t="s">
        <v>1071</v>
      </c>
      <c r="D375" t="s">
        <v>1144</v>
      </c>
      <c r="E375" s="32">
        <v>35.077777777777776</v>
      </c>
      <c r="F375" s="32">
        <v>3.5058473234082985</v>
      </c>
      <c r="G375" s="32">
        <v>3.1898828001267017</v>
      </c>
      <c r="H375" s="32">
        <v>0.81603737725688952</v>
      </c>
      <c r="I375" s="32">
        <v>0.500072853975293</v>
      </c>
      <c r="J375" s="32">
        <v>122.97733333333331</v>
      </c>
      <c r="K375" s="32">
        <v>111.89399999999996</v>
      </c>
      <c r="L375" s="32">
        <v>28.62477777777778</v>
      </c>
      <c r="M375" s="32">
        <v>17.541444444444444</v>
      </c>
      <c r="N375" s="32">
        <v>5.3944444444444439</v>
      </c>
      <c r="O375" s="32">
        <v>5.6888888888888891</v>
      </c>
      <c r="P375" s="32">
        <v>11.167999999999994</v>
      </c>
      <c r="Q375" s="32">
        <v>11.167999999999994</v>
      </c>
      <c r="R375" s="32">
        <v>0</v>
      </c>
      <c r="S375" s="32">
        <v>83.184555555555534</v>
      </c>
      <c r="T375" s="32">
        <v>69.375222222222206</v>
      </c>
      <c r="U375" s="32">
        <v>0</v>
      </c>
      <c r="V375" s="32">
        <v>13.809333333333324</v>
      </c>
      <c r="W375" s="32">
        <v>10.322222222222223</v>
      </c>
      <c r="X375" s="32">
        <v>0</v>
      </c>
      <c r="Y375" s="32">
        <v>0</v>
      </c>
      <c r="Z375" s="32">
        <v>0</v>
      </c>
      <c r="AA375" s="32">
        <v>5.9713333333333329</v>
      </c>
      <c r="AB375" s="32">
        <v>0</v>
      </c>
      <c r="AC375" s="32">
        <v>4.350888888888889</v>
      </c>
      <c r="AD375" s="32">
        <v>0</v>
      </c>
      <c r="AE375" s="32">
        <v>0</v>
      </c>
      <c r="AF375" t="s">
        <v>277</v>
      </c>
      <c r="AG375">
        <v>7</v>
      </c>
      <c r="AH375"/>
    </row>
    <row r="376" spans="1:34" x14ac:dyDescent="0.25">
      <c r="A376" t="s">
        <v>1226</v>
      </c>
      <c r="B376" t="s">
        <v>814</v>
      </c>
      <c r="C376" t="s">
        <v>916</v>
      </c>
      <c r="D376" t="s">
        <v>1140</v>
      </c>
      <c r="E376" s="32">
        <v>61.7</v>
      </c>
      <c r="F376" s="32">
        <v>4.5509670448406272</v>
      </c>
      <c r="G376" s="32">
        <v>4.1835980551053495</v>
      </c>
      <c r="H376" s="32">
        <v>1.3090473617864222</v>
      </c>
      <c r="I376" s="32">
        <v>1.0324401224563304</v>
      </c>
      <c r="J376" s="32">
        <v>280.79466666666673</v>
      </c>
      <c r="K376" s="32">
        <v>258.1280000000001</v>
      </c>
      <c r="L376" s="32">
        <v>80.768222222222249</v>
      </c>
      <c r="M376" s="32">
        <v>63.701555555555586</v>
      </c>
      <c r="N376" s="32">
        <v>11.377777777777778</v>
      </c>
      <c r="O376" s="32">
        <v>5.6888888888888891</v>
      </c>
      <c r="P376" s="32">
        <v>44.023333333333341</v>
      </c>
      <c r="Q376" s="32">
        <v>38.423333333333339</v>
      </c>
      <c r="R376" s="32">
        <v>5.6</v>
      </c>
      <c r="S376" s="32">
        <v>156.00311111111114</v>
      </c>
      <c r="T376" s="32">
        <v>135.82155555555559</v>
      </c>
      <c r="U376" s="32">
        <v>0</v>
      </c>
      <c r="V376" s="32">
        <v>20.181555555555558</v>
      </c>
      <c r="W376" s="32">
        <v>1.9527777777777777</v>
      </c>
      <c r="X376" s="32">
        <v>0.8</v>
      </c>
      <c r="Y376" s="32">
        <v>0</v>
      </c>
      <c r="Z376" s="32">
        <v>0</v>
      </c>
      <c r="AA376" s="32">
        <v>0.21666666666666667</v>
      </c>
      <c r="AB376" s="32">
        <v>0</v>
      </c>
      <c r="AC376" s="32">
        <v>0.93611111111111112</v>
      </c>
      <c r="AD376" s="32">
        <v>0</v>
      </c>
      <c r="AE376" s="32">
        <v>0</v>
      </c>
      <c r="AF376" t="s">
        <v>391</v>
      </c>
      <c r="AG376">
        <v>7</v>
      </c>
      <c r="AH376"/>
    </row>
    <row r="377" spans="1:34" x14ac:dyDescent="0.25">
      <c r="A377" t="s">
        <v>1226</v>
      </c>
      <c r="B377" t="s">
        <v>806</v>
      </c>
      <c r="C377" t="s">
        <v>1106</v>
      </c>
      <c r="D377" t="s">
        <v>1123</v>
      </c>
      <c r="E377" s="32">
        <v>61.955555555555556</v>
      </c>
      <c r="F377" s="32">
        <v>3.938755380200861</v>
      </c>
      <c r="G377" s="32">
        <v>3.6433787661406027</v>
      </c>
      <c r="H377" s="32">
        <v>0.63542503586800569</v>
      </c>
      <c r="I377" s="32">
        <v>0.38960903873744612</v>
      </c>
      <c r="J377" s="32">
        <v>244.0277777777778</v>
      </c>
      <c r="K377" s="32">
        <v>225.72755555555557</v>
      </c>
      <c r="L377" s="32">
        <v>39.368111111111105</v>
      </c>
      <c r="M377" s="32">
        <v>24.138444444444438</v>
      </c>
      <c r="N377" s="32">
        <v>10.457444444444445</v>
      </c>
      <c r="O377" s="32">
        <v>4.7722222222222221</v>
      </c>
      <c r="P377" s="32">
        <v>60.283000000000008</v>
      </c>
      <c r="Q377" s="32">
        <v>57.212444444444451</v>
      </c>
      <c r="R377" s="32">
        <v>3.0705555555555559</v>
      </c>
      <c r="S377" s="32">
        <v>144.37666666666669</v>
      </c>
      <c r="T377" s="32">
        <v>142.37800000000001</v>
      </c>
      <c r="U377" s="32">
        <v>0</v>
      </c>
      <c r="V377" s="32">
        <v>1.9986666666666666</v>
      </c>
      <c r="W377" s="32">
        <v>4.4444444444444446E-2</v>
      </c>
      <c r="X377" s="32">
        <v>0</v>
      </c>
      <c r="Y377" s="32">
        <v>0</v>
      </c>
      <c r="Z377" s="32">
        <v>0</v>
      </c>
      <c r="AA377" s="32">
        <v>0</v>
      </c>
      <c r="AB377" s="32">
        <v>0</v>
      </c>
      <c r="AC377" s="32">
        <v>4.4444444444444446E-2</v>
      </c>
      <c r="AD377" s="32">
        <v>0</v>
      </c>
      <c r="AE377" s="32">
        <v>0</v>
      </c>
      <c r="AF377" t="s">
        <v>383</v>
      </c>
      <c r="AG377">
        <v>7</v>
      </c>
      <c r="AH377"/>
    </row>
    <row r="378" spans="1:34" x14ac:dyDescent="0.25">
      <c r="A378" t="s">
        <v>1226</v>
      </c>
      <c r="B378" t="s">
        <v>819</v>
      </c>
      <c r="C378" t="s">
        <v>901</v>
      </c>
      <c r="D378" t="s">
        <v>1165</v>
      </c>
      <c r="E378" s="32">
        <v>38.366666666666667</v>
      </c>
      <c r="F378" s="32">
        <v>3.7590501013611353</v>
      </c>
      <c r="G378" s="32">
        <v>3.5986099044309294</v>
      </c>
      <c r="H378" s="32">
        <v>0.76310454677092387</v>
      </c>
      <c r="I378" s="32">
        <v>0.60266434984071826</v>
      </c>
      <c r="J378" s="32">
        <v>144.22222222222223</v>
      </c>
      <c r="K378" s="32">
        <v>138.06666666666666</v>
      </c>
      <c r="L378" s="32">
        <v>29.277777777777779</v>
      </c>
      <c r="M378" s="32">
        <v>23.122222222222224</v>
      </c>
      <c r="N378" s="32">
        <v>0.91111111111111109</v>
      </c>
      <c r="O378" s="32">
        <v>5.2444444444444445</v>
      </c>
      <c r="P378" s="32">
        <v>27.658333333333335</v>
      </c>
      <c r="Q378" s="32">
        <v>27.658333333333335</v>
      </c>
      <c r="R378" s="32">
        <v>0</v>
      </c>
      <c r="S378" s="32">
        <v>87.286111111111111</v>
      </c>
      <c r="T378" s="32">
        <v>87.286111111111111</v>
      </c>
      <c r="U378" s="32">
        <v>0</v>
      </c>
      <c r="V378" s="32">
        <v>0</v>
      </c>
      <c r="W378" s="32">
        <v>14.486111111111111</v>
      </c>
      <c r="X378" s="32">
        <v>2.8777777777777778</v>
      </c>
      <c r="Y378" s="32">
        <v>0.91111111111111109</v>
      </c>
      <c r="Z378" s="32">
        <v>0</v>
      </c>
      <c r="AA378" s="32">
        <v>2.0111111111111111</v>
      </c>
      <c r="AB378" s="32">
        <v>0</v>
      </c>
      <c r="AC378" s="32">
        <v>8.6861111111111118</v>
      </c>
      <c r="AD378" s="32">
        <v>0</v>
      </c>
      <c r="AE378" s="32">
        <v>0</v>
      </c>
      <c r="AF378" t="s">
        <v>396</v>
      </c>
      <c r="AG378">
        <v>7</v>
      </c>
      <c r="AH378"/>
    </row>
    <row r="379" spans="1:34" x14ac:dyDescent="0.25">
      <c r="A379" t="s">
        <v>1226</v>
      </c>
      <c r="B379" t="s">
        <v>502</v>
      </c>
      <c r="C379" t="s">
        <v>950</v>
      </c>
      <c r="D379" t="s">
        <v>1126</v>
      </c>
      <c r="E379" s="32">
        <v>64.24444444444444</v>
      </c>
      <c r="F379" s="32">
        <v>3.7932947077135943</v>
      </c>
      <c r="G379" s="32">
        <v>3.683197855413352</v>
      </c>
      <c r="H379" s="32">
        <v>0.53079903147699758</v>
      </c>
      <c r="I379" s="32">
        <v>0.42070217917675551</v>
      </c>
      <c r="J379" s="32">
        <v>243.69811111111113</v>
      </c>
      <c r="K379" s="32">
        <v>236.625</v>
      </c>
      <c r="L379" s="32">
        <v>34.100888888888889</v>
      </c>
      <c r="M379" s="32">
        <v>27.027777777777779</v>
      </c>
      <c r="N379" s="32">
        <v>1.3842222222222222</v>
      </c>
      <c r="O379" s="32">
        <v>5.6888888888888891</v>
      </c>
      <c r="P379" s="32">
        <v>64.222222222222229</v>
      </c>
      <c r="Q379" s="32">
        <v>64.222222222222229</v>
      </c>
      <c r="R379" s="32">
        <v>0</v>
      </c>
      <c r="S379" s="32">
        <v>145.375</v>
      </c>
      <c r="T379" s="32">
        <v>145.375</v>
      </c>
      <c r="U379" s="32">
        <v>0</v>
      </c>
      <c r="V379" s="32">
        <v>0</v>
      </c>
      <c r="W379" s="32">
        <v>42.414777777777779</v>
      </c>
      <c r="X379" s="32">
        <v>1.8027777777777778</v>
      </c>
      <c r="Y379" s="32">
        <v>1.3842222222222222</v>
      </c>
      <c r="Z379" s="32">
        <v>0</v>
      </c>
      <c r="AA379" s="32">
        <v>6.7638888888888893</v>
      </c>
      <c r="AB379" s="32">
        <v>0</v>
      </c>
      <c r="AC379" s="32">
        <v>32.463888888888889</v>
      </c>
      <c r="AD379" s="32">
        <v>0</v>
      </c>
      <c r="AE379" s="32">
        <v>0</v>
      </c>
      <c r="AF379" t="s">
        <v>76</v>
      </c>
      <c r="AG379">
        <v>7</v>
      </c>
      <c r="AH379"/>
    </row>
    <row r="380" spans="1:34" x14ac:dyDescent="0.25">
      <c r="A380" t="s">
        <v>1226</v>
      </c>
      <c r="B380" t="s">
        <v>740</v>
      </c>
      <c r="C380" t="s">
        <v>1083</v>
      </c>
      <c r="D380" t="s">
        <v>1191</v>
      </c>
      <c r="E380" s="32">
        <v>52.62222222222222</v>
      </c>
      <c r="F380" s="32">
        <v>3.1279117398648655</v>
      </c>
      <c r="G380" s="32">
        <v>3.01621410472973</v>
      </c>
      <c r="H380" s="32">
        <v>0.66469594594594605</v>
      </c>
      <c r="I380" s="32">
        <v>0.55299831081081086</v>
      </c>
      <c r="J380" s="32">
        <v>164.5976666666667</v>
      </c>
      <c r="K380" s="32">
        <v>158.7198888888889</v>
      </c>
      <c r="L380" s="32">
        <v>34.977777777777781</v>
      </c>
      <c r="M380" s="32">
        <v>29.1</v>
      </c>
      <c r="N380" s="32">
        <v>0.36666666666666664</v>
      </c>
      <c r="O380" s="32">
        <v>5.5111111111111111</v>
      </c>
      <c r="P380" s="32">
        <v>25.788888888888888</v>
      </c>
      <c r="Q380" s="32">
        <v>25.788888888888888</v>
      </c>
      <c r="R380" s="32">
        <v>0</v>
      </c>
      <c r="S380" s="32">
        <v>103.83100000000002</v>
      </c>
      <c r="T380" s="32">
        <v>99.931000000000012</v>
      </c>
      <c r="U380" s="32">
        <v>0</v>
      </c>
      <c r="V380" s="32">
        <v>3.9</v>
      </c>
      <c r="W380" s="32">
        <v>26.342111111111112</v>
      </c>
      <c r="X380" s="32">
        <v>0</v>
      </c>
      <c r="Y380" s="32">
        <v>0.36666666666666664</v>
      </c>
      <c r="Z380" s="32">
        <v>0</v>
      </c>
      <c r="AA380" s="32">
        <v>3.6583333333333332</v>
      </c>
      <c r="AB380" s="32">
        <v>0</v>
      </c>
      <c r="AC380" s="32">
        <v>22.317111111111114</v>
      </c>
      <c r="AD380" s="32">
        <v>0</v>
      </c>
      <c r="AE380" s="32">
        <v>0</v>
      </c>
      <c r="AF380" t="s">
        <v>317</v>
      </c>
      <c r="AG380">
        <v>7</v>
      </c>
      <c r="AH380"/>
    </row>
    <row r="381" spans="1:34" x14ac:dyDescent="0.25">
      <c r="A381" t="s">
        <v>1226</v>
      </c>
      <c r="B381" t="s">
        <v>820</v>
      </c>
      <c r="C381" t="s">
        <v>933</v>
      </c>
      <c r="D381" t="s">
        <v>1166</v>
      </c>
      <c r="E381" s="32">
        <v>83.488888888888894</v>
      </c>
      <c r="F381" s="32">
        <v>5.4424753792919871</v>
      </c>
      <c r="G381" s="32">
        <v>5.0364306627628421</v>
      </c>
      <c r="H381" s="32">
        <v>0.87510247537929176</v>
      </c>
      <c r="I381" s="32">
        <v>0.54437050838434919</v>
      </c>
      <c r="J381" s="32">
        <v>454.38622222222216</v>
      </c>
      <c r="K381" s="32">
        <v>420.48599999999999</v>
      </c>
      <c r="L381" s="32">
        <v>73.061333333333323</v>
      </c>
      <c r="M381" s="32">
        <v>45.448888888888888</v>
      </c>
      <c r="N381" s="32">
        <v>22.190222222222221</v>
      </c>
      <c r="O381" s="32">
        <v>5.4222222222222225</v>
      </c>
      <c r="P381" s="32">
        <v>72.699222222222232</v>
      </c>
      <c r="Q381" s="32">
        <v>66.411444444444456</v>
      </c>
      <c r="R381" s="32">
        <v>6.2877777777777784</v>
      </c>
      <c r="S381" s="32">
        <v>308.62566666666663</v>
      </c>
      <c r="T381" s="32">
        <v>278.99166666666662</v>
      </c>
      <c r="U381" s="32">
        <v>0</v>
      </c>
      <c r="V381" s="32">
        <v>29.633999999999993</v>
      </c>
      <c r="W381" s="32">
        <v>167.4045555555555</v>
      </c>
      <c r="X381" s="32">
        <v>7.5406666666666649</v>
      </c>
      <c r="Y381" s="32">
        <v>0</v>
      </c>
      <c r="Z381" s="32">
        <v>0</v>
      </c>
      <c r="AA381" s="32">
        <v>23.055222222222209</v>
      </c>
      <c r="AB381" s="32">
        <v>0</v>
      </c>
      <c r="AC381" s="32">
        <v>136.80866666666662</v>
      </c>
      <c r="AD381" s="32">
        <v>0</v>
      </c>
      <c r="AE381" s="32">
        <v>0</v>
      </c>
      <c r="AF381" t="s">
        <v>397</v>
      </c>
      <c r="AG381">
        <v>7</v>
      </c>
      <c r="AH381"/>
    </row>
    <row r="382" spans="1:34" x14ac:dyDescent="0.25">
      <c r="A382" t="s">
        <v>1226</v>
      </c>
      <c r="B382" t="s">
        <v>828</v>
      </c>
      <c r="C382" t="s">
        <v>976</v>
      </c>
      <c r="D382" t="s">
        <v>1141</v>
      </c>
      <c r="E382" s="32">
        <v>9.5777777777777775</v>
      </c>
      <c r="F382" s="32">
        <v>8.1220185614849196</v>
      </c>
      <c r="G382" s="32">
        <v>7.3952204176334106</v>
      </c>
      <c r="H382" s="32">
        <v>2.5792575406032485</v>
      </c>
      <c r="I382" s="32">
        <v>1.8524593967517402</v>
      </c>
      <c r="J382" s="32">
        <v>77.790888888888887</v>
      </c>
      <c r="K382" s="32">
        <v>70.829777777777778</v>
      </c>
      <c r="L382" s="32">
        <v>24.703555555555557</v>
      </c>
      <c r="M382" s="32">
        <v>17.742444444444445</v>
      </c>
      <c r="N382" s="32">
        <v>3.2277777777777779</v>
      </c>
      <c r="O382" s="32">
        <v>3.7333333333333334</v>
      </c>
      <c r="P382" s="32">
        <v>4.6749999999999998</v>
      </c>
      <c r="Q382" s="32">
        <v>4.6749999999999998</v>
      </c>
      <c r="R382" s="32">
        <v>0</v>
      </c>
      <c r="S382" s="32">
        <v>48.412333333333329</v>
      </c>
      <c r="T382" s="32">
        <v>48.412333333333329</v>
      </c>
      <c r="U382" s="32">
        <v>0</v>
      </c>
      <c r="V382" s="32">
        <v>0</v>
      </c>
      <c r="W382" s="32">
        <v>3.6111111111111112</v>
      </c>
      <c r="X382" s="32">
        <v>1.5486666666666666</v>
      </c>
      <c r="Y382" s="32">
        <v>0</v>
      </c>
      <c r="Z382" s="32">
        <v>0</v>
      </c>
      <c r="AA382" s="32">
        <v>0.38333333333333336</v>
      </c>
      <c r="AB382" s="32">
        <v>0</v>
      </c>
      <c r="AC382" s="32">
        <v>1.6791111111111112</v>
      </c>
      <c r="AD382" s="32">
        <v>0</v>
      </c>
      <c r="AE382" s="32">
        <v>0</v>
      </c>
      <c r="AF382" t="s">
        <v>405</v>
      </c>
      <c r="AG382">
        <v>7</v>
      </c>
      <c r="AH382"/>
    </row>
    <row r="383" spans="1:34" x14ac:dyDescent="0.25">
      <c r="A383" t="s">
        <v>1226</v>
      </c>
      <c r="B383" t="s">
        <v>453</v>
      </c>
      <c r="C383" t="s">
        <v>917</v>
      </c>
      <c r="D383" t="s">
        <v>1150</v>
      </c>
      <c r="E383" s="32">
        <v>50.288888888888891</v>
      </c>
      <c r="F383" s="32">
        <v>3.3421188687582859</v>
      </c>
      <c r="G383" s="32">
        <v>2.9939085285019886</v>
      </c>
      <c r="H383" s="32">
        <v>0.68747459125055232</v>
      </c>
      <c r="I383" s="32">
        <v>0.5584423331860362</v>
      </c>
      <c r="J383" s="32">
        <v>168.07144444444447</v>
      </c>
      <c r="K383" s="32">
        <v>150.56033333333335</v>
      </c>
      <c r="L383" s="32">
        <v>34.572333333333333</v>
      </c>
      <c r="M383" s="32">
        <v>28.083444444444442</v>
      </c>
      <c r="N383" s="32">
        <v>1.2444444444444445</v>
      </c>
      <c r="O383" s="32">
        <v>5.2444444444444445</v>
      </c>
      <c r="P383" s="32">
        <v>27.238888888888887</v>
      </c>
      <c r="Q383" s="32">
        <v>16.216666666666665</v>
      </c>
      <c r="R383" s="32">
        <v>11.022222222222222</v>
      </c>
      <c r="S383" s="32">
        <v>106.26022222222224</v>
      </c>
      <c r="T383" s="32">
        <v>92.027222222222235</v>
      </c>
      <c r="U383" s="32">
        <v>0</v>
      </c>
      <c r="V383" s="32">
        <v>14.233000000000002</v>
      </c>
      <c r="W383" s="32">
        <v>16.841666666666665</v>
      </c>
      <c r="X383" s="32">
        <v>4.708333333333333</v>
      </c>
      <c r="Y383" s="32">
        <v>0</v>
      </c>
      <c r="Z383" s="32">
        <v>0</v>
      </c>
      <c r="AA383" s="32">
        <v>3.4333333333333331</v>
      </c>
      <c r="AB383" s="32">
        <v>0</v>
      </c>
      <c r="AC383" s="32">
        <v>8.6999999999999993</v>
      </c>
      <c r="AD383" s="32">
        <v>0</v>
      </c>
      <c r="AE383" s="32">
        <v>0</v>
      </c>
      <c r="AF383" t="s">
        <v>26</v>
      </c>
      <c r="AG383">
        <v>7</v>
      </c>
      <c r="AH383"/>
    </row>
    <row r="384" spans="1:34" x14ac:dyDescent="0.25">
      <c r="A384" t="s">
        <v>1226</v>
      </c>
      <c r="B384" t="s">
        <v>764</v>
      </c>
      <c r="C384" t="s">
        <v>1094</v>
      </c>
      <c r="D384" t="s">
        <v>1131</v>
      </c>
      <c r="E384" s="32">
        <v>47.7</v>
      </c>
      <c r="F384" s="32">
        <v>3.4262753319357091</v>
      </c>
      <c r="G384" s="32">
        <v>3.0922431865828091</v>
      </c>
      <c r="H384" s="32">
        <v>0.60994642441183322</v>
      </c>
      <c r="I384" s="32">
        <v>0.27591427905893312</v>
      </c>
      <c r="J384" s="32">
        <v>163.43333333333334</v>
      </c>
      <c r="K384" s="32">
        <v>147.5</v>
      </c>
      <c r="L384" s="32">
        <v>29.094444444444445</v>
      </c>
      <c r="M384" s="32">
        <v>13.161111111111111</v>
      </c>
      <c r="N384" s="32">
        <v>10.244444444444444</v>
      </c>
      <c r="O384" s="32">
        <v>5.6888888888888891</v>
      </c>
      <c r="P384" s="32">
        <v>17.2</v>
      </c>
      <c r="Q384" s="32">
        <v>17.2</v>
      </c>
      <c r="R384" s="32">
        <v>0</v>
      </c>
      <c r="S384" s="32">
        <v>117.13888888888889</v>
      </c>
      <c r="T384" s="32">
        <v>85.85</v>
      </c>
      <c r="U384" s="32">
        <v>0</v>
      </c>
      <c r="V384" s="32">
        <v>31.288888888888888</v>
      </c>
      <c r="W384" s="32">
        <v>0</v>
      </c>
      <c r="X384" s="32">
        <v>0</v>
      </c>
      <c r="Y384" s="32">
        <v>0</v>
      </c>
      <c r="Z384" s="32">
        <v>0</v>
      </c>
      <c r="AA384" s="32">
        <v>0</v>
      </c>
      <c r="AB384" s="32">
        <v>0</v>
      </c>
      <c r="AC384" s="32">
        <v>0</v>
      </c>
      <c r="AD384" s="32">
        <v>0</v>
      </c>
      <c r="AE384" s="32">
        <v>0</v>
      </c>
      <c r="AF384" t="s">
        <v>341</v>
      </c>
      <c r="AG384">
        <v>7</v>
      </c>
      <c r="AH384"/>
    </row>
    <row r="385" spans="1:34" x14ac:dyDescent="0.25">
      <c r="A385" t="s">
        <v>1226</v>
      </c>
      <c r="B385" t="s">
        <v>614</v>
      </c>
      <c r="C385" t="s">
        <v>1020</v>
      </c>
      <c r="D385" t="s">
        <v>1139</v>
      </c>
      <c r="E385" s="32">
        <v>37.611111111111114</v>
      </c>
      <c r="F385" s="32">
        <v>4.2974889217134411</v>
      </c>
      <c r="G385" s="32">
        <v>4.022747415066469</v>
      </c>
      <c r="H385" s="32">
        <v>0.68485967503692757</v>
      </c>
      <c r="I385" s="32">
        <v>0.53242245199409155</v>
      </c>
      <c r="J385" s="32">
        <v>161.63333333333333</v>
      </c>
      <c r="K385" s="32">
        <v>151.29999999999998</v>
      </c>
      <c r="L385" s="32">
        <v>25.758333333333333</v>
      </c>
      <c r="M385" s="32">
        <v>20.024999999999999</v>
      </c>
      <c r="N385" s="32">
        <v>8.8888888888888892E-2</v>
      </c>
      <c r="O385" s="32">
        <v>5.6444444444444448</v>
      </c>
      <c r="P385" s="32">
        <v>31.75</v>
      </c>
      <c r="Q385" s="32">
        <v>27.15</v>
      </c>
      <c r="R385" s="32">
        <v>4.5999999999999996</v>
      </c>
      <c r="S385" s="32">
        <v>104.125</v>
      </c>
      <c r="T385" s="32">
        <v>97.444444444444443</v>
      </c>
      <c r="U385" s="32">
        <v>0</v>
      </c>
      <c r="V385" s="32">
        <v>6.6805555555555554</v>
      </c>
      <c r="W385" s="32">
        <v>6.3027777777777771</v>
      </c>
      <c r="X385" s="32">
        <v>0</v>
      </c>
      <c r="Y385" s="32">
        <v>8.8888888888888892E-2</v>
      </c>
      <c r="Z385" s="32">
        <v>0</v>
      </c>
      <c r="AA385" s="32">
        <v>0</v>
      </c>
      <c r="AB385" s="32">
        <v>0</v>
      </c>
      <c r="AC385" s="32">
        <v>6.2138888888888886</v>
      </c>
      <c r="AD385" s="32">
        <v>0</v>
      </c>
      <c r="AE385" s="32">
        <v>0</v>
      </c>
      <c r="AF385" t="s">
        <v>189</v>
      </c>
      <c r="AG385">
        <v>7</v>
      </c>
      <c r="AH385"/>
    </row>
    <row r="386" spans="1:34" x14ac:dyDescent="0.25">
      <c r="A386" t="s">
        <v>1226</v>
      </c>
      <c r="B386" t="s">
        <v>528</v>
      </c>
      <c r="C386" t="s">
        <v>889</v>
      </c>
      <c r="D386" t="s">
        <v>1189</v>
      </c>
      <c r="E386" s="32">
        <v>35</v>
      </c>
      <c r="F386" s="32">
        <v>3.5887682539682539</v>
      </c>
      <c r="G386" s="32">
        <v>3.2979746031746027</v>
      </c>
      <c r="H386" s="32">
        <v>0.98925396825396839</v>
      </c>
      <c r="I386" s="32">
        <v>0.69846031746031745</v>
      </c>
      <c r="J386" s="32">
        <v>125.60688888888889</v>
      </c>
      <c r="K386" s="32">
        <v>115.4291111111111</v>
      </c>
      <c r="L386" s="32">
        <v>34.623888888888892</v>
      </c>
      <c r="M386" s="32">
        <v>24.446111111111112</v>
      </c>
      <c r="N386" s="32">
        <v>4.4888888888888889</v>
      </c>
      <c r="O386" s="32">
        <v>5.6888888888888891</v>
      </c>
      <c r="P386" s="32">
        <v>13.977777777777778</v>
      </c>
      <c r="Q386" s="32">
        <v>13.977777777777778</v>
      </c>
      <c r="R386" s="32">
        <v>0</v>
      </c>
      <c r="S386" s="32">
        <v>77.005222222222216</v>
      </c>
      <c r="T386" s="32">
        <v>77.005222222222216</v>
      </c>
      <c r="U386" s="32">
        <v>0</v>
      </c>
      <c r="V386" s="32">
        <v>0</v>
      </c>
      <c r="W386" s="32">
        <v>3.5638888888888891</v>
      </c>
      <c r="X386" s="32">
        <v>0</v>
      </c>
      <c r="Y386" s="32">
        <v>0</v>
      </c>
      <c r="Z386" s="32">
        <v>0</v>
      </c>
      <c r="AA386" s="32">
        <v>0</v>
      </c>
      <c r="AB386" s="32">
        <v>0</v>
      </c>
      <c r="AC386" s="32">
        <v>3.5638888888888891</v>
      </c>
      <c r="AD386" s="32">
        <v>0</v>
      </c>
      <c r="AE386" s="32">
        <v>0</v>
      </c>
      <c r="AF386" t="s">
        <v>102</v>
      </c>
      <c r="AG386">
        <v>7</v>
      </c>
      <c r="AH386"/>
    </row>
    <row r="387" spans="1:34" x14ac:dyDescent="0.25">
      <c r="A387" t="s">
        <v>1226</v>
      </c>
      <c r="B387" t="s">
        <v>789</v>
      </c>
      <c r="C387" t="s">
        <v>1101</v>
      </c>
      <c r="D387" t="s">
        <v>1158</v>
      </c>
      <c r="E387" s="32">
        <v>24.666666666666668</v>
      </c>
      <c r="F387" s="32">
        <v>3.3822072072072076</v>
      </c>
      <c r="G387" s="32">
        <v>3.0844144144144146</v>
      </c>
      <c r="H387" s="32">
        <v>0.52816666666666667</v>
      </c>
      <c r="I387" s="32">
        <v>0.28413513513513516</v>
      </c>
      <c r="J387" s="32">
        <v>83.427777777777791</v>
      </c>
      <c r="K387" s="32">
        <v>76.082222222222228</v>
      </c>
      <c r="L387" s="32">
        <v>13.028111111111112</v>
      </c>
      <c r="M387" s="32">
        <v>7.0086666666666675</v>
      </c>
      <c r="N387" s="32">
        <v>0</v>
      </c>
      <c r="O387" s="32">
        <v>6.0194444444444448</v>
      </c>
      <c r="P387" s="32">
        <v>20.169777777777782</v>
      </c>
      <c r="Q387" s="32">
        <v>18.843666666666671</v>
      </c>
      <c r="R387" s="32">
        <v>1.326111111111111</v>
      </c>
      <c r="S387" s="32">
        <v>50.229888888888894</v>
      </c>
      <c r="T387" s="32">
        <v>50.229888888888894</v>
      </c>
      <c r="U387" s="32">
        <v>0</v>
      </c>
      <c r="V387" s="32">
        <v>0</v>
      </c>
      <c r="W387" s="32">
        <v>2.4472222222222224</v>
      </c>
      <c r="X387" s="32">
        <v>2.4472222222222224</v>
      </c>
      <c r="Y387" s="32">
        <v>0</v>
      </c>
      <c r="Z387" s="32">
        <v>0</v>
      </c>
      <c r="AA387" s="32">
        <v>0</v>
      </c>
      <c r="AB387" s="32">
        <v>0</v>
      </c>
      <c r="AC387" s="32">
        <v>0</v>
      </c>
      <c r="AD387" s="32">
        <v>0</v>
      </c>
      <c r="AE387" s="32">
        <v>0</v>
      </c>
      <c r="AF387" t="s">
        <v>366</v>
      </c>
      <c r="AG387">
        <v>7</v>
      </c>
      <c r="AH387"/>
    </row>
    <row r="388" spans="1:34" x14ac:dyDescent="0.25">
      <c r="A388" t="s">
        <v>1226</v>
      </c>
      <c r="B388" t="s">
        <v>664</v>
      </c>
      <c r="C388" t="s">
        <v>1052</v>
      </c>
      <c r="D388" t="s">
        <v>1178</v>
      </c>
      <c r="E388" s="32">
        <v>19.944444444444443</v>
      </c>
      <c r="F388" s="32">
        <v>4.3276434540389976</v>
      </c>
      <c r="G388" s="32">
        <v>4.1152534818941513</v>
      </c>
      <c r="H388" s="32">
        <v>1.1342284122562671</v>
      </c>
      <c r="I388" s="32">
        <v>0.92183844011142035</v>
      </c>
      <c r="J388" s="32">
        <v>86.312444444444452</v>
      </c>
      <c r="K388" s="32">
        <v>82.076444444444448</v>
      </c>
      <c r="L388" s="32">
        <v>22.621555555555549</v>
      </c>
      <c r="M388" s="32">
        <v>18.385555555555548</v>
      </c>
      <c r="N388" s="32">
        <v>1.3007777777777778</v>
      </c>
      <c r="O388" s="32">
        <v>2.9352222222222224</v>
      </c>
      <c r="P388" s="32">
        <v>8.7738888888888855</v>
      </c>
      <c r="Q388" s="32">
        <v>8.7738888888888855</v>
      </c>
      <c r="R388" s="32">
        <v>0</v>
      </c>
      <c r="S388" s="32">
        <v>54.917000000000016</v>
      </c>
      <c r="T388" s="32">
        <v>54.344666666666683</v>
      </c>
      <c r="U388" s="32">
        <v>0</v>
      </c>
      <c r="V388" s="32">
        <v>0.57233333333333336</v>
      </c>
      <c r="W388" s="32">
        <v>2.755555555555556</v>
      </c>
      <c r="X388" s="32">
        <v>2.1972222222222224</v>
      </c>
      <c r="Y388" s="32">
        <v>0</v>
      </c>
      <c r="Z388" s="32">
        <v>0</v>
      </c>
      <c r="AA388" s="32">
        <v>0.32777777777777778</v>
      </c>
      <c r="AB388" s="32">
        <v>0</v>
      </c>
      <c r="AC388" s="32">
        <v>0.23055555555555557</v>
      </c>
      <c r="AD388" s="32">
        <v>0</v>
      </c>
      <c r="AE388" s="32">
        <v>0</v>
      </c>
      <c r="AF388" t="s">
        <v>239</v>
      </c>
      <c r="AG388">
        <v>7</v>
      </c>
      <c r="AH388"/>
    </row>
    <row r="389" spans="1:34" x14ac:dyDescent="0.25">
      <c r="A389" t="s">
        <v>1226</v>
      </c>
      <c r="B389" t="s">
        <v>449</v>
      </c>
      <c r="C389" t="s">
        <v>915</v>
      </c>
      <c r="D389" t="s">
        <v>1170</v>
      </c>
      <c r="E389" s="32">
        <v>52.633333333333333</v>
      </c>
      <c r="F389" s="32">
        <v>3.4621068186615998E-2</v>
      </c>
      <c r="G389" s="32">
        <v>3.4621068186615998E-2</v>
      </c>
      <c r="H389" s="32">
        <v>2.8710154105974245E-2</v>
      </c>
      <c r="I389" s="32">
        <v>2.8710154105974245E-2</v>
      </c>
      <c r="J389" s="32">
        <v>1.822222222222222</v>
      </c>
      <c r="K389" s="32">
        <v>1.822222222222222</v>
      </c>
      <c r="L389" s="32">
        <v>1.5111111111111111</v>
      </c>
      <c r="M389" s="32">
        <v>1.5111111111111111</v>
      </c>
      <c r="N389" s="32">
        <v>0</v>
      </c>
      <c r="O389" s="32">
        <v>0</v>
      </c>
      <c r="P389" s="32">
        <v>8.8888888888888892E-2</v>
      </c>
      <c r="Q389" s="32">
        <v>8.8888888888888892E-2</v>
      </c>
      <c r="R389" s="32">
        <v>0</v>
      </c>
      <c r="S389" s="32">
        <v>0.22222222222222221</v>
      </c>
      <c r="T389" s="32">
        <v>0.22222222222222221</v>
      </c>
      <c r="U389" s="32">
        <v>0</v>
      </c>
      <c r="V389" s="32">
        <v>0</v>
      </c>
      <c r="W389" s="32">
        <v>1.822222222222222</v>
      </c>
      <c r="X389" s="32">
        <v>1.5111111111111111</v>
      </c>
      <c r="Y389" s="32">
        <v>0</v>
      </c>
      <c r="Z389" s="32">
        <v>0</v>
      </c>
      <c r="AA389" s="32">
        <v>8.8888888888888892E-2</v>
      </c>
      <c r="AB389" s="32">
        <v>0</v>
      </c>
      <c r="AC389" s="32">
        <v>0.22222222222222221</v>
      </c>
      <c r="AD389" s="32">
        <v>0</v>
      </c>
      <c r="AE389" s="32">
        <v>0</v>
      </c>
      <c r="AF389" t="s">
        <v>22</v>
      </c>
      <c r="AG389">
        <v>7</v>
      </c>
      <c r="AH389"/>
    </row>
    <row r="390" spans="1:34" x14ac:dyDescent="0.25">
      <c r="A390" t="s">
        <v>1226</v>
      </c>
      <c r="B390" t="s">
        <v>810</v>
      </c>
      <c r="C390" t="s">
        <v>900</v>
      </c>
      <c r="D390" t="s">
        <v>1140</v>
      </c>
      <c r="E390" s="32">
        <v>98.711111111111109</v>
      </c>
      <c r="F390" s="32">
        <v>3.7198626744709578</v>
      </c>
      <c r="G390" s="32">
        <v>3.3211098604232321</v>
      </c>
      <c r="H390" s="32">
        <v>0.45127307519135523</v>
      </c>
      <c r="I390" s="32">
        <v>0.24145767672219723</v>
      </c>
      <c r="J390" s="32">
        <v>367.19177777777765</v>
      </c>
      <c r="K390" s="32">
        <v>327.83044444444437</v>
      </c>
      <c r="L390" s="32">
        <v>44.545666666666662</v>
      </c>
      <c r="M390" s="32">
        <v>23.834555555555557</v>
      </c>
      <c r="N390" s="32">
        <v>16.266666666666666</v>
      </c>
      <c r="O390" s="32">
        <v>4.4444444444444446</v>
      </c>
      <c r="P390" s="32">
        <v>67.510777777777761</v>
      </c>
      <c r="Q390" s="32">
        <v>48.860555555555543</v>
      </c>
      <c r="R390" s="32">
        <v>18.650222222222222</v>
      </c>
      <c r="S390" s="32">
        <v>255.13533333333325</v>
      </c>
      <c r="T390" s="32">
        <v>201.01811111111104</v>
      </c>
      <c r="U390" s="32">
        <v>0</v>
      </c>
      <c r="V390" s="32">
        <v>54.117222222222217</v>
      </c>
      <c r="W390" s="32">
        <v>3.0333333333333332</v>
      </c>
      <c r="X390" s="32">
        <v>1.4722222222222223</v>
      </c>
      <c r="Y390" s="32">
        <v>0</v>
      </c>
      <c r="Z390" s="32">
        <v>0</v>
      </c>
      <c r="AA390" s="32">
        <v>1.5611111111111111</v>
      </c>
      <c r="AB390" s="32">
        <v>0</v>
      </c>
      <c r="AC390" s="32">
        <v>0</v>
      </c>
      <c r="AD390" s="32">
        <v>0</v>
      </c>
      <c r="AE390" s="32">
        <v>0</v>
      </c>
      <c r="AF390" t="s">
        <v>387</v>
      </c>
      <c r="AG390">
        <v>7</v>
      </c>
      <c r="AH390"/>
    </row>
    <row r="391" spans="1:34" x14ac:dyDescent="0.25">
      <c r="A391" t="s">
        <v>1226</v>
      </c>
      <c r="B391" t="s">
        <v>720</v>
      </c>
      <c r="C391" t="s">
        <v>1077</v>
      </c>
      <c r="D391" t="s">
        <v>1210</v>
      </c>
      <c r="E391" s="32">
        <v>18.377777777777776</v>
      </c>
      <c r="F391" s="32">
        <v>4.3895344619105208</v>
      </c>
      <c r="G391" s="32">
        <v>4.0576783555018139</v>
      </c>
      <c r="H391" s="32">
        <v>0.9519770253929869</v>
      </c>
      <c r="I391" s="32">
        <v>0.62012091898428057</v>
      </c>
      <c r="J391" s="32">
        <v>80.669888888888892</v>
      </c>
      <c r="K391" s="32">
        <v>74.571111111111108</v>
      </c>
      <c r="L391" s="32">
        <v>17.495222222222225</v>
      </c>
      <c r="M391" s="32">
        <v>11.396444444444445</v>
      </c>
      <c r="N391" s="32">
        <v>0</v>
      </c>
      <c r="O391" s="32">
        <v>6.0987777777777792</v>
      </c>
      <c r="P391" s="32">
        <v>13.564111111111103</v>
      </c>
      <c r="Q391" s="32">
        <v>13.564111111111103</v>
      </c>
      <c r="R391" s="32">
        <v>0</v>
      </c>
      <c r="S391" s="32">
        <v>49.610555555555564</v>
      </c>
      <c r="T391" s="32">
        <v>44.281888888888901</v>
      </c>
      <c r="U391" s="32">
        <v>0</v>
      </c>
      <c r="V391" s="32">
        <v>5.3286666666666669</v>
      </c>
      <c r="W391" s="32">
        <v>23.888888888888886</v>
      </c>
      <c r="X391" s="32">
        <v>3.05</v>
      </c>
      <c r="Y391" s="32">
        <v>0</v>
      </c>
      <c r="Z391" s="32">
        <v>0</v>
      </c>
      <c r="AA391" s="32">
        <v>3.8944444444444444</v>
      </c>
      <c r="AB391" s="32">
        <v>0</v>
      </c>
      <c r="AC391" s="32">
        <v>16.944444444444443</v>
      </c>
      <c r="AD391" s="32">
        <v>0</v>
      </c>
      <c r="AE391" s="32">
        <v>0</v>
      </c>
      <c r="AF391" t="s">
        <v>295</v>
      </c>
      <c r="AG391">
        <v>7</v>
      </c>
      <c r="AH391"/>
    </row>
    <row r="392" spans="1:34" x14ac:dyDescent="0.25">
      <c r="A392" t="s">
        <v>1226</v>
      </c>
      <c r="B392" t="s">
        <v>715</v>
      </c>
      <c r="C392" t="s">
        <v>1075</v>
      </c>
      <c r="D392" t="s">
        <v>1176</v>
      </c>
      <c r="E392" s="32">
        <v>28.766666666666666</v>
      </c>
      <c r="F392" s="32">
        <v>3.8551602935496327</v>
      </c>
      <c r="G392" s="32">
        <v>3.6595905755117806</v>
      </c>
      <c r="H392" s="32">
        <v>1.0966241792197757</v>
      </c>
      <c r="I392" s="32">
        <v>0.90105446118192334</v>
      </c>
      <c r="J392" s="32">
        <v>110.9001111111111</v>
      </c>
      <c r="K392" s="32">
        <v>105.27422222222222</v>
      </c>
      <c r="L392" s="32">
        <v>31.546222222222216</v>
      </c>
      <c r="M392" s="32">
        <v>25.920333333333328</v>
      </c>
      <c r="N392" s="32">
        <v>0</v>
      </c>
      <c r="O392" s="32">
        <v>5.6258888888888885</v>
      </c>
      <c r="P392" s="32">
        <v>19.542444444444431</v>
      </c>
      <c r="Q392" s="32">
        <v>19.542444444444431</v>
      </c>
      <c r="R392" s="32">
        <v>0</v>
      </c>
      <c r="S392" s="32">
        <v>59.811444444444462</v>
      </c>
      <c r="T392" s="32">
        <v>59.811444444444462</v>
      </c>
      <c r="U392" s="32">
        <v>0</v>
      </c>
      <c r="V392" s="32">
        <v>0</v>
      </c>
      <c r="W392" s="32">
        <v>24.016999999999999</v>
      </c>
      <c r="X392" s="32">
        <v>8.0722222222222229</v>
      </c>
      <c r="Y392" s="32">
        <v>0</v>
      </c>
      <c r="Z392" s="32">
        <v>0</v>
      </c>
      <c r="AA392" s="32">
        <v>1.2722222222222221</v>
      </c>
      <c r="AB392" s="32">
        <v>0</v>
      </c>
      <c r="AC392" s="32">
        <v>14.672555555555554</v>
      </c>
      <c r="AD392" s="32">
        <v>0</v>
      </c>
      <c r="AE392" s="32">
        <v>0</v>
      </c>
      <c r="AF392" t="s">
        <v>290</v>
      </c>
      <c r="AG392">
        <v>7</v>
      </c>
      <c r="AH392"/>
    </row>
    <row r="393" spans="1:34" x14ac:dyDescent="0.25">
      <c r="A393" t="s">
        <v>1226</v>
      </c>
      <c r="B393" t="s">
        <v>709</v>
      </c>
      <c r="C393" t="s">
        <v>875</v>
      </c>
      <c r="D393" t="s">
        <v>1120</v>
      </c>
      <c r="E393" s="32">
        <v>51.3</v>
      </c>
      <c r="F393" s="32">
        <v>3.0830799220272902</v>
      </c>
      <c r="G393" s="32">
        <v>2.9774377301277886</v>
      </c>
      <c r="H393" s="32">
        <v>0.20413255360623783</v>
      </c>
      <c r="I393" s="32">
        <v>9.8490361706735974E-2</v>
      </c>
      <c r="J393" s="32">
        <v>158.16199999999998</v>
      </c>
      <c r="K393" s="32">
        <v>152.74255555555555</v>
      </c>
      <c r="L393" s="32">
        <v>10.472</v>
      </c>
      <c r="M393" s="32">
        <v>5.0525555555555552</v>
      </c>
      <c r="N393" s="32">
        <v>4.5651111111111113</v>
      </c>
      <c r="O393" s="32">
        <v>0.85433333333333339</v>
      </c>
      <c r="P393" s="32">
        <v>40.951888888888895</v>
      </c>
      <c r="Q393" s="32">
        <v>40.951888888888895</v>
      </c>
      <c r="R393" s="32">
        <v>0</v>
      </c>
      <c r="S393" s="32">
        <v>106.7381111111111</v>
      </c>
      <c r="T393" s="32">
        <v>106.7381111111111</v>
      </c>
      <c r="U393" s="32">
        <v>0</v>
      </c>
      <c r="V393" s="32">
        <v>0</v>
      </c>
      <c r="W393" s="32">
        <v>53.478222222222229</v>
      </c>
      <c r="X393" s="32">
        <v>0</v>
      </c>
      <c r="Y393" s="32">
        <v>0</v>
      </c>
      <c r="Z393" s="32">
        <v>0</v>
      </c>
      <c r="AA393" s="32">
        <v>35.326888888888895</v>
      </c>
      <c r="AB393" s="32">
        <v>0</v>
      </c>
      <c r="AC393" s="32">
        <v>18.151333333333334</v>
      </c>
      <c r="AD393" s="32">
        <v>0</v>
      </c>
      <c r="AE393" s="32">
        <v>0</v>
      </c>
      <c r="AF393" t="s">
        <v>284</v>
      </c>
      <c r="AG393">
        <v>7</v>
      </c>
      <c r="AH393"/>
    </row>
    <row r="394" spans="1:34" x14ac:dyDescent="0.25">
      <c r="A394" t="s">
        <v>1226</v>
      </c>
      <c r="B394" t="s">
        <v>541</v>
      </c>
      <c r="C394" t="s">
        <v>900</v>
      </c>
      <c r="D394" t="s">
        <v>1140</v>
      </c>
      <c r="E394" s="32">
        <v>75.844444444444449</v>
      </c>
      <c r="F394" s="32">
        <v>2.4370026369762674</v>
      </c>
      <c r="G394" s="32">
        <v>2.2880134778786991</v>
      </c>
      <c r="H394" s="32">
        <v>0.25142836214474068</v>
      </c>
      <c r="I394" s="32">
        <v>0.17960738353354819</v>
      </c>
      <c r="J394" s="32">
        <v>184.83311111111112</v>
      </c>
      <c r="K394" s="32">
        <v>173.53311111111111</v>
      </c>
      <c r="L394" s="32">
        <v>19.069444444444443</v>
      </c>
      <c r="M394" s="32">
        <v>13.622222222222222</v>
      </c>
      <c r="N394" s="32">
        <v>0</v>
      </c>
      <c r="O394" s="32">
        <v>5.447222222222222</v>
      </c>
      <c r="P394" s="32">
        <v>23.8</v>
      </c>
      <c r="Q394" s="32">
        <v>17.947222222222223</v>
      </c>
      <c r="R394" s="32">
        <v>5.8527777777777779</v>
      </c>
      <c r="S394" s="32">
        <v>141.96366666666665</v>
      </c>
      <c r="T394" s="32">
        <v>119.89422222222221</v>
      </c>
      <c r="U394" s="32">
        <v>0</v>
      </c>
      <c r="V394" s="32">
        <v>22.069444444444443</v>
      </c>
      <c r="W394" s="32">
        <v>52.411111111111111</v>
      </c>
      <c r="X394" s="32">
        <v>5.3</v>
      </c>
      <c r="Y394" s="32">
        <v>0</v>
      </c>
      <c r="Z394" s="32">
        <v>0</v>
      </c>
      <c r="AA394" s="32">
        <v>1.5555555555555556</v>
      </c>
      <c r="AB394" s="32">
        <v>0</v>
      </c>
      <c r="AC394" s="32">
        <v>45.555555555555557</v>
      </c>
      <c r="AD394" s="32">
        <v>0</v>
      </c>
      <c r="AE394" s="32">
        <v>0</v>
      </c>
      <c r="AF394" t="s">
        <v>115</v>
      </c>
      <c r="AG394">
        <v>7</v>
      </c>
      <c r="AH394"/>
    </row>
    <row r="395" spans="1:34" x14ac:dyDescent="0.25">
      <c r="A395" t="s">
        <v>1226</v>
      </c>
      <c r="B395" t="s">
        <v>785</v>
      </c>
      <c r="C395" t="s">
        <v>1065</v>
      </c>
      <c r="D395" t="s">
        <v>1140</v>
      </c>
      <c r="E395" s="32">
        <v>81.611111111111114</v>
      </c>
      <c r="F395" s="32">
        <v>3.7865772634445194</v>
      </c>
      <c r="G395" s="32">
        <v>3.5360245064669837</v>
      </c>
      <c r="H395" s="32">
        <v>0.39531654186521442</v>
      </c>
      <c r="I395" s="32">
        <v>0.30426820966643975</v>
      </c>
      <c r="J395" s="32">
        <v>309.02677777777774</v>
      </c>
      <c r="K395" s="32">
        <v>288.57888888888886</v>
      </c>
      <c r="L395" s="32">
        <v>32.262222222222221</v>
      </c>
      <c r="M395" s="32">
        <v>24.831666666666667</v>
      </c>
      <c r="N395" s="32">
        <v>1.7416666666666667</v>
      </c>
      <c r="O395" s="32">
        <v>5.6888888888888891</v>
      </c>
      <c r="P395" s="32">
        <v>62.531666666666673</v>
      </c>
      <c r="Q395" s="32">
        <v>49.51433333333334</v>
      </c>
      <c r="R395" s="32">
        <v>13.017333333333333</v>
      </c>
      <c r="S395" s="32">
        <v>214.23288888888885</v>
      </c>
      <c r="T395" s="32">
        <v>213.64399999999995</v>
      </c>
      <c r="U395" s="32">
        <v>0</v>
      </c>
      <c r="V395" s="32">
        <v>0.58888888888888891</v>
      </c>
      <c r="W395" s="32">
        <v>24.209666666666667</v>
      </c>
      <c r="X395" s="32">
        <v>1.6703333333333332</v>
      </c>
      <c r="Y395" s="32">
        <v>1.7416666666666667</v>
      </c>
      <c r="Z395" s="32">
        <v>0.26666666666666666</v>
      </c>
      <c r="AA395" s="32">
        <v>5.2302222222222223</v>
      </c>
      <c r="AB395" s="32">
        <v>0</v>
      </c>
      <c r="AC395" s="32">
        <v>15.028555555555558</v>
      </c>
      <c r="AD395" s="32">
        <v>0</v>
      </c>
      <c r="AE395" s="32">
        <v>0.2722222222222222</v>
      </c>
      <c r="AF395" t="s">
        <v>362</v>
      </c>
      <c r="AG395">
        <v>7</v>
      </c>
      <c r="AH395"/>
    </row>
    <row r="396" spans="1:34" x14ac:dyDescent="0.25">
      <c r="A396" t="s">
        <v>1226</v>
      </c>
      <c r="B396" t="s">
        <v>612</v>
      </c>
      <c r="C396" t="s">
        <v>1018</v>
      </c>
      <c r="D396" t="s">
        <v>1127</v>
      </c>
      <c r="E396" s="32">
        <v>20.333333333333332</v>
      </c>
      <c r="F396" s="32">
        <v>3.9123278688524596</v>
      </c>
      <c r="G396" s="32">
        <v>3.6327923497267767</v>
      </c>
      <c r="H396" s="32">
        <v>0.66366666666666663</v>
      </c>
      <c r="I396" s="32">
        <v>0.38413114754098354</v>
      </c>
      <c r="J396" s="32">
        <v>79.550666666666672</v>
      </c>
      <c r="K396" s="32">
        <v>73.866777777777784</v>
      </c>
      <c r="L396" s="32">
        <v>13.494555555555554</v>
      </c>
      <c r="M396" s="32">
        <v>7.8106666666666644</v>
      </c>
      <c r="N396" s="32">
        <v>0</v>
      </c>
      <c r="O396" s="32">
        <v>5.6838888888888892</v>
      </c>
      <c r="P396" s="32">
        <v>18.332888888888892</v>
      </c>
      <c r="Q396" s="32">
        <v>18.332888888888892</v>
      </c>
      <c r="R396" s="32">
        <v>0</v>
      </c>
      <c r="S396" s="32">
        <v>47.723222222222226</v>
      </c>
      <c r="T396" s="32">
        <v>34.358777777777782</v>
      </c>
      <c r="U396" s="32">
        <v>9.2306666666666661</v>
      </c>
      <c r="V396" s="32">
        <v>4.1337777777777776</v>
      </c>
      <c r="W396" s="32">
        <v>4.0027777777777782</v>
      </c>
      <c r="X396" s="32">
        <v>0</v>
      </c>
      <c r="Y396" s="32">
        <v>0</v>
      </c>
      <c r="Z396" s="32">
        <v>0</v>
      </c>
      <c r="AA396" s="32">
        <v>1.0638888888888889</v>
      </c>
      <c r="AB396" s="32">
        <v>0</v>
      </c>
      <c r="AC396" s="32">
        <v>2.9388888888888891</v>
      </c>
      <c r="AD396" s="32">
        <v>0</v>
      </c>
      <c r="AE396" s="32">
        <v>0</v>
      </c>
      <c r="AF396" t="s">
        <v>187</v>
      </c>
      <c r="AG396">
        <v>7</v>
      </c>
      <c r="AH396"/>
    </row>
    <row r="397" spans="1:34" x14ac:dyDescent="0.25">
      <c r="A397" t="s">
        <v>1226</v>
      </c>
      <c r="B397" t="s">
        <v>727</v>
      </c>
      <c r="C397" t="s">
        <v>900</v>
      </c>
      <c r="D397" t="s">
        <v>1140</v>
      </c>
      <c r="E397" s="32">
        <v>71.844444444444449</v>
      </c>
      <c r="F397" s="32">
        <v>4.175533560160841</v>
      </c>
      <c r="G397" s="32">
        <v>3.9769950510361896</v>
      </c>
      <c r="H397" s="32">
        <v>0.80625579956696558</v>
      </c>
      <c r="I397" s="32">
        <v>0.6077172904423136</v>
      </c>
      <c r="J397" s="32">
        <v>299.98888888888888</v>
      </c>
      <c r="K397" s="32">
        <v>285.72500000000002</v>
      </c>
      <c r="L397" s="32">
        <v>57.924999999999997</v>
      </c>
      <c r="M397" s="32">
        <v>43.661111111111111</v>
      </c>
      <c r="N397" s="32">
        <v>8.6861111111111118</v>
      </c>
      <c r="O397" s="32">
        <v>5.5777777777777775</v>
      </c>
      <c r="P397" s="32">
        <v>46.3</v>
      </c>
      <c r="Q397" s="32">
        <v>46.3</v>
      </c>
      <c r="R397" s="32">
        <v>0</v>
      </c>
      <c r="S397" s="32">
        <v>195.76388888888889</v>
      </c>
      <c r="T397" s="32">
        <v>157.05277777777778</v>
      </c>
      <c r="U397" s="32">
        <v>0</v>
      </c>
      <c r="V397" s="32">
        <v>38.711111111111109</v>
      </c>
      <c r="W397" s="32">
        <v>50.966666666666669</v>
      </c>
      <c r="X397" s="32">
        <v>15.508333333333333</v>
      </c>
      <c r="Y397" s="32">
        <v>0</v>
      </c>
      <c r="Z397" s="32">
        <v>0</v>
      </c>
      <c r="AA397" s="32">
        <v>5.9444444444444446</v>
      </c>
      <c r="AB397" s="32">
        <v>0</v>
      </c>
      <c r="AC397" s="32">
        <v>29.513888888888889</v>
      </c>
      <c r="AD397" s="32">
        <v>0</v>
      </c>
      <c r="AE397" s="32">
        <v>0</v>
      </c>
      <c r="AF397" t="s">
        <v>304</v>
      </c>
      <c r="AG397">
        <v>7</v>
      </c>
      <c r="AH397"/>
    </row>
    <row r="398" spans="1:34" x14ac:dyDescent="0.25">
      <c r="A398" t="s">
        <v>1226</v>
      </c>
      <c r="B398" t="s">
        <v>609</v>
      </c>
      <c r="C398" t="s">
        <v>1015</v>
      </c>
      <c r="D398" t="s">
        <v>1179</v>
      </c>
      <c r="E398" s="32">
        <v>31.133333333333333</v>
      </c>
      <c r="F398" s="32">
        <v>3.8671484653818702</v>
      </c>
      <c r="G398" s="32">
        <v>3.7154710920770877</v>
      </c>
      <c r="H398" s="32">
        <v>0.57869379014989286</v>
      </c>
      <c r="I398" s="32">
        <v>0.42701641684511066</v>
      </c>
      <c r="J398" s="32">
        <v>120.39722222222223</v>
      </c>
      <c r="K398" s="32">
        <v>115.675</v>
      </c>
      <c r="L398" s="32">
        <v>18.016666666666666</v>
      </c>
      <c r="M398" s="32">
        <v>13.294444444444444</v>
      </c>
      <c r="N398" s="32">
        <v>0</v>
      </c>
      <c r="O398" s="32">
        <v>4.7222222222222223</v>
      </c>
      <c r="P398" s="32">
        <v>24.166666666666668</v>
      </c>
      <c r="Q398" s="32">
        <v>24.166666666666668</v>
      </c>
      <c r="R398" s="32">
        <v>0</v>
      </c>
      <c r="S398" s="32">
        <v>78.213888888888889</v>
      </c>
      <c r="T398" s="32">
        <v>76.511111111111106</v>
      </c>
      <c r="U398" s="32">
        <v>0</v>
      </c>
      <c r="V398" s="32">
        <v>1.7027777777777777</v>
      </c>
      <c r="W398" s="32">
        <v>8.2166666666666668</v>
      </c>
      <c r="X398" s="32">
        <v>0</v>
      </c>
      <c r="Y398" s="32">
        <v>0</v>
      </c>
      <c r="Z398" s="32">
        <v>0</v>
      </c>
      <c r="AA398" s="32">
        <v>0.25833333333333336</v>
      </c>
      <c r="AB398" s="32">
        <v>0</v>
      </c>
      <c r="AC398" s="32">
        <v>7.958333333333333</v>
      </c>
      <c r="AD398" s="32">
        <v>0</v>
      </c>
      <c r="AE398" s="32">
        <v>0</v>
      </c>
      <c r="AF398" t="s">
        <v>184</v>
      </c>
      <c r="AG398">
        <v>7</v>
      </c>
      <c r="AH398"/>
    </row>
    <row r="399" spans="1:34" x14ac:dyDescent="0.25">
      <c r="A399" t="s">
        <v>1226</v>
      </c>
      <c r="B399" t="s">
        <v>831</v>
      </c>
      <c r="C399" t="s">
        <v>1094</v>
      </c>
      <c r="D399" t="s">
        <v>1131</v>
      </c>
      <c r="E399" s="32">
        <v>27.133333333333333</v>
      </c>
      <c r="F399" s="32">
        <v>6.68257166257166</v>
      </c>
      <c r="G399" s="32">
        <v>6.0113963963963934</v>
      </c>
      <c r="H399" s="32">
        <v>1.6400040950040946</v>
      </c>
      <c r="I399" s="32">
        <v>0.97316953316953281</v>
      </c>
      <c r="J399" s="32">
        <v>181.32044444444438</v>
      </c>
      <c r="K399" s="32">
        <v>163.10922222222214</v>
      </c>
      <c r="L399" s="32">
        <v>44.498777777777768</v>
      </c>
      <c r="M399" s="32">
        <v>26.405333333333324</v>
      </c>
      <c r="N399" s="32">
        <v>12.465666666666666</v>
      </c>
      <c r="O399" s="32">
        <v>5.6277777777777782</v>
      </c>
      <c r="P399" s="32">
        <v>11.193777777777781</v>
      </c>
      <c r="Q399" s="32">
        <v>11.076000000000002</v>
      </c>
      <c r="R399" s="32">
        <v>0.11777777777777777</v>
      </c>
      <c r="S399" s="32">
        <v>125.62788888888882</v>
      </c>
      <c r="T399" s="32">
        <v>104.79877777777772</v>
      </c>
      <c r="U399" s="32">
        <v>0</v>
      </c>
      <c r="V399" s="32">
        <v>20.829111111111104</v>
      </c>
      <c r="W399" s="32">
        <v>39.056666666666665</v>
      </c>
      <c r="X399" s="32">
        <v>7.9011111111111116</v>
      </c>
      <c r="Y399" s="32">
        <v>0</v>
      </c>
      <c r="Z399" s="32">
        <v>0</v>
      </c>
      <c r="AA399" s="32">
        <v>0</v>
      </c>
      <c r="AB399" s="32">
        <v>0</v>
      </c>
      <c r="AC399" s="32">
        <v>31.155555555555555</v>
      </c>
      <c r="AD399" s="32">
        <v>0</v>
      </c>
      <c r="AE399" s="32">
        <v>0</v>
      </c>
      <c r="AF399" t="s">
        <v>408</v>
      </c>
      <c r="AG399">
        <v>7</v>
      </c>
      <c r="AH399"/>
    </row>
    <row r="400" spans="1:34" x14ac:dyDescent="0.25">
      <c r="A400" t="s">
        <v>1226</v>
      </c>
      <c r="B400" t="s">
        <v>762</v>
      </c>
      <c r="C400" t="s">
        <v>942</v>
      </c>
      <c r="D400" t="s">
        <v>1182</v>
      </c>
      <c r="E400" s="32">
        <v>40.177777777777777</v>
      </c>
      <c r="F400" s="32">
        <v>3.8679148230088503</v>
      </c>
      <c r="G400" s="32">
        <v>3.7263219026548677</v>
      </c>
      <c r="H400" s="32">
        <v>0.85663716814159274</v>
      </c>
      <c r="I400" s="32">
        <v>0.71504424778761044</v>
      </c>
      <c r="J400" s="32">
        <v>155.40422222222224</v>
      </c>
      <c r="K400" s="32">
        <v>149.71533333333335</v>
      </c>
      <c r="L400" s="32">
        <v>34.417777777777772</v>
      </c>
      <c r="M400" s="32">
        <v>28.728888888888882</v>
      </c>
      <c r="N400" s="32">
        <v>0</v>
      </c>
      <c r="O400" s="32">
        <v>5.6888888888888891</v>
      </c>
      <c r="P400" s="32">
        <v>24.483777777777778</v>
      </c>
      <c r="Q400" s="32">
        <v>24.483777777777778</v>
      </c>
      <c r="R400" s="32">
        <v>0</v>
      </c>
      <c r="S400" s="32">
        <v>96.502666666666684</v>
      </c>
      <c r="T400" s="32">
        <v>96.502666666666684</v>
      </c>
      <c r="U400" s="32">
        <v>0</v>
      </c>
      <c r="V400" s="32">
        <v>0</v>
      </c>
      <c r="W400" s="32">
        <v>0</v>
      </c>
      <c r="X400" s="32">
        <v>0</v>
      </c>
      <c r="Y400" s="32">
        <v>0</v>
      </c>
      <c r="Z400" s="32">
        <v>0</v>
      </c>
      <c r="AA400" s="32">
        <v>0</v>
      </c>
      <c r="AB400" s="32">
        <v>0</v>
      </c>
      <c r="AC400" s="32">
        <v>0</v>
      </c>
      <c r="AD400" s="32">
        <v>0</v>
      </c>
      <c r="AE400" s="32">
        <v>0</v>
      </c>
      <c r="AF400" t="s">
        <v>339</v>
      </c>
      <c r="AG400">
        <v>7</v>
      </c>
      <c r="AH400"/>
    </row>
    <row r="401" spans="1:34" x14ac:dyDescent="0.25">
      <c r="A401" t="s">
        <v>1226</v>
      </c>
      <c r="B401" t="s">
        <v>685</v>
      </c>
      <c r="C401" t="s">
        <v>1062</v>
      </c>
      <c r="D401" t="s">
        <v>1205</v>
      </c>
      <c r="E401" s="32">
        <v>33.077777777777776</v>
      </c>
      <c r="F401" s="32">
        <v>3.4232381592206926</v>
      </c>
      <c r="G401" s="32">
        <v>3.1493046691299975</v>
      </c>
      <c r="H401" s="32">
        <v>0.7418911656029562</v>
      </c>
      <c r="I401" s="32">
        <v>0.46795767551226081</v>
      </c>
      <c r="J401" s="32">
        <v>113.23311111111113</v>
      </c>
      <c r="K401" s="32">
        <v>104.17200000000003</v>
      </c>
      <c r="L401" s="32">
        <v>24.540111111111116</v>
      </c>
      <c r="M401" s="32">
        <v>15.479000000000005</v>
      </c>
      <c r="N401" s="32">
        <v>3.3722222222222222</v>
      </c>
      <c r="O401" s="32">
        <v>5.6888888888888891</v>
      </c>
      <c r="P401" s="32">
        <v>17.964555555555556</v>
      </c>
      <c r="Q401" s="32">
        <v>17.964555555555556</v>
      </c>
      <c r="R401" s="32">
        <v>0</v>
      </c>
      <c r="S401" s="32">
        <v>70.728444444444463</v>
      </c>
      <c r="T401" s="32">
        <v>51.02211111111113</v>
      </c>
      <c r="U401" s="32">
        <v>16.474000000000004</v>
      </c>
      <c r="V401" s="32">
        <v>3.2323333333333335</v>
      </c>
      <c r="W401" s="32">
        <v>3.2952222222222218</v>
      </c>
      <c r="X401" s="32">
        <v>0.19166666666666668</v>
      </c>
      <c r="Y401" s="32">
        <v>0</v>
      </c>
      <c r="Z401" s="32">
        <v>0</v>
      </c>
      <c r="AA401" s="32">
        <v>0.12777777777777777</v>
      </c>
      <c r="AB401" s="32">
        <v>0</v>
      </c>
      <c r="AC401" s="32">
        <v>2.9757777777777776</v>
      </c>
      <c r="AD401" s="32">
        <v>0</v>
      </c>
      <c r="AE401" s="32">
        <v>0</v>
      </c>
      <c r="AF401" t="s">
        <v>260</v>
      </c>
      <c r="AG401">
        <v>7</v>
      </c>
      <c r="AH401"/>
    </row>
    <row r="402" spans="1:34" x14ac:dyDescent="0.25">
      <c r="A402" t="s">
        <v>1226</v>
      </c>
      <c r="B402" t="s">
        <v>703</v>
      </c>
      <c r="C402" t="s">
        <v>922</v>
      </c>
      <c r="D402" t="s">
        <v>1175</v>
      </c>
      <c r="E402" s="32">
        <v>44.355555555555554</v>
      </c>
      <c r="F402" s="32">
        <v>3.1550601202404809</v>
      </c>
      <c r="G402" s="32">
        <v>3.0029233466933869</v>
      </c>
      <c r="H402" s="32">
        <v>0.86481212424849696</v>
      </c>
      <c r="I402" s="32">
        <v>0.71267535070140287</v>
      </c>
      <c r="J402" s="32">
        <v>139.94444444444443</v>
      </c>
      <c r="K402" s="32">
        <v>133.19633333333334</v>
      </c>
      <c r="L402" s="32">
        <v>38.359222222222222</v>
      </c>
      <c r="M402" s="32">
        <v>31.611111111111111</v>
      </c>
      <c r="N402" s="32">
        <v>1.0592222222222223</v>
      </c>
      <c r="O402" s="32">
        <v>5.6888888888888891</v>
      </c>
      <c r="P402" s="32">
        <v>24.93888888888889</v>
      </c>
      <c r="Q402" s="32">
        <v>24.93888888888889</v>
      </c>
      <c r="R402" s="32">
        <v>0</v>
      </c>
      <c r="S402" s="32">
        <v>76.646333333333345</v>
      </c>
      <c r="T402" s="32">
        <v>72.085222222222228</v>
      </c>
      <c r="U402" s="32">
        <v>0</v>
      </c>
      <c r="V402" s="32">
        <v>4.5611111111111109</v>
      </c>
      <c r="W402" s="32">
        <v>45.966666666666669</v>
      </c>
      <c r="X402" s="32">
        <v>6.3555555555555552</v>
      </c>
      <c r="Y402" s="32">
        <v>1.0592222222222223</v>
      </c>
      <c r="Z402" s="32">
        <v>0</v>
      </c>
      <c r="AA402" s="32">
        <v>0.8305555555555556</v>
      </c>
      <c r="AB402" s="32">
        <v>0</v>
      </c>
      <c r="AC402" s="32">
        <v>37.721333333333334</v>
      </c>
      <c r="AD402" s="32">
        <v>0</v>
      </c>
      <c r="AE402" s="32">
        <v>0</v>
      </c>
      <c r="AF402" t="s">
        <v>278</v>
      </c>
      <c r="AG402">
        <v>7</v>
      </c>
      <c r="AH402"/>
    </row>
    <row r="403" spans="1:34" x14ac:dyDescent="0.25">
      <c r="A403" t="s">
        <v>1226</v>
      </c>
      <c r="B403" t="s">
        <v>714</v>
      </c>
      <c r="C403" t="s">
        <v>900</v>
      </c>
      <c r="D403" t="s">
        <v>1140</v>
      </c>
      <c r="E403" s="32">
        <v>67.722222222222229</v>
      </c>
      <c r="F403" s="32">
        <v>4.2891402789171451</v>
      </c>
      <c r="G403" s="32">
        <v>4.000378999179655</v>
      </c>
      <c r="H403" s="32">
        <v>1.0534175553732565</v>
      </c>
      <c r="I403" s="32">
        <v>0.76465627563576677</v>
      </c>
      <c r="J403" s="32">
        <v>290.47011111111112</v>
      </c>
      <c r="K403" s="32">
        <v>270.91455555555558</v>
      </c>
      <c r="L403" s="32">
        <v>71.339777777777769</v>
      </c>
      <c r="M403" s="32">
        <v>51.784222222222212</v>
      </c>
      <c r="N403" s="32">
        <v>14.044444444444444</v>
      </c>
      <c r="O403" s="32">
        <v>5.5111111111111111</v>
      </c>
      <c r="P403" s="32">
        <v>28.671444444444443</v>
      </c>
      <c r="Q403" s="32">
        <v>28.671444444444443</v>
      </c>
      <c r="R403" s="32">
        <v>0</v>
      </c>
      <c r="S403" s="32">
        <v>190.45888888888891</v>
      </c>
      <c r="T403" s="32">
        <v>146.15044444444447</v>
      </c>
      <c r="U403" s="32">
        <v>0</v>
      </c>
      <c r="V403" s="32">
        <v>44.308444444444447</v>
      </c>
      <c r="W403" s="32">
        <v>68.133333333333326</v>
      </c>
      <c r="X403" s="32">
        <v>26.877777777777776</v>
      </c>
      <c r="Y403" s="32">
        <v>0</v>
      </c>
      <c r="Z403" s="32">
        <v>0</v>
      </c>
      <c r="AA403" s="32">
        <v>16.838888888888889</v>
      </c>
      <c r="AB403" s="32">
        <v>0</v>
      </c>
      <c r="AC403" s="32">
        <v>19.333333333333332</v>
      </c>
      <c r="AD403" s="32">
        <v>0</v>
      </c>
      <c r="AE403" s="32">
        <v>5.083333333333333</v>
      </c>
      <c r="AF403" t="s">
        <v>289</v>
      </c>
      <c r="AG403">
        <v>7</v>
      </c>
      <c r="AH403"/>
    </row>
    <row r="404" spans="1:34" x14ac:dyDescent="0.25">
      <c r="A404" t="s">
        <v>1226</v>
      </c>
      <c r="B404" t="s">
        <v>757</v>
      </c>
      <c r="C404" t="s">
        <v>888</v>
      </c>
      <c r="D404" t="s">
        <v>1157</v>
      </c>
      <c r="E404" s="32">
        <v>59.788888888888891</v>
      </c>
      <c r="F404" s="32">
        <v>3.8342724400669024</v>
      </c>
      <c r="G404" s="32">
        <v>3.5979780709905222</v>
      </c>
      <c r="H404" s="32">
        <v>0.57032150157963202</v>
      </c>
      <c r="I404" s="32">
        <v>0.4040884593941646</v>
      </c>
      <c r="J404" s="32">
        <v>229.24688888888892</v>
      </c>
      <c r="K404" s="32">
        <v>215.11911111111112</v>
      </c>
      <c r="L404" s="32">
        <v>34.098888888888887</v>
      </c>
      <c r="M404" s="32">
        <v>24.159999999999997</v>
      </c>
      <c r="N404" s="32">
        <v>5.3166666666666664</v>
      </c>
      <c r="O404" s="32">
        <v>4.6222222222222218</v>
      </c>
      <c r="P404" s="32">
        <v>46.866111111111103</v>
      </c>
      <c r="Q404" s="32">
        <v>42.677222222222213</v>
      </c>
      <c r="R404" s="32">
        <v>4.1888888888888891</v>
      </c>
      <c r="S404" s="32">
        <v>148.28188888888889</v>
      </c>
      <c r="T404" s="32">
        <v>126.01833333333335</v>
      </c>
      <c r="U404" s="32">
        <v>0</v>
      </c>
      <c r="V404" s="32">
        <v>22.263555555555556</v>
      </c>
      <c r="W404" s="32">
        <v>16.523888888888891</v>
      </c>
      <c r="X404" s="32">
        <v>0.54722222222222228</v>
      </c>
      <c r="Y404" s="32">
        <v>0</v>
      </c>
      <c r="Z404" s="32">
        <v>0</v>
      </c>
      <c r="AA404" s="32">
        <v>4.4369999999999994</v>
      </c>
      <c r="AB404" s="32">
        <v>0</v>
      </c>
      <c r="AC404" s="32">
        <v>11.539666666666669</v>
      </c>
      <c r="AD404" s="32">
        <v>0</v>
      </c>
      <c r="AE404" s="32">
        <v>0</v>
      </c>
      <c r="AF404" t="s">
        <v>334</v>
      </c>
      <c r="AG404">
        <v>7</v>
      </c>
      <c r="AH404"/>
    </row>
    <row r="405" spans="1:34" x14ac:dyDescent="0.25">
      <c r="A405" t="s">
        <v>1226</v>
      </c>
      <c r="B405" t="s">
        <v>677</v>
      </c>
      <c r="C405" t="s">
        <v>1058</v>
      </c>
      <c r="D405" t="s">
        <v>1206</v>
      </c>
      <c r="E405" s="32">
        <v>34.93333333333333</v>
      </c>
      <c r="F405" s="32">
        <v>2.8663008905852418</v>
      </c>
      <c r="G405" s="32">
        <v>2.5446628498727741</v>
      </c>
      <c r="H405" s="32">
        <v>0.56839694656488549</v>
      </c>
      <c r="I405" s="32">
        <v>0.25710877862595416</v>
      </c>
      <c r="J405" s="32">
        <v>100.12944444444445</v>
      </c>
      <c r="K405" s="32">
        <v>88.893555555555565</v>
      </c>
      <c r="L405" s="32">
        <v>19.855999999999998</v>
      </c>
      <c r="M405" s="32">
        <v>8.9816666666666638</v>
      </c>
      <c r="N405" s="32">
        <v>7.0355555555555558</v>
      </c>
      <c r="O405" s="32">
        <v>3.838777777777779</v>
      </c>
      <c r="P405" s="32">
        <v>21.809444444444441</v>
      </c>
      <c r="Q405" s="32">
        <v>21.447888888888887</v>
      </c>
      <c r="R405" s="32">
        <v>0.36155555555555552</v>
      </c>
      <c r="S405" s="32">
        <v>58.464000000000006</v>
      </c>
      <c r="T405" s="32">
        <v>53.134888888888895</v>
      </c>
      <c r="U405" s="32">
        <v>1.9576666666666669</v>
      </c>
      <c r="V405" s="32">
        <v>3.3714444444444447</v>
      </c>
      <c r="W405" s="32">
        <v>17.374666666666666</v>
      </c>
      <c r="X405" s="32">
        <v>0</v>
      </c>
      <c r="Y405" s="32">
        <v>0</v>
      </c>
      <c r="Z405" s="32">
        <v>0</v>
      </c>
      <c r="AA405" s="32">
        <v>0</v>
      </c>
      <c r="AB405" s="32">
        <v>0</v>
      </c>
      <c r="AC405" s="32">
        <v>17.209666666666667</v>
      </c>
      <c r="AD405" s="32">
        <v>0.16500000000000001</v>
      </c>
      <c r="AE405" s="32">
        <v>0</v>
      </c>
      <c r="AF405" t="s">
        <v>252</v>
      </c>
      <c r="AG405">
        <v>7</v>
      </c>
      <c r="AH405"/>
    </row>
    <row r="406" spans="1:34" x14ac:dyDescent="0.25">
      <c r="A406" t="s">
        <v>1226</v>
      </c>
      <c r="B406" t="s">
        <v>777</v>
      </c>
      <c r="C406" t="s">
        <v>1098</v>
      </c>
      <c r="D406" t="s">
        <v>1126</v>
      </c>
      <c r="E406" s="32">
        <v>25.833333333333332</v>
      </c>
      <c r="F406" s="32">
        <v>4.3416301075268828</v>
      </c>
      <c r="G406" s="32">
        <v>4.0280473118279572</v>
      </c>
      <c r="H406" s="32">
        <v>0.87988817204301062</v>
      </c>
      <c r="I406" s="32">
        <v>0.56630537634408595</v>
      </c>
      <c r="J406" s="32">
        <v>112.1587777777778</v>
      </c>
      <c r="K406" s="32">
        <v>104.0578888888889</v>
      </c>
      <c r="L406" s="32">
        <v>22.730444444444441</v>
      </c>
      <c r="M406" s="32">
        <v>14.629555555555553</v>
      </c>
      <c r="N406" s="32">
        <v>5.1064444444444446</v>
      </c>
      <c r="O406" s="32">
        <v>2.9944444444444445</v>
      </c>
      <c r="P406" s="32">
        <v>19.817000000000004</v>
      </c>
      <c r="Q406" s="32">
        <v>19.817000000000004</v>
      </c>
      <c r="R406" s="32">
        <v>0</v>
      </c>
      <c r="S406" s="32">
        <v>69.611333333333349</v>
      </c>
      <c r="T406" s="32">
        <v>64.620444444444459</v>
      </c>
      <c r="U406" s="32">
        <v>0</v>
      </c>
      <c r="V406" s="32">
        <v>4.9908888888888896</v>
      </c>
      <c r="W406" s="32">
        <v>14.308333333333334</v>
      </c>
      <c r="X406" s="32">
        <v>0.76666666666666672</v>
      </c>
      <c r="Y406" s="32">
        <v>0</v>
      </c>
      <c r="Z406" s="32">
        <v>0</v>
      </c>
      <c r="AA406" s="32">
        <v>0.17777777777777778</v>
      </c>
      <c r="AB406" s="32">
        <v>0</v>
      </c>
      <c r="AC406" s="32">
        <v>13.363888888888889</v>
      </c>
      <c r="AD406" s="32">
        <v>0</v>
      </c>
      <c r="AE406" s="32">
        <v>0</v>
      </c>
      <c r="AF406" t="s">
        <v>354</v>
      </c>
      <c r="AG406">
        <v>7</v>
      </c>
      <c r="AH406"/>
    </row>
    <row r="407" spans="1:34" x14ac:dyDescent="0.25">
      <c r="A407" t="s">
        <v>1226</v>
      </c>
      <c r="B407" t="s">
        <v>775</v>
      </c>
      <c r="C407" t="s">
        <v>901</v>
      </c>
      <c r="D407" t="s">
        <v>1165</v>
      </c>
      <c r="E407" s="32">
        <v>44.544444444444444</v>
      </c>
      <c r="F407" s="32">
        <v>4.1498253928660516</v>
      </c>
      <c r="G407" s="32">
        <v>3.9100573709154398</v>
      </c>
      <c r="H407" s="32">
        <v>1.3245946620104763</v>
      </c>
      <c r="I407" s="32">
        <v>1.084826640059865</v>
      </c>
      <c r="J407" s="32">
        <v>184.85166666666666</v>
      </c>
      <c r="K407" s="32">
        <v>174.17133333333331</v>
      </c>
      <c r="L407" s="32">
        <v>59.003333333333323</v>
      </c>
      <c r="M407" s="32">
        <v>48.322999999999986</v>
      </c>
      <c r="N407" s="32">
        <v>4.9914444444444444</v>
      </c>
      <c r="O407" s="32">
        <v>5.6888888888888891</v>
      </c>
      <c r="P407" s="32">
        <v>14.775999999999996</v>
      </c>
      <c r="Q407" s="32">
        <v>14.775999999999996</v>
      </c>
      <c r="R407" s="32">
        <v>0</v>
      </c>
      <c r="S407" s="32">
        <v>111.07233333333333</v>
      </c>
      <c r="T407" s="32">
        <v>104.39788888888889</v>
      </c>
      <c r="U407" s="32">
        <v>0</v>
      </c>
      <c r="V407" s="32">
        <v>6.6744444444444433</v>
      </c>
      <c r="W407" s="32">
        <v>1.9352222222222224</v>
      </c>
      <c r="X407" s="32">
        <v>8.611111111111111E-2</v>
      </c>
      <c r="Y407" s="32">
        <v>0</v>
      </c>
      <c r="Z407" s="32">
        <v>0</v>
      </c>
      <c r="AA407" s="32">
        <v>0</v>
      </c>
      <c r="AB407" s="32">
        <v>0</v>
      </c>
      <c r="AC407" s="32">
        <v>1.8491111111111114</v>
      </c>
      <c r="AD407" s="32">
        <v>0</v>
      </c>
      <c r="AE407" s="32">
        <v>0</v>
      </c>
      <c r="AF407" t="s">
        <v>352</v>
      </c>
      <c r="AG407">
        <v>7</v>
      </c>
      <c r="AH407"/>
    </row>
    <row r="408" spans="1:34" x14ac:dyDescent="0.25">
      <c r="A408" t="s">
        <v>1226</v>
      </c>
      <c r="B408" t="s">
        <v>571</v>
      </c>
      <c r="C408" t="s">
        <v>887</v>
      </c>
      <c r="D408" t="s">
        <v>1123</v>
      </c>
      <c r="E408" s="32">
        <v>70.455555555555549</v>
      </c>
      <c r="F408" s="32">
        <v>2.9460668664248537</v>
      </c>
      <c r="G408" s="32">
        <v>2.7661614887241757</v>
      </c>
      <c r="H408" s="32">
        <v>0.43958839299794999</v>
      </c>
      <c r="I408" s="32">
        <v>0.32782684119224109</v>
      </c>
      <c r="J408" s="32">
        <v>207.56677777777773</v>
      </c>
      <c r="K408" s="32">
        <v>194.8914444444444</v>
      </c>
      <c r="L408" s="32">
        <v>30.971444444444451</v>
      </c>
      <c r="M408" s="32">
        <v>23.097222222222229</v>
      </c>
      <c r="N408" s="32">
        <v>3.1631111111111112</v>
      </c>
      <c r="O408" s="32">
        <v>4.7111111111111112</v>
      </c>
      <c r="P408" s="32">
        <v>36.758333333333319</v>
      </c>
      <c r="Q408" s="32">
        <v>31.957222222222207</v>
      </c>
      <c r="R408" s="32">
        <v>4.8011111111111111</v>
      </c>
      <c r="S408" s="32">
        <v>139.83699999999996</v>
      </c>
      <c r="T408" s="32">
        <v>90.748666666666651</v>
      </c>
      <c r="U408" s="32">
        <v>31.684222222222225</v>
      </c>
      <c r="V408" s="32">
        <v>17.404111111111099</v>
      </c>
      <c r="W408" s="32">
        <v>21.272555555555556</v>
      </c>
      <c r="X408" s="32">
        <v>4.5764444444444443</v>
      </c>
      <c r="Y408" s="32">
        <v>0</v>
      </c>
      <c r="Z408" s="32">
        <v>0</v>
      </c>
      <c r="AA408" s="32">
        <v>6.8842222222222222</v>
      </c>
      <c r="AB408" s="32">
        <v>0</v>
      </c>
      <c r="AC408" s="32">
        <v>9.8118888888888893</v>
      </c>
      <c r="AD408" s="32">
        <v>0</v>
      </c>
      <c r="AE408" s="32">
        <v>0</v>
      </c>
      <c r="AF408" t="s">
        <v>146</v>
      </c>
      <c r="AG408">
        <v>7</v>
      </c>
      <c r="AH408"/>
    </row>
    <row r="409" spans="1:34" x14ac:dyDescent="0.25">
      <c r="A409" t="s">
        <v>1226</v>
      </c>
      <c r="B409" t="s">
        <v>679</v>
      </c>
      <c r="C409" t="s">
        <v>1059</v>
      </c>
      <c r="D409" t="s">
        <v>1197</v>
      </c>
      <c r="E409" s="32">
        <v>46.466666666666669</v>
      </c>
      <c r="F409" s="32">
        <v>3.4316451458632238</v>
      </c>
      <c r="G409" s="32">
        <v>2.90653036824486</v>
      </c>
      <c r="H409" s="32">
        <v>0.45153754184600675</v>
      </c>
      <c r="I409" s="32">
        <v>0.20093974175035875</v>
      </c>
      <c r="J409" s="32">
        <v>159.45711111111115</v>
      </c>
      <c r="K409" s="32">
        <v>135.05677777777782</v>
      </c>
      <c r="L409" s="32">
        <v>20.981444444444449</v>
      </c>
      <c r="M409" s="32">
        <v>9.3370000000000033</v>
      </c>
      <c r="N409" s="32">
        <v>11.466666666666667</v>
      </c>
      <c r="O409" s="32">
        <v>0.17777777777777778</v>
      </c>
      <c r="P409" s="32">
        <v>31.024666666666668</v>
      </c>
      <c r="Q409" s="32">
        <v>18.268777777777775</v>
      </c>
      <c r="R409" s="32">
        <v>12.755888888888892</v>
      </c>
      <c r="S409" s="32">
        <v>107.45100000000005</v>
      </c>
      <c r="T409" s="32">
        <v>96.001111111111157</v>
      </c>
      <c r="U409" s="32">
        <v>0</v>
      </c>
      <c r="V409" s="32">
        <v>11.449888888888891</v>
      </c>
      <c r="W409" s="32">
        <v>1.6500000000000001</v>
      </c>
      <c r="X409" s="32">
        <v>0</v>
      </c>
      <c r="Y409" s="32">
        <v>0</v>
      </c>
      <c r="Z409" s="32">
        <v>0</v>
      </c>
      <c r="AA409" s="32">
        <v>0.35833333333333334</v>
      </c>
      <c r="AB409" s="32">
        <v>0</v>
      </c>
      <c r="AC409" s="32">
        <v>1.2916666666666667</v>
      </c>
      <c r="AD409" s="32">
        <v>0</v>
      </c>
      <c r="AE409" s="32">
        <v>0</v>
      </c>
      <c r="AF409" t="s">
        <v>254</v>
      </c>
      <c r="AG409">
        <v>7</v>
      </c>
      <c r="AH409"/>
    </row>
    <row r="410" spans="1:34" x14ac:dyDescent="0.25">
      <c r="A410" t="s">
        <v>1226</v>
      </c>
      <c r="B410" t="s">
        <v>723</v>
      </c>
      <c r="C410" t="s">
        <v>1068</v>
      </c>
      <c r="D410" t="s">
        <v>1138</v>
      </c>
      <c r="E410" s="32">
        <v>59.266666666666666</v>
      </c>
      <c r="F410" s="32">
        <v>3.2849325084364454</v>
      </c>
      <c r="G410" s="32">
        <v>2.9217904011998499</v>
      </c>
      <c r="H410" s="32">
        <v>0.76799775028121475</v>
      </c>
      <c r="I410" s="32">
        <v>0.49934383202099719</v>
      </c>
      <c r="J410" s="32">
        <v>194.68699999999998</v>
      </c>
      <c r="K410" s="32">
        <v>173.16477777777777</v>
      </c>
      <c r="L410" s="32">
        <v>45.516666666666659</v>
      </c>
      <c r="M410" s="32">
        <v>29.594444444444434</v>
      </c>
      <c r="N410" s="32">
        <v>5.5222222222222221</v>
      </c>
      <c r="O410" s="32">
        <v>10.4</v>
      </c>
      <c r="P410" s="32">
        <v>29.961222222222219</v>
      </c>
      <c r="Q410" s="32">
        <v>24.361222222222221</v>
      </c>
      <c r="R410" s="32">
        <v>5.6</v>
      </c>
      <c r="S410" s="32">
        <v>119.20911111111111</v>
      </c>
      <c r="T410" s="32">
        <v>119.20911111111111</v>
      </c>
      <c r="U410" s="32">
        <v>0</v>
      </c>
      <c r="V410" s="32">
        <v>0</v>
      </c>
      <c r="W410" s="32">
        <v>13.988333333333333</v>
      </c>
      <c r="X410" s="32">
        <v>0</v>
      </c>
      <c r="Y410" s="32">
        <v>0</v>
      </c>
      <c r="Z410" s="32">
        <v>0</v>
      </c>
      <c r="AA410" s="32">
        <v>0</v>
      </c>
      <c r="AB410" s="32">
        <v>0</v>
      </c>
      <c r="AC410" s="32">
        <v>13.988333333333333</v>
      </c>
      <c r="AD410" s="32">
        <v>0</v>
      </c>
      <c r="AE410" s="32">
        <v>0</v>
      </c>
      <c r="AF410" t="s">
        <v>298</v>
      </c>
      <c r="AG410">
        <v>7</v>
      </c>
      <c r="AH410"/>
    </row>
    <row r="411" spans="1:34" x14ac:dyDescent="0.25">
      <c r="A411" t="s">
        <v>1226</v>
      </c>
      <c r="B411" t="s">
        <v>481</v>
      </c>
      <c r="C411" t="s">
        <v>935</v>
      </c>
      <c r="D411" t="s">
        <v>1164</v>
      </c>
      <c r="E411" s="32">
        <v>20.8</v>
      </c>
      <c r="F411" s="32">
        <v>3.8059081196581195</v>
      </c>
      <c r="G411" s="32">
        <v>3.506672008547008</v>
      </c>
      <c r="H411" s="32">
        <v>0.38361645299145303</v>
      </c>
      <c r="I411" s="32">
        <v>8.4380341880341866E-2</v>
      </c>
      <c r="J411" s="32">
        <v>79.162888888888887</v>
      </c>
      <c r="K411" s="32">
        <v>72.938777777777773</v>
      </c>
      <c r="L411" s="32">
        <v>7.9792222222222229</v>
      </c>
      <c r="M411" s="32">
        <v>1.7551111111111108</v>
      </c>
      <c r="N411" s="32">
        <v>0</v>
      </c>
      <c r="O411" s="32">
        <v>6.224111111111112</v>
      </c>
      <c r="P411" s="32">
        <v>23.056222222222221</v>
      </c>
      <c r="Q411" s="32">
        <v>23.056222222222221</v>
      </c>
      <c r="R411" s="32">
        <v>0</v>
      </c>
      <c r="S411" s="32">
        <v>48.127444444444436</v>
      </c>
      <c r="T411" s="32">
        <v>44.254555555555548</v>
      </c>
      <c r="U411" s="32">
        <v>0</v>
      </c>
      <c r="V411" s="32">
        <v>3.8728888888888888</v>
      </c>
      <c r="W411" s="32">
        <v>20.061</v>
      </c>
      <c r="X411" s="32">
        <v>0.86055555555555541</v>
      </c>
      <c r="Y411" s="32">
        <v>0</v>
      </c>
      <c r="Z411" s="32">
        <v>0.14722222222222223</v>
      </c>
      <c r="AA411" s="32">
        <v>7.0686666666666662</v>
      </c>
      <c r="AB411" s="32">
        <v>0</v>
      </c>
      <c r="AC411" s="32">
        <v>11.984555555555557</v>
      </c>
      <c r="AD411" s="32">
        <v>0</v>
      </c>
      <c r="AE411" s="32">
        <v>0</v>
      </c>
      <c r="AF411" t="s">
        <v>55</v>
      </c>
      <c r="AG411">
        <v>7</v>
      </c>
      <c r="AH411"/>
    </row>
    <row r="412" spans="1:34" x14ac:dyDescent="0.25">
      <c r="A412" t="s">
        <v>1226</v>
      </c>
      <c r="B412" t="s">
        <v>522</v>
      </c>
      <c r="C412" t="s">
        <v>966</v>
      </c>
      <c r="D412" t="s">
        <v>1151</v>
      </c>
      <c r="E412" s="32">
        <v>35.766666666666666</v>
      </c>
      <c r="F412" s="32">
        <v>2.8962100031065545</v>
      </c>
      <c r="G412" s="32">
        <v>2.513836595215905</v>
      </c>
      <c r="H412" s="32">
        <v>0.72988505747126431</v>
      </c>
      <c r="I412" s="32">
        <v>0.34751164958061515</v>
      </c>
      <c r="J412" s="32">
        <v>103.58777777777776</v>
      </c>
      <c r="K412" s="32">
        <v>89.911555555555537</v>
      </c>
      <c r="L412" s="32">
        <v>26.105555555555554</v>
      </c>
      <c r="M412" s="32">
        <v>12.429333333333334</v>
      </c>
      <c r="N412" s="32">
        <v>9.054000000000002</v>
      </c>
      <c r="O412" s="32">
        <v>4.6222222222222218</v>
      </c>
      <c r="P412" s="32">
        <v>22.676999999999996</v>
      </c>
      <c r="Q412" s="32">
        <v>22.676999999999996</v>
      </c>
      <c r="R412" s="32">
        <v>0</v>
      </c>
      <c r="S412" s="32">
        <v>54.805222222222213</v>
      </c>
      <c r="T412" s="32">
        <v>54.805222222222213</v>
      </c>
      <c r="U412" s="32">
        <v>0</v>
      </c>
      <c r="V412" s="32">
        <v>0</v>
      </c>
      <c r="W412" s="32">
        <v>0</v>
      </c>
      <c r="X412" s="32">
        <v>0</v>
      </c>
      <c r="Y412" s="32">
        <v>0</v>
      </c>
      <c r="Z412" s="32">
        <v>0</v>
      </c>
      <c r="AA412" s="32">
        <v>0</v>
      </c>
      <c r="AB412" s="32">
        <v>0</v>
      </c>
      <c r="AC412" s="32">
        <v>0</v>
      </c>
      <c r="AD412" s="32">
        <v>0</v>
      </c>
      <c r="AE412" s="32">
        <v>0</v>
      </c>
      <c r="AF412" t="s">
        <v>96</v>
      </c>
      <c r="AG412">
        <v>7</v>
      </c>
      <c r="AH412"/>
    </row>
    <row r="413" spans="1:34" x14ac:dyDescent="0.25">
      <c r="A413" t="s">
        <v>1226</v>
      </c>
      <c r="B413" t="s">
        <v>618</v>
      </c>
      <c r="C413" t="s">
        <v>1024</v>
      </c>
      <c r="D413" t="s">
        <v>1152</v>
      </c>
      <c r="E413" s="32">
        <v>40.955555555555556</v>
      </c>
      <c r="F413" s="32">
        <v>4.1191806836679321</v>
      </c>
      <c r="G413" s="32">
        <v>3.6005154639175259</v>
      </c>
      <c r="H413" s="32">
        <v>0.47159522517634289</v>
      </c>
      <c r="I413" s="32">
        <v>0.23168746608790017</v>
      </c>
      <c r="J413" s="32">
        <v>168.70333333333332</v>
      </c>
      <c r="K413" s="32">
        <v>147.46111111111111</v>
      </c>
      <c r="L413" s="32">
        <v>19.314444444444444</v>
      </c>
      <c r="M413" s="32">
        <v>9.4888888888888889</v>
      </c>
      <c r="N413" s="32">
        <v>5.2422222222222228</v>
      </c>
      <c r="O413" s="32">
        <v>4.583333333333333</v>
      </c>
      <c r="P413" s="32">
        <v>49.130555555555553</v>
      </c>
      <c r="Q413" s="32">
        <v>37.713888888888889</v>
      </c>
      <c r="R413" s="32">
        <v>11.416666666666666</v>
      </c>
      <c r="S413" s="32">
        <v>100.25833333333333</v>
      </c>
      <c r="T413" s="32">
        <v>94.902777777777771</v>
      </c>
      <c r="U413" s="32">
        <v>5.3555555555555552</v>
      </c>
      <c r="V413" s="32">
        <v>0</v>
      </c>
      <c r="W413" s="32">
        <v>17.666666666666668</v>
      </c>
      <c r="X413" s="32">
        <v>0</v>
      </c>
      <c r="Y413" s="32">
        <v>0</v>
      </c>
      <c r="Z413" s="32">
        <v>0</v>
      </c>
      <c r="AA413" s="32">
        <v>2.8583333333333334</v>
      </c>
      <c r="AB413" s="32">
        <v>0</v>
      </c>
      <c r="AC413" s="32">
        <v>14.808333333333334</v>
      </c>
      <c r="AD413" s="32">
        <v>0</v>
      </c>
      <c r="AE413" s="32">
        <v>0</v>
      </c>
      <c r="AF413" t="s">
        <v>193</v>
      </c>
      <c r="AG413">
        <v>7</v>
      </c>
      <c r="AH413"/>
    </row>
    <row r="414" spans="1:34" x14ac:dyDescent="0.25">
      <c r="A414" t="s">
        <v>1226</v>
      </c>
      <c r="B414" t="s">
        <v>623</v>
      </c>
      <c r="C414" t="s">
        <v>917</v>
      </c>
      <c r="D414" t="s">
        <v>1150</v>
      </c>
      <c r="E414" s="32">
        <v>59.944444444444443</v>
      </c>
      <c r="F414" s="32">
        <v>3.9775032437442075</v>
      </c>
      <c r="G414" s="32">
        <v>3.7035922150139018</v>
      </c>
      <c r="H414" s="32">
        <v>0.6272715477293791</v>
      </c>
      <c r="I414" s="32">
        <v>0.35336051899907328</v>
      </c>
      <c r="J414" s="32">
        <v>238.42922222222222</v>
      </c>
      <c r="K414" s="32">
        <v>222.00977777777777</v>
      </c>
      <c r="L414" s="32">
        <v>37.601444444444446</v>
      </c>
      <c r="M414" s="32">
        <v>21.182000000000002</v>
      </c>
      <c r="N414" s="32">
        <v>5.9</v>
      </c>
      <c r="O414" s="32">
        <v>10.519444444444444</v>
      </c>
      <c r="P414" s="32">
        <v>40.516666666666666</v>
      </c>
      <c r="Q414" s="32">
        <v>40.516666666666666</v>
      </c>
      <c r="R414" s="32">
        <v>0</v>
      </c>
      <c r="S414" s="32">
        <v>160.3111111111111</v>
      </c>
      <c r="T414" s="32">
        <v>148.31666666666666</v>
      </c>
      <c r="U414" s="32">
        <v>2.5</v>
      </c>
      <c r="V414" s="32">
        <v>9.4944444444444436</v>
      </c>
      <c r="W414" s="32">
        <v>45.358333333333334</v>
      </c>
      <c r="X414" s="32">
        <v>2.9055555555555554</v>
      </c>
      <c r="Y414" s="32">
        <v>0</v>
      </c>
      <c r="Z414" s="32">
        <v>0</v>
      </c>
      <c r="AA414" s="32">
        <v>3.6083333333333334</v>
      </c>
      <c r="AB414" s="32">
        <v>0</v>
      </c>
      <c r="AC414" s="32">
        <v>38.844444444444441</v>
      </c>
      <c r="AD414" s="32">
        <v>0</v>
      </c>
      <c r="AE414" s="32">
        <v>0</v>
      </c>
      <c r="AF414" t="s">
        <v>198</v>
      </c>
      <c r="AG414">
        <v>7</v>
      </c>
      <c r="AH414"/>
    </row>
    <row r="415" spans="1:34" x14ac:dyDescent="0.25">
      <c r="A415" t="s">
        <v>1226</v>
      </c>
      <c r="B415" t="s">
        <v>817</v>
      </c>
      <c r="C415" t="s">
        <v>852</v>
      </c>
      <c r="D415" t="s">
        <v>1159</v>
      </c>
      <c r="E415" s="32">
        <v>64.444444444444443</v>
      </c>
      <c r="F415" s="32">
        <v>3.3250637931034484</v>
      </c>
      <c r="G415" s="32">
        <v>3.0264431034482757</v>
      </c>
      <c r="H415" s="32">
        <v>0.79917931034482759</v>
      </c>
      <c r="I415" s="32">
        <v>0.50055862068965506</v>
      </c>
      <c r="J415" s="32">
        <v>214.28188888888889</v>
      </c>
      <c r="K415" s="32">
        <v>195.03744444444442</v>
      </c>
      <c r="L415" s="32">
        <v>51.502666666666663</v>
      </c>
      <c r="M415" s="32">
        <v>32.258222222222216</v>
      </c>
      <c r="N415" s="32">
        <v>13.272222222222222</v>
      </c>
      <c r="O415" s="32">
        <v>5.9722222222222223</v>
      </c>
      <c r="P415" s="32">
        <v>27.988111111111124</v>
      </c>
      <c r="Q415" s="32">
        <v>27.988111111111124</v>
      </c>
      <c r="R415" s="32">
        <v>0</v>
      </c>
      <c r="S415" s="32">
        <v>134.79111111111109</v>
      </c>
      <c r="T415" s="32">
        <v>132.64666666666665</v>
      </c>
      <c r="U415" s="32">
        <v>0</v>
      </c>
      <c r="V415" s="32">
        <v>2.1444444444444444</v>
      </c>
      <c r="W415" s="32">
        <v>0</v>
      </c>
      <c r="X415" s="32">
        <v>0</v>
      </c>
      <c r="Y415" s="32">
        <v>0</v>
      </c>
      <c r="Z415" s="32">
        <v>0</v>
      </c>
      <c r="AA415" s="32">
        <v>0</v>
      </c>
      <c r="AB415" s="32">
        <v>0</v>
      </c>
      <c r="AC415" s="32">
        <v>0</v>
      </c>
      <c r="AD415" s="32">
        <v>0</v>
      </c>
      <c r="AE415" s="32">
        <v>0</v>
      </c>
      <c r="AF415" t="s">
        <v>394</v>
      </c>
      <c r="AG415">
        <v>7</v>
      </c>
      <c r="AH415"/>
    </row>
    <row r="416" spans="1:34" x14ac:dyDescent="0.25">
      <c r="A416" t="s">
        <v>1226</v>
      </c>
      <c r="B416" t="s">
        <v>540</v>
      </c>
      <c r="C416" t="s">
        <v>915</v>
      </c>
      <c r="D416" t="s">
        <v>1170</v>
      </c>
      <c r="E416" s="32">
        <v>79.033333333333331</v>
      </c>
      <c r="F416" s="32">
        <v>3.4016322226908478</v>
      </c>
      <c r="G416" s="32">
        <v>3.3541135948263747</v>
      </c>
      <c r="H416" s="32">
        <v>0.59498242654294953</v>
      </c>
      <c r="I416" s="32">
        <v>0.54746379867847605</v>
      </c>
      <c r="J416" s="32">
        <v>268.84233333333333</v>
      </c>
      <c r="K416" s="32">
        <v>265.0867777777778</v>
      </c>
      <c r="L416" s="32">
        <v>47.023444444444443</v>
      </c>
      <c r="M416" s="32">
        <v>43.267888888888891</v>
      </c>
      <c r="N416" s="32">
        <v>0</v>
      </c>
      <c r="O416" s="32">
        <v>3.7555555555555555</v>
      </c>
      <c r="P416" s="32">
        <v>42.799000000000014</v>
      </c>
      <c r="Q416" s="32">
        <v>42.799000000000014</v>
      </c>
      <c r="R416" s="32">
        <v>0</v>
      </c>
      <c r="S416" s="32">
        <v>179.01988888888889</v>
      </c>
      <c r="T416" s="32">
        <v>170.29188888888888</v>
      </c>
      <c r="U416" s="32">
        <v>0</v>
      </c>
      <c r="V416" s="32">
        <v>8.7280000000000051</v>
      </c>
      <c r="W416" s="32">
        <v>45.123777777777775</v>
      </c>
      <c r="X416" s="32">
        <v>13.755777777777782</v>
      </c>
      <c r="Y416" s="32">
        <v>0</v>
      </c>
      <c r="Z416" s="32">
        <v>1.9305555555555556</v>
      </c>
      <c r="AA416" s="32">
        <v>19.857333333333333</v>
      </c>
      <c r="AB416" s="32">
        <v>0</v>
      </c>
      <c r="AC416" s="32">
        <v>9.4520000000000017</v>
      </c>
      <c r="AD416" s="32">
        <v>0</v>
      </c>
      <c r="AE416" s="32">
        <v>0.12811111111111112</v>
      </c>
      <c r="AF416" t="s">
        <v>114</v>
      </c>
      <c r="AG416">
        <v>7</v>
      </c>
      <c r="AH416"/>
    </row>
    <row r="417" spans="1:34" x14ac:dyDescent="0.25">
      <c r="A417" t="s">
        <v>1226</v>
      </c>
      <c r="B417" t="s">
        <v>629</v>
      </c>
      <c r="C417" t="s">
        <v>1032</v>
      </c>
      <c r="D417" t="s">
        <v>1159</v>
      </c>
      <c r="E417" s="32">
        <v>34.655555555555559</v>
      </c>
      <c r="F417" s="32">
        <v>3.6081276050016031</v>
      </c>
      <c r="G417" s="32">
        <v>3.3761622314844502</v>
      </c>
      <c r="H417" s="32">
        <v>0.98629368387303618</v>
      </c>
      <c r="I417" s="32">
        <v>0.82213850593138815</v>
      </c>
      <c r="J417" s="32">
        <v>125.04166666666669</v>
      </c>
      <c r="K417" s="32">
        <v>117.00277777777779</v>
      </c>
      <c r="L417" s="32">
        <v>34.180555555555557</v>
      </c>
      <c r="M417" s="32">
        <v>28.491666666666667</v>
      </c>
      <c r="N417" s="32">
        <v>0</v>
      </c>
      <c r="O417" s="32">
        <v>5.6888888888888891</v>
      </c>
      <c r="P417" s="32">
        <v>3.4583333333333335</v>
      </c>
      <c r="Q417" s="32">
        <v>1.1083333333333334</v>
      </c>
      <c r="R417" s="32">
        <v>2.35</v>
      </c>
      <c r="S417" s="32">
        <v>87.402777777777786</v>
      </c>
      <c r="T417" s="32">
        <v>82.50277777777778</v>
      </c>
      <c r="U417" s="32">
        <v>0</v>
      </c>
      <c r="V417" s="32">
        <v>4.9000000000000004</v>
      </c>
      <c r="W417" s="32">
        <v>44.919444444444444</v>
      </c>
      <c r="X417" s="32">
        <v>4.0194444444444448</v>
      </c>
      <c r="Y417" s="32">
        <v>0</v>
      </c>
      <c r="Z417" s="32">
        <v>0</v>
      </c>
      <c r="AA417" s="32">
        <v>1.1083333333333334</v>
      </c>
      <c r="AB417" s="32">
        <v>0</v>
      </c>
      <c r="AC417" s="32">
        <v>39.791666666666664</v>
      </c>
      <c r="AD417" s="32">
        <v>0</v>
      </c>
      <c r="AE417" s="32">
        <v>0</v>
      </c>
      <c r="AF417" t="s">
        <v>204</v>
      </c>
      <c r="AG417">
        <v>7</v>
      </c>
      <c r="AH417"/>
    </row>
    <row r="418" spans="1:34" x14ac:dyDescent="0.25">
      <c r="A418" t="s">
        <v>1226</v>
      </c>
      <c r="B418" t="s">
        <v>600</v>
      </c>
      <c r="C418" t="s">
        <v>1007</v>
      </c>
      <c r="D418" t="s">
        <v>1181</v>
      </c>
      <c r="E418" s="32">
        <v>33.93333333333333</v>
      </c>
      <c r="F418" s="32">
        <v>3.9368860510805503</v>
      </c>
      <c r="G418" s="32">
        <v>3.5617223313686974</v>
      </c>
      <c r="H418" s="32">
        <v>0.52242960052390308</v>
      </c>
      <c r="I418" s="32">
        <v>0.14726588081204978</v>
      </c>
      <c r="J418" s="32">
        <v>133.59166666666667</v>
      </c>
      <c r="K418" s="32">
        <v>120.86111111111111</v>
      </c>
      <c r="L418" s="32">
        <v>17.727777777777778</v>
      </c>
      <c r="M418" s="32">
        <v>4.9972222222222218</v>
      </c>
      <c r="N418" s="32">
        <v>7.7305555555555552</v>
      </c>
      <c r="O418" s="32">
        <v>5</v>
      </c>
      <c r="P418" s="32">
        <v>35.769444444444446</v>
      </c>
      <c r="Q418" s="32">
        <v>35.769444444444446</v>
      </c>
      <c r="R418" s="32">
        <v>0</v>
      </c>
      <c r="S418" s="32">
        <v>80.094444444444449</v>
      </c>
      <c r="T418" s="32">
        <v>69.63055555555556</v>
      </c>
      <c r="U418" s="32">
        <v>6.708333333333333</v>
      </c>
      <c r="V418" s="32">
        <v>3.7555555555555555</v>
      </c>
      <c r="W418" s="32">
        <v>11.447222222222223</v>
      </c>
      <c r="X418" s="32">
        <v>0</v>
      </c>
      <c r="Y418" s="32">
        <v>0</v>
      </c>
      <c r="Z418" s="32">
        <v>0</v>
      </c>
      <c r="AA418" s="32">
        <v>7.05</v>
      </c>
      <c r="AB418" s="32">
        <v>0</v>
      </c>
      <c r="AC418" s="32">
        <v>4.3972222222222221</v>
      </c>
      <c r="AD418" s="32">
        <v>0</v>
      </c>
      <c r="AE418" s="32">
        <v>0</v>
      </c>
      <c r="AF418" t="s">
        <v>175</v>
      </c>
      <c r="AG418">
        <v>7</v>
      </c>
      <c r="AH418"/>
    </row>
    <row r="419" spans="1:34" x14ac:dyDescent="0.25">
      <c r="A419" t="s">
        <v>1226</v>
      </c>
      <c r="B419" t="s">
        <v>809</v>
      </c>
      <c r="C419" t="s">
        <v>873</v>
      </c>
      <c r="D419" t="s">
        <v>1209</v>
      </c>
      <c r="E419" s="32">
        <v>30.088888888888889</v>
      </c>
      <c r="F419" s="32">
        <v>4.5349002954209743</v>
      </c>
      <c r="G419" s="32">
        <v>4.1741174298375174</v>
      </c>
      <c r="H419" s="32">
        <v>0.61944608567208281</v>
      </c>
      <c r="I419" s="32">
        <v>0.43776218611521422</v>
      </c>
      <c r="J419" s="32">
        <v>136.45011111111108</v>
      </c>
      <c r="K419" s="32">
        <v>125.59455555555553</v>
      </c>
      <c r="L419" s="32">
        <v>18.638444444444445</v>
      </c>
      <c r="M419" s="32">
        <v>13.171777777777779</v>
      </c>
      <c r="N419" s="32">
        <v>0</v>
      </c>
      <c r="O419" s="32">
        <v>5.4666666666666668</v>
      </c>
      <c r="P419" s="32">
        <v>17.898777777777774</v>
      </c>
      <c r="Q419" s="32">
        <v>12.509888888888884</v>
      </c>
      <c r="R419" s="32">
        <v>5.3888888888888893</v>
      </c>
      <c r="S419" s="32">
        <v>99.912888888888858</v>
      </c>
      <c r="T419" s="32">
        <v>73.266666666666652</v>
      </c>
      <c r="U419" s="32">
        <v>0</v>
      </c>
      <c r="V419" s="32">
        <v>26.646222222222214</v>
      </c>
      <c r="W419" s="32">
        <v>0</v>
      </c>
      <c r="X419" s="32">
        <v>0</v>
      </c>
      <c r="Y419" s="32">
        <v>0</v>
      </c>
      <c r="Z419" s="32">
        <v>0</v>
      </c>
      <c r="AA419" s="32">
        <v>0</v>
      </c>
      <c r="AB419" s="32">
        <v>0</v>
      </c>
      <c r="AC419" s="32">
        <v>0</v>
      </c>
      <c r="AD419" s="32">
        <v>0</v>
      </c>
      <c r="AE419" s="32">
        <v>0</v>
      </c>
      <c r="AF419" t="s">
        <v>386</v>
      </c>
      <c r="AG419">
        <v>7</v>
      </c>
      <c r="AH419"/>
    </row>
    <row r="420" spans="1:34" x14ac:dyDescent="0.25">
      <c r="A420" t="s">
        <v>1226</v>
      </c>
      <c r="B420" t="s">
        <v>758</v>
      </c>
      <c r="C420" t="s">
        <v>944</v>
      </c>
      <c r="D420" t="s">
        <v>1134</v>
      </c>
      <c r="E420" s="32">
        <v>83.011111111111106</v>
      </c>
      <c r="F420" s="32">
        <v>3.4522486949538216</v>
      </c>
      <c r="G420" s="32">
        <v>3.3291728014991304</v>
      </c>
      <c r="H420" s="32">
        <v>0.53697630839245081</v>
      </c>
      <c r="I420" s="32">
        <v>0.4855775665908178</v>
      </c>
      <c r="J420" s="32">
        <v>286.57499999999999</v>
      </c>
      <c r="K420" s="32">
        <v>276.35833333333335</v>
      </c>
      <c r="L420" s="32">
        <v>44.574999999999996</v>
      </c>
      <c r="M420" s="32">
        <v>40.30833333333333</v>
      </c>
      <c r="N420" s="32">
        <v>0</v>
      </c>
      <c r="O420" s="32">
        <v>4.2666666666666666</v>
      </c>
      <c r="P420" s="32">
        <v>36.477777777777781</v>
      </c>
      <c r="Q420" s="32">
        <v>30.527777777777779</v>
      </c>
      <c r="R420" s="32">
        <v>5.95</v>
      </c>
      <c r="S420" s="32">
        <v>205.52222222222221</v>
      </c>
      <c r="T420" s="32">
        <v>205.52222222222221</v>
      </c>
      <c r="U420" s="32">
        <v>0</v>
      </c>
      <c r="V420" s="32">
        <v>0</v>
      </c>
      <c r="W420" s="32">
        <v>0</v>
      </c>
      <c r="X420" s="32">
        <v>0</v>
      </c>
      <c r="Y420" s="32">
        <v>0</v>
      </c>
      <c r="Z420" s="32">
        <v>0</v>
      </c>
      <c r="AA420" s="32">
        <v>0</v>
      </c>
      <c r="AB420" s="32">
        <v>0</v>
      </c>
      <c r="AC420" s="32">
        <v>0</v>
      </c>
      <c r="AD420" s="32">
        <v>0</v>
      </c>
      <c r="AE420" s="32">
        <v>0</v>
      </c>
      <c r="AF420" t="s">
        <v>335</v>
      </c>
      <c r="AG420">
        <v>7</v>
      </c>
      <c r="AH420"/>
    </row>
    <row r="421" spans="1:34" x14ac:dyDescent="0.25">
      <c r="A421" t="s">
        <v>1226</v>
      </c>
      <c r="B421" t="s">
        <v>632</v>
      </c>
      <c r="C421" t="s">
        <v>998</v>
      </c>
      <c r="D421" t="s">
        <v>1203</v>
      </c>
      <c r="E421" s="32">
        <v>19.533333333333335</v>
      </c>
      <c r="F421" s="32">
        <v>4.1737713310580205</v>
      </c>
      <c r="G421" s="32">
        <v>3.8825312855517629</v>
      </c>
      <c r="H421" s="32">
        <v>0.34418657565415234</v>
      </c>
      <c r="I421" s="32">
        <v>0.34418657565415234</v>
      </c>
      <c r="J421" s="32">
        <v>81.527666666666676</v>
      </c>
      <c r="K421" s="32">
        <v>75.838777777777779</v>
      </c>
      <c r="L421" s="32">
        <v>6.7231111111111099</v>
      </c>
      <c r="M421" s="32">
        <v>6.7231111111111099</v>
      </c>
      <c r="N421" s="32">
        <v>0</v>
      </c>
      <c r="O421" s="32">
        <v>0</v>
      </c>
      <c r="P421" s="32">
        <v>31.631777777777781</v>
      </c>
      <c r="Q421" s="32">
        <v>25.942888888888891</v>
      </c>
      <c r="R421" s="32">
        <v>5.6888888888888891</v>
      </c>
      <c r="S421" s="32">
        <v>43.172777777777775</v>
      </c>
      <c r="T421" s="32">
        <v>43.172777777777775</v>
      </c>
      <c r="U421" s="32">
        <v>0</v>
      </c>
      <c r="V421" s="32">
        <v>0</v>
      </c>
      <c r="W421" s="32">
        <v>0</v>
      </c>
      <c r="X421" s="32">
        <v>0</v>
      </c>
      <c r="Y421" s="32">
        <v>0</v>
      </c>
      <c r="Z421" s="32">
        <v>0</v>
      </c>
      <c r="AA421" s="32">
        <v>0</v>
      </c>
      <c r="AB421" s="32">
        <v>0</v>
      </c>
      <c r="AC421" s="32">
        <v>0</v>
      </c>
      <c r="AD421" s="32">
        <v>0</v>
      </c>
      <c r="AE421" s="32">
        <v>0</v>
      </c>
      <c r="AF421" t="s">
        <v>207</v>
      </c>
      <c r="AG421">
        <v>7</v>
      </c>
      <c r="AH421"/>
    </row>
    <row r="422" spans="1:34" x14ac:dyDescent="0.25">
      <c r="A422" t="s">
        <v>1226</v>
      </c>
      <c r="B422" t="s">
        <v>673</v>
      </c>
      <c r="C422" t="s">
        <v>847</v>
      </c>
      <c r="D422" t="s">
        <v>1165</v>
      </c>
      <c r="E422" s="32">
        <v>45.388888888888886</v>
      </c>
      <c r="F422" s="32">
        <v>3.307547123623011</v>
      </c>
      <c r="G422" s="32">
        <v>3.132190942472461</v>
      </c>
      <c r="H422" s="32">
        <v>0.52713096695226436</v>
      </c>
      <c r="I422" s="32">
        <v>0.35177478580171362</v>
      </c>
      <c r="J422" s="32">
        <v>150.12588888888888</v>
      </c>
      <c r="K422" s="32">
        <v>142.16666666666669</v>
      </c>
      <c r="L422" s="32">
        <v>23.925888888888888</v>
      </c>
      <c r="M422" s="32">
        <v>15.966666666666667</v>
      </c>
      <c r="N422" s="32">
        <v>3.3064444444444443</v>
      </c>
      <c r="O422" s="32">
        <v>4.6527777777777777</v>
      </c>
      <c r="P422" s="32">
        <v>29.955555555555556</v>
      </c>
      <c r="Q422" s="32">
        <v>29.955555555555556</v>
      </c>
      <c r="R422" s="32">
        <v>0</v>
      </c>
      <c r="S422" s="32">
        <v>96.244444444444454</v>
      </c>
      <c r="T422" s="32">
        <v>95.436111111111117</v>
      </c>
      <c r="U422" s="32">
        <v>0</v>
      </c>
      <c r="V422" s="32">
        <v>0.80833333333333335</v>
      </c>
      <c r="W422" s="32">
        <v>44.292555555555552</v>
      </c>
      <c r="X422" s="32">
        <v>1.3722222222222222</v>
      </c>
      <c r="Y422" s="32">
        <v>3.3064444444444443</v>
      </c>
      <c r="Z422" s="32">
        <v>0</v>
      </c>
      <c r="AA422" s="32">
        <v>2.9833333333333334</v>
      </c>
      <c r="AB422" s="32">
        <v>0</v>
      </c>
      <c r="AC422" s="32">
        <v>36.630555555555553</v>
      </c>
      <c r="AD422" s="32">
        <v>0</v>
      </c>
      <c r="AE422" s="32">
        <v>0</v>
      </c>
      <c r="AF422" t="s">
        <v>248</v>
      </c>
      <c r="AG422">
        <v>7</v>
      </c>
      <c r="AH422"/>
    </row>
    <row r="423" spans="1:34" x14ac:dyDescent="0.25">
      <c r="A423" t="s">
        <v>1226</v>
      </c>
      <c r="B423" t="s">
        <v>675</v>
      </c>
      <c r="C423" t="s">
        <v>1056</v>
      </c>
      <c r="D423" t="s">
        <v>1210</v>
      </c>
      <c r="E423" s="32">
        <v>81.522222222222226</v>
      </c>
      <c r="F423" s="32">
        <v>3.3664781245740771</v>
      </c>
      <c r="G423" s="32">
        <v>3.0506337740220806</v>
      </c>
      <c r="H423" s="32">
        <v>0.80295079732860863</v>
      </c>
      <c r="I423" s="32">
        <v>0.59869837808368576</v>
      </c>
      <c r="J423" s="32">
        <v>274.44277777777785</v>
      </c>
      <c r="K423" s="32">
        <v>248.69444444444451</v>
      </c>
      <c r="L423" s="32">
        <v>65.458333333333357</v>
      </c>
      <c r="M423" s="32">
        <v>48.807222222222251</v>
      </c>
      <c r="N423" s="32">
        <v>16.651111111111106</v>
      </c>
      <c r="O423" s="32">
        <v>0</v>
      </c>
      <c r="P423" s="32">
        <v>36.930555555555557</v>
      </c>
      <c r="Q423" s="32">
        <v>27.833333333333339</v>
      </c>
      <c r="R423" s="32">
        <v>9.0972222222222214</v>
      </c>
      <c r="S423" s="32">
        <v>172.05388888888893</v>
      </c>
      <c r="T423" s="32">
        <v>139.90944444444449</v>
      </c>
      <c r="U423" s="32">
        <v>0</v>
      </c>
      <c r="V423" s="32">
        <v>32.144444444444453</v>
      </c>
      <c r="W423" s="32">
        <v>43.441666666666663</v>
      </c>
      <c r="X423" s="32">
        <v>10.411111111111111</v>
      </c>
      <c r="Y423" s="32">
        <v>0</v>
      </c>
      <c r="Z423" s="32">
        <v>0</v>
      </c>
      <c r="AA423" s="32">
        <v>8.1277777777777782</v>
      </c>
      <c r="AB423" s="32">
        <v>0</v>
      </c>
      <c r="AC423" s="32">
        <v>24.852777777777778</v>
      </c>
      <c r="AD423" s="32">
        <v>0</v>
      </c>
      <c r="AE423" s="32">
        <v>0.05</v>
      </c>
      <c r="AF423" t="s">
        <v>250</v>
      </c>
      <c r="AG423">
        <v>7</v>
      </c>
      <c r="AH423"/>
    </row>
    <row r="424" spans="1:34" x14ac:dyDescent="0.25">
      <c r="A424" t="s">
        <v>1226</v>
      </c>
      <c r="B424" t="s">
        <v>580</v>
      </c>
      <c r="C424" t="s">
        <v>995</v>
      </c>
      <c r="D424" t="s">
        <v>1202</v>
      </c>
      <c r="E424" s="32">
        <v>33.511111111111113</v>
      </c>
      <c r="F424" s="32">
        <v>2.9575298408488058</v>
      </c>
      <c r="G424" s="32">
        <v>2.577400530503978</v>
      </c>
      <c r="H424" s="32">
        <v>0.86935676392572925</v>
      </c>
      <c r="I424" s="32">
        <v>0.49585875331564971</v>
      </c>
      <c r="J424" s="32">
        <v>99.110111111111095</v>
      </c>
      <c r="K424" s="32">
        <v>86.371555555555531</v>
      </c>
      <c r="L424" s="32">
        <v>29.133111111111106</v>
      </c>
      <c r="M424" s="32">
        <v>16.616777777777774</v>
      </c>
      <c r="N424" s="32">
        <v>5.9163333333333332</v>
      </c>
      <c r="O424" s="32">
        <v>6.6</v>
      </c>
      <c r="P424" s="32">
        <v>3.2573333333333339</v>
      </c>
      <c r="Q424" s="32">
        <v>3.0351111111111115</v>
      </c>
      <c r="R424" s="32">
        <v>0.22222222222222221</v>
      </c>
      <c r="S424" s="32">
        <v>66.719666666666654</v>
      </c>
      <c r="T424" s="32">
        <v>53.756888888888867</v>
      </c>
      <c r="U424" s="32">
        <v>12.962777777777784</v>
      </c>
      <c r="V424" s="32">
        <v>0</v>
      </c>
      <c r="W424" s="32">
        <v>2.3111111111111109</v>
      </c>
      <c r="X424" s="32">
        <v>0</v>
      </c>
      <c r="Y424" s="32">
        <v>0</v>
      </c>
      <c r="Z424" s="32">
        <v>0</v>
      </c>
      <c r="AA424" s="32">
        <v>0.88888888888888884</v>
      </c>
      <c r="AB424" s="32">
        <v>0</v>
      </c>
      <c r="AC424" s="32">
        <v>1.4222222222222223</v>
      </c>
      <c r="AD424" s="32">
        <v>0</v>
      </c>
      <c r="AE424" s="32">
        <v>0</v>
      </c>
      <c r="AF424" t="s">
        <v>155</v>
      </c>
      <c r="AG424">
        <v>7</v>
      </c>
      <c r="AH424"/>
    </row>
    <row r="425" spans="1:34" x14ac:dyDescent="0.25">
      <c r="AH425"/>
    </row>
    <row r="426" spans="1:34" x14ac:dyDescent="0.25">
      <c r="AH426"/>
    </row>
    <row r="427" spans="1:34" x14ac:dyDescent="0.25">
      <c r="AH427"/>
    </row>
    <row r="428" spans="1:34" x14ac:dyDescent="0.25">
      <c r="AH428"/>
    </row>
    <row r="429" spans="1:34" x14ac:dyDescent="0.25">
      <c r="AH429"/>
    </row>
    <row r="430" spans="1:34" x14ac:dyDescent="0.25">
      <c r="AH430"/>
    </row>
    <row r="431" spans="1:34" x14ac:dyDescent="0.25">
      <c r="AH431"/>
    </row>
    <row r="432" spans="1:34" x14ac:dyDescent="0.25">
      <c r="AH432"/>
    </row>
    <row r="433" spans="34:34" x14ac:dyDescent="0.25">
      <c r="AH433"/>
    </row>
    <row r="434" spans="34:34" x14ac:dyDescent="0.25">
      <c r="AH434"/>
    </row>
    <row r="435" spans="34:34" x14ac:dyDescent="0.25">
      <c r="AH435"/>
    </row>
    <row r="436" spans="34:34" x14ac:dyDescent="0.25">
      <c r="AH436"/>
    </row>
    <row r="437" spans="34:34" x14ac:dyDescent="0.25">
      <c r="AH437"/>
    </row>
    <row r="438" spans="34:34" x14ac:dyDescent="0.25">
      <c r="AH438"/>
    </row>
    <row r="439" spans="34:34" x14ac:dyDescent="0.25">
      <c r="AH439"/>
    </row>
    <row r="440" spans="34:34" x14ac:dyDescent="0.25">
      <c r="AH440"/>
    </row>
    <row r="441" spans="34:34" x14ac:dyDescent="0.25">
      <c r="AH441"/>
    </row>
    <row r="442" spans="34:34" x14ac:dyDescent="0.25">
      <c r="AH442"/>
    </row>
    <row r="443" spans="34:34" x14ac:dyDescent="0.25">
      <c r="AH443"/>
    </row>
    <row r="444" spans="34:34" x14ac:dyDescent="0.25">
      <c r="AH444"/>
    </row>
    <row r="445" spans="34:34" x14ac:dyDescent="0.25">
      <c r="AH445"/>
    </row>
    <row r="446" spans="34:34" x14ac:dyDescent="0.25">
      <c r="AH446"/>
    </row>
    <row r="447" spans="34:34" x14ac:dyDescent="0.25">
      <c r="AH447"/>
    </row>
    <row r="448" spans="34:34" x14ac:dyDescent="0.25">
      <c r="AH448"/>
    </row>
    <row r="449" spans="34:34" x14ac:dyDescent="0.25">
      <c r="AH449"/>
    </row>
    <row r="450" spans="34:34" x14ac:dyDescent="0.25">
      <c r="AH450"/>
    </row>
    <row r="451" spans="34:34" x14ac:dyDescent="0.25">
      <c r="AH451"/>
    </row>
    <row r="452" spans="34:34" x14ac:dyDescent="0.25">
      <c r="AH452"/>
    </row>
    <row r="453" spans="34:34" x14ac:dyDescent="0.25">
      <c r="AH453"/>
    </row>
    <row r="454" spans="34:34" x14ac:dyDescent="0.25">
      <c r="AH454"/>
    </row>
    <row r="455" spans="34:34" x14ac:dyDescent="0.25">
      <c r="AH455"/>
    </row>
    <row r="456" spans="34:34" x14ac:dyDescent="0.25">
      <c r="AH456"/>
    </row>
    <row r="457" spans="34:34" x14ac:dyDescent="0.25">
      <c r="AH457"/>
    </row>
    <row r="458" spans="34:34" x14ac:dyDescent="0.25">
      <c r="AH458"/>
    </row>
    <row r="459" spans="34:34" x14ac:dyDescent="0.25">
      <c r="AH459"/>
    </row>
    <row r="460" spans="34:34" x14ac:dyDescent="0.25">
      <c r="AH460"/>
    </row>
    <row r="461" spans="34:34" x14ac:dyDescent="0.25">
      <c r="AH461"/>
    </row>
    <row r="462" spans="34:34" x14ac:dyDescent="0.25">
      <c r="AH462"/>
    </row>
    <row r="463" spans="34:34" x14ac:dyDescent="0.25">
      <c r="AH463"/>
    </row>
    <row r="464" spans="34:34" x14ac:dyDescent="0.25">
      <c r="AH464"/>
    </row>
    <row r="465" spans="34:34" x14ac:dyDescent="0.25">
      <c r="AH465"/>
    </row>
    <row r="466" spans="34:34" x14ac:dyDescent="0.25">
      <c r="AH466"/>
    </row>
    <row r="467" spans="34:34" x14ac:dyDescent="0.25">
      <c r="AH467"/>
    </row>
    <row r="468" spans="34:34" x14ac:dyDescent="0.25">
      <c r="AH468"/>
    </row>
    <row r="469" spans="34:34" x14ac:dyDescent="0.25">
      <c r="AH469"/>
    </row>
    <row r="470" spans="34:34" x14ac:dyDescent="0.25">
      <c r="AH470"/>
    </row>
    <row r="471" spans="34:34" x14ac:dyDescent="0.25">
      <c r="AH471"/>
    </row>
    <row r="472" spans="34:34" x14ac:dyDescent="0.25">
      <c r="AH472"/>
    </row>
    <row r="473" spans="34:34" x14ac:dyDescent="0.25">
      <c r="AH473"/>
    </row>
    <row r="474" spans="34:34" x14ac:dyDescent="0.25">
      <c r="AH474"/>
    </row>
    <row r="475" spans="34:34" x14ac:dyDescent="0.25">
      <c r="AH475"/>
    </row>
    <row r="476" spans="34:34" x14ac:dyDescent="0.25">
      <c r="AH476"/>
    </row>
    <row r="477" spans="34:34" x14ac:dyDescent="0.25">
      <c r="AH477"/>
    </row>
    <row r="478" spans="34:34" x14ac:dyDescent="0.25">
      <c r="AH478"/>
    </row>
    <row r="479" spans="34:34" x14ac:dyDescent="0.25">
      <c r="AH479"/>
    </row>
    <row r="480" spans="34:34" x14ac:dyDescent="0.25">
      <c r="AH480"/>
    </row>
    <row r="481" spans="34:34" x14ac:dyDescent="0.25">
      <c r="AH481"/>
    </row>
    <row r="482" spans="34:34" x14ac:dyDescent="0.25">
      <c r="AH482"/>
    </row>
    <row r="483" spans="34:34" x14ac:dyDescent="0.25">
      <c r="AH483"/>
    </row>
    <row r="484" spans="34:34" x14ac:dyDescent="0.25">
      <c r="AH484"/>
    </row>
    <row r="485" spans="34:34" x14ac:dyDescent="0.25">
      <c r="AH485"/>
    </row>
    <row r="486" spans="34:34" x14ac:dyDescent="0.25">
      <c r="AH486"/>
    </row>
    <row r="487" spans="34:34" x14ac:dyDescent="0.25">
      <c r="AH487"/>
    </row>
    <row r="488" spans="34:34" x14ac:dyDescent="0.25">
      <c r="AH488"/>
    </row>
    <row r="489" spans="34:34" x14ac:dyDescent="0.25">
      <c r="AH489"/>
    </row>
    <row r="490" spans="34:34" x14ac:dyDescent="0.25">
      <c r="AH490"/>
    </row>
    <row r="491" spans="34:34" x14ac:dyDescent="0.25">
      <c r="AH491"/>
    </row>
    <row r="492" spans="34:34" x14ac:dyDescent="0.25">
      <c r="AH492"/>
    </row>
    <row r="493" spans="34:34" x14ac:dyDescent="0.25">
      <c r="AH493"/>
    </row>
    <row r="494" spans="34:34" x14ac:dyDescent="0.25">
      <c r="AH494"/>
    </row>
    <row r="495" spans="34:34" x14ac:dyDescent="0.25">
      <c r="AH495"/>
    </row>
    <row r="496" spans="34:34" x14ac:dyDescent="0.25">
      <c r="AH496"/>
    </row>
    <row r="497" spans="34:34" x14ac:dyDescent="0.25">
      <c r="AH497"/>
    </row>
    <row r="498" spans="34:34" x14ac:dyDescent="0.25">
      <c r="AH498"/>
    </row>
    <row r="499" spans="34:34" x14ac:dyDescent="0.25">
      <c r="AH499"/>
    </row>
    <row r="500" spans="34:34" x14ac:dyDescent="0.25">
      <c r="AH500"/>
    </row>
    <row r="501" spans="34:34" x14ac:dyDescent="0.25">
      <c r="AH501"/>
    </row>
    <row r="502" spans="34:34" x14ac:dyDescent="0.25">
      <c r="AH502"/>
    </row>
    <row r="503" spans="34:34" x14ac:dyDescent="0.25">
      <c r="AH503"/>
    </row>
    <row r="504" spans="34:34" x14ac:dyDescent="0.25">
      <c r="AH504"/>
    </row>
    <row r="505" spans="34:34" x14ac:dyDescent="0.25">
      <c r="AH505"/>
    </row>
    <row r="506" spans="34:34" x14ac:dyDescent="0.25">
      <c r="AH506"/>
    </row>
    <row r="507" spans="34:34" x14ac:dyDescent="0.25">
      <c r="AH507"/>
    </row>
    <row r="508" spans="34:34" x14ac:dyDescent="0.25">
      <c r="AH508"/>
    </row>
    <row r="509" spans="34:34" x14ac:dyDescent="0.25">
      <c r="AH509"/>
    </row>
    <row r="510" spans="34:34" x14ac:dyDescent="0.25">
      <c r="AH510"/>
    </row>
    <row r="511" spans="34:34" x14ac:dyDescent="0.25">
      <c r="AH511"/>
    </row>
    <row r="512" spans="34:34" x14ac:dyDescent="0.25">
      <c r="AH512"/>
    </row>
    <row r="513" spans="34:34" x14ac:dyDescent="0.25">
      <c r="AH513"/>
    </row>
    <row r="514" spans="34:34" x14ac:dyDescent="0.25">
      <c r="AH514"/>
    </row>
    <row r="515" spans="34:34" x14ac:dyDescent="0.25">
      <c r="AH515"/>
    </row>
    <row r="516" spans="34:34" x14ac:dyDescent="0.25">
      <c r="AH516"/>
    </row>
    <row r="517" spans="34:34" x14ac:dyDescent="0.25">
      <c r="AH517"/>
    </row>
    <row r="518" spans="34:34" x14ac:dyDescent="0.25">
      <c r="AH518"/>
    </row>
    <row r="519" spans="34:34" x14ac:dyDescent="0.25">
      <c r="AH519"/>
    </row>
    <row r="520" spans="34:34" x14ac:dyDescent="0.25">
      <c r="AH520"/>
    </row>
    <row r="521" spans="34:34" x14ac:dyDescent="0.25">
      <c r="AH521"/>
    </row>
    <row r="522" spans="34:34" x14ac:dyDescent="0.25">
      <c r="AH522"/>
    </row>
    <row r="523" spans="34:34" x14ac:dyDescent="0.25">
      <c r="AH523"/>
    </row>
    <row r="524" spans="34:34" x14ac:dyDescent="0.25">
      <c r="AH524"/>
    </row>
    <row r="525" spans="34:34" x14ac:dyDescent="0.25">
      <c r="AH525"/>
    </row>
    <row r="526" spans="34:34" x14ac:dyDescent="0.25">
      <c r="AH526"/>
    </row>
    <row r="527" spans="34:34" x14ac:dyDescent="0.25">
      <c r="AH527"/>
    </row>
    <row r="528" spans="34:34" x14ac:dyDescent="0.25">
      <c r="AH528"/>
    </row>
    <row r="529" spans="34:34" x14ac:dyDescent="0.25">
      <c r="AH529"/>
    </row>
    <row r="530" spans="34:34" x14ac:dyDescent="0.25">
      <c r="AH530"/>
    </row>
    <row r="531" spans="34:34" x14ac:dyDescent="0.25">
      <c r="AH531"/>
    </row>
    <row r="532" spans="34:34" x14ac:dyDescent="0.25">
      <c r="AH532"/>
    </row>
    <row r="533" spans="34:34" x14ac:dyDescent="0.25">
      <c r="AH533"/>
    </row>
    <row r="534" spans="34:34" x14ac:dyDescent="0.25">
      <c r="AH534"/>
    </row>
    <row r="535" spans="34:34" x14ac:dyDescent="0.25">
      <c r="AH535"/>
    </row>
    <row r="536" spans="34:34" x14ac:dyDescent="0.25">
      <c r="AH536"/>
    </row>
    <row r="537" spans="34:34" x14ac:dyDescent="0.25">
      <c r="AH537"/>
    </row>
    <row r="538" spans="34:34" x14ac:dyDescent="0.25">
      <c r="AH538"/>
    </row>
    <row r="539" spans="34:34" x14ac:dyDescent="0.25">
      <c r="AH539"/>
    </row>
    <row r="540" spans="34:34" x14ac:dyDescent="0.25">
      <c r="AH540"/>
    </row>
    <row r="541" spans="34:34" x14ac:dyDescent="0.25">
      <c r="AH541"/>
    </row>
    <row r="542" spans="34:34" x14ac:dyDescent="0.25">
      <c r="AH542"/>
    </row>
    <row r="543" spans="34:34" x14ac:dyDescent="0.25">
      <c r="AH543"/>
    </row>
    <row r="544" spans="34:34" x14ac:dyDescent="0.25">
      <c r="AH544"/>
    </row>
    <row r="545" spans="34:34" x14ac:dyDescent="0.25">
      <c r="AH545"/>
    </row>
    <row r="546" spans="34:34" x14ac:dyDescent="0.25">
      <c r="AH546"/>
    </row>
    <row r="547" spans="34:34" x14ac:dyDescent="0.25">
      <c r="AH547"/>
    </row>
    <row r="548" spans="34:34" x14ac:dyDescent="0.25">
      <c r="AH548"/>
    </row>
    <row r="549" spans="34:34" x14ac:dyDescent="0.25">
      <c r="AH549"/>
    </row>
    <row r="550" spans="34:34" x14ac:dyDescent="0.25">
      <c r="AH550"/>
    </row>
    <row r="551" spans="34:34" x14ac:dyDescent="0.25">
      <c r="AH551"/>
    </row>
    <row r="552" spans="34:34" x14ac:dyDescent="0.25">
      <c r="AH552"/>
    </row>
    <row r="553" spans="34:34" x14ac:dyDescent="0.25">
      <c r="AH553"/>
    </row>
    <row r="554" spans="34:34" x14ac:dyDescent="0.25">
      <c r="AH554"/>
    </row>
    <row r="555" spans="34:34" x14ac:dyDescent="0.25">
      <c r="AH555"/>
    </row>
    <row r="556" spans="34:34" x14ac:dyDescent="0.25">
      <c r="AH556"/>
    </row>
    <row r="557" spans="34:34" x14ac:dyDescent="0.25">
      <c r="AH557"/>
    </row>
    <row r="558" spans="34:34" x14ac:dyDescent="0.25">
      <c r="AH558"/>
    </row>
    <row r="559" spans="34:34" x14ac:dyDescent="0.25">
      <c r="AH559"/>
    </row>
    <row r="560" spans="34:34" x14ac:dyDescent="0.25">
      <c r="AH560"/>
    </row>
    <row r="561" spans="34:34" x14ac:dyDescent="0.25">
      <c r="AH561"/>
    </row>
    <row r="562" spans="34:34" x14ac:dyDescent="0.25">
      <c r="AH562"/>
    </row>
    <row r="563" spans="34:34" x14ac:dyDescent="0.25">
      <c r="AH563"/>
    </row>
    <row r="564" spans="34:34" x14ac:dyDescent="0.25">
      <c r="AH564"/>
    </row>
    <row r="565" spans="34:34" x14ac:dyDescent="0.25">
      <c r="AH565"/>
    </row>
    <row r="566" spans="34:34" x14ac:dyDescent="0.25">
      <c r="AH566"/>
    </row>
    <row r="567" spans="34:34" x14ac:dyDescent="0.25">
      <c r="AH567"/>
    </row>
    <row r="568" spans="34:34" x14ac:dyDescent="0.25">
      <c r="AH568"/>
    </row>
    <row r="569" spans="34:34" x14ac:dyDescent="0.25">
      <c r="AH569"/>
    </row>
    <row r="570" spans="34:34" x14ac:dyDescent="0.25">
      <c r="AH570"/>
    </row>
    <row r="571" spans="34:34" x14ac:dyDescent="0.25">
      <c r="AH571"/>
    </row>
    <row r="572" spans="34:34" x14ac:dyDescent="0.25">
      <c r="AH572"/>
    </row>
    <row r="573" spans="34:34" x14ac:dyDescent="0.25">
      <c r="AH573"/>
    </row>
    <row r="574" spans="34:34" x14ac:dyDescent="0.25">
      <c r="AH574"/>
    </row>
    <row r="575" spans="34:34" x14ac:dyDescent="0.25">
      <c r="AH575"/>
    </row>
    <row r="576" spans="34:34" x14ac:dyDescent="0.25">
      <c r="AH576"/>
    </row>
    <row r="577" spans="34:34" x14ac:dyDescent="0.25">
      <c r="AH577"/>
    </row>
    <row r="578" spans="34:34" x14ac:dyDescent="0.25">
      <c r="AH578"/>
    </row>
    <row r="579" spans="34:34" x14ac:dyDescent="0.25">
      <c r="AH579"/>
    </row>
    <row r="580" spans="34:34" x14ac:dyDescent="0.25">
      <c r="AH580"/>
    </row>
    <row r="581" spans="34:34" x14ac:dyDescent="0.25">
      <c r="AH581"/>
    </row>
    <row r="582" spans="34:34" x14ac:dyDescent="0.25">
      <c r="AH582"/>
    </row>
    <row r="583" spans="34:34" x14ac:dyDescent="0.25">
      <c r="AH583"/>
    </row>
    <row r="584" spans="34:34" x14ac:dyDescent="0.25">
      <c r="AH584"/>
    </row>
    <row r="585" spans="34:34" x14ac:dyDescent="0.25">
      <c r="AH585"/>
    </row>
    <row r="586" spans="34:34" x14ac:dyDescent="0.25">
      <c r="AH586"/>
    </row>
    <row r="587" spans="34:34" x14ac:dyDescent="0.25">
      <c r="AH587"/>
    </row>
    <row r="588" spans="34:34" x14ac:dyDescent="0.25">
      <c r="AH588"/>
    </row>
    <row r="589" spans="34:34" x14ac:dyDescent="0.25">
      <c r="AH589"/>
    </row>
    <row r="590" spans="34:34" x14ac:dyDescent="0.25">
      <c r="AH590"/>
    </row>
    <row r="591" spans="34:34" x14ac:dyDescent="0.25">
      <c r="AH591"/>
    </row>
    <row r="592" spans="34:34" x14ac:dyDescent="0.25">
      <c r="AH592"/>
    </row>
    <row r="593" spans="34:34" x14ac:dyDescent="0.25">
      <c r="AH593"/>
    </row>
    <row r="594" spans="34:34" x14ac:dyDescent="0.25">
      <c r="AH594"/>
    </row>
    <row r="595" spans="34:34" x14ac:dyDescent="0.25">
      <c r="AH595"/>
    </row>
    <row r="596" spans="34:34" x14ac:dyDescent="0.25">
      <c r="AH596"/>
    </row>
    <row r="597" spans="34:34" x14ac:dyDescent="0.25">
      <c r="AH597"/>
    </row>
    <row r="598" spans="34:34" x14ac:dyDescent="0.25">
      <c r="AH598"/>
    </row>
    <row r="599" spans="34:34" x14ac:dyDescent="0.25">
      <c r="AH599"/>
    </row>
    <row r="600" spans="34:34" x14ac:dyDescent="0.25">
      <c r="AH600"/>
    </row>
    <row r="601" spans="34:34" x14ac:dyDescent="0.25">
      <c r="AH601"/>
    </row>
    <row r="602" spans="34:34" x14ac:dyDescent="0.25">
      <c r="AH602"/>
    </row>
    <row r="603" spans="34:34" x14ac:dyDescent="0.25">
      <c r="AH603"/>
    </row>
    <row r="604" spans="34:34" x14ac:dyDescent="0.25">
      <c r="AH604"/>
    </row>
    <row r="605" spans="34:34" x14ac:dyDescent="0.25">
      <c r="AH605"/>
    </row>
    <row r="606" spans="34:34" x14ac:dyDescent="0.25">
      <c r="AH606"/>
    </row>
    <row r="607" spans="34:34" x14ac:dyDescent="0.25">
      <c r="AH607"/>
    </row>
    <row r="608" spans="34:34" x14ac:dyDescent="0.25">
      <c r="AH608"/>
    </row>
    <row r="609" spans="34:34" x14ac:dyDescent="0.25">
      <c r="AH609"/>
    </row>
    <row r="610" spans="34:34" x14ac:dyDescent="0.25">
      <c r="AH610"/>
    </row>
    <row r="611" spans="34:34" x14ac:dyDescent="0.25">
      <c r="AH611"/>
    </row>
    <row r="612" spans="34:34" x14ac:dyDescent="0.25">
      <c r="AH612"/>
    </row>
    <row r="613" spans="34:34" x14ac:dyDescent="0.25">
      <c r="AH613"/>
    </row>
    <row r="614" spans="34:34" x14ac:dyDescent="0.25">
      <c r="AH614"/>
    </row>
    <row r="615" spans="34:34" x14ac:dyDescent="0.25">
      <c r="AH615"/>
    </row>
    <row r="616" spans="34:34" x14ac:dyDescent="0.25">
      <c r="AH616"/>
    </row>
    <row r="617" spans="34:34" x14ac:dyDescent="0.25">
      <c r="AH617"/>
    </row>
    <row r="618" spans="34:34" x14ac:dyDescent="0.25">
      <c r="AH618"/>
    </row>
    <row r="619" spans="34:34" x14ac:dyDescent="0.25">
      <c r="AH619"/>
    </row>
    <row r="620" spans="34:34" x14ac:dyDescent="0.25">
      <c r="AH620"/>
    </row>
    <row r="621" spans="34:34" x14ac:dyDescent="0.25">
      <c r="AH621"/>
    </row>
    <row r="622" spans="34:34" x14ac:dyDescent="0.25">
      <c r="AH622"/>
    </row>
    <row r="623" spans="34:34" x14ac:dyDescent="0.25">
      <c r="AH623"/>
    </row>
    <row r="624" spans="34:34" x14ac:dyDescent="0.25">
      <c r="AH624"/>
    </row>
    <row r="625" spans="34:34" x14ac:dyDescent="0.25">
      <c r="AH625"/>
    </row>
    <row r="626" spans="34:34" x14ac:dyDescent="0.25">
      <c r="AH626"/>
    </row>
    <row r="627" spans="34:34" x14ac:dyDescent="0.25">
      <c r="AH627"/>
    </row>
    <row r="628" spans="34:34" x14ac:dyDescent="0.25">
      <c r="AH628"/>
    </row>
    <row r="629" spans="34:34" x14ac:dyDescent="0.25">
      <c r="AH629"/>
    </row>
    <row r="630" spans="34:34" x14ac:dyDescent="0.25">
      <c r="AH630"/>
    </row>
    <row r="631" spans="34:34" x14ac:dyDescent="0.25">
      <c r="AH631"/>
    </row>
    <row r="632" spans="34:34" x14ac:dyDescent="0.25">
      <c r="AH632"/>
    </row>
    <row r="633" spans="34:34" x14ac:dyDescent="0.25">
      <c r="AH633"/>
    </row>
    <row r="634" spans="34:34" x14ac:dyDescent="0.25">
      <c r="AH634"/>
    </row>
    <row r="635" spans="34:34" x14ac:dyDescent="0.25">
      <c r="AH635"/>
    </row>
    <row r="636" spans="34:34" x14ac:dyDescent="0.25">
      <c r="AH636"/>
    </row>
    <row r="637" spans="34:34" x14ac:dyDescent="0.25">
      <c r="AH637"/>
    </row>
    <row r="638" spans="34:34" x14ac:dyDescent="0.25">
      <c r="AH638"/>
    </row>
    <row r="639" spans="34:34" x14ac:dyDescent="0.25">
      <c r="AH639"/>
    </row>
    <row r="640" spans="34:34" x14ac:dyDescent="0.25">
      <c r="AH640"/>
    </row>
    <row r="641" spans="34:34" x14ac:dyDescent="0.25">
      <c r="AH641"/>
    </row>
    <row r="642" spans="34:34" x14ac:dyDescent="0.25">
      <c r="AH642"/>
    </row>
    <row r="643" spans="34:34" x14ac:dyDescent="0.25">
      <c r="AH643"/>
    </row>
    <row r="644" spans="34:34" x14ac:dyDescent="0.25">
      <c r="AH644"/>
    </row>
    <row r="645" spans="34:34" x14ac:dyDescent="0.25">
      <c r="AH645"/>
    </row>
    <row r="646" spans="34:34" x14ac:dyDescent="0.25">
      <c r="AH646"/>
    </row>
    <row r="647" spans="34:34" x14ac:dyDescent="0.25">
      <c r="AH647"/>
    </row>
    <row r="648" spans="34:34" x14ac:dyDescent="0.25">
      <c r="AH648"/>
    </row>
    <row r="649" spans="34:34" x14ac:dyDescent="0.25">
      <c r="AH649"/>
    </row>
    <row r="650" spans="34:34" x14ac:dyDescent="0.25">
      <c r="AH650"/>
    </row>
    <row r="651" spans="34:34" x14ac:dyDescent="0.25">
      <c r="AH651"/>
    </row>
    <row r="652" spans="34:34" x14ac:dyDescent="0.25">
      <c r="AH652"/>
    </row>
    <row r="653" spans="34:34" x14ac:dyDescent="0.25">
      <c r="AH653"/>
    </row>
    <row r="654" spans="34:34" x14ac:dyDescent="0.25">
      <c r="AH654"/>
    </row>
    <row r="655" spans="34:34" x14ac:dyDescent="0.25">
      <c r="AH655"/>
    </row>
    <row r="656" spans="34:34" x14ac:dyDescent="0.25">
      <c r="AH656"/>
    </row>
    <row r="657" spans="34:34" x14ac:dyDescent="0.25">
      <c r="AH657"/>
    </row>
    <row r="658" spans="34:34" x14ac:dyDescent="0.25">
      <c r="AH658"/>
    </row>
    <row r="659" spans="34:34" x14ac:dyDescent="0.25">
      <c r="AH659"/>
    </row>
    <row r="660" spans="34:34" x14ac:dyDescent="0.25">
      <c r="AH660"/>
    </row>
    <row r="661" spans="34:34" x14ac:dyDescent="0.25">
      <c r="AH661"/>
    </row>
    <row r="662" spans="34:34" x14ac:dyDescent="0.25">
      <c r="AH662"/>
    </row>
    <row r="663" spans="34:34" x14ac:dyDescent="0.25">
      <c r="AH663"/>
    </row>
    <row r="664" spans="34:34" x14ac:dyDescent="0.25">
      <c r="AH664"/>
    </row>
    <row r="665" spans="34:34" x14ac:dyDescent="0.25">
      <c r="AH665"/>
    </row>
    <row r="666" spans="34:34" x14ac:dyDescent="0.25">
      <c r="AH666"/>
    </row>
    <row r="667" spans="34:34" x14ac:dyDescent="0.25">
      <c r="AH667"/>
    </row>
    <row r="668" spans="34:34" x14ac:dyDescent="0.25">
      <c r="AH668"/>
    </row>
    <row r="669" spans="34:34" x14ac:dyDescent="0.25">
      <c r="AH669"/>
    </row>
    <row r="670" spans="34:34" x14ac:dyDescent="0.25">
      <c r="AH670"/>
    </row>
    <row r="671" spans="34:34" x14ac:dyDescent="0.25">
      <c r="AH671"/>
    </row>
    <row r="672" spans="34:34" x14ac:dyDescent="0.25">
      <c r="AH672"/>
    </row>
    <row r="673" spans="34:34" x14ac:dyDescent="0.25">
      <c r="AH673"/>
    </row>
    <row r="674" spans="34:34" x14ac:dyDescent="0.25">
      <c r="AH674"/>
    </row>
    <row r="675" spans="34:34" x14ac:dyDescent="0.25">
      <c r="AH675"/>
    </row>
    <row r="676" spans="34:34" x14ac:dyDescent="0.25">
      <c r="AH676"/>
    </row>
    <row r="677" spans="34:34" x14ac:dyDescent="0.25">
      <c r="AH677"/>
    </row>
    <row r="678" spans="34:34" x14ac:dyDescent="0.25">
      <c r="AH678"/>
    </row>
    <row r="679" spans="34:34" x14ac:dyDescent="0.25">
      <c r="AH679"/>
    </row>
    <row r="680" spans="34:34" x14ac:dyDescent="0.25">
      <c r="AH680"/>
    </row>
    <row r="681" spans="34:34" x14ac:dyDescent="0.25">
      <c r="AH681"/>
    </row>
    <row r="682" spans="34:34" x14ac:dyDescent="0.25">
      <c r="AH682"/>
    </row>
    <row r="683" spans="34:34" x14ac:dyDescent="0.25">
      <c r="AH683"/>
    </row>
    <row r="684" spans="34:34" x14ac:dyDescent="0.25">
      <c r="AH684"/>
    </row>
    <row r="685" spans="34:34" x14ac:dyDescent="0.25">
      <c r="AH685"/>
    </row>
    <row r="686" spans="34:34" x14ac:dyDescent="0.25">
      <c r="AH686"/>
    </row>
    <row r="687" spans="34:34" x14ac:dyDescent="0.25">
      <c r="AH687"/>
    </row>
    <row r="688" spans="34:34" x14ac:dyDescent="0.25">
      <c r="AH688"/>
    </row>
    <row r="689" spans="34:34" x14ac:dyDescent="0.25">
      <c r="AH689"/>
    </row>
    <row r="690" spans="34:34" x14ac:dyDescent="0.25">
      <c r="AH690"/>
    </row>
    <row r="691" spans="34:34" x14ac:dyDescent="0.25">
      <c r="AH691"/>
    </row>
    <row r="692" spans="34:34" x14ac:dyDescent="0.25">
      <c r="AH692"/>
    </row>
    <row r="693" spans="34:34" x14ac:dyDescent="0.25">
      <c r="AH693"/>
    </row>
    <row r="694" spans="34:34" x14ac:dyDescent="0.25">
      <c r="AH694"/>
    </row>
    <row r="695" spans="34:34" x14ac:dyDescent="0.25">
      <c r="AH695"/>
    </row>
    <row r="696" spans="34:34" x14ac:dyDescent="0.25">
      <c r="AH696"/>
    </row>
    <row r="697" spans="34:34" x14ac:dyDescent="0.25">
      <c r="AH697"/>
    </row>
    <row r="698" spans="34:34" x14ac:dyDescent="0.25">
      <c r="AH698"/>
    </row>
    <row r="699" spans="34:34" x14ac:dyDescent="0.25">
      <c r="AH699"/>
    </row>
    <row r="700" spans="34:34" x14ac:dyDescent="0.25">
      <c r="AH700"/>
    </row>
    <row r="701" spans="34:34" x14ac:dyDescent="0.25">
      <c r="AH701"/>
    </row>
    <row r="702" spans="34:34" x14ac:dyDescent="0.25">
      <c r="AH702"/>
    </row>
    <row r="703" spans="34:34" x14ac:dyDescent="0.25">
      <c r="AH703"/>
    </row>
    <row r="704" spans="34:34" x14ac:dyDescent="0.25">
      <c r="AH704"/>
    </row>
    <row r="705" spans="34:34" x14ac:dyDescent="0.25">
      <c r="AH705"/>
    </row>
    <row r="706" spans="34:34" x14ac:dyDescent="0.25">
      <c r="AH706"/>
    </row>
    <row r="707" spans="34:34" x14ac:dyDescent="0.25">
      <c r="AH707"/>
    </row>
    <row r="708" spans="34:34" x14ac:dyDescent="0.25">
      <c r="AH708"/>
    </row>
    <row r="709" spans="34:34" x14ac:dyDescent="0.25">
      <c r="AH709"/>
    </row>
    <row r="710" spans="34:34" x14ac:dyDescent="0.25">
      <c r="AH710"/>
    </row>
    <row r="711" spans="34:34" x14ac:dyDescent="0.25">
      <c r="AH711"/>
    </row>
    <row r="712" spans="34:34" x14ac:dyDescent="0.25">
      <c r="AH712"/>
    </row>
    <row r="713" spans="34:34" x14ac:dyDescent="0.25">
      <c r="AH713"/>
    </row>
    <row r="714" spans="34:34" x14ac:dyDescent="0.25">
      <c r="AH714"/>
    </row>
    <row r="715" spans="34:34" x14ac:dyDescent="0.25">
      <c r="AH715"/>
    </row>
    <row r="716" spans="34:34" x14ac:dyDescent="0.25">
      <c r="AH716"/>
    </row>
    <row r="717" spans="34:34" x14ac:dyDescent="0.25">
      <c r="AH717"/>
    </row>
    <row r="718" spans="34:34" x14ac:dyDescent="0.25">
      <c r="AH718"/>
    </row>
    <row r="719" spans="34:34" x14ac:dyDescent="0.25">
      <c r="AH719"/>
    </row>
    <row r="720" spans="34:34" x14ac:dyDescent="0.25">
      <c r="AH720"/>
    </row>
    <row r="721" spans="34:34" x14ac:dyDescent="0.25">
      <c r="AH721"/>
    </row>
    <row r="722" spans="34:34" x14ac:dyDescent="0.25">
      <c r="AH722"/>
    </row>
    <row r="723" spans="34:34" x14ac:dyDescent="0.25">
      <c r="AH723"/>
    </row>
    <row r="724" spans="34:34" x14ac:dyDescent="0.25">
      <c r="AH724"/>
    </row>
    <row r="725" spans="34:34" x14ac:dyDescent="0.25">
      <c r="AH725"/>
    </row>
    <row r="726" spans="34:34" x14ac:dyDescent="0.25">
      <c r="AH726"/>
    </row>
    <row r="727" spans="34:34" x14ac:dyDescent="0.25">
      <c r="AH727"/>
    </row>
    <row r="728" spans="34:34" x14ac:dyDescent="0.25">
      <c r="AH728"/>
    </row>
    <row r="729" spans="34:34" x14ac:dyDescent="0.25">
      <c r="AH729"/>
    </row>
    <row r="730" spans="34:34" x14ac:dyDescent="0.25">
      <c r="AH730"/>
    </row>
    <row r="731" spans="34:34" x14ac:dyDescent="0.25">
      <c r="AH731"/>
    </row>
    <row r="732" spans="34:34" x14ac:dyDescent="0.25">
      <c r="AH732"/>
    </row>
    <row r="733" spans="34:34" x14ac:dyDescent="0.25">
      <c r="AH733"/>
    </row>
    <row r="734" spans="34:34" x14ac:dyDescent="0.25">
      <c r="AH734"/>
    </row>
    <row r="735" spans="34:34" x14ac:dyDescent="0.25">
      <c r="AH735"/>
    </row>
    <row r="736" spans="34:34" x14ac:dyDescent="0.25">
      <c r="AH736"/>
    </row>
    <row r="737" spans="34:34" x14ac:dyDescent="0.25">
      <c r="AH737"/>
    </row>
    <row r="738" spans="34:34" x14ac:dyDescent="0.25">
      <c r="AH738"/>
    </row>
    <row r="739" spans="34:34" x14ac:dyDescent="0.25">
      <c r="AH739"/>
    </row>
    <row r="740" spans="34:34" x14ac:dyDescent="0.25">
      <c r="AH740"/>
    </row>
    <row r="741" spans="34:34" x14ac:dyDescent="0.25">
      <c r="AH741"/>
    </row>
    <row r="742" spans="34:34" x14ac:dyDescent="0.25">
      <c r="AH742"/>
    </row>
    <row r="743" spans="34:34" x14ac:dyDescent="0.25">
      <c r="AH743"/>
    </row>
    <row r="744" spans="34:34" x14ac:dyDescent="0.25">
      <c r="AH744"/>
    </row>
    <row r="745" spans="34:34" x14ac:dyDescent="0.25">
      <c r="AH745"/>
    </row>
    <row r="746" spans="34:34" x14ac:dyDescent="0.25">
      <c r="AH746"/>
    </row>
    <row r="747" spans="34:34" x14ac:dyDescent="0.25">
      <c r="AH747"/>
    </row>
    <row r="748" spans="34:34" x14ac:dyDescent="0.25">
      <c r="AH748"/>
    </row>
    <row r="749" spans="34:34" x14ac:dyDescent="0.25">
      <c r="AH749"/>
    </row>
    <row r="750" spans="34:34" x14ac:dyDescent="0.25">
      <c r="AH750"/>
    </row>
    <row r="751" spans="34:34" x14ac:dyDescent="0.25">
      <c r="AH751"/>
    </row>
    <row r="752" spans="34:34" x14ac:dyDescent="0.25">
      <c r="AH752"/>
    </row>
    <row r="753" spans="34:34" x14ac:dyDescent="0.25">
      <c r="AH753"/>
    </row>
    <row r="754" spans="34:34" x14ac:dyDescent="0.25">
      <c r="AH754"/>
    </row>
    <row r="755" spans="34:34" x14ac:dyDescent="0.25">
      <c r="AH755"/>
    </row>
    <row r="756" spans="34:34" x14ac:dyDescent="0.25">
      <c r="AH756"/>
    </row>
    <row r="757" spans="34:34" x14ac:dyDescent="0.25">
      <c r="AH757"/>
    </row>
    <row r="758" spans="34:34" x14ac:dyDescent="0.25">
      <c r="AH758"/>
    </row>
    <row r="759" spans="34:34" x14ac:dyDescent="0.25">
      <c r="AH759"/>
    </row>
    <row r="760" spans="34:34" x14ac:dyDescent="0.25">
      <c r="AH760"/>
    </row>
    <row r="761" spans="34:34" x14ac:dyDescent="0.25">
      <c r="AH761"/>
    </row>
    <row r="762" spans="34:34" x14ac:dyDescent="0.25">
      <c r="AH762"/>
    </row>
    <row r="763" spans="34:34" x14ac:dyDescent="0.25">
      <c r="AH763"/>
    </row>
    <row r="764" spans="34:34" x14ac:dyDescent="0.25">
      <c r="AH764"/>
    </row>
    <row r="765" spans="34:34" x14ac:dyDescent="0.25">
      <c r="AH765"/>
    </row>
    <row r="766" spans="34:34" x14ac:dyDescent="0.25">
      <c r="AH766"/>
    </row>
    <row r="767" spans="34:34" x14ac:dyDescent="0.25">
      <c r="AH767"/>
    </row>
    <row r="768" spans="34:34" x14ac:dyDescent="0.25">
      <c r="AH768"/>
    </row>
    <row r="769" spans="34:34" x14ac:dyDescent="0.25">
      <c r="AH769"/>
    </row>
    <row r="770" spans="34:34" x14ac:dyDescent="0.25">
      <c r="AH770"/>
    </row>
    <row r="771" spans="34:34" x14ac:dyDescent="0.25">
      <c r="AH771"/>
    </row>
    <row r="772" spans="34:34" x14ac:dyDescent="0.25">
      <c r="AH772"/>
    </row>
    <row r="773" spans="34:34" x14ac:dyDescent="0.25">
      <c r="AH773"/>
    </row>
    <row r="774" spans="34:34" x14ac:dyDescent="0.25">
      <c r="AH774"/>
    </row>
    <row r="775" spans="34:34" x14ac:dyDescent="0.25">
      <c r="AH775"/>
    </row>
    <row r="776" spans="34:34" x14ac:dyDescent="0.25">
      <c r="AH776"/>
    </row>
    <row r="777" spans="34:34" x14ac:dyDescent="0.25">
      <c r="AH777"/>
    </row>
    <row r="778" spans="34:34" x14ac:dyDescent="0.25">
      <c r="AH778"/>
    </row>
    <row r="779" spans="34:34" x14ac:dyDescent="0.25">
      <c r="AH779"/>
    </row>
    <row r="780" spans="34:34" x14ac:dyDescent="0.25">
      <c r="AH780"/>
    </row>
    <row r="781" spans="34:34" x14ac:dyDescent="0.25">
      <c r="AH781"/>
    </row>
    <row r="782" spans="34:34" x14ac:dyDescent="0.25">
      <c r="AH782"/>
    </row>
    <row r="783" spans="34:34" x14ac:dyDescent="0.25">
      <c r="AH783"/>
    </row>
    <row r="784" spans="34:34" x14ac:dyDescent="0.25">
      <c r="AH784"/>
    </row>
    <row r="785" spans="34:34" x14ac:dyDescent="0.25">
      <c r="AH785"/>
    </row>
    <row r="786" spans="34:34" x14ac:dyDescent="0.25">
      <c r="AH786"/>
    </row>
    <row r="787" spans="34:34" x14ac:dyDescent="0.25">
      <c r="AH787"/>
    </row>
    <row r="788" spans="34:34" x14ac:dyDescent="0.25">
      <c r="AH788"/>
    </row>
    <row r="789" spans="34:34" x14ac:dyDescent="0.25">
      <c r="AH789"/>
    </row>
    <row r="790" spans="34:34" x14ac:dyDescent="0.25">
      <c r="AH790"/>
    </row>
    <row r="791" spans="34:34" x14ac:dyDescent="0.25">
      <c r="AH791"/>
    </row>
    <row r="792" spans="34:34" x14ac:dyDescent="0.25">
      <c r="AH792"/>
    </row>
    <row r="793" spans="34:34" x14ac:dyDescent="0.25">
      <c r="AH793"/>
    </row>
    <row r="794" spans="34:34" x14ac:dyDescent="0.25">
      <c r="AH794"/>
    </row>
    <row r="795" spans="34:34" x14ac:dyDescent="0.25">
      <c r="AH795"/>
    </row>
    <row r="796" spans="34:34" x14ac:dyDescent="0.25">
      <c r="AH796"/>
    </row>
    <row r="797" spans="34:34" x14ac:dyDescent="0.25">
      <c r="AH797"/>
    </row>
    <row r="798" spans="34:34" x14ac:dyDescent="0.25">
      <c r="AH798"/>
    </row>
    <row r="799" spans="34:34" x14ac:dyDescent="0.25">
      <c r="AH799"/>
    </row>
    <row r="800" spans="34:34" x14ac:dyDescent="0.25">
      <c r="AH800"/>
    </row>
    <row r="801" spans="34:34" x14ac:dyDescent="0.25">
      <c r="AH801"/>
    </row>
    <row r="802" spans="34:34" x14ac:dyDescent="0.25">
      <c r="AH802"/>
    </row>
    <row r="803" spans="34:34" x14ac:dyDescent="0.25">
      <c r="AH803"/>
    </row>
    <row r="804" spans="34:34" x14ac:dyDescent="0.25">
      <c r="AH804"/>
    </row>
    <row r="805" spans="34:34" x14ac:dyDescent="0.25">
      <c r="AH805"/>
    </row>
    <row r="806" spans="34:34" x14ac:dyDescent="0.25">
      <c r="AH806"/>
    </row>
    <row r="807" spans="34:34" x14ac:dyDescent="0.25">
      <c r="AH807"/>
    </row>
    <row r="808" spans="34:34" x14ac:dyDescent="0.25">
      <c r="AH808"/>
    </row>
    <row r="809" spans="34:34" x14ac:dyDescent="0.25">
      <c r="AH809"/>
    </row>
    <row r="810" spans="34:34" x14ac:dyDescent="0.25">
      <c r="AH810"/>
    </row>
    <row r="811" spans="34:34" x14ac:dyDescent="0.25">
      <c r="AH811"/>
    </row>
    <row r="812" spans="34:34" x14ac:dyDescent="0.25">
      <c r="AH812"/>
    </row>
    <row r="813" spans="34:34" x14ac:dyDescent="0.25">
      <c r="AH813"/>
    </row>
    <row r="814" spans="34:34" x14ac:dyDescent="0.25">
      <c r="AH814"/>
    </row>
    <row r="815" spans="34:34" x14ac:dyDescent="0.25">
      <c r="AH815"/>
    </row>
    <row r="816" spans="34:34" x14ac:dyDescent="0.25">
      <c r="AH816"/>
    </row>
    <row r="817" spans="34:34" x14ac:dyDescent="0.25">
      <c r="AH817"/>
    </row>
    <row r="818" spans="34:34" x14ac:dyDescent="0.25">
      <c r="AH818"/>
    </row>
    <row r="819" spans="34:34" x14ac:dyDescent="0.25">
      <c r="AH819"/>
    </row>
    <row r="820" spans="34:34" x14ac:dyDescent="0.25">
      <c r="AH820"/>
    </row>
    <row r="821" spans="34:34" x14ac:dyDescent="0.25">
      <c r="AH821"/>
    </row>
    <row r="822" spans="34:34" x14ac:dyDescent="0.25">
      <c r="AH822"/>
    </row>
    <row r="823" spans="34:34" x14ac:dyDescent="0.25">
      <c r="AH823"/>
    </row>
    <row r="824" spans="34:34" x14ac:dyDescent="0.25">
      <c r="AH824"/>
    </row>
    <row r="825" spans="34:34" x14ac:dyDescent="0.25">
      <c r="AH825"/>
    </row>
    <row r="826" spans="34:34" x14ac:dyDescent="0.25">
      <c r="AH826"/>
    </row>
    <row r="827" spans="34:34" x14ac:dyDescent="0.25">
      <c r="AH827"/>
    </row>
    <row r="828" spans="34:34" x14ac:dyDescent="0.25">
      <c r="AH828"/>
    </row>
    <row r="829" spans="34:34" x14ac:dyDescent="0.25">
      <c r="AH829"/>
    </row>
    <row r="830" spans="34:34" x14ac:dyDescent="0.25">
      <c r="AH830"/>
    </row>
    <row r="831" spans="34:34" x14ac:dyDescent="0.25">
      <c r="AH831"/>
    </row>
    <row r="832" spans="34:34" x14ac:dyDescent="0.25">
      <c r="AH832"/>
    </row>
    <row r="833" spans="34:34" x14ac:dyDescent="0.25">
      <c r="AH833"/>
    </row>
    <row r="834" spans="34:34" x14ac:dyDescent="0.25">
      <c r="AH834"/>
    </row>
    <row r="835" spans="34:34" x14ac:dyDescent="0.25">
      <c r="AH835"/>
    </row>
    <row r="836" spans="34:34" x14ac:dyDescent="0.25">
      <c r="AH836"/>
    </row>
    <row r="837" spans="34:34" x14ac:dyDescent="0.25">
      <c r="AH837"/>
    </row>
    <row r="838" spans="34:34" x14ac:dyDescent="0.25">
      <c r="AH838"/>
    </row>
    <row r="839" spans="34:34" x14ac:dyDescent="0.25">
      <c r="AH839"/>
    </row>
    <row r="840" spans="34:34" x14ac:dyDescent="0.25">
      <c r="AH840"/>
    </row>
    <row r="841" spans="34:34" x14ac:dyDescent="0.25">
      <c r="AH841"/>
    </row>
    <row r="842" spans="34:34" x14ac:dyDescent="0.25">
      <c r="AH842"/>
    </row>
    <row r="843" spans="34:34" x14ac:dyDescent="0.25">
      <c r="AH843"/>
    </row>
    <row r="844" spans="34:34" x14ac:dyDescent="0.25">
      <c r="AH844"/>
    </row>
    <row r="845" spans="34:34" x14ac:dyDescent="0.25">
      <c r="AH845"/>
    </row>
    <row r="846" spans="34:34" x14ac:dyDescent="0.25">
      <c r="AH846"/>
    </row>
    <row r="847" spans="34:34" x14ac:dyDescent="0.25">
      <c r="AH847"/>
    </row>
    <row r="848" spans="34:34" x14ac:dyDescent="0.25">
      <c r="AH848"/>
    </row>
    <row r="849" spans="34:34" x14ac:dyDescent="0.25">
      <c r="AH849"/>
    </row>
    <row r="850" spans="34:34" x14ac:dyDescent="0.25">
      <c r="AH850"/>
    </row>
    <row r="851" spans="34:34" x14ac:dyDescent="0.25">
      <c r="AH851"/>
    </row>
    <row r="852" spans="34:34" x14ac:dyDescent="0.25">
      <c r="AH852"/>
    </row>
    <row r="853" spans="34:34" x14ac:dyDescent="0.25">
      <c r="AH853"/>
    </row>
    <row r="854" spans="34:34" x14ac:dyDescent="0.25">
      <c r="AH854"/>
    </row>
    <row r="855" spans="34:34" x14ac:dyDescent="0.25">
      <c r="AH855"/>
    </row>
    <row r="856" spans="34:34" x14ac:dyDescent="0.25">
      <c r="AH856"/>
    </row>
    <row r="857" spans="34:34" x14ac:dyDescent="0.25">
      <c r="AH857"/>
    </row>
    <row r="858" spans="34:34" x14ac:dyDescent="0.25">
      <c r="AH858"/>
    </row>
    <row r="859" spans="34:34" x14ac:dyDescent="0.25">
      <c r="AH859"/>
    </row>
    <row r="860" spans="34:34" x14ac:dyDescent="0.25">
      <c r="AH860"/>
    </row>
    <row r="861" spans="34:34" x14ac:dyDescent="0.25">
      <c r="AH861"/>
    </row>
    <row r="862" spans="34:34" x14ac:dyDescent="0.25">
      <c r="AH862"/>
    </row>
    <row r="863" spans="34:34" x14ac:dyDescent="0.25">
      <c r="AH863"/>
    </row>
    <row r="864" spans="34:34" x14ac:dyDescent="0.25">
      <c r="AH864"/>
    </row>
    <row r="865" spans="34:34" x14ac:dyDescent="0.25">
      <c r="AH865"/>
    </row>
    <row r="866" spans="34:34" x14ac:dyDescent="0.25">
      <c r="AH866"/>
    </row>
    <row r="867" spans="34:34" x14ac:dyDescent="0.25">
      <c r="AH867"/>
    </row>
    <row r="868" spans="34:34" x14ac:dyDescent="0.25">
      <c r="AH868"/>
    </row>
    <row r="869" spans="34:34" x14ac:dyDescent="0.25">
      <c r="AH869"/>
    </row>
    <row r="870" spans="34:34" x14ac:dyDescent="0.25">
      <c r="AH870"/>
    </row>
    <row r="871" spans="34:34" x14ac:dyDescent="0.25">
      <c r="AH871"/>
    </row>
    <row r="872" spans="34:34" x14ac:dyDescent="0.25">
      <c r="AH872"/>
    </row>
    <row r="873" spans="34:34" x14ac:dyDescent="0.25">
      <c r="AH873"/>
    </row>
    <row r="874" spans="34:34" x14ac:dyDescent="0.25">
      <c r="AH874"/>
    </row>
    <row r="875" spans="34:34" x14ac:dyDescent="0.25">
      <c r="AH875"/>
    </row>
    <row r="876" spans="34:34" x14ac:dyDescent="0.25">
      <c r="AH876"/>
    </row>
    <row r="877" spans="34:34" x14ac:dyDescent="0.25">
      <c r="AH877"/>
    </row>
    <row r="878" spans="34:34" x14ac:dyDescent="0.25">
      <c r="AH878"/>
    </row>
    <row r="879" spans="34:34" x14ac:dyDescent="0.25">
      <c r="AH879"/>
    </row>
    <row r="880" spans="34:34" x14ac:dyDescent="0.25">
      <c r="AH880"/>
    </row>
    <row r="881" spans="34:34" x14ac:dyDescent="0.25">
      <c r="AH881"/>
    </row>
    <row r="882" spans="34:34" x14ac:dyDescent="0.25">
      <c r="AH882"/>
    </row>
    <row r="883" spans="34:34" x14ac:dyDescent="0.25">
      <c r="AH883"/>
    </row>
    <row r="884" spans="34:34" x14ac:dyDescent="0.25">
      <c r="AH884"/>
    </row>
    <row r="885" spans="34:34" x14ac:dyDescent="0.25">
      <c r="AH885"/>
    </row>
    <row r="886" spans="34:34" x14ac:dyDescent="0.25">
      <c r="AH886"/>
    </row>
    <row r="887" spans="34:34" x14ac:dyDescent="0.25">
      <c r="AH887"/>
    </row>
    <row r="888" spans="34:34" x14ac:dyDescent="0.25">
      <c r="AH888"/>
    </row>
    <row r="889" spans="34:34" x14ac:dyDescent="0.25">
      <c r="AH889"/>
    </row>
    <row r="890" spans="34:34" x14ac:dyDescent="0.25">
      <c r="AH890"/>
    </row>
    <row r="891" spans="34:34" x14ac:dyDescent="0.25">
      <c r="AH891"/>
    </row>
    <row r="892" spans="34:34" x14ac:dyDescent="0.25">
      <c r="AH892"/>
    </row>
    <row r="893" spans="34:34" x14ac:dyDescent="0.25">
      <c r="AH893"/>
    </row>
    <row r="894" spans="34:34" x14ac:dyDescent="0.25">
      <c r="AH894"/>
    </row>
    <row r="895" spans="34:34" x14ac:dyDescent="0.25">
      <c r="AH895"/>
    </row>
    <row r="896" spans="34:34" x14ac:dyDescent="0.25">
      <c r="AH896"/>
    </row>
    <row r="897" spans="34:34" x14ac:dyDescent="0.25">
      <c r="AH897"/>
    </row>
    <row r="898" spans="34:34" x14ac:dyDescent="0.25">
      <c r="AH898"/>
    </row>
    <row r="899" spans="34:34" x14ac:dyDescent="0.25">
      <c r="AH899"/>
    </row>
    <row r="900" spans="34:34" x14ac:dyDescent="0.25">
      <c r="AH900"/>
    </row>
    <row r="901" spans="34:34" x14ac:dyDescent="0.25">
      <c r="AH901"/>
    </row>
    <row r="902" spans="34:34" x14ac:dyDescent="0.25">
      <c r="AH902"/>
    </row>
    <row r="903" spans="34:34" x14ac:dyDescent="0.25">
      <c r="AH903"/>
    </row>
    <row r="904" spans="34:34" x14ac:dyDescent="0.25">
      <c r="AH904"/>
    </row>
    <row r="905" spans="34:34" x14ac:dyDescent="0.25">
      <c r="AH905"/>
    </row>
    <row r="906" spans="34:34" x14ac:dyDescent="0.25">
      <c r="AH906"/>
    </row>
    <row r="907" spans="34:34" x14ac:dyDescent="0.25">
      <c r="AH907"/>
    </row>
    <row r="908" spans="34:34" x14ac:dyDescent="0.25">
      <c r="AH908"/>
    </row>
    <row r="909" spans="34:34" x14ac:dyDescent="0.25">
      <c r="AH909"/>
    </row>
    <row r="910" spans="34:34" x14ac:dyDescent="0.25">
      <c r="AH910"/>
    </row>
    <row r="911" spans="34:34" x14ac:dyDescent="0.25">
      <c r="AH911"/>
    </row>
    <row r="912" spans="34:34" x14ac:dyDescent="0.25">
      <c r="AH912"/>
    </row>
    <row r="913" spans="34:34" x14ac:dyDescent="0.25">
      <c r="AH913"/>
    </row>
    <row r="914" spans="34:34" x14ac:dyDescent="0.25">
      <c r="AH914"/>
    </row>
    <row r="915" spans="34:34" x14ac:dyDescent="0.25">
      <c r="AH915"/>
    </row>
    <row r="916" spans="34:34" x14ac:dyDescent="0.25">
      <c r="AH916"/>
    </row>
    <row r="917" spans="34:34" x14ac:dyDescent="0.25">
      <c r="AH917"/>
    </row>
    <row r="918" spans="34:34" x14ac:dyDescent="0.25">
      <c r="AH918"/>
    </row>
    <row r="919" spans="34:34" x14ac:dyDescent="0.25">
      <c r="AH919"/>
    </row>
    <row r="920" spans="34:34" x14ac:dyDescent="0.25">
      <c r="AH920"/>
    </row>
    <row r="921" spans="34:34" x14ac:dyDescent="0.25">
      <c r="AH921"/>
    </row>
    <row r="922" spans="34:34" x14ac:dyDescent="0.25">
      <c r="AH922"/>
    </row>
    <row r="923" spans="34:34" x14ac:dyDescent="0.25">
      <c r="AH923"/>
    </row>
    <row r="924" spans="34:34" x14ac:dyDescent="0.25">
      <c r="AH924"/>
    </row>
    <row r="925" spans="34:34" x14ac:dyDescent="0.25">
      <c r="AH925"/>
    </row>
    <row r="926" spans="34:34" x14ac:dyDescent="0.25">
      <c r="AH926"/>
    </row>
    <row r="927" spans="34:34" x14ac:dyDescent="0.25">
      <c r="AH927"/>
    </row>
    <row r="928" spans="34:34" x14ac:dyDescent="0.25">
      <c r="AH928"/>
    </row>
    <row r="929" spans="34:34" x14ac:dyDescent="0.25">
      <c r="AH929"/>
    </row>
    <row r="930" spans="34:34" x14ac:dyDescent="0.25">
      <c r="AH930"/>
    </row>
    <row r="931" spans="34:34" x14ac:dyDescent="0.25">
      <c r="AH931"/>
    </row>
    <row r="932" spans="34:34" x14ac:dyDescent="0.25">
      <c r="AH932"/>
    </row>
    <row r="933" spans="34:34" x14ac:dyDescent="0.25">
      <c r="AH933"/>
    </row>
    <row r="934" spans="34:34" x14ac:dyDescent="0.25">
      <c r="AH934"/>
    </row>
    <row r="935" spans="34:34" x14ac:dyDescent="0.25">
      <c r="AH935"/>
    </row>
    <row r="936" spans="34:34" x14ac:dyDescent="0.25">
      <c r="AH936"/>
    </row>
    <row r="937" spans="34:34" x14ac:dyDescent="0.25">
      <c r="AH937"/>
    </row>
    <row r="938" spans="34:34" x14ac:dyDescent="0.25">
      <c r="AH938"/>
    </row>
    <row r="939" spans="34:34" x14ac:dyDescent="0.25">
      <c r="AH939"/>
    </row>
    <row r="940" spans="34:34" x14ac:dyDescent="0.25">
      <c r="AH940"/>
    </row>
    <row r="941" spans="34:34" x14ac:dyDescent="0.25">
      <c r="AH941"/>
    </row>
    <row r="942" spans="34:34" x14ac:dyDescent="0.25">
      <c r="AH942"/>
    </row>
    <row r="943" spans="34:34" x14ac:dyDescent="0.25">
      <c r="AH943"/>
    </row>
    <row r="944" spans="34:34" x14ac:dyDescent="0.25">
      <c r="AH944"/>
    </row>
    <row r="945" spans="34:34" x14ac:dyDescent="0.25">
      <c r="AH945"/>
    </row>
    <row r="946" spans="34:34" x14ac:dyDescent="0.25">
      <c r="AH946"/>
    </row>
    <row r="947" spans="34:34" x14ac:dyDescent="0.25">
      <c r="AH947"/>
    </row>
    <row r="948" spans="34:34" x14ac:dyDescent="0.25">
      <c r="AH948"/>
    </row>
    <row r="949" spans="34:34" x14ac:dyDescent="0.25">
      <c r="AH949"/>
    </row>
    <row r="950" spans="34:34" x14ac:dyDescent="0.25">
      <c r="AH950"/>
    </row>
    <row r="951" spans="34:34" x14ac:dyDescent="0.25">
      <c r="AH951"/>
    </row>
    <row r="952" spans="34:34" x14ac:dyDescent="0.25">
      <c r="AH952"/>
    </row>
    <row r="953" spans="34:34" x14ac:dyDescent="0.25">
      <c r="AH953"/>
    </row>
    <row r="954" spans="34:34" x14ac:dyDescent="0.25">
      <c r="AH954"/>
    </row>
    <row r="955" spans="34:34" x14ac:dyDescent="0.25">
      <c r="AH955"/>
    </row>
    <row r="956" spans="34:34" x14ac:dyDescent="0.25">
      <c r="AH956"/>
    </row>
    <row r="957" spans="34:34" x14ac:dyDescent="0.25">
      <c r="AH957"/>
    </row>
    <row r="958" spans="34:34" x14ac:dyDescent="0.25">
      <c r="AH958"/>
    </row>
    <row r="959" spans="34:34" x14ac:dyDescent="0.25">
      <c r="AH959"/>
    </row>
    <row r="960" spans="34:34" x14ac:dyDescent="0.25">
      <c r="AH960"/>
    </row>
    <row r="961" spans="34:34" x14ac:dyDescent="0.25">
      <c r="AH961"/>
    </row>
    <row r="962" spans="34:34" x14ac:dyDescent="0.25">
      <c r="AH962"/>
    </row>
    <row r="963" spans="34:34" x14ac:dyDescent="0.25">
      <c r="AH963"/>
    </row>
    <row r="964" spans="34:34" x14ac:dyDescent="0.25">
      <c r="AH964"/>
    </row>
    <row r="965" spans="34:34" x14ac:dyDescent="0.25">
      <c r="AH965"/>
    </row>
    <row r="966" spans="34:34" x14ac:dyDescent="0.25">
      <c r="AH966"/>
    </row>
    <row r="967" spans="34:34" x14ac:dyDescent="0.25">
      <c r="AH967"/>
    </row>
    <row r="968" spans="34:34" x14ac:dyDescent="0.25">
      <c r="AH968"/>
    </row>
    <row r="969" spans="34:34" x14ac:dyDescent="0.25">
      <c r="AH969"/>
    </row>
    <row r="970" spans="34:34" x14ac:dyDescent="0.25">
      <c r="AH970"/>
    </row>
    <row r="971" spans="34:34" x14ac:dyDescent="0.25">
      <c r="AH971"/>
    </row>
    <row r="972" spans="34:34" x14ac:dyDescent="0.25">
      <c r="AH972"/>
    </row>
    <row r="973" spans="34:34" x14ac:dyDescent="0.25">
      <c r="AH973"/>
    </row>
    <row r="974" spans="34:34" x14ac:dyDescent="0.25">
      <c r="AH974"/>
    </row>
    <row r="975" spans="34:34" x14ac:dyDescent="0.25">
      <c r="AH975"/>
    </row>
    <row r="976" spans="34:34" x14ac:dyDescent="0.25">
      <c r="AH976"/>
    </row>
    <row r="977" spans="34:34" x14ac:dyDescent="0.25">
      <c r="AH977"/>
    </row>
    <row r="978" spans="34:34" x14ac:dyDescent="0.25">
      <c r="AH978"/>
    </row>
    <row r="979" spans="34:34" x14ac:dyDescent="0.25">
      <c r="AH979"/>
    </row>
    <row r="980" spans="34:34" x14ac:dyDescent="0.25">
      <c r="AH980"/>
    </row>
    <row r="981" spans="34:34" x14ac:dyDescent="0.25">
      <c r="AH981"/>
    </row>
    <row r="982" spans="34:34" x14ac:dyDescent="0.25">
      <c r="AH982"/>
    </row>
    <row r="983" spans="34:34" x14ac:dyDescent="0.25">
      <c r="AH983"/>
    </row>
    <row r="984" spans="34:34" x14ac:dyDescent="0.25">
      <c r="AH984"/>
    </row>
    <row r="985" spans="34:34" x14ac:dyDescent="0.25">
      <c r="AH985"/>
    </row>
    <row r="986" spans="34:34" x14ac:dyDescent="0.25">
      <c r="AH986"/>
    </row>
    <row r="987" spans="34:34" x14ac:dyDescent="0.25">
      <c r="AH987"/>
    </row>
    <row r="988" spans="34:34" x14ac:dyDescent="0.25">
      <c r="AH988"/>
    </row>
    <row r="989" spans="34:34" x14ac:dyDescent="0.25">
      <c r="AH989"/>
    </row>
    <row r="990" spans="34:34" x14ac:dyDescent="0.25">
      <c r="AH990"/>
    </row>
    <row r="991" spans="34:34" x14ac:dyDescent="0.25">
      <c r="AH991"/>
    </row>
    <row r="992" spans="34:34" x14ac:dyDescent="0.25">
      <c r="AH992"/>
    </row>
    <row r="993" spans="34:34" x14ac:dyDescent="0.25">
      <c r="AH993"/>
    </row>
    <row r="994" spans="34:34" x14ac:dyDescent="0.25">
      <c r="AH994"/>
    </row>
    <row r="995" spans="34:34" x14ac:dyDescent="0.25">
      <c r="AH995"/>
    </row>
    <row r="996" spans="34:34" x14ac:dyDescent="0.25">
      <c r="AH996"/>
    </row>
    <row r="997" spans="34:34" x14ac:dyDescent="0.25">
      <c r="AH997"/>
    </row>
    <row r="998" spans="34:34" x14ac:dyDescent="0.25">
      <c r="AH998"/>
    </row>
    <row r="999" spans="34:34" x14ac:dyDescent="0.25">
      <c r="AH999"/>
    </row>
    <row r="1000" spans="34:34" x14ac:dyDescent="0.25">
      <c r="AH1000"/>
    </row>
    <row r="1001" spans="34:34" x14ac:dyDescent="0.25">
      <c r="AH1001"/>
    </row>
    <row r="1002" spans="34:34" x14ac:dyDescent="0.25">
      <c r="AH1002"/>
    </row>
    <row r="1003" spans="34:34" x14ac:dyDescent="0.25">
      <c r="AH1003"/>
    </row>
    <row r="1004" spans="34:34" x14ac:dyDescent="0.25">
      <c r="AH1004"/>
    </row>
    <row r="1005" spans="34:34" x14ac:dyDescent="0.25">
      <c r="AH1005"/>
    </row>
    <row r="1006" spans="34:34" x14ac:dyDescent="0.25">
      <c r="AH1006"/>
    </row>
    <row r="1007" spans="34:34" x14ac:dyDescent="0.25">
      <c r="AH1007"/>
    </row>
    <row r="1008" spans="34:34" x14ac:dyDescent="0.25">
      <c r="AH1008"/>
    </row>
    <row r="1009" spans="34:34" x14ac:dyDescent="0.25">
      <c r="AH1009"/>
    </row>
    <row r="1010" spans="34:34" x14ac:dyDescent="0.25">
      <c r="AH1010"/>
    </row>
    <row r="1011" spans="34:34" x14ac:dyDescent="0.25">
      <c r="AH1011"/>
    </row>
    <row r="1012" spans="34:34" x14ac:dyDescent="0.25">
      <c r="AH1012"/>
    </row>
    <row r="1013" spans="34:34" x14ac:dyDescent="0.25">
      <c r="AH1013"/>
    </row>
    <row r="1014" spans="34:34" x14ac:dyDescent="0.25">
      <c r="AH1014"/>
    </row>
    <row r="1015" spans="34:34" x14ac:dyDescent="0.25">
      <c r="AH1015"/>
    </row>
    <row r="1016" spans="34:34" x14ac:dyDescent="0.25">
      <c r="AH1016"/>
    </row>
    <row r="1017" spans="34:34" x14ac:dyDescent="0.25">
      <c r="AH1017"/>
    </row>
    <row r="1018" spans="34:34" x14ac:dyDescent="0.25">
      <c r="AH1018"/>
    </row>
    <row r="1019" spans="34:34" x14ac:dyDescent="0.25">
      <c r="AH1019"/>
    </row>
    <row r="1020" spans="34:34" x14ac:dyDescent="0.25">
      <c r="AH1020"/>
    </row>
    <row r="1021" spans="34:34" x14ac:dyDescent="0.25">
      <c r="AH1021"/>
    </row>
    <row r="1022" spans="34:34" x14ac:dyDescent="0.25">
      <c r="AH1022"/>
    </row>
    <row r="1023" spans="34:34" x14ac:dyDescent="0.25">
      <c r="AH1023"/>
    </row>
    <row r="1024" spans="34:34" x14ac:dyDescent="0.25">
      <c r="AH1024"/>
    </row>
    <row r="1025" spans="34:34" x14ac:dyDescent="0.25">
      <c r="AH1025"/>
    </row>
    <row r="1026" spans="34:34" x14ac:dyDescent="0.25">
      <c r="AH1026"/>
    </row>
    <row r="1027" spans="34:34" x14ac:dyDescent="0.25">
      <c r="AH1027"/>
    </row>
    <row r="1028" spans="34:34" x14ac:dyDescent="0.25">
      <c r="AH1028"/>
    </row>
    <row r="1029" spans="34:34" x14ac:dyDescent="0.25">
      <c r="AH1029"/>
    </row>
    <row r="1030" spans="34:34" x14ac:dyDescent="0.25">
      <c r="AH1030"/>
    </row>
    <row r="1031" spans="34:34" x14ac:dyDescent="0.25">
      <c r="AH1031"/>
    </row>
    <row r="1032" spans="34:34" x14ac:dyDescent="0.25">
      <c r="AH1032"/>
    </row>
    <row r="1033" spans="34:34" x14ac:dyDescent="0.25">
      <c r="AH1033"/>
    </row>
    <row r="1034" spans="34:34" x14ac:dyDescent="0.25">
      <c r="AH1034"/>
    </row>
    <row r="1035" spans="34:34" x14ac:dyDescent="0.25">
      <c r="AH1035"/>
    </row>
    <row r="1036" spans="34:34" x14ac:dyDescent="0.25">
      <c r="AH1036"/>
    </row>
    <row r="1037" spans="34:34" x14ac:dyDescent="0.25">
      <c r="AH1037"/>
    </row>
    <row r="1038" spans="34:34" x14ac:dyDescent="0.25">
      <c r="AH1038"/>
    </row>
    <row r="1039" spans="34:34" x14ac:dyDescent="0.25">
      <c r="AH1039"/>
    </row>
    <row r="1040" spans="34:34" x14ac:dyDescent="0.25">
      <c r="AH1040"/>
    </row>
    <row r="1041" spans="34:34" x14ac:dyDescent="0.25">
      <c r="AH1041"/>
    </row>
    <row r="1042" spans="34:34" x14ac:dyDescent="0.25">
      <c r="AH1042"/>
    </row>
    <row r="1043" spans="34:34" x14ac:dyDescent="0.25">
      <c r="AH1043"/>
    </row>
    <row r="1044" spans="34:34" x14ac:dyDescent="0.25">
      <c r="AH1044"/>
    </row>
    <row r="1045" spans="34:34" x14ac:dyDescent="0.25">
      <c r="AH1045"/>
    </row>
    <row r="1046" spans="34:34" x14ac:dyDescent="0.25">
      <c r="AH1046"/>
    </row>
    <row r="1047" spans="34:34" x14ac:dyDescent="0.25">
      <c r="AH1047"/>
    </row>
    <row r="1048" spans="34:34" x14ac:dyDescent="0.25">
      <c r="AH1048"/>
    </row>
    <row r="1049" spans="34:34" x14ac:dyDescent="0.25">
      <c r="AH1049"/>
    </row>
    <row r="1050" spans="34:34" x14ac:dyDescent="0.25">
      <c r="AH1050"/>
    </row>
    <row r="1051" spans="34:34" x14ac:dyDescent="0.25">
      <c r="AH1051"/>
    </row>
    <row r="1052" spans="34:34" x14ac:dyDescent="0.25">
      <c r="AH1052"/>
    </row>
    <row r="1053" spans="34:34" x14ac:dyDescent="0.25">
      <c r="AH1053"/>
    </row>
    <row r="1054" spans="34:34" x14ac:dyDescent="0.25">
      <c r="AH1054"/>
    </row>
    <row r="1055" spans="34:34" x14ac:dyDescent="0.25">
      <c r="AH1055"/>
    </row>
    <row r="1056" spans="34:34" x14ac:dyDescent="0.25">
      <c r="AH1056"/>
    </row>
    <row r="1057" spans="34:34" x14ac:dyDescent="0.25">
      <c r="AH1057"/>
    </row>
    <row r="1058" spans="34:34" x14ac:dyDescent="0.25">
      <c r="AH1058"/>
    </row>
    <row r="1059" spans="34:34" x14ac:dyDescent="0.25">
      <c r="AH1059"/>
    </row>
    <row r="1060" spans="34:34" x14ac:dyDescent="0.25">
      <c r="AH1060"/>
    </row>
    <row r="1061" spans="34:34" x14ac:dyDescent="0.25">
      <c r="AH1061"/>
    </row>
    <row r="1062" spans="34:34" x14ac:dyDescent="0.25">
      <c r="AH1062"/>
    </row>
    <row r="1063" spans="34:34" x14ac:dyDescent="0.25">
      <c r="AH1063"/>
    </row>
    <row r="1064" spans="34:34" x14ac:dyDescent="0.25">
      <c r="AH1064"/>
    </row>
    <row r="1065" spans="34:34" x14ac:dyDescent="0.25">
      <c r="AH1065"/>
    </row>
    <row r="1066" spans="34:34" x14ac:dyDescent="0.25">
      <c r="AH1066"/>
    </row>
    <row r="1067" spans="34:34" x14ac:dyDescent="0.25">
      <c r="AH1067"/>
    </row>
    <row r="1068" spans="34:34" x14ac:dyDescent="0.25">
      <c r="AH1068"/>
    </row>
    <row r="1069" spans="34:34" x14ac:dyDescent="0.25">
      <c r="AH1069"/>
    </row>
    <row r="1070" spans="34:34" x14ac:dyDescent="0.25">
      <c r="AH1070"/>
    </row>
    <row r="1071" spans="34:34" x14ac:dyDescent="0.25">
      <c r="AH1071"/>
    </row>
    <row r="1072" spans="34:34" x14ac:dyDescent="0.25">
      <c r="AH1072"/>
    </row>
    <row r="1073" spans="34:34" x14ac:dyDescent="0.25">
      <c r="AH1073"/>
    </row>
    <row r="1074" spans="34:34" x14ac:dyDescent="0.25">
      <c r="AH1074"/>
    </row>
    <row r="1075" spans="34:34" x14ac:dyDescent="0.25">
      <c r="AH1075"/>
    </row>
    <row r="1076" spans="34:34" x14ac:dyDescent="0.25">
      <c r="AH1076"/>
    </row>
    <row r="1077" spans="34:34" x14ac:dyDescent="0.25">
      <c r="AH1077"/>
    </row>
    <row r="1078" spans="34:34" x14ac:dyDescent="0.25">
      <c r="AH1078"/>
    </row>
    <row r="1079" spans="34:34" x14ac:dyDescent="0.25">
      <c r="AH1079"/>
    </row>
    <row r="1080" spans="34:34" x14ac:dyDescent="0.25">
      <c r="AH1080"/>
    </row>
    <row r="1081" spans="34:34" x14ac:dyDescent="0.25">
      <c r="AH1081"/>
    </row>
    <row r="1082" spans="34:34" x14ac:dyDescent="0.25">
      <c r="AH1082"/>
    </row>
    <row r="1083" spans="34:34" x14ac:dyDescent="0.25">
      <c r="AH1083"/>
    </row>
    <row r="1084" spans="34:34" x14ac:dyDescent="0.25">
      <c r="AH1084"/>
    </row>
    <row r="1085" spans="34:34" x14ac:dyDescent="0.25">
      <c r="AH1085"/>
    </row>
    <row r="1086" spans="34:34" x14ac:dyDescent="0.25">
      <c r="AH1086"/>
    </row>
    <row r="1087" spans="34:34" x14ac:dyDescent="0.25">
      <c r="AH1087"/>
    </row>
    <row r="1088" spans="34:34" x14ac:dyDescent="0.25">
      <c r="AH1088"/>
    </row>
    <row r="1089" spans="34:34" x14ac:dyDescent="0.25">
      <c r="AH1089"/>
    </row>
    <row r="1090" spans="34:34" x14ac:dyDescent="0.25">
      <c r="AH1090"/>
    </row>
    <row r="1091" spans="34:34" x14ac:dyDescent="0.25">
      <c r="AH1091"/>
    </row>
    <row r="1092" spans="34:34" x14ac:dyDescent="0.25">
      <c r="AH1092"/>
    </row>
    <row r="1093" spans="34:34" x14ac:dyDescent="0.25">
      <c r="AH1093"/>
    </row>
    <row r="1094" spans="34:34" x14ac:dyDescent="0.25">
      <c r="AH1094"/>
    </row>
    <row r="1095" spans="34:34" x14ac:dyDescent="0.25">
      <c r="AH1095"/>
    </row>
    <row r="1096" spans="34:34" x14ac:dyDescent="0.25">
      <c r="AH1096"/>
    </row>
    <row r="1097" spans="34:34" x14ac:dyDescent="0.25">
      <c r="AH1097"/>
    </row>
    <row r="1098" spans="34:34" x14ac:dyDescent="0.25">
      <c r="AH1098"/>
    </row>
    <row r="1099" spans="34:34" x14ac:dyDescent="0.25">
      <c r="AH1099"/>
    </row>
    <row r="1100" spans="34:34" x14ac:dyDescent="0.25">
      <c r="AH1100"/>
    </row>
    <row r="1101" spans="34:34" x14ac:dyDescent="0.25">
      <c r="AH1101"/>
    </row>
    <row r="1102" spans="34:34" x14ac:dyDescent="0.25">
      <c r="AH1102"/>
    </row>
    <row r="1103" spans="34:34" x14ac:dyDescent="0.25">
      <c r="AH1103"/>
    </row>
    <row r="1104" spans="34:34" x14ac:dyDescent="0.25">
      <c r="AH1104"/>
    </row>
    <row r="1105" spans="34:34" x14ac:dyDescent="0.25">
      <c r="AH1105"/>
    </row>
    <row r="1106" spans="34:34" x14ac:dyDescent="0.25">
      <c r="AH1106"/>
    </row>
    <row r="1107" spans="34:34" x14ac:dyDescent="0.25">
      <c r="AH1107"/>
    </row>
    <row r="1108" spans="34:34" x14ac:dyDescent="0.25">
      <c r="AH1108"/>
    </row>
    <row r="1109" spans="34:34" x14ac:dyDescent="0.25">
      <c r="AH1109"/>
    </row>
    <row r="1110" spans="34:34" x14ac:dyDescent="0.25">
      <c r="AH1110"/>
    </row>
    <row r="1111" spans="34:34" x14ac:dyDescent="0.25">
      <c r="AH1111"/>
    </row>
    <row r="1112" spans="34:34" x14ac:dyDescent="0.25">
      <c r="AH1112"/>
    </row>
    <row r="1113" spans="34:34" x14ac:dyDescent="0.25">
      <c r="AH1113"/>
    </row>
    <row r="1114" spans="34:34" x14ac:dyDescent="0.25">
      <c r="AH1114"/>
    </row>
    <row r="1115" spans="34:34" x14ac:dyDescent="0.25">
      <c r="AH1115"/>
    </row>
    <row r="1116" spans="34:34" x14ac:dyDescent="0.25">
      <c r="AH1116"/>
    </row>
    <row r="1117" spans="34:34" x14ac:dyDescent="0.25">
      <c r="AH1117"/>
    </row>
    <row r="1118" spans="34:34" x14ac:dyDescent="0.25">
      <c r="AH1118"/>
    </row>
    <row r="1119" spans="34:34" x14ac:dyDescent="0.25">
      <c r="AH1119"/>
    </row>
    <row r="1120" spans="34:34" x14ac:dyDescent="0.25">
      <c r="AH1120"/>
    </row>
    <row r="1121" spans="34:34" x14ac:dyDescent="0.25">
      <c r="AH1121"/>
    </row>
    <row r="1122" spans="34:34" x14ac:dyDescent="0.25">
      <c r="AH1122"/>
    </row>
    <row r="1123" spans="34:34" x14ac:dyDescent="0.25">
      <c r="AH1123"/>
    </row>
    <row r="1124" spans="34:34" x14ac:dyDescent="0.25">
      <c r="AH1124"/>
    </row>
    <row r="1125" spans="34:34" x14ac:dyDescent="0.25">
      <c r="AH1125"/>
    </row>
    <row r="1126" spans="34:34" x14ac:dyDescent="0.25">
      <c r="AH1126"/>
    </row>
    <row r="1127" spans="34:34" x14ac:dyDescent="0.25">
      <c r="AH1127"/>
    </row>
    <row r="1128" spans="34:34" x14ac:dyDescent="0.25">
      <c r="AH1128"/>
    </row>
    <row r="1129" spans="34:34" x14ac:dyDescent="0.25">
      <c r="AH1129"/>
    </row>
    <row r="1130" spans="34:34" x14ac:dyDescent="0.25">
      <c r="AH1130"/>
    </row>
    <row r="1131" spans="34:34" x14ac:dyDescent="0.25">
      <c r="AH1131"/>
    </row>
    <row r="1132" spans="34:34" x14ac:dyDescent="0.25">
      <c r="AH1132"/>
    </row>
    <row r="1133" spans="34:34" x14ac:dyDescent="0.25">
      <c r="AH1133"/>
    </row>
    <row r="1134" spans="34:34" x14ac:dyDescent="0.25">
      <c r="AH1134"/>
    </row>
    <row r="1135" spans="34:34" x14ac:dyDescent="0.25">
      <c r="AH1135"/>
    </row>
    <row r="1136" spans="34:34" x14ac:dyDescent="0.25">
      <c r="AH1136"/>
    </row>
    <row r="1137" spans="34:34" x14ac:dyDescent="0.25">
      <c r="AH1137"/>
    </row>
    <row r="1138" spans="34:34" x14ac:dyDescent="0.25">
      <c r="AH1138"/>
    </row>
    <row r="1139" spans="34:34" x14ac:dyDescent="0.25">
      <c r="AH1139"/>
    </row>
    <row r="1140" spans="34:34" x14ac:dyDescent="0.25">
      <c r="AH1140"/>
    </row>
    <row r="1141" spans="34:34" x14ac:dyDescent="0.25">
      <c r="AH1141"/>
    </row>
    <row r="1142" spans="34:34" x14ac:dyDescent="0.25">
      <c r="AH1142"/>
    </row>
    <row r="1143" spans="34:34" x14ac:dyDescent="0.25">
      <c r="AH1143"/>
    </row>
    <row r="1144" spans="34:34" x14ac:dyDescent="0.25">
      <c r="AH1144"/>
    </row>
    <row r="1145" spans="34:34" x14ac:dyDescent="0.25">
      <c r="AH1145"/>
    </row>
    <row r="1146" spans="34:34" x14ac:dyDescent="0.25">
      <c r="AH1146"/>
    </row>
    <row r="1147" spans="34:34" x14ac:dyDescent="0.25">
      <c r="AH1147"/>
    </row>
    <row r="1148" spans="34:34" x14ac:dyDescent="0.25">
      <c r="AH1148"/>
    </row>
    <row r="1149" spans="34:34" x14ac:dyDescent="0.25">
      <c r="AH1149"/>
    </row>
    <row r="1150" spans="34:34" x14ac:dyDescent="0.25">
      <c r="AH1150"/>
    </row>
    <row r="1151" spans="34:34" x14ac:dyDescent="0.25">
      <c r="AH1151"/>
    </row>
    <row r="1152" spans="34:34" x14ac:dyDescent="0.25">
      <c r="AH1152"/>
    </row>
    <row r="1153" spans="34:34" x14ac:dyDescent="0.25">
      <c r="AH1153"/>
    </row>
    <row r="1154" spans="34:34" x14ac:dyDescent="0.25">
      <c r="AH1154"/>
    </row>
    <row r="1155" spans="34:34" x14ac:dyDescent="0.25">
      <c r="AH1155"/>
    </row>
    <row r="1156" spans="34:34" x14ac:dyDescent="0.25">
      <c r="AH1156"/>
    </row>
    <row r="1157" spans="34:34" x14ac:dyDescent="0.25">
      <c r="AH1157"/>
    </row>
    <row r="1158" spans="34:34" x14ac:dyDescent="0.25">
      <c r="AH1158"/>
    </row>
    <row r="1159" spans="34:34" x14ac:dyDescent="0.25">
      <c r="AH1159"/>
    </row>
    <row r="1160" spans="34:34" x14ac:dyDescent="0.25">
      <c r="AH1160"/>
    </row>
    <row r="1161" spans="34:34" x14ac:dyDescent="0.25">
      <c r="AH1161"/>
    </row>
    <row r="1162" spans="34:34" x14ac:dyDescent="0.25">
      <c r="AH1162"/>
    </row>
    <row r="1163" spans="34:34" x14ac:dyDescent="0.25">
      <c r="AH1163"/>
    </row>
    <row r="1164" spans="34:34" x14ac:dyDescent="0.25">
      <c r="AH1164"/>
    </row>
    <row r="1165" spans="34:34" x14ac:dyDescent="0.25">
      <c r="AH1165"/>
    </row>
    <row r="1166" spans="34:34" x14ac:dyDescent="0.25">
      <c r="AH1166"/>
    </row>
    <row r="1167" spans="34:34" x14ac:dyDescent="0.25">
      <c r="AH1167"/>
    </row>
    <row r="1168" spans="34:34" x14ac:dyDescent="0.25">
      <c r="AH1168"/>
    </row>
    <row r="1169" spans="34:34" x14ac:dyDescent="0.25">
      <c r="AH1169"/>
    </row>
    <row r="1170" spans="34:34" x14ac:dyDescent="0.25">
      <c r="AH1170"/>
    </row>
    <row r="1171" spans="34:34" x14ac:dyDescent="0.25">
      <c r="AH1171"/>
    </row>
    <row r="1172" spans="34:34" x14ac:dyDescent="0.25">
      <c r="AH1172"/>
    </row>
    <row r="1173" spans="34:34" x14ac:dyDescent="0.25">
      <c r="AH1173"/>
    </row>
    <row r="1174" spans="34:34" x14ac:dyDescent="0.25">
      <c r="AH1174"/>
    </row>
    <row r="1175" spans="34:34" x14ac:dyDescent="0.25">
      <c r="AH1175"/>
    </row>
    <row r="1176" spans="34:34" x14ac:dyDescent="0.25">
      <c r="AH1176"/>
    </row>
    <row r="1177" spans="34:34" x14ac:dyDescent="0.25">
      <c r="AH1177"/>
    </row>
    <row r="1178" spans="34:34" x14ac:dyDescent="0.25">
      <c r="AH1178"/>
    </row>
    <row r="1179" spans="34:34" x14ac:dyDescent="0.25">
      <c r="AH1179"/>
    </row>
    <row r="1180" spans="34:34" x14ac:dyDescent="0.25">
      <c r="AH1180"/>
    </row>
    <row r="1181" spans="34:34" x14ac:dyDescent="0.25">
      <c r="AH1181"/>
    </row>
    <row r="1182" spans="34:34" x14ac:dyDescent="0.25">
      <c r="AH1182"/>
    </row>
    <row r="1183" spans="34:34" x14ac:dyDescent="0.25">
      <c r="AH1183"/>
    </row>
    <row r="1184" spans="34:34" x14ac:dyDescent="0.25">
      <c r="AH1184"/>
    </row>
    <row r="1185" spans="34:34" x14ac:dyDescent="0.25">
      <c r="AH1185"/>
    </row>
    <row r="1186" spans="34:34" x14ac:dyDescent="0.25">
      <c r="AH1186"/>
    </row>
    <row r="1187" spans="34:34" x14ac:dyDescent="0.25">
      <c r="AH1187"/>
    </row>
    <row r="1188" spans="34:34" x14ac:dyDescent="0.25">
      <c r="AH1188"/>
    </row>
    <row r="1189" spans="34:34" x14ac:dyDescent="0.25">
      <c r="AH1189"/>
    </row>
    <row r="1190" spans="34:34" x14ac:dyDescent="0.25">
      <c r="AH1190"/>
    </row>
    <row r="1191" spans="34:34" x14ac:dyDescent="0.25">
      <c r="AH1191"/>
    </row>
    <row r="1192" spans="34:34" x14ac:dyDescent="0.25">
      <c r="AH1192"/>
    </row>
    <row r="1193" spans="34:34" x14ac:dyDescent="0.25">
      <c r="AH1193"/>
    </row>
    <row r="1194" spans="34:34" x14ac:dyDescent="0.25">
      <c r="AH1194"/>
    </row>
    <row r="1195" spans="34:34" x14ac:dyDescent="0.25">
      <c r="AH1195"/>
    </row>
    <row r="1196" spans="34:34" x14ac:dyDescent="0.25">
      <c r="AH1196"/>
    </row>
    <row r="1197" spans="34:34" x14ac:dyDescent="0.25">
      <c r="AH1197"/>
    </row>
    <row r="1198" spans="34:34" x14ac:dyDescent="0.25">
      <c r="AH1198"/>
    </row>
    <row r="1199" spans="34:34" x14ac:dyDescent="0.25">
      <c r="AH1199"/>
    </row>
    <row r="1200" spans="34:34" x14ac:dyDescent="0.25">
      <c r="AH1200"/>
    </row>
    <row r="1201" spans="34:34" x14ac:dyDescent="0.25">
      <c r="AH1201"/>
    </row>
    <row r="1202" spans="34:34" x14ac:dyDescent="0.25">
      <c r="AH1202"/>
    </row>
    <row r="1203" spans="34:34" x14ac:dyDescent="0.25">
      <c r="AH1203"/>
    </row>
    <row r="1204" spans="34:34" x14ac:dyDescent="0.25">
      <c r="AH1204"/>
    </row>
    <row r="1205" spans="34:34" x14ac:dyDescent="0.25">
      <c r="AH1205"/>
    </row>
    <row r="1206" spans="34:34" x14ac:dyDescent="0.25">
      <c r="AH1206"/>
    </row>
    <row r="1207" spans="34:34" x14ac:dyDescent="0.25">
      <c r="AH1207"/>
    </row>
    <row r="1208" spans="34:34" x14ac:dyDescent="0.25">
      <c r="AH1208"/>
    </row>
    <row r="1209" spans="34:34" x14ac:dyDescent="0.25">
      <c r="AH1209"/>
    </row>
    <row r="1210" spans="34:34" x14ac:dyDescent="0.25">
      <c r="AH1210"/>
    </row>
    <row r="1211" spans="34:34" x14ac:dyDescent="0.25">
      <c r="AH1211"/>
    </row>
    <row r="1212" spans="34:34" x14ac:dyDescent="0.25">
      <c r="AH1212"/>
    </row>
    <row r="1213" spans="34:34" x14ac:dyDescent="0.25">
      <c r="AH1213"/>
    </row>
    <row r="1214" spans="34:34" x14ac:dyDescent="0.25">
      <c r="AH1214"/>
    </row>
    <row r="1215" spans="34:34" x14ac:dyDescent="0.25">
      <c r="AH1215"/>
    </row>
    <row r="1216" spans="34:34" x14ac:dyDescent="0.25">
      <c r="AH1216"/>
    </row>
    <row r="1217" spans="34:34" x14ac:dyDescent="0.25">
      <c r="AH1217"/>
    </row>
    <row r="1218" spans="34:34" x14ac:dyDescent="0.25">
      <c r="AH1218"/>
    </row>
    <row r="1219" spans="34:34" x14ac:dyDescent="0.25">
      <c r="AH1219"/>
    </row>
    <row r="1220" spans="34:34" x14ac:dyDescent="0.25">
      <c r="AH1220"/>
    </row>
    <row r="1221" spans="34:34" x14ac:dyDescent="0.25">
      <c r="AH1221"/>
    </row>
    <row r="1222" spans="34:34" x14ac:dyDescent="0.25">
      <c r="AH1222"/>
    </row>
    <row r="1223" spans="34:34" x14ac:dyDescent="0.25">
      <c r="AH1223"/>
    </row>
    <row r="1224" spans="34:34" x14ac:dyDescent="0.25">
      <c r="AH1224"/>
    </row>
    <row r="1225" spans="34:34" x14ac:dyDescent="0.25">
      <c r="AH1225"/>
    </row>
    <row r="1226" spans="34:34" x14ac:dyDescent="0.25">
      <c r="AH1226"/>
    </row>
    <row r="1227" spans="34:34" x14ac:dyDescent="0.25">
      <c r="AH1227"/>
    </row>
    <row r="1228" spans="34:34" x14ac:dyDescent="0.25">
      <c r="AH1228"/>
    </row>
    <row r="1229" spans="34:34" x14ac:dyDescent="0.25">
      <c r="AH1229"/>
    </row>
    <row r="1230" spans="34:34" x14ac:dyDescent="0.25">
      <c r="AH1230"/>
    </row>
    <row r="1231" spans="34:34" x14ac:dyDescent="0.25">
      <c r="AH1231"/>
    </row>
    <row r="1232" spans="34:34" x14ac:dyDescent="0.25">
      <c r="AH1232"/>
    </row>
    <row r="1233" spans="34:34" x14ac:dyDescent="0.25">
      <c r="AH1233"/>
    </row>
    <row r="1234" spans="34:34" x14ac:dyDescent="0.25">
      <c r="AH1234"/>
    </row>
    <row r="1235" spans="34:34" x14ac:dyDescent="0.25">
      <c r="AH1235"/>
    </row>
    <row r="1236" spans="34:34" x14ac:dyDescent="0.25">
      <c r="AH1236"/>
    </row>
    <row r="1237" spans="34:34" x14ac:dyDescent="0.25">
      <c r="AH1237"/>
    </row>
    <row r="1238" spans="34:34" x14ac:dyDescent="0.25">
      <c r="AH1238"/>
    </row>
    <row r="1239" spans="34:34" x14ac:dyDescent="0.25">
      <c r="AH1239"/>
    </row>
    <row r="1240" spans="34:34" x14ac:dyDescent="0.25">
      <c r="AH1240"/>
    </row>
    <row r="1241" spans="34:34" x14ac:dyDescent="0.25">
      <c r="AH1241"/>
    </row>
    <row r="1242" spans="34:34" x14ac:dyDescent="0.25">
      <c r="AH1242"/>
    </row>
    <row r="1243" spans="34:34" x14ac:dyDescent="0.25">
      <c r="AH1243"/>
    </row>
    <row r="1244" spans="34:34" x14ac:dyDescent="0.25">
      <c r="AH1244"/>
    </row>
    <row r="1245" spans="34:34" x14ac:dyDescent="0.25">
      <c r="AH1245"/>
    </row>
    <row r="1246" spans="34:34" x14ac:dyDescent="0.25">
      <c r="AH1246"/>
    </row>
    <row r="1247" spans="34:34" x14ac:dyDescent="0.25">
      <c r="AH1247"/>
    </row>
    <row r="1248" spans="34:34" x14ac:dyDescent="0.25">
      <c r="AH1248"/>
    </row>
    <row r="1249" spans="34:34" x14ac:dyDescent="0.25">
      <c r="AH1249"/>
    </row>
    <row r="1250" spans="34:34" x14ac:dyDescent="0.25">
      <c r="AH1250"/>
    </row>
    <row r="1251" spans="34:34" x14ac:dyDescent="0.25">
      <c r="AH1251"/>
    </row>
    <row r="1252" spans="34:34" x14ac:dyDescent="0.25">
      <c r="AH1252"/>
    </row>
    <row r="1253" spans="34:34" x14ac:dyDescent="0.25">
      <c r="AH1253"/>
    </row>
    <row r="1254" spans="34:34" x14ac:dyDescent="0.25">
      <c r="AH1254"/>
    </row>
    <row r="1255" spans="34:34" x14ac:dyDescent="0.25">
      <c r="AH1255"/>
    </row>
    <row r="1256" spans="34:34" x14ac:dyDescent="0.25">
      <c r="AH1256"/>
    </row>
    <row r="1257" spans="34:34" x14ac:dyDescent="0.25">
      <c r="AH1257"/>
    </row>
    <row r="1258" spans="34:34" x14ac:dyDescent="0.25">
      <c r="AH1258"/>
    </row>
    <row r="1259" spans="34:34" x14ac:dyDescent="0.25">
      <c r="AH1259"/>
    </row>
    <row r="1260" spans="34:34" x14ac:dyDescent="0.25">
      <c r="AH1260"/>
    </row>
    <row r="1261" spans="34:34" x14ac:dyDescent="0.25">
      <c r="AH1261"/>
    </row>
    <row r="1262" spans="34:34" x14ac:dyDescent="0.25">
      <c r="AH1262"/>
    </row>
    <row r="1263" spans="34:34" x14ac:dyDescent="0.25">
      <c r="AH1263"/>
    </row>
    <row r="1264" spans="34:34" x14ac:dyDescent="0.25">
      <c r="AH1264"/>
    </row>
    <row r="1265" spans="34:34" x14ac:dyDescent="0.25">
      <c r="AH1265"/>
    </row>
    <row r="1266" spans="34:34" x14ac:dyDescent="0.25">
      <c r="AH1266"/>
    </row>
    <row r="1267" spans="34:34" x14ac:dyDescent="0.25">
      <c r="AH1267"/>
    </row>
    <row r="1268" spans="34:34" x14ac:dyDescent="0.25">
      <c r="AH1268"/>
    </row>
    <row r="1269" spans="34:34" x14ac:dyDescent="0.25">
      <c r="AH1269"/>
    </row>
    <row r="1270" spans="34:34" x14ac:dyDescent="0.25">
      <c r="AH1270"/>
    </row>
    <row r="1271" spans="34:34" x14ac:dyDescent="0.25">
      <c r="AH1271"/>
    </row>
    <row r="1272" spans="34:34" x14ac:dyDescent="0.25">
      <c r="AH1272"/>
    </row>
    <row r="1273" spans="34:34" x14ac:dyDescent="0.25">
      <c r="AH1273"/>
    </row>
    <row r="1274" spans="34:34" x14ac:dyDescent="0.25">
      <c r="AH1274"/>
    </row>
    <row r="1275" spans="34:34" x14ac:dyDescent="0.25">
      <c r="AH1275"/>
    </row>
    <row r="1276" spans="34:34" x14ac:dyDescent="0.25">
      <c r="AH1276"/>
    </row>
    <row r="1277" spans="34:34" x14ac:dyDescent="0.25">
      <c r="AH1277"/>
    </row>
    <row r="1278" spans="34:34" x14ac:dyDescent="0.25">
      <c r="AH1278"/>
    </row>
    <row r="1279" spans="34:34" x14ac:dyDescent="0.25">
      <c r="AH1279"/>
    </row>
    <row r="1280" spans="34:34" x14ac:dyDescent="0.25">
      <c r="AH1280"/>
    </row>
    <row r="1281" spans="34:34" x14ac:dyDescent="0.25">
      <c r="AH1281"/>
    </row>
    <row r="1282" spans="34:34" x14ac:dyDescent="0.25">
      <c r="AH1282"/>
    </row>
    <row r="1283" spans="34:34" x14ac:dyDescent="0.25">
      <c r="AH1283"/>
    </row>
    <row r="1284" spans="34:34" x14ac:dyDescent="0.25">
      <c r="AH1284"/>
    </row>
    <row r="1285" spans="34:34" x14ac:dyDescent="0.25">
      <c r="AH1285"/>
    </row>
    <row r="1286" spans="34:34" x14ac:dyDescent="0.25">
      <c r="AH1286"/>
    </row>
    <row r="1287" spans="34:34" x14ac:dyDescent="0.25">
      <c r="AH1287"/>
    </row>
    <row r="1288" spans="34:34" x14ac:dyDescent="0.25">
      <c r="AH1288"/>
    </row>
    <row r="1289" spans="34:34" x14ac:dyDescent="0.25">
      <c r="AH1289"/>
    </row>
    <row r="1290" spans="34:34" x14ac:dyDescent="0.25">
      <c r="AH1290"/>
    </row>
    <row r="1291" spans="34:34" x14ac:dyDescent="0.25">
      <c r="AH1291"/>
    </row>
    <row r="1292" spans="34:34" x14ac:dyDescent="0.25">
      <c r="AH1292"/>
    </row>
    <row r="1293" spans="34:34" x14ac:dyDescent="0.25">
      <c r="AH1293"/>
    </row>
    <row r="1294" spans="34:34" x14ac:dyDescent="0.25">
      <c r="AH1294"/>
    </row>
    <row r="1295" spans="34:34" x14ac:dyDescent="0.25">
      <c r="AH1295"/>
    </row>
    <row r="1296" spans="34:34" x14ac:dyDescent="0.25">
      <c r="AH1296"/>
    </row>
    <row r="1297" spans="34:34" x14ac:dyDescent="0.25">
      <c r="AH1297"/>
    </row>
    <row r="1298" spans="34:34" x14ac:dyDescent="0.25">
      <c r="AH1298"/>
    </row>
    <row r="1299" spans="34:34" x14ac:dyDescent="0.25">
      <c r="AH1299"/>
    </row>
    <row r="1300" spans="34:34" x14ac:dyDescent="0.25">
      <c r="AH1300"/>
    </row>
    <row r="1301" spans="34:34" x14ac:dyDescent="0.25">
      <c r="AH1301"/>
    </row>
    <row r="1302" spans="34:34" x14ac:dyDescent="0.25">
      <c r="AH1302"/>
    </row>
    <row r="1303" spans="34:34" x14ac:dyDescent="0.25">
      <c r="AH1303"/>
    </row>
    <row r="1304" spans="34:34" x14ac:dyDescent="0.25">
      <c r="AH1304"/>
    </row>
    <row r="1305" spans="34:34" x14ac:dyDescent="0.25">
      <c r="AH1305"/>
    </row>
    <row r="1306" spans="34:34" x14ac:dyDescent="0.25">
      <c r="AH1306"/>
    </row>
    <row r="1307" spans="34:34" x14ac:dyDescent="0.25">
      <c r="AH1307"/>
    </row>
    <row r="1308" spans="34:34" x14ac:dyDescent="0.25">
      <c r="AH1308"/>
    </row>
    <row r="1309" spans="34:34" x14ac:dyDescent="0.25">
      <c r="AH1309"/>
    </row>
    <row r="1310" spans="34:34" x14ac:dyDescent="0.25">
      <c r="AH1310"/>
    </row>
    <row r="1311" spans="34:34" x14ac:dyDescent="0.25">
      <c r="AH1311"/>
    </row>
    <row r="1312" spans="34:34" x14ac:dyDescent="0.25">
      <c r="AH1312"/>
    </row>
    <row r="1313" spans="34:34" x14ac:dyDescent="0.25">
      <c r="AH1313"/>
    </row>
    <row r="1314" spans="34:34" x14ac:dyDescent="0.25">
      <c r="AH1314"/>
    </row>
    <row r="1315" spans="34:34" x14ac:dyDescent="0.25">
      <c r="AH1315"/>
    </row>
    <row r="1316" spans="34:34" x14ac:dyDescent="0.25">
      <c r="AH1316"/>
    </row>
    <row r="1317" spans="34:34" x14ac:dyDescent="0.25">
      <c r="AH1317"/>
    </row>
    <row r="1318" spans="34:34" x14ac:dyDescent="0.25">
      <c r="AH1318"/>
    </row>
    <row r="1319" spans="34:34" x14ac:dyDescent="0.25">
      <c r="AH1319"/>
    </row>
    <row r="1320" spans="34:34" x14ac:dyDescent="0.25">
      <c r="AH1320"/>
    </row>
    <row r="1321" spans="34:34" x14ac:dyDescent="0.25">
      <c r="AH1321"/>
    </row>
    <row r="1322" spans="34:34" x14ac:dyDescent="0.25">
      <c r="AH1322"/>
    </row>
    <row r="1323" spans="34:34" x14ac:dyDescent="0.25">
      <c r="AH1323"/>
    </row>
    <row r="1324" spans="34:34" x14ac:dyDescent="0.25">
      <c r="AH1324"/>
    </row>
    <row r="1325" spans="34:34" x14ac:dyDescent="0.25">
      <c r="AH1325"/>
    </row>
    <row r="1326" spans="34:34" x14ac:dyDescent="0.25">
      <c r="AH1326"/>
    </row>
    <row r="1327" spans="34:34" x14ac:dyDescent="0.25">
      <c r="AH1327"/>
    </row>
    <row r="1328" spans="34:34" x14ac:dyDescent="0.25">
      <c r="AH1328"/>
    </row>
    <row r="1329" spans="34:34" x14ac:dyDescent="0.25">
      <c r="AH1329"/>
    </row>
    <row r="1330" spans="34:34" x14ac:dyDescent="0.25">
      <c r="AH1330"/>
    </row>
    <row r="1331" spans="34:34" x14ac:dyDescent="0.25">
      <c r="AH1331"/>
    </row>
    <row r="1332" spans="34:34" x14ac:dyDescent="0.25">
      <c r="AH1332"/>
    </row>
    <row r="1333" spans="34:34" x14ac:dyDescent="0.25">
      <c r="AH1333"/>
    </row>
    <row r="1334" spans="34:34" x14ac:dyDescent="0.25">
      <c r="AH1334"/>
    </row>
    <row r="1335" spans="34:34" x14ac:dyDescent="0.25">
      <c r="AH1335"/>
    </row>
    <row r="1336" spans="34:34" x14ac:dyDescent="0.25">
      <c r="AH1336"/>
    </row>
    <row r="1337" spans="34:34" x14ac:dyDescent="0.25">
      <c r="AH1337"/>
    </row>
    <row r="1338" spans="34:34" x14ac:dyDescent="0.25">
      <c r="AH1338"/>
    </row>
    <row r="1339" spans="34:34" x14ac:dyDescent="0.25">
      <c r="AH1339"/>
    </row>
    <row r="1340" spans="34:34" x14ac:dyDescent="0.25">
      <c r="AH1340"/>
    </row>
    <row r="1341" spans="34:34" x14ac:dyDescent="0.25">
      <c r="AH1341"/>
    </row>
    <row r="1342" spans="34:34" x14ac:dyDescent="0.25">
      <c r="AH1342"/>
    </row>
    <row r="1343" spans="34:34" x14ac:dyDescent="0.25">
      <c r="AH1343"/>
    </row>
    <row r="1344" spans="34:34" x14ac:dyDescent="0.25">
      <c r="AH1344"/>
    </row>
    <row r="1345" spans="34:34" x14ac:dyDescent="0.25">
      <c r="AH1345"/>
    </row>
    <row r="1346" spans="34:34" x14ac:dyDescent="0.25">
      <c r="AH1346"/>
    </row>
    <row r="1347" spans="34:34" x14ac:dyDescent="0.25">
      <c r="AH1347"/>
    </row>
    <row r="1348" spans="34:34" x14ac:dyDescent="0.25">
      <c r="AH1348"/>
    </row>
    <row r="1349" spans="34:34" x14ac:dyDescent="0.25">
      <c r="AH1349"/>
    </row>
    <row r="1350" spans="34:34" x14ac:dyDescent="0.25">
      <c r="AH1350"/>
    </row>
    <row r="1351" spans="34:34" x14ac:dyDescent="0.25">
      <c r="AH1351"/>
    </row>
    <row r="1352" spans="34:34" x14ac:dyDescent="0.25">
      <c r="AH1352"/>
    </row>
    <row r="1353" spans="34:34" x14ac:dyDescent="0.25">
      <c r="AH1353"/>
    </row>
    <row r="1354" spans="34:34" x14ac:dyDescent="0.25">
      <c r="AH1354"/>
    </row>
    <row r="1355" spans="34:34" x14ac:dyDescent="0.25">
      <c r="AH1355"/>
    </row>
    <row r="1356" spans="34:34" x14ac:dyDescent="0.25">
      <c r="AH1356"/>
    </row>
    <row r="1357" spans="34:34" x14ac:dyDescent="0.25">
      <c r="AH1357"/>
    </row>
    <row r="1358" spans="34:34" x14ac:dyDescent="0.25">
      <c r="AH1358"/>
    </row>
    <row r="1359" spans="34:34" x14ac:dyDescent="0.25">
      <c r="AH1359"/>
    </row>
    <row r="1360" spans="34:34" x14ac:dyDescent="0.25">
      <c r="AH1360"/>
    </row>
    <row r="1361" spans="34:34" x14ac:dyDescent="0.25">
      <c r="AH1361"/>
    </row>
    <row r="1362" spans="34:34" x14ac:dyDescent="0.25">
      <c r="AH1362"/>
    </row>
    <row r="1363" spans="34:34" x14ac:dyDescent="0.25">
      <c r="AH1363"/>
    </row>
    <row r="1364" spans="34:34" x14ac:dyDescent="0.25">
      <c r="AH1364"/>
    </row>
    <row r="1365" spans="34:34" x14ac:dyDescent="0.25">
      <c r="AH1365"/>
    </row>
    <row r="1366" spans="34:34" x14ac:dyDescent="0.25">
      <c r="AH1366"/>
    </row>
    <row r="1367" spans="34:34" x14ac:dyDescent="0.25">
      <c r="AH1367"/>
    </row>
    <row r="1368" spans="34:34" x14ac:dyDescent="0.25">
      <c r="AH1368"/>
    </row>
    <row r="1369" spans="34:34" x14ac:dyDescent="0.25">
      <c r="AH1369"/>
    </row>
    <row r="1370" spans="34:34" x14ac:dyDescent="0.25">
      <c r="AH1370"/>
    </row>
    <row r="1371" spans="34:34" x14ac:dyDescent="0.25">
      <c r="AH1371"/>
    </row>
    <row r="1372" spans="34:34" x14ac:dyDescent="0.25">
      <c r="AH1372"/>
    </row>
    <row r="1373" spans="34:34" x14ac:dyDescent="0.25">
      <c r="AH1373"/>
    </row>
    <row r="1374" spans="34:34" x14ac:dyDescent="0.25">
      <c r="AH1374"/>
    </row>
    <row r="1375" spans="34:34" x14ac:dyDescent="0.25">
      <c r="AH1375"/>
    </row>
    <row r="1376" spans="34:34" x14ac:dyDescent="0.25">
      <c r="AH1376"/>
    </row>
    <row r="1377" spans="34:34" x14ac:dyDescent="0.25">
      <c r="AH1377"/>
    </row>
    <row r="1378" spans="34:34" x14ac:dyDescent="0.25">
      <c r="AH1378"/>
    </row>
    <row r="1379" spans="34:34" x14ac:dyDescent="0.25">
      <c r="AH1379"/>
    </row>
    <row r="1380" spans="34:34" x14ac:dyDescent="0.25">
      <c r="AH1380"/>
    </row>
    <row r="1381" spans="34:34" x14ac:dyDescent="0.25">
      <c r="AH1381"/>
    </row>
    <row r="1382" spans="34:34" x14ac:dyDescent="0.25">
      <c r="AH1382"/>
    </row>
    <row r="1383" spans="34:34" x14ac:dyDescent="0.25">
      <c r="AH1383"/>
    </row>
    <row r="1384" spans="34:34" x14ac:dyDescent="0.25">
      <c r="AH1384"/>
    </row>
    <row r="1385" spans="34:34" x14ac:dyDescent="0.25">
      <c r="AH1385"/>
    </row>
    <row r="1386" spans="34:34" x14ac:dyDescent="0.25">
      <c r="AH1386"/>
    </row>
    <row r="1387" spans="34:34" x14ac:dyDescent="0.25">
      <c r="AH1387"/>
    </row>
    <row r="1388" spans="34:34" x14ac:dyDescent="0.25">
      <c r="AH1388"/>
    </row>
    <row r="1389" spans="34:34" x14ac:dyDescent="0.25">
      <c r="AH1389"/>
    </row>
    <row r="1390" spans="34:34" x14ac:dyDescent="0.25">
      <c r="AH1390"/>
    </row>
    <row r="1391" spans="34:34" x14ac:dyDescent="0.25">
      <c r="AH1391"/>
    </row>
    <row r="1392" spans="34:34" x14ac:dyDescent="0.25">
      <c r="AH1392"/>
    </row>
    <row r="1393" spans="34:34" x14ac:dyDescent="0.25">
      <c r="AH1393"/>
    </row>
    <row r="1394" spans="34:34" x14ac:dyDescent="0.25">
      <c r="AH1394"/>
    </row>
    <row r="1395" spans="34:34" x14ac:dyDescent="0.25">
      <c r="AH1395"/>
    </row>
    <row r="1396" spans="34:34" x14ac:dyDescent="0.25">
      <c r="AH1396"/>
    </row>
    <row r="1397" spans="34:34" x14ac:dyDescent="0.25">
      <c r="AH1397"/>
    </row>
    <row r="1398" spans="34:34" x14ac:dyDescent="0.25">
      <c r="AH1398"/>
    </row>
    <row r="1399" spans="34:34" x14ac:dyDescent="0.25">
      <c r="AH1399"/>
    </row>
    <row r="1400" spans="34:34" x14ac:dyDescent="0.25">
      <c r="AH1400"/>
    </row>
    <row r="1401" spans="34:34" x14ac:dyDescent="0.25">
      <c r="AH1401"/>
    </row>
    <row r="1402" spans="34:34" x14ac:dyDescent="0.25">
      <c r="AH1402"/>
    </row>
    <row r="1403" spans="34:34" x14ac:dyDescent="0.25">
      <c r="AH1403"/>
    </row>
    <row r="1404" spans="34:34" x14ac:dyDescent="0.25">
      <c r="AH1404"/>
    </row>
    <row r="1405" spans="34:34" x14ac:dyDescent="0.25">
      <c r="AH1405"/>
    </row>
    <row r="1406" spans="34:34" x14ac:dyDescent="0.25">
      <c r="AH1406"/>
    </row>
    <row r="1407" spans="34:34" x14ac:dyDescent="0.25">
      <c r="AH1407"/>
    </row>
    <row r="1408" spans="34:34" x14ac:dyDescent="0.25">
      <c r="AH1408"/>
    </row>
    <row r="1409" spans="34:34" x14ac:dyDescent="0.25">
      <c r="AH1409"/>
    </row>
    <row r="1410" spans="34:34" x14ac:dyDescent="0.25">
      <c r="AH1410"/>
    </row>
    <row r="1411" spans="34:34" x14ac:dyDescent="0.25">
      <c r="AH1411"/>
    </row>
    <row r="1412" spans="34:34" x14ac:dyDescent="0.25">
      <c r="AH1412"/>
    </row>
    <row r="1413" spans="34:34" x14ac:dyDescent="0.25">
      <c r="AH1413"/>
    </row>
    <row r="1414" spans="34:34" x14ac:dyDescent="0.25">
      <c r="AH1414"/>
    </row>
    <row r="1415" spans="34:34" x14ac:dyDescent="0.25">
      <c r="AH1415"/>
    </row>
    <row r="1416" spans="34:34" x14ac:dyDescent="0.25">
      <c r="AH1416"/>
    </row>
    <row r="1417" spans="34:34" x14ac:dyDescent="0.25">
      <c r="AH1417"/>
    </row>
    <row r="1418" spans="34:34" x14ac:dyDescent="0.25">
      <c r="AH1418"/>
    </row>
    <row r="1419" spans="34:34" x14ac:dyDescent="0.25">
      <c r="AH1419"/>
    </row>
    <row r="1420" spans="34:34" x14ac:dyDescent="0.25">
      <c r="AH1420"/>
    </row>
    <row r="1421" spans="34:34" x14ac:dyDescent="0.25">
      <c r="AH1421"/>
    </row>
    <row r="1422" spans="34:34" x14ac:dyDescent="0.25">
      <c r="AH1422"/>
    </row>
    <row r="1423" spans="34:34" x14ac:dyDescent="0.25">
      <c r="AH1423"/>
    </row>
    <row r="1424" spans="34:34" x14ac:dyDescent="0.25">
      <c r="AH1424"/>
    </row>
    <row r="1425" spans="34:34" x14ac:dyDescent="0.25">
      <c r="AH1425"/>
    </row>
    <row r="1426" spans="34:34" x14ac:dyDescent="0.25">
      <c r="AH1426"/>
    </row>
    <row r="1427" spans="34:34" x14ac:dyDescent="0.25">
      <c r="AH1427"/>
    </row>
    <row r="1428" spans="34:34" x14ac:dyDescent="0.25">
      <c r="AH1428"/>
    </row>
    <row r="1429" spans="34:34" x14ac:dyDescent="0.25">
      <c r="AH1429"/>
    </row>
    <row r="1430" spans="34:34" x14ac:dyDescent="0.25">
      <c r="AH1430"/>
    </row>
    <row r="1431" spans="34:34" x14ac:dyDescent="0.25">
      <c r="AH1431"/>
    </row>
    <row r="1432" spans="34:34" x14ac:dyDescent="0.25">
      <c r="AH1432"/>
    </row>
    <row r="1433" spans="34:34" x14ac:dyDescent="0.25">
      <c r="AH1433"/>
    </row>
    <row r="1434" spans="34:34" x14ac:dyDescent="0.25">
      <c r="AH1434"/>
    </row>
    <row r="1435" spans="34:34" x14ac:dyDescent="0.25">
      <c r="AH1435"/>
    </row>
    <row r="1436" spans="34:34" x14ac:dyDescent="0.25">
      <c r="AH1436"/>
    </row>
    <row r="1437" spans="34:34" x14ac:dyDescent="0.25">
      <c r="AH1437"/>
    </row>
    <row r="1438" spans="34:34" x14ac:dyDescent="0.25">
      <c r="AH1438"/>
    </row>
    <row r="1439" spans="34:34" x14ac:dyDescent="0.25">
      <c r="AH1439"/>
    </row>
    <row r="1440" spans="34:34" x14ac:dyDescent="0.25">
      <c r="AH1440"/>
    </row>
    <row r="1441" spans="34:34" x14ac:dyDescent="0.25">
      <c r="AH1441"/>
    </row>
    <row r="1442" spans="34:34" x14ac:dyDescent="0.25">
      <c r="AH1442"/>
    </row>
    <row r="1443" spans="34:34" x14ac:dyDescent="0.25">
      <c r="AH1443"/>
    </row>
    <row r="1444" spans="34:34" x14ac:dyDescent="0.25">
      <c r="AH1444"/>
    </row>
    <row r="1445" spans="34:34" x14ac:dyDescent="0.25">
      <c r="AH1445"/>
    </row>
    <row r="1446" spans="34:34" x14ac:dyDescent="0.25">
      <c r="AH1446"/>
    </row>
    <row r="1447" spans="34:34" x14ac:dyDescent="0.25">
      <c r="AH1447"/>
    </row>
    <row r="1448" spans="34:34" x14ac:dyDescent="0.25">
      <c r="AH1448"/>
    </row>
    <row r="1449" spans="34:34" x14ac:dyDescent="0.25">
      <c r="AH1449"/>
    </row>
    <row r="1450" spans="34:34" x14ac:dyDescent="0.25">
      <c r="AH1450"/>
    </row>
    <row r="1451" spans="34:34" x14ac:dyDescent="0.25">
      <c r="AH1451"/>
    </row>
    <row r="1452" spans="34:34" x14ac:dyDescent="0.25">
      <c r="AH1452"/>
    </row>
    <row r="1453" spans="34:34" x14ac:dyDescent="0.25">
      <c r="AH1453"/>
    </row>
    <row r="1454" spans="34:34" x14ac:dyDescent="0.25">
      <c r="AH1454"/>
    </row>
    <row r="1455" spans="34:34" x14ac:dyDescent="0.25">
      <c r="AH1455"/>
    </row>
    <row r="1456" spans="34:34" x14ac:dyDescent="0.25">
      <c r="AH1456"/>
    </row>
    <row r="1457" spans="34:34" x14ac:dyDescent="0.25">
      <c r="AH1457"/>
    </row>
    <row r="1458" spans="34:34" x14ac:dyDescent="0.25">
      <c r="AH1458"/>
    </row>
    <row r="1459" spans="34:34" x14ac:dyDescent="0.25">
      <c r="AH1459"/>
    </row>
    <row r="1460" spans="34:34" x14ac:dyDescent="0.25">
      <c r="AH1460"/>
    </row>
    <row r="1461" spans="34:34" x14ac:dyDescent="0.25">
      <c r="AH1461"/>
    </row>
    <row r="1462" spans="34:34" x14ac:dyDescent="0.25">
      <c r="AH1462"/>
    </row>
    <row r="1463" spans="34:34" x14ac:dyDescent="0.25">
      <c r="AH1463"/>
    </row>
    <row r="1464" spans="34:34" x14ac:dyDescent="0.25">
      <c r="AH1464"/>
    </row>
    <row r="1465" spans="34:34" x14ac:dyDescent="0.25">
      <c r="AH1465"/>
    </row>
    <row r="1466" spans="34:34" x14ac:dyDescent="0.25">
      <c r="AH1466"/>
    </row>
    <row r="1467" spans="34:34" x14ac:dyDescent="0.25">
      <c r="AH1467"/>
    </row>
    <row r="1468" spans="34:34" x14ac:dyDescent="0.25">
      <c r="AH1468"/>
    </row>
    <row r="1469" spans="34:34" x14ac:dyDescent="0.25">
      <c r="AH1469"/>
    </row>
    <row r="1470" spans="34:34" x14ac:dyDescent="0.25">
      <c r="AH1470"/>
    </row>
    <row r="1471" spans="34:34" x14ac:dyDescent="0.25">
      <c r="AH1471"/>
    </row>
    <row r="1472" spans="34:34" x14ac:dyDescent="0.25">
      <c r="AH1472"/>
    </row>
    <row r="1473" spans="34:34" x14ac:dyDescent="0.25">
      <c r="AH1473"/>
    </row>
    <row r="1474" spans="34:34" x14ac:dyDescent="0.25">
      <c r="AH1474"/>
    </row>
    <row r="1475" spans="34:34" x14ac:dyDescent="0.25">
      <c r="AH1475"/>
    </row>
    <row r="1476" spans="34:34" x14ac:dyDescent="0.25">
      <c r="AH1476"/>
    </row>
    <row r="1477" spans="34:34" x14ac:dyDescent="0.25">
      <c r="AH1477"/>
    </row>
    <row r="1478" spans="34:34" x14ac:dyDescent="0.25">
      <c r="AH1478"/>
    </row>
    <row r="1479" spans="34:34" x14ac:dyDescent="0.25">
      <c r="AH1479"/>
    </row>
    <row r="1480" spans="34:34" x14ac:dyDescent="0.25">
      <c r="AH1480"/>
    </row>
    <row r="1481" spans="34:34" x14ac:dyDescent="0.25">
      <c r="AH1481"/>
    </row>
    <row r="1482" spans="34:34" x14ac:dyDescent="0.25">
      <c r="AH1482"/>
    </row>
    <row r="1483" spans="34:34" x14ac:dyDescent="0.25">
      <c r="AH1483"/>
    </row>
    <row r="1484" spans="34:34" x14ac:dyDescent="0.25">
      <c r="AH1484"/>
    </row>
    <row r="1485" spans="34:34" x14ac:dyDescent="0.25">
      <c r="AH1485"/>
    </row>
    <row r="1486" spans="34:34" x14ac:dyDescent="0.25">
      <c r="AH1486"/>
    </row>
    <row r="1487" spans="34:34" x14ac:dyDescent="0.25">
      <c r="AH1487"/>
    </row>
    <row r="1488" spans="34:34" x14ac:dyDescent="0.25">
      <c r="AH1488"/>
    </row>
    <row r="1489" spans="34:34" x14ac:dyDescent="0.25">
      <c r="AH1489"/>
    </row>
    <row r="1490" spans="34:34" x14ac:dyDescent="0.25">
      <c r="AH1490"/>
    </row>
    <row r="1491" spans="34:34" x14ac:dyDescent="0.25">
      <c r="AH1491"/>
    </row>
    <row r="1492" spans="34:34" x14ac:dyDescent="0.25">
      <c r="AH1492"/>
    </row>
    <row r="1493" spans="34:34" x14ac:dyDescent="0.25">
      <c r="AH1493"/>
    </row>
    <row r="1494" spans="34:34" x14ac:dyDescent="0.25">
      <c r="AH1494"/>
    </row>
    <row r="1495" spans="34:34" x14ac:dyDescent="0.25">
      <c r="AH1495"/>
    </row>
    <row r="1496" spans="34:34" x14ac:dyDescent="0.25">
      <c r="AH1496"/>
    </row>
    <row r="1497" spans="34:34" x14ac:dyDescent="0.25">
      <c r="AH1497"/>
    </row>
    <row r="1498" spans="34:34" x14ac:dyDescent="0.25">
      <c r="AH1498"/>
    </row>
    <row r="1499" spans="34:34" x14ac:dyDescent="0.25">
      <c r="AH1499"/>
    </row>
    <row r="1500" spans="34:34" x14ac:dyDescent="0.25">
      <c r="AH1500"/>
    </row>
    <row r="1501" spans="34:34" x14ac:dyDescent="0.25">
      <c r="AH1501"/>
    </row>
    <row r="1502" spans="34:34" x14ac:dyDescent="0.25">
      <c r="AH1502"/>
    </row>
    <row r="1503" spans="34:34" x14ac:dyDescent="0.25">
      <c r="AH1503"/>
    </row>
    <row r="1504" spans="34:34" x14ac:dyDescent="0.25">
      <c r="AH1504"/>
    </row>
    <row r="1505" spans="34:34" x14ac:dyDescent="0.25">
      <c r="AH1505"/>
    </row>
    <row r="1506" spans="34:34" x14ac:dyDescent="0.25">
      <c r="AH1506"/>
    </row>
    <row r="1507" spans="34:34" x14ac:dyDescent="0.25">
      <c r="AH1507"/>
    </row>
    <row r="1508" spans="34:34" x14ac:dyDescent="0.25">
      <c r="AH1508"/>
    </row>
    <row r="1509" spans="34:34" x14ac:dyDescent="0.25">
      <c r="AH1509"/>
    </row>
    <row r="1510" spans="34:34" x14ac:dyDescent="0.25">
      <c r="AH1510"/>
    </row>
    <row r="1511" spans="34:34" x14ac:dyDescent="0.25">
      <c r="AH1511"/>
    </row>
    <row r="1512" spans="34:34" x14ac:dyDescent="0.25">
      <c r="AH1512"/>
    </row>
    <row r="1513" spans="34:34" x14ac:dyDescent="0.25">
      <c r="AH1513"/>
    </row>
    <row r="1514" spans="34:34" x14ac:dyDescent="0.25">
      <c r="AH1514"/>
    </row>
    <row r="1515" spans="34:34" x14ac:dyDescent="0.25">
      <c r="AH1515"/>
    </row>
    <row r="1516" spans="34:34" x14ac:dyDescent="0.25">
      <c r="AH1516"/>
    </row>
    <row r="1517" spans="34:34" x14ac:dyDescent="0.25">
      <c r="AH1517"/>
    </row>
    <row r="1518" spans="34:34" x14ac:dyDescent="0.25">
      <c r="AH1518"/>
    </row>
    <row r="1519" spans="34:34" x14ac:dyDescent="0.25">
      <c r="AH1519"/>
    </row>
    <row r="1520" spans="34:34" x14ac:dyDescent="0.25">
      <c r="AH1520"/>
    </row>
    <row r="1521" spans="34:34" x14ac:dyDescent="0.25">
      <c r="AH1521"/>
    </row>
    <row r="1522" spans="34:34" x14ac:dyDescent="0.25">
      <c r="AH1522"/>
    </row>
    <row r="1523" spans="34:34" x14ac:dyDescent="0.25">
      <c r="AH1523"/>
    </row>
    <row r="1524" spans="34:34" x14ac:dyDescent="0.25">
      <c r="AH1524"/>
    </row>
    <row r="1525" spans="34:34" x14ac:dyDescent="0.25">
      <c r="AH1525"/>
    </row>
    <row r="1526" spans="34:34" x14ac:dyDescent="0.25">
      <c r="AH1526"/>
    </row>
    <row r="1527" spans="34:34" x14ac:dyDescent="0.25">
      <c r="AH1527"/>
    </row>
    <row r="1528" spans="34:34" x14ac:dyDescent="0.25">
      <c r="AH1528"/>
    </row>
    <row r="1529" spans="34:34" x14ac:dyDescent="0.25">
      <c r="AH1529"/>
    </row>
    <row r="1530" spans="34:34" x14ac:dyDescent="0.25">
      <c r="AH1530"/>
    </row>
    <row r="1531" spans="34:34" x14ac:dyDescent="0.25">
      <c r="AH1531"/>
    </row>
    <row r="1532" spans="34:34" x14ac:dyDescent="0.25">
      <c r="AH1532"/>
    </row>
    <row r="1533" spans="34:34" x14ac:dyDescent="0.25">
      <c r="AH1533"/>
    </row>
    <row r="1534" spans="34:34" x14ac:dyDescent="0.25">
      <c r="AH1534"/>
    </row>
    <row r="1535" spans="34:34" x14ac:dyDescent="0.25">
      <c r="AH1535"/>
    </row>
    <row r="1536" spans="34:34" x14ac:dyDescent="0.25">
      <c r="AH1536"/>
    </row>
    <row r="1537" spans="34:34" x14ac:dyDescent="0.25">
      <c r="AH1537"/>
    </row>
    <row r="1538" spans="34:34" x14ac:dyDescent="0.25">
      <c r="AH1538"/>
    </row>
    <row r="1539" spans="34:34" x14ac:dyDescent="0.25">
      <c r="AH1539"/>
    </row>
    <row r="1540" spans="34:34" x14ac:dyDescent="0.25">
      <c r="AH1540"/>
    </row>
    <row r="1541" spans="34:34" x14ac:dyDescent="0.25">
      <c r="AH1541"/>
    </row>
    <row r="1542" spans="34:34" x14ac:dyDescent="0.25">
      <c r="AH1542"/>
    </row>
    <row r="1543" spans="34:34" x14ac:dyDescent="0.25">
      <c r="AH1543"/>
    </row>
    <row r="1544" spans="34:34" x14ac:dyDescent="0.25">
      <c r="AH1544"/>
    </row>
    <row r="1545" spans="34:34" x14ac:dyDescent="0.25">
      <c r="AH1545"/>
    </row>
    <row r="1546" spans="34:34" x14ac:dyDescent="0.25">
      <c r="AH1546"/>
    </row>
    <row r="1547" spans="34:34" x14ac:dyDescent="0.25">
      <c r="AH1547"/>
    </row>
    <row r="1548" spans="34:34" x14ac:dyDescent="0.25">
      <c r="AH1548"/>
    </row>
    <row r="1549" spans="34:34" x14ac:dyDescent="0.25">
      <c r="AH1549"/>
    </row>
    <row r="1550" spans="34:34" x14ac:dyDescent="0.25">
      <c r="AH1550"/>
    </row>
    <row r="1551" spans="34:34" x14ac:dyDescent="0.25">
      <c r="AH1551"/>
    </row>
    <row r="1552" spans="34:34" x14ac:dyDescent="0.25">
      <c r="AH1552"/>
    </row>
    <row r="1553" spans="34:34" x14ac:dyDescent="0.25">
      <c r="AH1553"/>
    </row>
    <row r="1554" spans="34:34" x14ac:dyDescent="0.25">
      <c r="AH1554"/>
    </row>
    <row r="1555" spans="34:34" x14ac:dyDescent="0.25">
      <c r="AH1555"/>
    </row>
    <row r="1556" spans="34:34" x14ac:dyDescent="0.25">
      <c r="AH1556"/>
    </row>
    <row r="1557" spans="34:34" x14ac:dyDescent="0.25">
      <c r="AH1557"/>
    </row>
    <row r="1558" spans="34:34" x14ac:dyDescent="0.25">
      <c r="AH1558"/>
    </row>
    <row r="1559" spans="34:34" x14ac:dyDescent="0.25">
      <c r="AH1559"/>
    </row>
    <row r="1560" spans="34:34" x14ac:dyDescent="0.25">
      <c r="AH1560"/>
    </row>
    <row r="1561" spans="34:34" x14ac:dyDescent="0.25">
      <c r="AH1561"/>
    </row>
    <row r="1562" spans="34:34" x14ac:dyDescent="0.25">
      <c r="AH1562"/>
    </row>
    <row r="1563" spans="34:34" x14ac:dyDescent="0.25">
      <c r="AH1563"/>
    </row>
    <row r="1564" spans="34:34" x14ac:dyDescent="0.25">
      <c r="AH1564"/>
    </row>
    <row r="1565" spans="34:34" x14ac:dyDescent="0.25">
      <c r="AH1565"/>
    </row>
    <row r="1566" spans="34:34" x14ac:dyDescent="0.25">
      <c r="AH1566"/>
    </row>
    <row r="1567" spans="34:34" x14ac:dyDescent="0.25">
      <c r="AH1567"/>
    </row>
    <row r="1568" spans="34:34" x14ac:dyDescent="0.25">
      <c r="AH1568"/>
    </row>
    <row r="1569" spans="34:34" x14ac:dyDescent="0.25">
      <c r="AH1569"/>
    </row>
    <row r="1570" spans="34:34" x14ac:dyDescent="0.25">
      <c r="AH1570"/>
    </row>
    <row r="1571" spans="34:34" x14ac:dyDescent="0.25">
      <c r="AH1571"/>
    </row>
    <row r="1572" spans="34:34" x14ac:dyDescent="0.25">
      <c r="AH1572"/>
    </row>
    <row r="1573" spans="34:34" x14ac:dyDescent="0.25">
      <c r="AH1573"/>
    </row>
    <row r="1574" spans="34:34" x14ac:dyDescent="0.25">
      <c r="AH1574"/>
    </row>
    <row r="1575" spans="34:34" x14ac:dyDescent="0.25">
      <c r="AH1575"/>
    </row>
    <row r="1576" spans="34:34" x14ac:dyDescent="0.25">
      <c r="AH1576"/>
    </row>
    <row r="1577" spans="34:34" x14ac:dyDescent="0.25">
      <c r="AH1577"/>
    </row>
    <row r="1578" spans="34:34" x14ac:dyDescent="0.25">
      <c r="AH1578"/>
    </row>
    <row r="1579" spans="34:34" x14ac:dyDescent="0.25">
      <c r="AH1579"/>
    </row>
    <row r="1580" spans="34:34" x14ac:dyDescent="0.25">
      <c r="AH1580"/>
    </row>
    <row r="1581" spans="34:34" x14ac:dyDescent="0.25">
      <c r="AH1581"/>
    </row>
    <row r="1582" spans="34:34" x14ac:dyDescent="0.25">
      <c r="AH1582"/>
    </row>
    <row r="1583" spans="34:34" x14ac:dyDescent="0.25">
      <c r="AH1583"/>
    </row>
    <row r="1584" spans="34:34" x14ac:dyDescent="0.25">
      <c r="AH1584"/>
    </row>
    <row r="1585" spans="34:34" x14ac:dyDescent="0.25">
      <c r="AH1585"/>
    </row>
    <row r="1586" spans="34:34" x14ac:dyDescent="0.25">
      <c r="AH1586"/>
    </row>
    <row r="1587" spans="34:34" x14ac:dyDescent="0.25">
      <c r="AH1587"/>
    </row>
    <row r="1588" spans="34:34" x14ac:dyDescent="0.25">
      <c r="AH1588"/>
    </row>
    <row r="1589" spans="34:34" x14ac:dyDescent="0.25">
      <c r="AH1589"/>
    </row>
    <row r="1590" spans="34:34" x14ac:dyDescent="0.25">
      <c r="AH1590"/>
    </row>
    <row r="1591" spans="34:34" x14ac:dyDescent="0.25">
      <c r="AH1591"/>
    </row>
    <row r="1592" spans="34:34" x14ac:dyDescent="0.25">
      <c r="AH1592"/>
    </row>
    <row r="1593" spans="34:34" x14ac:dyDescent="0.25">
      <c r="AH1593"/>
    </row>
    <row r="1594" spans="34:34" x14ac:dyDescent="0.25">
      <c r="AH1594"/>
    </row>
    <row r="1595" spans="34:34" x14ac:dyDescent="0.25">
      <c r="AH1595"/>
    </row>
    <row r="1596" spans="34:34" x14ac:dyDescent="0.25">
      <c r="AH1596"/>
    </row>
    <row r="1597" spans="34:34" x14ac:dyDescent="0.25">
      <c r="AH1597"/>
    </row>
    <row r="1598" spans="34:34" x14ac:dyDescent="0.25">
      <c r="AH1598"/>
    </row>
    <row r="1599" spans="34:34" x14ac:dyDescent="0.25">
      <c r="AH1599"/>
    </row>
    <row r="1600" spans="34:34" x14ac:dyDescent="0.25">
      <c r="AH1600"/>
    </row>
    <row r="1601" spans="34:34" x14ac:dyDescent="0.25">
      <c r="AH1601"/>
    </row>
    <row r="1602" spans="34:34" x14ac:dyDescent="0.25">
      <c r="AH1602"/>
    </row>
    <row r="1603" spans="34:34" x14ac:dyDescent="0.25">
      <c r="AH1603"/>
    </row>
    <row r="1604" spans="34:34" x14ac:dyDescent="0.25">
      <c r="AH1604"/>
    </row>
    <row r="1605" spans="34:34" x14ac:dyDescent="0.25">
      <c r="AH1605"/>
    </row>
    <row r="1606" spans="34:34" x14ac:dyDescent="0.25">
      <c r="AH1606"/>
    </row>
    <row r="1607" spans="34:34" x14ac:dyDescent="0.25">
      <c r="AH1607"/>
    </row>
    <row r="1608" spans="34:34" x14ac:dyDescent="0.25">
      <c r="AH1608"/>
    </row>
    <row r="1609" spans="34:34" x14ac:dyDescent="0.25">
      <c r="AH1609"/>
    </row>
    <row r="1610" spans="34:34" x14ac:dyDescent="0.25">
      <c r="AH1610"/>
    </row>
    <row r="1611" spans="34:34" x14ac:dyDescent="0.25">
      <c r="AH1611"/>
    </row>
    <row r="1612" spans="34:34" x14ac:dyDescent="0.25">
      <c r="AH1612"/>
    </row>
    <row r="1613" spans="34:34" x14ac:dyDescent="0.25">
      <c r="AH1613"/>
    </row>
    <row r="1614" spans="34:34" x14ac:dyDescent="0.25">
      <c r="AH1614"/>
    </row>
    <row r="1615" spans="34:34" x14ac:dyDescent="0.25">
      <c r="AH1615"/>
    </row>
    <row r="1616" spans="34:34" x14ac:dyDescent="0.25">
      <c r="AH1616"/>
    </row>
    <row r="1617" spans="34:34" x14ac:dyDescent="0.25">
      <c r="AH1617"/>
    </row>
    <row r="1618" spans="34:34" x14ac:dyDescent="0.25">
      <c r="AH1618"/>
    </row>
    <row r="1619" spans="34:34" x14ac:dyDescent="0.25">
      <c r="AH1619"/>
    </row>
    <row r="1620" spans="34:34" x14ac:dyDescent="0.25">
      <c r="AH1620"/>
    </row>
    <row r="1621" spans="34:34" x14ac:dyDescent="0.25">
      <c r="AH1621"/>
    </row>
    <row r="1622" spans="34:34" x14ac:dyDescent="0.25">
      <c r="AH1622"/>
    </row>
    <row r="1623" spans="34:34" x14ac:dyDescent="0.25">
      <c r="AH1623"/>
    </row>
    <row r="1624" spans="34:34" x14ac:dyDescent="0.25">
      <c r="AH1624"/>
    </row>
    <row r="1625" spans="34:34" x14ac:dyDescent="0.25">
      <c r="AH1625"/>
    </row>
    <row r="1626" spans="34:34" x14ac:dyDescent="0.25">
      <c r="AH1626"/>
    </row>
    <row r="1627" spans="34:34" x14ac:dyDescent="0.25">
      <c r="AH1627"/>
    </row>
    <row r="1628" spans="34:34" x14ac:dyDescent="0.25">
      <c r="AH1628"/>
    </row>
    <row r="1629" spans="34:34" x14ac:dyDescent="0.25">
      <c r="AH1629"/>
    </row>
    <row r="1630" spans="34:34" x14ac:dyDescent="0.25">
      <c r="AH1630"/>
    </row>
    <row r="1631" spans="34:34" x14ac:dyDescent="0.25">
      <c r="AH1631"/>
    </row>
    <row r="1632" spans="34:34" x14ac:dyDescent="0.25">
      <c r="AH1632"/>
    </row>
    <row r="1633" spans="34:34" x14ac:dyDescent="0.25">
      <c r="AH1633"/>
    </row>
    <row r="1634" spans="34:34" x14ac:dyDescent="0.25">
      <c r="AH1634"/>
    </row>
    <row r="1635" spans="34:34" x14ac:dyDescent="0.25">
      <c r="AH1635"/>
    </row>
    <row r="1636" spans="34:34" x14ac:dyDescent="0.25">
      <c r="AH1636"/>
    </row>
    <row r="1637" spans="34:34" x14ac:dyDescent="0.25">
      <c r="AH1637"/>
    </row>
    <row r="1638" spans="34:34" x14ac:dyDescent="0.25">
      <c r="AH1638"/>
    </row>
    <row r="1639" spans="34:34" x14ac:dyDescent="0.25">
      <c r="AH1639"/>
    </row>
    <row r="1640" spans="34:34" x14ac:dyDescent="0.25">
      <c r="AH1640"/>
    </row>
    <row r="1641" spans="34:34" x14ac:dyDescent="0.25">
      <c r="AH1641"/>
    </row>
    <row r="1642" spans="34:34" x14ac:dyDescent="0.25">
      <c r="AH1642"/>
    </row>
    <row r="1643" spans="34:34" x14ac:dyDescent="0.25">
      <c r="AH1643"/>
    </row>
    <row r="1644" spans="34:34" x14ac:dyDescent="0.25">
      <c r="AH1644"/>
    </row>
    <row r="1645" spans="34:34" x14ac:dyDescent="0.25">
      <c r="AH1645"/>
    </row>
    <row r="1646" spans="34:34" x14ac:dyDescent="0.25">
      <c r="AH1646"/>
    </row>
    <row r="1647" spans="34:34" x14ac:dyDescent="0.25">
      <c r="AH1647"/>
    </row>
    <row r="1648" spans="34:34" x14ac:dyDescent="0.25">
      <c r="AH1648"/>
    </row>
    <row r="1649" spans="34:34" x14ac:dyDescent="0.25">
      <c r="AH1649"/>
    </row>
    <row r="1650" spans="34:34" x14ac:dyDescent="0.25">
      <c r="AH1650"/>
    </row>
    <row r="1651" spans="34:34" x14ac:dyDescent="0.25">
      <c r="AH1651"/>
    </row>
    <row r="1652" spans="34:34" x14ac:dyDescent="0.25">
      <c r="AH1652"/>
    </row>
    <row r="1653" spans="34:34" x14ac:dyDescent="0.25">
      <c r="AH1653"/>
    </row>
    <row r="1654" spans="34:34" x14ac:dyDescent="0.25">
      <c r="AH1654"/>
    </row>
    <row r="1655" spans="34:34" x14ac:dyDescent="0.25">
      <c r="AH1655"/>
    </row>
    <row r="1656" spans="34:34" x14ac:dyDescent="0.25">
      <c r="AH1656"/>
    </row>
    <row r="1657" spans="34:34" x14ac:dyDescent="0.25">
      <c r="AH1657"/>
    </row>
    <row r="1658" spans="34:34" x14ac:dyDescent="0.25">
      <c r="AH1658"/>
    </row>
    <row r="1659" spans="34:34" x14ac:dyDescent="0.25">
      <c r="AH1659"/>
    </row>
    <row r="1660" spans="34:34" x14ac:dyDescent="0.25">
      <c r="AH1660"/>
    </row>
    <row r="1661" spans="34:34" x14ac:dyDescent="0.25">
      <c r="AH1661"/>
    </row>
    <row r="1662" spans="34:34" x14ac:dyDescent="0.25">
      <c r="AH1662"/>
    </row>
    <row r="1663" spans="34:34" x14ac:dyDescent="0.25">
      <c r="AH1663"/>
    </row>
    <row r="1664" spans="34:34" x14ac:dyDescent="0.25">
      <c r="AH1664"/>
    </row>
    <row r="1665" spans="34:34" x14ac:dyDescent="0.25">
      <c r="AH1665"/>
    </row>
    <row r="1666" spans="34:34" x14ac:dyDescent="0.25">
      <c r="AH1666"/>
    </row>
    <row r="1667" spans="34:34" x14ac:dyDescent="0.25">
      <c r="AH1667"/>
    </row>
    <row r="1668" spans="34:34" x14ac:dyDescent="0.25">
      <c r="AH1668"/>
    </row>
    <row r="1669" spans="34:34" x14ac:dyDescent="0.25">
      <c r="AH1669"/>
    </row>
    <row r="1670" spans="34:34" x14ac:dyDescent="0.25">
      <c r="AH1670"/>
    </row>
    <row r="1671" spans="34:34" x14ac:dyDescent="0.25">
      <c r="AH1671"/>
    </row>
    <row r="1672" spans="34:34" x14ac:dyDescent="0.25">
      <c r="AH1672"/>
    </row>
    <row r="1673" spans="34:34" x14ac:dyDescent="0.25">
      <c r="AH1673"/>
    </row>
    <row r="1674" spans="34:34" x14ac:dyDescent="0.25">
      <c r="AH1674"/>
    </row>
    <row r="1675" spans="34:34" x14ac:dyDescent="0.25">
      <c r="AH1675"/>
    </row>
    <row r="1676" spans="34:34" x14ac:dyDescent="0.25">
      <c r="AH1676"/>
    </row>
    <row r="1677" spans="34:34" x14ac:dyDescent="0.25">
      <c r="AH1677"/>
    </row>
    <row r="1678" spans="34:34" x14ac:dyDescent="0.25">
      <c r="AH1678"/>
    </row>
    <row r="1679" spans="34:34" x14ac:dyDescent="0.25">
      <c r="AH1679"/>
    </row>
    <row r="1680" spans="34:34" x14ac:dyDescent="0.25">
      <c r="AH1680"/>
    </row>
    <row r="1681" spans="34:34" x14ac:dyDescent="0.25">
      <c r="AH1681"/>
    </row>
    <row r="1682" spans="34:34" x14ac:dyDescent="0.25">
      <c r="AH1682"/>
    </row>
    <row r="1683" spans="34:34" x14ac:dyDescent="0.25">
      <c r="AH1683"/>
    </row>
    <row r="1684" spans="34:34" x14ac:dyDescent="0.25">
      <c r="AH1684"/>
    </row>
    <row r="1685" spans="34:34" x14ac:dyDescent="0.25">
      <c r="AH1685"/>
    </row>
    <row r="1686" spans="34:34" x14ac:dyDescent="0.25">
      <c r="AH1686"/>
    </row>
    <row r="1687" spans="34:34" x14ac:dyDescent="0.25">
      <c r="AH1687"/>
    </row>
    <row r="1688" spans="34:34" x14ac:dyDescent="0.25">
      <c r="AH1688"/>
    </row>
    <row r="1689" spans="34:34" x14ac:dyDescent="0.25">
      <c r="AH1689"/>
    </row>
    <row r="1690" spans="34:34" x14ac:dyDescent="0.25">
      <c r="AH1690"/>
    </row>
    <row r="1691" spans="34:34" x14ac:dyDescent="0.25">
      <c r="AH1691"/>
    </row>
    <row r="1692" spans="34:34" x14ac:dyDescent="0.25">
      <c r="AH1692"/>
    </row>
    <row r="1693" spans="34:34" x14ac:dyDescent="0.25">
      <c r="AH1693"/>
    </row>
    <row r="1694" spans="34:34" x14ac:dyDescent="0.25">
      <c r="AH1694"/>
    </row>
    <row r="1695" spans="34:34" x14ac:dyDescent="0.25">
      <c r="AH1695"/>
    </row>
    <row r="1696" spans="34:34" x14ac:dyDescent="0.25">
      <c r="AH1696"/>
    </row>
    <row r="1697" spans="34:34" x14ac:dyDescent="0.25">
      <c r="AH1697"/>
    </row>
    <row r="1698" spans="34:34" x14ac:dyDescent="0.25">
      <c r="AH1698"/>
    </row>
    <row r="1699" spans="34:34" x14ac:dyDescent="0.25">
      <c r="AH1699"/>
    </row>
    <row r="1700" spans="34:34" x14ac:dyDescent="0.25">
      <c r="AH1700"/>
    </row>
    <row r="1701" spans="34:34" x14ac:dyDescent="0.25">
      <c r="AH1701"/>
    </row>
    <row r="1702" spans="34:34" x14ac:dyDescent="0.25">
      <c r="AH1702"/>
    </row>
    <row r="1703" spans="34:34" x14ac:dyDescent="0.25">
      <c r="AH1703"/>
    </row>
    <row r="1704" spans="34:34" x14ac:dyDescent="0.25">
      <c r="AH1704"/>
    </row>
    <row r="1705" spans="34:34" x14ac:dyDescent="0.25">
      <c r="AH1705"/>
    </row>
    <row r="1706" spans="34:34" x14ac:dyDescent="0.25">
      <c r="AH1706"/>
    </row>
    <row r="1707" spans="34:34" x14ac:dyDescent="0.25">
      <c r="AH1707"/>
    </row>
    <row r="1708" spans="34:34" x14ac:dyDescent="0.25">
      <c r="AH1708"/>
    </row>
    <row r="1709" spans="34:34" x14ac:dyDescent="0.25">
      <c r="AH1709"/>
    </row>
    <row r="1710" spans="34:34" x14ac:dyDescent="0.25">
      <c r="AH1710"/>
    </row>
    <row r="1711" spans="34:34" x14ac:dyDescent="0.25">
      <c r="AH1711"/>
    </row>
    <row r="1712" spans="34:34" x14ac:dyDescent="0.25">
      <c r="AH1712"/>
    </row>
    <row r="1713" spans="34:34" x14ac:dyDescent="0.25">
      <c r="AH1713"/>
    </row>
    <row r="1714" spans="34:34" x14ac:dyDescent="0.25">
      <c r="AH1714"/>
    </row>
    <row r="1715" spans="34:34" x14ac:dyDescent="0.25">
      <c r="AH1715"/>
    </row>
    <row r="1716" spans="34:34" x14ac:dyDescent="0.25">
      <c r="AH1716"/>
    </row>
    <row r="1717" spans="34:34" x14ac:dyDescent="0.25">
      <c r="AH1717"/>
    </row>
    <row r="1718" spans="34:34" x14ac:dyDescent="0.25">
      <c r="AH1718"/>
    </row>
    <row r="1719" spans="34:34" x14ac:dyDescent="0.25">
      <c r="AH1719"/>
    </row>
    <row r="1720" spans="34:34" x14ac:dyDescent="0.25">
      <c r="AH1720"/>
    </row>
    <row r="1721" spans="34:34" x14ac:dyDescent="0.25">
      <c r="AH1721"/>
    </row>
    <row r="1722" spans="34:34" x14ac:dyDescent="0.25">
      <c r="AH1722"/>
    </row>
    <row r="1723" spans="34:34" x14ac:dyDescent="0.25">
      <c r="AH1723"/>
    </row>
    <row r="1724" spans="34:34" x14ac:dyDescent="0.25">
      <c r="AH1724"/>
    </row>
    <row r="1725" spans="34:34" x14ac:dyDescent="0.25">
      <c r="AH1725"/>
    </row>
    <row r="1726" spans="34:34" x14ac:dyDescent="0.25">
      <c r="AH1726"/>
    </row>
    <row r="1727" spans="34:34" x14ac:dyDescent="0.25">
      <c r="AH1727"/>
    </row>
    <row r="1728" spans="34:34" x14ac:dyDescent="0.25">
      <c r="AH1728"/>
    </row>
    <row r="1729" spans="34:34" x14ac:dyDescent="0.25">
      <c r="AH1729"/>
    </row>
    <row r="1730" spans="34:34" x14ac:dyDescent="0.25">
      <c r="AH1730"/>
    </row>
    <row r="1731" spans="34:34" x14ac:dyDescent="0.25">
      <c r="AH1731"/>
    </row>
    <row r="1732" spans="34:34" x14ac:dyDescent="0.25">
      <c r="AH1732"/>
    </row>
    <row r="1733" spans="34:34" x14ac:dyDescent="0.25">
      <c r="AH1733"/>
    </row>
    <row r="1734" spans="34:34" x14ac:dyDescent="0.25">
      <c r="AH1734"/>
    </row>
    <row r="1735" spans="34:34" x14ac:dyDescent="0.25">
      <c r="AH1735"/>
    </row>
    <row r="1736" spans="34:34" x14ac:dyDescent="0.25">
      <c r="AH1736"/>
    </row>
    <row r="1737" spans="34:34" x14ac:dyDescent="0.25">
      <c r="AH1737"/>
    </row>
    <row r="1738" spans="34:34" x14ac:dyDescent="0.25">
      <c r="AH1738"/>
    </row>
    <row r="1739" spans="34:34" x14ac:dyDescent="0.25">
      <c r="AH1739"/>
    </row>
    <row r="1740" spans="34:34" x14ac:dyDescent="0.25">
      <c r="AH1740"/>
    </row>
    <row r="1741" spans="34:34" x14ac:dyDescent="0.25">
      <c r="AH1741"/>
    </row>
    <row r="1742" spans="34:34" x14ac:dyDescent="0.25">
      <c r="AH1742"/>
    </row>
    <row r="1743" spans="34:34" x14ac:dyDescent="0.25">
      <c r="AH1743"/>
    </row>
    <row r="1744" spans="34:34" x14ac:dyDescent="0.25">
      <c r="AH1744"/>
    </row>
    <row r="1745" spans="34:34" x14ac:dyDescent="0.25">
      <c r="AH1745"/>
    </row>
    <row r="1746" spans="34:34" x14ac:dyDescent="0.25">
      <c r="AH1746"/>
    </row>
    <row r="1747" spans="34:34" x14ac:dyDescent="0.25">
      <c r="AH1747"/>
    </row>
    <row r="1748" spans="34:34" x14ac:dyDescent="0.25">
      <c r="AH1748"/>
    </row>
    <row r="1749" spans="34:34" x14ac:dyDescent="0.25">
      <c r="AH1749"/>
    </row>
    <row r="1750" spans="34:34" x14ac:dyDescent="0.25">
      <c r="AH1750"/>
    </row>
    <row r="1751" spans="34:34" x14ac:dyDescent="0.25">
      <c r="AH1751"/>
    </row>
    <row r="1752" spans="34:34" x14ac:dyDescent="0.25">
      <c r="AH1752"/>
    </row>
    <row r="1753" spans="34:34" x14ac:dyDescent="0.25">
      <c r="AH1753"/>
    </row>
    <row r="1754" spans="34:34" x14ac:dyDescent="0.25">
      <c r="AH1754"/>
    </row>
    <row r="1755" spans="34:34" x14ac:dyDescent="0.25">
      <c r="AH1755"/>
    </row>
    <row r="1756" spans="34:34" x14ac:dyDescent="0.25">
      <c r="AH1756"/>
    </row>
    <row r="1757" spans="34:34" x14ac:dyDescent="0.25">
      <c r="AH1757"/>
    </row>
    <row r="1758" spans="34:34" x14ac:dyDescent="0.25">
      <c r="AH1758"/>
    </row>
    <row r="1759" spans="34:34" x14ac:dyDescent="0.25">
      <c r="AH1759"/>
    </row>
    <row r="1760" spans="34:34" x14ac:dyDescent="0.25">
      <c r="AH1760"/>
    </row>
    <row r="1761" spans="34:34" x14ac:dyDescent="0.25">
      <c r="AH1761"/>
    </row>
    <row r="1762" spans="34:34" x14ac:dyDescent="0.25">
      <c r="AH1762"/>
    </row>
    <row r="1763" spans="34:34" x14ac:dyDescent="0.25">
      <c r="AH1763"/>
    </row>
    <row r="1764" spans="34:34" x14ac:dyDescent="0.25">
      <c r="AH1764"/>
    </row>
    <row r="1765" spans="34:34" x14ac:dyDescent="0.25">
      <c r="AH1765"/>
    </row>
    <row r="1766" spans="34:34" x14ac:dyDescent="0.25">
      <c r="AH1766"/>
    </row>
    <row r="1767" spans="34:34" x14ac:dyDescent="0.25">
      <c r="AH1767"/>
    </row>
    <row r="1768" spans="34:34" x14ac:dyDescent="0.25">
      <c r="AH1768"/>
    </row>
    <row r="1769" spans="34:34" x14ac:dyDescent="0.25">
      <c r="AH1769"/>
    </row>
    <row r="1770" spans="34:34" x14ac:dyDescent="0.25">
      <c r="AH1770"/>
    </row>
    <row r="1771" spans="34:34" x14ac:dyDescent="0.25">
      <c r="AH1771"/>
    </row>
    <row r="1772" spans="34:34" x14ac:dyDescent="0.25">
      <c r="AH1772"/>
    </row>
    <row r="1773" spans="34:34" x14ac:dyDescent="0.25">
      <c r="AH1773"/>
    </row>
    <row r="1774" spans="34:34" x14ac:dyDescent="0.25">
      <c r="AH1774"/>
    </row>
    <row r="1775" spans="34:34" x14ac:dyDescent="0.25">
      <c r="AH1775"/>
    </row>
    <row r="1776" spans="34:34" x14ac:dyDescent="0.25">
      <c r="AH1776"/>
    </row>
    <row r="1777" spans="34:34" x14ac:dyDescent="0.25">
      <c r="AH1777"/>
    </row>
    <row r="1778" spans="34:34" x14ac:dyDescent="0.25">
      <c r="AH1778"/>
    </row>
    <row r="1779" spans="34:34" x14ac:dyDescent="0.25">
      <c r="AH1779"/>
    </row>
    <row r="1780" spans="34:34" x14ac:dyDescent="0.25">
      <c r="AH1780"/>
    </row>
    <row r="1781" spans="34:34" x14ac:dyDescent="0.25">
      <c r="AH1781"/>
    </row>
    <row r="1782" spans="34:34" x14ac:dyDescent="0.25">
      <c r="AH1782"/>
    </row>
    <row r="1783" spans="34:34" x14ac:dyDescent="0.25">
      <c r="AH1783"/>
    </row>
    <row r="1784" spans="34:34" x14ac:dyDescent="0.25">
      <c r="AH1784"/>
    </row>
    <row r="1785" spans="34:34" x14ac:dyDescent="0.25">
      <c r="AH1785"/>
    </row>
    <row r="1786" spans="34:34" x14ac:dyDescent="0.25">
      <c r="AH1786"/>
    </row>
    <row r="1787" spans="34:34" x14ac:dyDescent="0.25">
      <c r="AH1787"/>
    </row>
    <row r="1788" spans="34:34" x14ac:dyDescent="0.25">
      <c r="AH1788"/>
    </row>
    <row r="1789" spans="34:34" x14ac:dyDescent="0.25">
      <c r="AH1789"/>
    </row>
    <row r="1790" spans="34:34" x14ac:dyDescent="0.25">
      <c r="AH1790"/>
    </row>
    <row r="1791" spans="34:34" x14ac:dyDescent="0.25">
      <c r="AH1791"/>
    </row>
    <row r="1792" spans="34:34" x14ac:dyDescent="0.25">
      <c r="AH1792"/>
    </row>
    <row r="1793" spans="34:34" x14ac:dyDescent="0.25">
      <c r="AH1793"/>
    </row>
    <row r="1794" spans="34:34" x14ac:dyDescent="0.25">
      <c r="AH1794"/>
    </row>
    <row r="1795" spans="34:34" x14ac:dyDescent="0.25">
      <c r="AH1795"/>
    </row>
    <row r="1796" spans="34:34" x14ac:dyDescent="0.25">
      <c r="AH1796"/>
    </row>
    <row r="1797" spans="34:34" x14ac:dyDescent="0.25">
      <c r="AH1797"/>
    </row>
    <row r="1798" spans="34:34" x14ac:dyDescent="0.25">
      <c r="AH1798"/>
    </row>
    <row r="1799" spans="34:34" x14ac:dyDescent="0.25">
      <c r="AH1799"/>
    </row>
    <row r="1800" spans="34:34" x14ac:dyDescent="0.25">
      <c r="AH1800"/>
    </row>
    <row r="1801" spans="34:34" x14ac:dyDescent="0.25">
      <c r="AH1801"/>
    </row>
    <row r="1802" spans="34:34" x14ac:dyDescent="0.25">
      <c r="AH1802"/>
    </row>
    <row r="1803" spans="34:34" x14ac:dyDescent="0.25">
      <c r="AH1803"/>
    </row>
    <row r="1804" spans="34:34" x14ac:dyDescent="0.25">
      <c r="AH1804"/>
    </row>
    <row r="1805" spans="34:34" x14ac:dyDescent="0.25">
      <c r="AH1805"/>
    </row>
    <row r="1806" spans="34:34" x14ac:dyDescent="0.25">
      <c r="AH1806"/>
    </row>
    <row r="1807" spans="34:34" x14ac:dyDescent="0.25">
      <c r="AH1807"/>
    </row>
    <row r="1808" spans="34:34" x14ac:dyDescent="0.25">
      <c r="AH1808"/>
    </row>
    <row r="1809" spans="34:34" x14ac:dyDescent="0.25">
      <c r="AH1809"/>
    </row>
    <row r="1810" spans="34:34" x14ac:dyDescent="0.25">
      <c r="AH1810"/>
    </row>
    <row r="1811" spans="34:34" x14ac:dyDescent="0.25">
      <c r="AH1811"/>
    </row>
    <row r="1812" spans="34:34" x14ac:dyDescent="0.25">
      <c r="AH1812"/>
    </row>
    <row r="1813" spans="34:34" x14ac:dyDescent="0.25">
      <c r="AH1813"/>
    </row>
    <row r="1814" spans="34:34" x14ac:dyDescent="0.25">
      <c r="AH1814"/>
    </row>
    <row r="1815" spans="34:34" x14ac:dyDescent="0.25">
      <c r="AH1815"/>
    </row>
    <row r="1816" spans="34:34" x14ac:dyDescent="0.25">
      <c r="AH1816"/>
    </row>
    <row r="1817" spans="34:34" x14ac:dyDescent="0.25">
      <c r="AH1817"/>
    </row>
    <row r="1818" spans="34:34" x14ac:dyDescent="0.25">
      <c r="AH1818"/>
    </row>
    <row r="1819" spans="34:34" x14ac:dyDescent="0.25">
      <c r="AH1819"/>
    </row>
    <row r="1820" spans="34:34" x14ac:dyDescent="0.25">
      <c r="AH1820"/>
    </row>
    <row r="1821" spans="34:34" x14ac:dyDescent="0.25">
      <c r="AH1821"/>
    </row>
    <row r="1822" spans="34:34" x14ac:dyDescent="0.25">
      <c r="AH1822"/>
    </row>
    <row r="1823" spans="34:34" x14ac:dyDescent="0.25">
      <c r="AH1823"/>
    </row>
    <row r="1824" spans="34:34" x14ac:dyDescent="0.25">
      <c r="AH1824"/>
    </row>
    <row r="1825" spans="34:34" x14ac:dyDescent="0.25">
      <c r="AH1825"/>
    </row>
    <row r="1826" spans="34:34" x14ac:dyDescent="0.25">
      <c r="AH1826"/>
    </row>
    <row r="1827" spans="34:34" x14ac:dyDescent="0.25">
      <c r="AH1827"/>
    </row>
    <row r="1828" spans="34:34" x14ac:dyDescent="0.25">
      <c r="AH1828"/>
    </row>
    <row r="1829" spans="34:34" x14ac:dyDescent="0.25">
      <c r="AH1829"/>
    </row>
    <row r="1830" spans="34:34" x14ac:dyDescent="0.25">
      <c r="AH1830"/>
    </row>
    <row r="1831" spans="34:34" x14ac:dyDescent="0.25">
      <c r="AH1831"/>
    </row>
    <row r="1832" spans="34:34" x14ac:dyDescent="0.25">
      <c r="AH1832"/>
    </row>
    <row r="1833" spans="34:34" x14ac:dyDescent="0.25">
      <c r="AH1833"/>
    </row>
    <row r="1834" spans="34:34" x14ac:dyDescent="0.25">
      <c r="AH1834"/>
    </row>
    <row r="1835" spans="34:34" x14ac:dyDescent="0.25">
      <c r="AH1835"/>
    </row>
    <row r="1836" spans="34:34" x14ac:dyDescent="0.25">
      <c r="AH1836"/>
    </row>
    <row r="1837" spans="34:34" x14ac:dyDescent="0.25">
      <c r="AH1837"/>
    </row>
    <row r="1838" spans="34:34" x14ac:dyDescent="0.25">
      <c r="AH1838"/>
    </row>
    <row r="1839" spans="34:34" x14ac:dyDescent="0.25">
      <c r="AH1839"/>
    </row>
    <row r="1840" spans="34:34" x14ac:dyDescent="0.25">
      <c r="AH1840"/>
    </row>
    <row r="1841" spans="34:34" x14ac:dyDescent="0.25">
      <c r="AH1841"/>
    </row>
    <row r="1842" spans="34:34" x14ac:dyDescent="0.25">
      <c r="AH1842"/>
    </row>
    <row r="1843" spans="34:34" x14ac:dyDescent="0.25">
      <c r="AH1843"/>
    </row>
    <row r="1844" spans="34:34" x14ac:dyDescent="0.25">
      <c r="AH1844"/>
    </row>
    <row r="1845" spans="34:34" x14ac:dyDescent="0.25">
      <c r="AH1845"/>
    </row>
    <row r="1846" spans="34:34" x14ac:dyDescent="0.25">
      <c r="AH1846"/>
    </row>
    <row r="1847" spans="34:34" x14ac:dyDescent="0.25">
      <c r="AH1847"/>
    </row>
    <row r="1848" spans="34:34" x14ac:dyDescent="0.25">
      <c r="AH1848"/>
    </row>
    <row r="1849" spans="34:34" x14ac:dyDescent="0.25">
      <c r="AH1849"/>
    </row>
    <row r="1850" spans="34:34" x14ac:dyDescent="0.25">
      <c r="AH1850"/>
    </row>
    <row r="1851" spans="34:34" x14ac:dyDescent="0.25">
      <c r="AH1851"/>
    </row>
    <row r="1852" spans="34:34" x14ac:dyDescent="0.25">
      <c r="AH1852"/>
    </row>
    <row r="1853" spans="34:34" x14ac:dyDescent="0.25">
      <c r="AH1853"/>
    </row>
    <row r="1854" spans="34:34" x14ac:dyDescent="0.25">
      <c r="AH1854"/>
    </row>
    <row r="1855" spans="34:34" x14ac:dyDescent="0.25">
      <c r="AH1855"/>
    </row>
    <row r="1856" spans="34:34" x14ac:dyDescent="0.25">
      <c r="AH1856"/>
    </row>
    <row r="1857" spans="34:34" x14ac:dyDescent="0.25">
      <c r="AH1857"/>
    </row>
    <row r="1858" spans="34:34" x14ac:dyDescent="0.25">
      <c r="AH1858"/>
    </row>
    <row r="1859" spans="34:34" x14ac:dyDescent="0.25">
      <c r="AH1859"/>
    </row>
    <row r="1860" spans="34:34" x14ac:dyDescent="0.25">
      <c r="AH1860"/>
    </row>
    <row r="1861" spans="34:34" x14ac:dyDescent="0.25">
      <c r="AH1861"/>
    </row>
    <row r="1862" spans="34:34" x14ac:dyDescent="0.25">
      <c r="AH1862"/>
    </row>
    <row r="1863" spans="34:34" x14ac:dyDescent="0.25">
      <c r="AH1863"/>
    </row>
    <row r="1864" spans="34:34" x14ac:dyDescent="0.25">
      <c r="AH1864"/>
    </row>
    <row r="1865" spans="34:34" x14ac:dyDescent="0.25">
      <c r="AH1865"/>
    </row>
    <row r="1866" spans="34:34" x14ac:dyDescent="0.25">
      <c r="AH1866"/>
    </row>
    <row r="1867" spans="34:34" x14ac:dyDescent="0.25">
      <c r="AH1867"/>
    </row>
    <row r="1868" spans="34:34" x14ac:dyDescent="0.25">
      <c r="AH1868"/>
    </row>
    <row r="1869" spans="34:34" x14ac:dyDescent="0.25">
      <c r="AH1869"/>
    </row>
    <row r="1870" spans="34:34" x14ac:dyDescent="0.25">
      <c r="AH1870"/>
    </row>
    <row r="1871" spans="34:34" x14ac:dyDescent="0.25">
      <c r="AH1871"/>
    </row>
    <row r="1872" spans="34:34" x14ac:dyDescent="0.25">
      <c r="AH1872"/>
    </row>
    <row r="1873" spans="34:34" x14ac:dyDescent="0.25">
      <c r="AH1873"/>
    </row>
    <row r="1874" spans="34:34" x14ac:dyDescent="0.25">
      <c r="AH1874"/>
    </row>
    <row r="1875" spans="34:34" x14ac:dyDescent="0.25">
      <c r="AH1875"/>
    </row>
    <row r="1876" spans="34:34" x14ac:dyDescent="0.25">
      <c r="AH1876"/>
    </row>
    <row r="1877" spans="34:34" x14ac:dyDescent="0.25">
      <c r="AH1877"/>
    </row>
    <row r="1878" spans="34:34" x14ac:dyDescent="0.25">
      <c r="AH1878"/>
    </row>
    <row r="1879" spans="34:34" x14ac:dyDescent="0.25">
      <c r="AH1879"/>
    </row>
    <row r="1880" spans="34:34" x14ac:dyDescent="0.25">
      <c r="AH1880"/>
    </row>
    <row r="1881" spans="34:34" x14ac:dyDescent="0.25">
      <c r="AH1881"/>
    </row>
    <row r="1882" spans="34:34" x14ac:dyDescent="0.25">
      <c r="AH1882"/>
    </row>
    <row r="1883" spans="34:34" x14ac:dyDescent="0.25">
      <c r="AH1883"/>
    </row>
    <row r="1884" spans="34:34" x14ac:dyDescent="0.25">
      <c r="AH1884"/>
    </row>
    <row r="1885" spans="34:34" x14ac:dyDescent="0.25">
      <c r="AH1885"/>
    </row>
    <row r="1886" spans="34:34" x14ac:dyDescent="0.25">
      <c r="AH1886"/>
    </row>
    <row r="1887" spans="34:34" x14ac:dyDescent="0.25">
      <c r="AH1887"/>
    </row>
    <row r="1888" spans="34:34" x14ac:dyDescent="0.25">
      <c r="AH1888"/>
    </row>
    <row r="1889" spans="34:34" x14ac:dyDescent="0.25">
      <c r="AH1889"/>
    </row>
    <row r="1890" spans="34:34" x14ac:dyDescent="0.25">
      <c r="AH1890"/>
    </row>
    <row r="1891" spans="34:34" x14ac:dyDescent="0.25">
      <c r="AH1891"/>
    </row>
    <row r="1892" spans="34:34" x14ac:dyDescent="0.25">
      <c r="AH1892"/>
    </row>
    <row r="1893" spans="34:34" x14ac:dyDescent="0.25">
      <c r="AH1893"/>
    </row>
    <row r="1894" spans="34:34" x14ac:dyDescent="0.25">
      <c r="AH1894"/>
    </row>
    <row r="1895" spans="34:34" x14ac:dyDescent="0.25">
      <c r="AH1895"/>
    </row>
    <row r="1896" spans="34:34" x14ac:dyDescent="0.25">
      <c r="AH1896"/>
    </row>
    <row r="1897" spans="34:34" x14ac:dyDescent="0.25">
      <c r="AH1897"/>
    </row>
    <row r="1898" spans="34:34" x14ac:dyDescent="0.25">
      <c r="AH1898"/>
    </row>
    <row r="1899" spans="34:34" x14ac:dyDescent="0.25">
      <c r="AH1899"/>
    </row>
    <row r="1900" spans="34:34" x14ac:dyDescent="0.25">
      <c r="AH1900"/>
    </row>
    <row r="1901" spans="34:34" x14ac:dyDescent="0.25">
      <c r="AH1901"/>
    </row>
    <row r="1902" spans="34:34" x14ac:dyDescent="0.25">
      <c r="AH1902"/>
    </row>
    <row r="1903" spans="34:34" x14ac:dyDescent="0.25">
      <c r="AH1903"/>
    </row>
    <row r="1904" spans="34:34" x14ac:dyDescent="0.25">
      <c r="AH1904"/>
    </row>
    <row r="1905" spans="34:34" x14ac:dyDescent="0.25">
      <c r="AH1905"/>
    </row>
    <row r="1906" spans="34:34" x14ac:dyDescent="0.25">
      <c r="AH1906"/>
    </row>
    <row r="1907" spans="34:34" x14ac:dyDescent="0.25">
      <c r="AH1907"/>
    </row>
    <row r="1908" spans="34:34" x14ac:dyDescent="0.25">
      <c r="AH1908"/>
    </row>
    <row r="1909" spans="34:34" x14ac:dyDescent="0.25">
      <c r="AH1909"/>
    </row>
    <row r="1910" spans="34:34" x14ac:dyDescent="0.25">
      <c r="AH1910"/>
    </row>
    <row r="1911" spans="34:34" x14ac:dyDescent="0.25">
      <c r="AH1911"/>
    </row>
    <row r="1912" spans="34:34" x14ac:dyDescent="0.25">
      <c r="AH1912"/>
    </row>
    <row r="1913" spans="34:34" x14ac:dyDescent="0.25">
      <c r="AH1913"/>
    </row>
    <row r="1914" spans="34:34" x14ac:dyDescent="0.25">
      <c r="AH1914"/>
    </row>
    <row r="1915" spans="34:34" x14ac:dyDescent="0.25">
      <c r="AH1915"/>
    </row>
    <row r="1916" spans="34:34" x14ac:dyDescent="0.25">
      <c r="AH1916"/>
    </row>
    <row r="1917" spans="34:34" x14ac:dyDescent="0.25">
      <c r="AH1917"/>
    </row>
    <row r="1918" spans="34:34" x14ac:dyDescent="0.25">
      <c r="AH1918"/>
    </row>
    <row r="1919" spans="34:34" x14ac:dyDescent="0.25">
      <c r="AH1919"/>
    </row>
    <row r="1920" spans="34:34" x14ac:dyDescent="0.25">
      <c r="AH1920"/>
    </row>
    <row r="1921" spans="34:34" x14ac:dyDescent="0.25">
      <c r="AH1921"/>
    </row>
    <row r="1922" spans="34:34" x14ac:dyDescent="0.25">
      <c r="AH1922"/>
    </row>
    <row r="1923" spans="34:34" x14ac:dyDescent="0.25">
      <c r="AH1923"/>
    </row>
    <row r="1924" spans="34:34" x14ac:dyDescent="0.25">
      <c r="AH1924"/>
    </row>
    <row r="1925" spans="34:34" x14ac:dyDescent="0.25">
      <c r="AH1925"/>
    </row>
    <row r="1926" spans="34:34" x14ac:dyDescent="0.25">
      <c r="AH1926"/>
    </row>
    <row r="1927" spans="34:34" x14ac:dyDescent="0.25">
      <c r="AH1927"/>
    </row>
    <row r="1928" spans="34:34" x14ac:dyDescent="0.25">
      <c r="AH1928"/>
    </row>
    <row r="1929" spans="34:34" x14ac:dyDescent="0.25">
      <c r="AH1929"/>
    </row>
    <row r="1930" spans="34:34" x14ac:dyDescent="0.25">
      <c r="AH1930"/>
    </row>
    <row r="1931" spans="34:34" x14ac:dyDescent="0.25">
      <c r="AH1931"/>
    </row>
    <row r="1932" spans="34:34" x14ac:dyDescent="0.25">
      <c r="AH1932"/>
    </row>
    <row r="1933" spans="34:34" x14ac:dyDescent="0.25">
      <c r="AH1933"/>
    </row>
    <row r="1934" spans="34:34" x14ac:dyDescent="0.25">
      <c r="AH1934"/>
    </row>
    <row r="1935" spans="34:34" x14ac:dyDescent="0.25">
      <c r="AH1935"/>
    </row>
    <row r="1936" spans="34:34" x14ac:dyDescent="0.25">
      <c r="AH1936"/>
    </row>
    <row r="1937" spans="34:34" x14ac:dyDescent="0.25">
      <c r="AH1937"/>
    </row>
    <row r="1938" spans="34:34" x14ac:dyDescent="0.25">
      <c r="AH1938"/>
    </row>
    <row r="1939" spans="34:34" x14ac:dyDescent="0.25">
      <c r="AH1939"/>
    </row>
    <row r="1940" spans="34:34" x14ac:dyDescent="0.25">
      <c r="AH1940"/>
    </row>
    <row r="1941" spans="34:34" x14ac:dyDescent="0.25">
      <c r="AH1941"/>
    </row>
    <row r="1942" spans="34:34" x14ac:dyDescent="0.25">
      <c r="AH1942"/>
    </row>
    <row r="1943" spans="34:34" x14ac:dyDescent="0.25">
      <c r="AH1943"/>
    </row>
    <row r="1944" spans="34:34" x14ac:dyDescent="0.25">
      <c r="AH1944"/>
    </row>
    <row r="1945" spans="34:34" x14ac:dyDescent="0.25">
      <c r="AH1945"/>
    </row>
    <row r="1946" spans="34:34" x14ac:dyDescent="0.25">
      <c r="AH1946"/>
    </row>
    <row r="1947" spans="34:34" x14ac:dyDescent="0.25">
      <c r="AH1947"/>
    </row>
    <row r="1948" spans="34:34" x14ac:dyDescent="0.25">
      <c r="AH1948"/>
    </row>
    <row r="1949" spans="34:34" x14ac:dyDescent="0.25">
      <c r="AH1949"/>
    </row>
    <row r="1950" spans="34:34" x14ac:dyDescent="0.25">
      <c r="AH1950"/>
    </row>
    <row r="1951" spans="34:34" x14ac:dyDescent="0.25">
      <c r="AH1951"/>
    </row>
    <row r="1952" spans="34:34" x14ac:dyDescent="0.25">
      <c r="AH1952"/>
    </row>
    <row r="1953" spans="34:34" x14ac:dyDescent="0.25">
      <c r="AH1953"/>
    </row>
    <row r="1954" spans="34:34" x14ac:dyDescent="0.25">
      <c r="AH1954"/>
    </row>
    <row r="1955" spans="34:34" x14ac:dyDescent="0.25">
      <c r="AH1955"/>
    </row>
    <row r="1956" spans="34:34" x14ac:dyDescent="0.25">
      <c r="AH1956"/>
    </row>
    <row r="1957" spans="34:34" x14ac:dyDescent="0.25">
      <c r="AH1957"/>
    </row>
    <row r="1958" spans="34:34" x14ac:dyDescent="0.25">
      <c r="AH1958"/>
    </row>
    <row r="1959" spans="34:34" x14ac:dyDescent="0.25">
      <c r="AH1959"/>
    </row>
    <row r="1960" spans="34:34" x14ac:dyDescent="0.25">
      <c r="AH1960"/>
    </row>
    <row r="1961" spans="34:34" x14ac:dyDescent="0.25">
      <c r="AH1961"/>
    </row>
    <row r="1962" spans="34:34" x14ac:dyDescent="0.25">
      <c r="AH1962"/>
    </row>
    <row r="1963" spans="34:34" x14ac:dyDescent="0.25">
      <c r="AH1963"/>
    </row>
    <row r="1964" spans="34:34" x14ac:dyDescent="0.25">
      <c r="AH1964"/>
    </row>
    <row r="1965" spans="34:34" x14ac:dyDescent="0.25">
      <c r="AH1965"/>
    </row>
    <row r="1966" spans="34:34" x14ac:dyDescent="0.25">
      <c r="AH1966"/>
    </row>
    <row r="1967" spans="34:34" x14ac:dyDescent="0.25">
      <c r="AH1967"/>
    </row>
    <row r="1968" spans="34:34" x14ac:dyDescent="0.25">
      <c r="AH1968"/>
    </row>
    <row r="1969" spans="34:34" x14ac:dyDescent="0.25">
      <c r="AH1969"/>
    </row>
    <row r="1970" spans="34:34" x14ac:dyDescent="0.25">
      <c r="AH1970"/>
    </row>
    <row r="1971" spans="34:34" x14ac:dyDescent="0.25">
      <c r="AH1971"/>
    </row>
    <row r="1972" spans="34:34" x14ac:dyDescent="0.25">
      <c r="AH1972"/>
    </row>
    <row r="1973" spans="34:34" x14ac:dyDescent="0.25">
      <c r="AH1973"/>
    </row>
    <row r="1974" spans="34:34" x14ac:dyDescent="0.25">
      <c r="AH1974"/>
    </row>
    <row r="1975" spans="34:34" x14ac:dyDescent="0.25">
      <c r="AH1975"/>
    </row>
    <row r="1976" spans="34:34" x14ac:dyDescent="0.25">
      <c r="AH1976"/>
    </row>
    <row r="1977" spans="34:34" x14ac:dyDescent="0.25">
      <c r="AH1977"/>
    </row>
    <row r="1978" spans="34:34" x14ac:dyDescent="0.25">
      <c r="AH1978"/>
    </row>
    <row r="1979" spans="34:34" x14ac:dyDescent="0.25">
      <c r="AH1979"/>
    </row>
    <row r="1980" spans="34:34" x14ac:dyDescent="0.25">
      <c r="AH1980"/>
    </row>
    <row r="1981" spans="34:34" x14ac:dyDescent="0.25">
      <c r="AH1981"/>
    </row>
    <row r="1982" spans="34:34" x14ac:dyDescent="0.25">
      <c r="AH1982"/>
    </row>
    <row r="1983" spans="34:34" x14ac:dyDescent="0.25">
      <c r="AH1983"/>
    </row>
    <row r="1984" spans="34:34" x14ac:dyDescent="0.25">
      <c r="AH1984"/>
    </row>
    <row r="1985" spans="34:34" x14ac:dyDescent="0.25">
      <c r="AH1985"/>
    </row>
    <row r="1986" spans="34:34" x14ac:dyDescent="0.25">
      <c r="AH1986"/>
    </row>
    <row r="1987" spans="34:34" x14ac:dyDescent="0.25">
      <c r="AH1987"/>
    </row>
    <row r="1988" spans="34:34" x14ac:dyDescent="0.25">
      <c r="AH1988"/>
    </row>
    <row r="1989" spans="34:34" x14ac:dyDescent="0.25">
      <c r="AH1989"/>
    </row>
    <row r="1990" spans="34:34" x14ac:dyDescent="0.25">
      <c r="AH1990"/>
    </row>
    <row r="1991" spans="34:34" x14ac:dyDescent="0.25">
      <c r="AH1991"/>
    </row>
    <row r="1992" spans="34:34" x14ac:dyDescent="0.25">
      <c r="AH1992"/>
    </row>
    <row r="1993" spans="34:34" x14ac:dyDescent="0.25">
      <c r="AH1993"/>
    </row>
    <row r="1994" spans="34:34" x14ac:dyDescent="0.25">
      <c r="AH1994"/>
    </row>
    <row r="1995" spans="34:34" x14ac:dyDescent="0.25">
      <c r="AH1995"/>
    </row>
    <row r="1996" spans="34:34" x14ac:dyDescent="0.25">
      <c r="AH1996"/>
    </row>
    <row r="1997" spans="34:34" x14ac:dyDescent="0.25">
      <c r="AH1997"/>
    </row>
    <row r="1998" spans="34:34" x14ac:dyDescent="0.25">
      <c r="AH1998"/>
    </row>
    <row r="1999" spans="34:34" x14ac:dyDescent="0.25">
      <c r="AH1999"/>
    </row>
    <row r="2000" spans="34:34" x14ac:dyDescent="0.25">
      <c r="AH2000"/>
    </row>
    <row r="2001" spans="34:34" x14ac:dyDescent="0.25">
      <c r="AH2001"/>
    </row>
    <row r="2002" spans="34:34" x14ac:dyDescent="0.25">
      <c r="AH2002"/>
    </row>
    <row r="2003" spans="34:34" x14ac:dyDescent="0.25">
      <c r="AH2003"/>
    </row>
    <row r="2004" spans="34:34" x14ac:dyDescent="0.25">
      <c r="AH2004"/>
    </row>
    <row r="2005" spans="34:34" x14ac:dyDescent="0.25">
      <c r="AH2005"/>
    </row>
    <row r="2006" spans="34:34" x14ac:dyDescent="0.25">
      <c r="AH2006"/>
    </row>
    <row r="2007" spans="34:34" x14ac:dyDescent="0.25">
      <c r="AH2007"/>
    </row>
    <row r="2008" spans="34:34" x14ac:dyDescent="0.25">
      <c r="AH2008"/>
    </row>
    <row r="2009" spans="34:34" x14ac:dyDescent="0.25">
      <c r="AH2009"/>
    </row>
    <row r="2010" spans="34:34" x14ac:dyDescent="0.25">
      <c r="AH2010"/>
    </row>
    <row r="2011" spans="34:34" x14ac:dyDescent="0.25">
      <c r="AH2011"/>
    </row>
    <row r="2012" spans="34:34" x14ac:dyDescent="0.25">
      <c r="AH2012"/>
    </row>
    <row r="2013" spans="34:34" x14ac:dyDescent="0.25">
      <c r="AH2013"/>
    </row>
    <row r="2014" spans="34:34" x14ac:dyDescent="0.25">
      <c r="AH2014"/>
    </row>
    <row r="2015" spans="34:34" x14ac:dyDescent="0.25">
      <c r="AH2015"/>
    </row>
    <row r="2016" spans="34:34" x14ac:dyDescent="0.25">
      <c r="AH2016"/>
    </row>
    <row r="2017" spans="34:34" x14ac:dyDescent="0.25">
      <c r="AH2017"/>
    </row>
    <row r="2018" spans="34:34" x14ac:dyDescent="0.25">
      <c r="AH2018"/>
    </row>
    <row r="2019" spans="34:34" x14ac:dyDescent="0.25">
      <c r="AH2019"/>
    </row>
    <row r="2020" spans="34:34" x14ac:dyDescent="0.25">
      <c r="AH2020"/>
    </row>
    <row r="2021" spans="34:34" x14ac:dyDescent="0.25">
      <c r="AH2021"/>
    </row>
    <row r="2022" spans="34:34" x14ac:dyDescent="0.25">
      <c r="AH2022"/>
    </row>
    <row r="2023" spans="34:34" x14ac:dyDescent="0.25">
      <c r="AH2023"/>
    </row>
    <row r="2024" spans="34:34" x14ac:dyDescent="0.25">
      <c r="AH2024"/>
    </row>
    <row r="2025" spans="34:34" x14ac:dyDescent="0.25">
      <c r="AH2025"/>
    </row>
    <row r="2026" spans="34:34" x14ac:dyDescent="0.25">
      <c r="AH2026"/>
    </row>
    <row r="2027" spans="34:34" x14ac:dyDescent="0.25">
      <c r="AH2027"/>
    </row>
    <row r="2028" spans="34:34" x14ac:dyDescent="0.25">
      <c r="AH2028"/>
    </row>
    <row r="2029" spans="34:34" x14ac:dyDescent="0.25">
      <c r="AH2029"/>
    </row>
    <row r="2030" spans="34:34" x14ac:dyDescent="0.25">
      <c r="AH2030"/>
    </row>
    <row r="2031" spans="34:34" x14ac:dyDescent="0.25">
      <c r="AH2031"/>
    </row>
    <row r="2032" spans="34:34" x14ac:dyDescent="0.25">
      <c r="AH2032"/>
    </row>
    <row r="2033" spans="34:34" x14ac:dyDescent="0.25">
      <c r="AH2033"/>
    </row>
    <row r="2034" spans="34:34" x14ac:dyDescent="0.25">
      <c r="AH2034"/>
    </row>
    <row r="2035" spans="34:34" x14ac:dyDescent="0.25">
      <c r="AH2035"/>
    </row>
    <row r="2036" spans="34:34" x14ac:dyDescent="0.25">
      <c r="AH2036"/>
    </row>
    <row r="2037" spans="34:34" x14ac:dyDescent="0.25">
      <c r="AH2037"/>
    </row>
    <row r="2038" spans="34:34" x14ac:dyDescent="0.25">
      <c r="AH2038"/>
    </row>
    <row r="2039" spans="34:34" x14ac:dyDescent="0.25">
      <c r="AH2039"/>
    </row>
    <row r="2040" spans="34:34" x14ac:dyDescent="0.25">
      <c r="AH2040"/>
    </row>
    <row r="2041" spans="34:34" x14ac:dyDescent="0.25">
      <c r="AH2041"/>
    </row>
    <row r="2042" spans="34:34" x14ac:dyDescent="0.25">
      <c r="AH2042"/>
    </row>
    <row r="2043" spans="34:34" x14ac:dyDescent="0.25">
      <c r="AH2043"/>
    </row>
    <row r="2044" spans="34:34" x14ac:dyDescent="0.25">
      <c r="AH2044"/>
    </row>
    <row r="2045" spans="34:34" x14ac:dyDescent="0.25">
      <c r="AH2045"/>
    </row>
    <row r="2046" spans="34:34" x14ac:dyDescent="0.25">
      <c r="AH2046"/>
    </row>
    <row r="2047" spans="34:34" x14ac:dyDescent="0.25">
      <c r="AH2047"/>
    </row>
    <row r="2048" spans="34:34" x14ac:dyDescent="0.25">
      <c r="AH2048"/>
    </row>
    <row r="2049" spans="34:34" x14ac:dyDescent="0.25">
      <c r="AH2049"/>
    </row>
    <row r="2050" spans="34:34" x14ac:dyDescent="0.25">
      <c r="AH2050"/>
    </row>
    <row r="2051" spans="34:34" x14ac:dyDescent="0.25">
      <c r="AH2051"/>
    </row>
    <row r="2052" spans="34:34" x14ac:dyDescent="0.25">
      <c r="AH2052"/>
    </row>
    <row r="2053" spans="34:34" x14ac:dyDescent="0.25">
      <c r="AH2053"/>
    </row>
    <row r="2054" spans="34:34" x14ac:dyDescent="0.25">
      <c r="AH2054"/>
    </row>
    <row r="2055" spans="34:34" x14ac:dyDescent="0.25">
      <c r="AH2055"/>
    </row>
    <row r="2056" spans="34:34" x14ac:dyDescent="0.25">
      <c r="AH2056"/>
    </row>
    <row r="2057" spans="34:34" x14ac:dyDescent="0.25">
      <c r="AH2057"/>
    </row>
    <row r="2058" spans="34:34" x14ac:dyDescent="0.25">
      <c r="AH2058"/>
    </row>
    <row r="2059" spans="34:34" x14ac:dyDescent="0.25">
      <c r="AH2059"/>
    </row>
    <row r="2060" spans="34:34" x14ac:dyDescent="0.25">
      <c r="AH2060"/>
    </row>
    <row r="2061" spans="34:34" x14ac:dyDescent="0.25">
      <c r="AH2061"/>
    </row>
    <row r="2062" spans="34:34" x14ac:dyDescent="0.25">
      <c r="AH2062"/>
    </row>
    <row r="2063" spans="34:34" x14ac:dyDescent="0.25">
      <c r="AH2063"/>
    </row>
    <row r="2064" spans="34:34" x14ac:dyDescent="0.25">
      <c r="AH2064"/>
    </row>
    <row r="2065" spans="34:34" x14ac:dyDescent="0.25">
      <c r="AH2065"/>
    </row>
    <row r="2066" spans="34:34" x14ac:dyDescent="0.25">
      <c r="AH2066"/>
    </row>
    <row r="2067" spans="34:34" x14ac:dyDescent="0.25">
      <c r="AH2067"/>
    </row>
    <row r="2068" spans="34:34" x14ac:dyDescent="0.25">
      <c r="AH2068"/>
    </row>
    <row r="2069" spans="34:34" x14ac:dyDescent="0.25">
      <c r="AH2069"/>
    </row>
    <row r="2070" spans="34:34" x14ac:dyDescent="0.25">
      <c r="AH2070"/>
    </row>
    <row r="2071" spans="34:34" x14ac:dyDescent="0.25">
      <c r="AH2071"/>
    </row>
    <row r="2072" spans="34:34" x14ac:dyDescent="0.25">
      <c r="AH2072"/>
    </row>
    <row r="2073" spans="34:34" x14ac:dyDescent="0.25">
      <c r="AH2073"/>
    </row>
    <row r="2074" spans="34:34" x14ac:dyDescent="0.25">
      <c r="AH2074"/>
    </row>
    <row r="2075" spans="34:34" x14ac:dyDescent="0.25">
      <c r="AH2075"/>
    </row>
    <row r="2076" spans="34:34" x14ac:dyDescent="0.25">
      <c r="AH2076"/>
    </row>
    <row r="2077" spans="34:34" x14ac:dyDescent="0.25">
      <c r="AH2077"/>
    </row>
    <row r="2078" spans="34:34" x14ac:dyDescent="0.25">
      <c r="AH2078"/>
    </row>
    <row r="2079" spans="34:34" x14ac:dyDescent="0.25">
      <c r="AH2079"/>
    </row>
    <row r="2080" spans="34:34" x14ac:dyDescent="0.25">
      <c r="AH2080"/>
    </row>
    <row r="2081" spans="34:34" x14ac:dyDescent="0.25">
      <c r="AH2081"/>
    </row>
    <row r="2082" spans="34:34" x14ac:dyDescent="0.25">
      <c r="AH2082"/>
    </row>
    <row r="2083" spans="34:34" x14ac:dyDescent="0.25">
      <c r="AH2083"/>
    </row>
    <row r="2084" spans="34:34" x14ac:dyDescent="0.25">
      <c r="AH2084"/>
    </row>
    <row r="2085" spans="34:34" x14ac:dyDescent="0.25">
      <c r="AH2085"/>
    </row>
    <row r="2086" spans="34:34" x14ac:dyDescent="0.25">
      <c r="AH2086"/>
    </row>
    <row r="2087" spans="34:34" x14ac:dyDescent="0.25">
      <c r="AH2087"/>
    </row>
    <row r="2088" spans="34:34" x14ac:dyDescent="0.25">
      <c r="AH2088"/>
    </row>
    <row r="2089" spans="34:34" x14ac:dyDescent="0.25">
      <c r="AH2089"/>
    </row>
    <row r="2090" spans="34:34" x14ac:dyDescent="0.25">
      <c r="AH2090"/>
    </row>
    <row r="2091" spans="34:34" x14ac:dyDescent="0.25">
      <c r="AH2091"/>
    </row>
    <row r="2092" spans="34:34" x14ac:dyDescent="0.25">
      <c r="AH2092"/>
    </row>
    <row r="2093" spans="34:34" x14ac:dyDescent="0.25">
      <c r="AH2093"/>
    </row>
    <row r="2094" spans="34:34" x14ac:dyDescent="0.25">
      <c r="AH2094"/>
    </row>
    <row r="2095" spans="34:34" x14ac:dyDescent="0.25">
      <c r="AH2095"/>
    </row>
    <row r="2096" spans="34:34" x14ac:dyDescent="0.25">
      <c r="AH2096"/>
    </row>
    <row r="2097" spans="34:34" x14ac:dyDescent="0.25">
      <c r="AH2097"/>
    </row>
    <row r="2098" spans="34:34" x14ac:dyDescent="0.25">
      <c r="AH2098"/>
    </row>
    <row r="2099" spans="34:34" x14ac:dyDescent="0.25">
      <c r="AH2099"/>
    </row>
    <row r="2100" spans="34:34" x14ac:dyDescent="0.25">
      <c r="AH2100"/>
    </row>
    <row r="2101" spans="34:34" x14ac:dyDescent="0.25">
      <c r="AH2101"/>
    </row>
    <row r="2102" spans="34:34" x14ac:dyDescent="0.25">
      <c r="AH2102"/>
    </row>
    <row r="2103" spans="34:34" x14ac:dyDescent="0.25">
      <c r="AH2103"/>
    </row>
    <row r="2104" spans="34:34" x14ac:dyDescent="0.25">
      <c r="AH2104"/>
    </row>
    <row r="2105" spans="34:34" x14ac:dyDescent="0.25">
      <c r="AH2105"/>
    </row>
    <row r="2106" spans="34:34" x14ac:dyDescent="0.25">
      <c r="AH2106"/>
    </row>
    <row r="2107" spans="34:34" x14ac:dyDescent="0.25">
      <c r="AH2107"/>
    </row>
    <row r="2108" spans="34:34" x14ac:dyDescent="0.25">
      <c r="AH2108"/>
    </row>
    <row r="2109" spans="34:34" x14ac:dyDescent="0.25">
      <c r="AH2109"/>
    </row>
    <row r="2110" spans="34:34" x14ac:dyDescent="0.25">
      <c r="AH2110"/>
    </row>
    <row r="2111" spans="34:34" x14ac:dyDescent="0.25">
      <c r="AH2111"/>
    </row>
    <row r="2112" spans="34:34" x14ac:dyDescent="0.25">
      <c r="AH2112"/>
    </row>
    <row r="2113" spans="34:34" x14ac:dyDescent="0.25">
      <c r="AH2113"/>
    </row>
    <row r="2114" spans="34:34" x14ac:dyDescent="0.25">
      <c r="AH2114"/>
    </row>
    <row r="2115" spans="34:34" x14ac:dyDescent="0.25">
      <c r="AH2115"/>
    </row>
    <row r="2116" spans="34:34" x14ac:dyDescent="0.25">
      <c r="AH2116"/>
    </row>
    <row r="2117" spans="34:34" x14ac:dyDescent="0.25">
      <c r="AH2117"/>
    </row>
    <row r="2118" spans="34:34" x14ac:dyDescent="0.25">
      <c r="AH2118"/>
    </row>
    <row r="2119" spans="34:34" x14ac:dyDescent="0.25">
      <c r="AH2119"/>
    </row>
    <row r="2120" spans="34:34" x14ac:dyDescent="0.25">
      <c r="AH2120"/>
    </row>
    <row r="2121" spans="34:34" x14ac:dyDescent="0.25">
      <c r="AH2121"/>
    </row>
    <row r="2122" spans="34:34" x14ac:dyDescent="0.25">
      <c r="AH2122"/>
    </row>
    <row r="2123" spans="34:34" x14ac:dyDescent="0.25">
      <c r="AH2123"/>
    </row>
    <row r="2124" spans="34:34" x14ac:dyDescent="0.25">
      <c r="AH2124"/>
    </row>
    <row r="2125" spans="34:34" x14ac:dyDescent="0.25">
      <c r="AH2125"/>
    </row>
    <row r="2126" spans="34:34" x14ac:dyDescent="0.25">
      <c r="AH2126"/>
    </row>
    <row r="2127" spans="34:34" x14ac:dyDescent="0.25">
      <c r="AH2127"/>
    </row>
    <row r="2128" spans="34:34" x14ac:dyDescent="0.25">
      <c r="AH2128"/>
    </row>
    <row r="2129" spans="34:34" x14ac:dyDescent="0.25">
      <c r="AH2129"/>
    </row>
    <row r="2130" spans="34:34" x14ac:dyDescent="0.25">
      <c r="AH2130"/>
    </row>
    <row r="2131" spans="34:34" x14ac:dyDescent="0.25">
      <c r="AH2131"/>
    </row>
    <row r="2132" spans="34:34" x14ac:dyDescent="0.25">
      <c r="AH2132"/>
    </row>
    <row r="2133" spans="34:34" x14ac:dyDescent="0.25">
      <c r="AH2133"/>
    </row>
    <row r="2134" spans="34:34" x14ac:dyDescent="0.25">
      <c r="AH2134"/>
    </row>
    <row r="2135" spans="34:34" x14ac:dyDescent="0.25">
      <c r="AH2135"/>
    </row>
    <row r="2136" spans="34:34" x14ac:dyDescent="0.25">
      <c r="AH2136"/>
    </row>
    <row r="2137" spans="34:34" x14ac:dyDescent="0.25">
      <c r="AH2137"/>
    </row>
    <row r="2138" spans="34:34" x14ac:dyDescent="0.25">
      <c r="AH2138"/>
    </row>
    <row r="2139" spans="34:34" x14ac:dyDescent="0.25">
      <c r="AH2139"/>
    </row>
    <row r="2140" spans="34:34" x14ac:dyDescent="0.25">
      <c r="AH2140"/>
    </row>
    <row r="2141" spans="34:34" x14ac:dyDescent="0.25">
      <c r="AH2141"/>
    </row>
    <row r="2142" spans="34:34" x14ac:dyDescent="0.25">
      <c r="AH2142"/>
    </row>
    <row r="2143" spans="34:34" x14ac:dyDescent="0.25">
      <c r="AH2143"/>
    </row>
    <row r="2144" spans="34:34" x14ac:dyDescent="0.25">
      <c r="AH2144"/>
    </row>
    <row r="2145" spans="34:34" x14ac:dyDescent="0.25">
      <c r="AH2145"/>
    </row>
    <row r="2146" spans="34:34" x14ac:dyDescent="0.25">
      <c r="AH2146"/>
    </row>
    <row r="2147" spans="34:34" x14ac:dyDescent="0.25">
      <c r="AH2147"/>
    </row>
    <row r="2148" spans="34:34" x14ac:dyDescent="0.25">
      <c r="AH2148"/>
    </row>
    <row r="2149" spans="34:34" x14ac:dyDescent="0.25">
      <c r="AH2149"/>
    </row>
    <row r="2150" spans="34:34" x14ac:dyDescent="0.25">
      <c r="AH2150"/>
    </row>
    <row r="2151" spans="34:34" x14ac:dyDescent="0.25">
      <c r="AH2151"/>
    </row>
    <row r="2152" spans="34:34" x14ac:dyDescent="0.25">
      <c r="AH2152"/>
    </row>
    <row r="2153" spans="34:34" x14ac:dyDescent="0.25">
      <c r="AH2153"/>
    </row>
    <row r="2154" spans="34:34" x14ac:dyDescent="0.25">
      <c r="AH2154"/>
    </row>
    <row r="2155" spans="34:34" x14ac:dyDescent="0.25">
      <c r="AH2155"/>
    </row>
    <row r="2156" spans="34:34" x14ac:dyDescent="0.25">
      <c r="AH2156"/>
    </row>
    <row r="2157" spans="34:34" x14ac:dyDescent="0.25">
      <c r="AH2157"/>
    </row>
    <row r="2158" spans="34:34" x14ac:dyDescent="0.25">
      <c r="AH2158"/>
    </row>
    <row r="2159" spans="34:34" x14ac:dyDescent="0.25">
      <c r="AH2159"/>
    </row>
    <row r="2160" spans="34:34" x14ac:dyDescent="0.25">
      <c r="AH2160"/>
    </row>
    <row r="2161" spans="34:34" x14ac:dyDescent="0.25">
      <c r="AH2161"/>
    </row>
    <row r="2162" spans="34:34" x14ac:dyDescent="0.25">
      <c r="AH2162"/>
    </row>
    <row r="2163" spans="34:34" x14ac:dyDescent="0.25">
      <c r="AH2163"/>
    </row>
    <row r="2164" spans="34:34" x14ac:dyDescent="0.25">
      <c r="AH2164"/>
    </row>
    <row r="2165" spans="34:34" x14ac:dyDescent="0.25">
      <c r="AH2165"/>
    </row>
    <row r="2166" spans="34:34" x14ac:dyDescent="0.25">
      <c r="AH2166"/>
    </row>
    <row r="2167" spans="34:34" x14ac:dyDescent="0.25">
      <c r="AH2167"/>
    </row>
    <row r="2168" spans="34:34" x14ac:dyDescent="0.25">
      <c r="AH2168"/>
    </row>
    <row r="2169" spans="34:34" x14ac:dyDescent="0.25">
      <c r="AH2169"/>
    </row>
    <row r="2170" spans="34:34" x14ac:dyDescent="0.25">
      <c r="AH2170"/>
    </row>
    <row r="2171" spans="34:34" x14ac:dyDescent="0.25">
      <c r="AH2171"/>
    </row>
    <row r="2172" spans="34:34" x14ac:dyDescent="0.25">
      <c r="AH2172"/>
    </row>
    <row r="2173" spans="34:34" x14ac:dyDescent="0.25">
      <c r="AH2173"/>
    </row>
    <row r="2174" spans="34:34" x14ac:dyDescent="0.25">
      <c r="AH2174"/>
    </row>
    <row r="2175" spans="34:34" x14ac:dyDescent="0.25">
      <c r="AH2175"/>
    </row>
    <row r="2176" spans="34:34" x14ac:dyDescent="0.25">
      <c r="AH2176"/>
    </row>
    <row r="2177" spans="34:34" x14ac:dyDescent="0.25">
      <c r="AH2177"/>
    </row>
    <row r="2178" spans="34:34" x14ac:dyDescent="0.25">
      <c r="AH2178"/>
    </row>
    <row r="2179" spans="34:34" x14ac:dyDescent="0.25">
      <c r="AH2179"/>
    </row>
    <row r="2180" spans="34:34" x14ac:dyDescent="0.25">
      <c r="AH2180"/>
    </row>
    <row r="2181" spans="34:34" x14ac:dyDescent="0.25">
      <c r="AH2181"/>
    </row>
    <row r="2182" spans="34:34" x14ac:dyDescent="0.25">
      <c r="AH2182"/>
    </row>
    <row r="2183" spans="34:34" x14ac:dyDescent="0.25">
      <c r="AH2183"/>
    </row>
    <row r="2184" spans="34:34" x14ac:dyDescent="0.25">
      <c r="AH2184"/>
    </row>
    <row r="2185" spans="34:34" x14ac:dyDescent="0.25">
      <c r="AH2185"/>
    </row>
    <row r="2186" spans="34:34" x14ac:dyDescent="0.25">
      <c r="AH2186"/>
    </row>
    <row r="2187" spans="34:34" x14ac:dyDescent="0.25">
      <c r="AH2187"/>
    </row>
    <row r="2188" spans="34:34" x14ac:dyDescent="0.25">
      <c r="AH2188"/>
    </row>
    <row r="2189" spans="34:34" x14ac:dyDescent="0.25">
      <c r="AH2189"/>
    </row>
    <row r="2190" spans="34:34" x14ac:dyDescent="0.25">
      <c r="AH2190"/>
    </row>
    <row r="2191" spans="34:34" x14ac:dyDescent="0.25">
      <c r="AH2191"/>
    </row>
    <row r="2192" spans="34:34" x14ac:dyDescent="0.25">
      <c r="AH2192"/>
    </row>
    <row r="2193" spans="34:34" x14ac:dyDescent="0.25">
      <c r="AH2193"/>
    </row>
    <row r="2194" spans="34:34" x14ac:dyDescent="0.25">
      <c r="AH2194"/>
    </row>
    <row r="2195" spans="34:34" x14ac:dyDescent="0.25">
      <c r="AH2195"/>
    </row>
    <row r="2196" spans="34:34" x14ac:dyDescent="0.25">
      <c r="AH2196"/>
    </row>
    <row r="2197" spans="34:34" x14ac:dyDescent="0.25">
      <c r="AH2197"/>
    </row>
    <row r="2198" spans="34:34" x14ac:dyDescent="0.25">
      <c r="AH2198"/>
    </row>
    <row r="2199" spans="34:34" x14ac:dyDescent="0.25">
      <c r="AH2199"/>
    </row>
    <row r="2200" spans="34:34" x14ac:dyDescent="0.25">
      <c r="AH2200"/>
    </row>
    <row r="2201" spans="34:34" x14ac:dyDescent="0.25">
      <c r="AH2201"/>
    </row>
    <row r="2202" spans="34:34" x14ac:dyDescent="0.25">
      <c r="AH2202"/>
    </row>
    <row r="2203" spans="34:34" x14ac:dyDescent="0.25">
      <c r="AH2203"/>
    </row>
    <row r="2204" spans="34:34" x14ac:dyDescent="0.25">
      <c r="AH2204"/>
    </row>
    <row r="2205" spans="34:34" x14ac:dyDescent="0.25">
      <c r="AH2205"/>
    </row>
    <row r="2206" spans="34:34" x14ac:dyDescent="0.25">
      <c r="AH2206"/>
    </row>
    <row r="2207" spans="34:34" x14ac:dyDescent="0.25">
      <c r="AH2207"/>
    </row>
    <row r="2208" spans="34:34" x14ac:dyDescent="0.25">
      <c r="AH2208"/>
    </row>
    <row r="2209" spans="34:34" x14ac:dyDescent="0.25">
      <c r="AH2209"/>
    </row>
    <row r="2210" spans="34:34" x14ac:dyDescent="0.25">
      <c r="AH2210"/>
    </row>
    <row r="2211" spans="34:34" x14ac:dyDescent="0.25">
      <c r="AH2211"/>
    </row>
    <row r="2212" spans="34:34" x14ac:dyDescent="0.25">
      <c r="AH2212"/>
    </row>
    <row r="2213" spans="34:34" x14ac:dyDescent="0.25">
      <c r="AH2213"/>
    </row>
    <row r="2214" spans="34:34" x14ac:dyDescent="0.25">
      <c r="AH2214"/>
    </row>
    <row r="2215" spans="34:34" x14ac:dyDescent="0.25">
      <c r="AH2215"/>
    </row>
    <row r="2216" spans="34:34" x14ac:dyDescent="0.25">
      <c r="AH2216"/>
    </row>
    <row r="2217" spans="34:34" x14ac:dyDescent="0.25">
      <c r="AH2217"/>
    </row>
    <row r="2218" spans="34:34" x14ac:dyDescent="0.25">
      <c r="AH2218"/>
    </row>
    <row r="2219" spans="34:34" x14ac:dyDescent="0.25">
      <c r="AH2219"/>
    </row>
    <row r="2220" spans="34:34" x14ac:dyDescent="0.25">
      <c r="AH2220"/>
    </row>
    <row r="2221" spans="34:34" x14ac:dyDescent="0.25">
      <c r="AH2221"/>
    </row>
    <row r="2222" spans="34:34" x14ac:dyDescent="0.25">
      <c r="AH2222"/>
    </row>
    <row r="2223" spans="34:34" x14ac:dyDescent="0.25">
      <c r="AH2223"/>
    </row>
    <row r="2224" spans="34:34" x14ac:dyDescent="0.25">
      <c r="AH2224"/>
    </row>
    <row r="2225" spans="34:34" x14ac:dyDescent="0.25">
      <c r="AH2225"/>
    </row>
    <row r="2226" spans="34:34" x14ac:dyDescent="0.25">
      <c r="AH2226"/>
    </row>
    <row r="2227" spans="34:34" x14ac:dyDescent="0.25">
      <c r="AH2227"/>
    </row>
    <row r="2228" spans="34:34" x14ac:dyDescent="0.25">
      <c r="AH2228"/>
    </row>
    <row r="2229" spans="34:34" x14ac:dyDescent="0.25">
      <c r="AH2229"/>
    </row>
    <row r="2230" spans="34:34" x14ac:dyDescent="0.25">
      <c r="AH2230"/>
    </row>
    <row r="2231" spans="34:34" x14ac:dyDescent="0.25">
      <c r="AH2231"/>
    </row>
    <row r="2232" spans="34:34" x14ac:dyDescent="0.25">
      <c r="AH2232"/>
    </row>
    <row r="2233" spans="34:34" x14ac:dyDescent="0.25">
      <c r="AH2233"/>
    </row>
    <row r="2234" spans="34:34" x14ac:dyDescent="0.25">
      <c r="AH2234"/>
    </row>
    <row r="2235" spans="34:34" x14ac:dyDescent="0.25">
      <c r="AH2235"/>
    </row>
    <row r="2236" spans="34:34" x14ac:dyDescent="0.25">
      <c r="AH2236"/>
    </row>
    <row r="2237" spans="34:34" x14ac:dyDescent="0.25">
      <c r="AH2237"/>
    </row>
    <row r="2238" spans="34:34" x14ac:dyDescent="0.25">
      <c r="AH2238"/>
    </row>
    <row r="2239" spans="34:34" x14ac:dyDescent="0.25">
      <c r="AH2239"/>
    </row>
    <row r="2240" spans="34:34" x14ac:dyDescent="0.25">
      <c r="AH2240"/>
    </row>
    <row r="2241" spans="34:34" x14ac:dyDescent="0.25">
      <c r="AH2241"/>
    </row>
    <row r="2242" spans="34:34" x14ac:dyDescent="0.25">
      <c r="AH2242"/>
    </row>
    <row r="2243" spans="34:34" x14ac:dyDescent="0.25">
      <c r="AH2243"/>
    </row>
    <row r="2244" spans="34:34" x14ac:dyDescent="0.25">
      <c r="AH2244"/>
    </row>
    <row r="2245" spans="34:34" x14ac:dyDescent="0.25">
      <c r="AH2245"/>
    </row>
    <row r="2246" spans="34:34" x14ac:dyDescent="0.25">
      <c r="AH2246"/>
    </row>
    <row r="2247" spans="34:34" x14ac:dyDescent="0.25">
      <c r="AH2247"/>
    </row>
    <row r="2248" spans="34:34" x14ac:dyDescent="0.25">
      <c r="AH2248"/>
    </row>
    <row r="2249" spans="34:34" x14ac:dyDescent="0.25">
      <c r="AH2249"/>
    </row>
    <row r="2250" spans="34:34" x14ac:dyDescent="0.25">
      <c r="AH2250"/>
    </row>
    <row r="2251" spans="34:34" x14ac:dyDescent="0.25">
      <c r="AH2251"/>
    </row>
    <row r="2252" spans="34:34" x14ac:dyDescent="0.25">
      <c r="AH2252"/>
    </row>
    <row r="2253" spans="34:34" x14ac:dyDescent="0.25">
      <c r="AH2253"/>
    </row>
    <row r="2254" spans="34:34" x14ac:dyDescent="0.25">
      <c r="AH2254"/>
    </row>
    <row r="2255" spans="34:34" x14ac:dyDescent="0.25">
      <c r="AH2255"/>
    </row>
    <row r="2256" spans="34:34" x14ac:dyDescent="0.25">
      <c r="AH2256"/>
    </row>
    <row r="2257" spans="34:34" x14ac:dyDescent="0.25">
      <c r="AH2257"/>
    </row>
    <row r="2258" spans="34:34" x14ac:dyDescent="0.25">
      <c r="AH2258"/>
    </row>
    <row r="2259" spans="34:34" x14ac:dyDescent="0.25">
      <c r="AH2259"/>
    </row>
    <row r="2260" spans="34:34" x14ac:dyDescent="0.25">
      <c r="AH2260"/>
    </row>
    <row r="2261" spans="34:34" x14ac:dyDescent="0.25">
      <c r="AH2261"/>
    </row>
    <row r="2262" spans="34:34" x14ac:dyDescent="0.25">
      <c r="AH2262"/>
    </row>
    <row r="2263" spans="34:34" x14ac:dyDescent="0.25">
      <c r="AH2263"/>
    </row>
    <row r="2264" spans="34:34" x14ac:dyDescent="0.25">
      <c r="AH2264"/>
    </row>
    <row r="2265" spans="34:34" x14ac:dyDescent="0.25">
      <c r="AH2265"/>
    </row>
    <row r="2266" spans="34:34" x14ac:dyDescent="0.25">
      <c r="AH2266"/>
    </row>
    <row r="2267" spans="34:34" x14ac:dyDescent="0.25">
      <c r="AH2267"/>
    </row>
    <row r="2268" spans="34:34" x14ac:dyDescent="0.25">
      <c r="AH2268"/>
    </row>
    <row r="2269" spans="34:34" x14ac:dyDescent="0.25">
      <c r="AH2269"/>
    </row>
    <row r="2270" spans="34:34" x14ac:dyDescent="0.25">
      <c r="AH2270"/>
    </row>
    <row r="2271" spans="34:34" x14ac:dyDescent="0.25">
      <c r="AH2271"/>
    </row>
    <row r="2272" spans="34:34" x14ac:dyDescent="0.25">
      <c r="AH2272"/>
    </row>
    <row r="2273" spans="34:34" x14ac:dyDescent="0.25">
      <c r="AH2273"/>
    </row>
    <row r="2274" spans="34:34" x14ac:dyDescent="0.25">
      <c r="AH2274"/>
    </row>
    <row r="2275" spans="34:34" x14ac:dyDescent="0.25">
      <c r="AH2275"/>
    </row>
    <row r="2276" spans="34:34" x14ac:dyDescent="0.25">
      <c r="AH2276"/>
    </row>
    <row r="2277" spans="34:34" x14ac:dyDescent="0.25">
      <c r="AH2277"/>
    </row>
    <row r="2278" spans="34:34" x14ac:dyDescent="0.25">
      <c r="AH2278"/>
    </row>
    <row r="2279" spans="34:34" x14ac:dyDescent="0.25">
      <c r="AH2279"/>
    </row>
    <row r="2280" spans="34:34" x14ac:dyDescent="0.25">
      <c r="AH2280"/>
    </row>
    <row r="2281" spans="34:34" x14ac:dyDescent="0.25">
      <c r="AH2281"/>
    </row>
    <row r="2282" spans="34:34" x14ac:dyDescent="0.25">
      <c r="AH2282"/>
    </row>
    <row r="2283" spans="34:34" x14ac:dyDescent="0.25">
      <c r="AH2283"/>
    </row>
    <row r="2284" spans="34:34" x14ac:dyDescent="0.25">
      <c r="AH2284"/>
    </row>
    <row r="2285" spans="34:34" x14ac:dyDescent="0.25">
      <c r="AH2285"/>
    </row>
    <row r="2286" spans="34:34" x14ac:dyDescent="0.25">
      <c r="AH2286"/>
    </row>
    <row r="2287" spans="34:34" x14ac:dyDescent="0.25">
      <c r="AH2287"/>
    </row>
    <row r="2288" spans="34:34" x14ac:dyDescent="0.25">
      <c r="AH2288"/>
    </row>
    <row r="2289" spans="34:34" x14ac:dyDescent="0.25">
      <c r="AH2289"/>
    </row>
    <row r="2290" spans="34:34" x14ac:dyDescent="0.25">
      <c r="AH2290"/>
    </row>
    <row r="2291" spans="34:34" x14ac:dyDescent="0.25">
      <c r="AH2291"/>
    </row>
    <row r="2292" spans="34:34" x14ac:dyDescent="0.25">
      <c r="AH2292"/>
    </row>
    <row r="2293" spans="34:34" x14ac:dyDescent="0.25">
      <c r="AH2293"/>
    </row>
    <row r="2294" spans="34:34" x14ac:dyDescent="0.25">
      <c r="AH2294"/>
    </row>
    <row r="2295" spans="34:34" x14ac:dyDescent="0.25">
      <c r="AH2295"/>
    </row>
    <row r="2296" spans="34:34" x14ac:dyDescent="0.25">
      <c r="AH2296"/>
    </row>
    <row r="2297" spans="34:34" x14ac:dyDescent="0.25">
      <c r="AH2297"/>
    </row>
    <row r="2298" spans="34:34" x14ac:dyDescent="0.25">
      <c r="AH2298"/>
    </row>
    <row r="2299" spans="34:34" x14ac:dyDescent="0.25">
      <c r="AH2299"/>
    </row>
    <row r="2300" spans="34:34" x14ac:dyDescent="0.25">
      <c r="AH2300"/>
    </row>
    <row r="2301" spans="34:34" x14ac:dyDescent="0.25">
      <c r="AH2301"/>
    </row>
    <row r="2302" spans="34:34" x14ac:dyDescent="0.25">
      <c r="AH2302"/>
    </row>
    <row r="2303" spans="34:34" x14ac:dyDescent="0.25">
      <c r="AH2303"/>
    </row>
    <row r="2304" spans="34:34" x14ac:dyDescent="0.25">
      <c r="AH2304"/>
    </row>
    <row r="2305" spans="34:34" x14ac:dyDescent="0.25">
      <c r="AH2305"/>
    </row>
    <row r="2306" spans="34:34" x14ac:dyDescent="0.25">
      <c r="AH2306"/>
    </row>
    <row r="2307" spans="34:34" x14ac:dyDescent="0.25">
      <c r="AH2307"/>
    </row>
    <row r="2308" spans="34:34" x14ac:dyDescent="0.25">
      <c r="AH2308"/>
    </row>
    <row r="2309" spans="34:34" x14ac:dyDescent="0.25">
      <c r="AH2309"/>
    </row>
    <row r="2310" spans="34:34" x14ac:dyDescent="0.25">
      <c r="AH2310"/>
    </row>
    <row r="2311" spans="34:34" x14ac:dyDescent="0.25">
      <c r="AH2311"/>
    </row>
    <row r="2312" spans="34:34" x14ac:dyDescent="0.25">
      <c r="AH2312"/>
    </row>
    <row r="2313" spans="34:34" x14ac:dyDescent="0.25">
      <c r="AH2313"/>
    </row>
    <row r="2314" spans="34:34" x14ac:dyDescent="0.25">
      <c r="AH2314"/>
    </row>
    <row r="2315" spans="34:34" x14ac:dyDescent="0.25">
      <c r="AH2315"/>
    </row>
    <row r="2316" spans="34:34" x14ac:dyDescent="0.25">
      <c r="AH2316"/>
    </row>
    <row r="2317" spans="34:34" x14ac:dyDescent="0.25">
      <c r="AH2317"/>
    </row>
    <row r="2318" spans="34:34" x14ac:dyDescent="0.25">
      <c r="AH2318"/>
    </row>
    <row r="2319" spans="34:34" x14ac:dyDescent="0.25">
      <c r="AH2319"/>
    </row>
    <row r="2320" spans="34:34" x14ac:dyDescent="0.25">
      <c r="AH2320"/>
    </row>
    <row r="2321" spans="34:34" x14ac:dyDescent="0.25">
      <c r="AH2321"/>
    </row>
    <row r="2322" spans="34:34" x14ac:dyDescent="0.25">
      <c r="AH2322"/>
    </row>
    <row r="2323" spans="34:34" x14ac:dyDescent="0.25">
      <c r="AH2323"/>
    </row>
    <row r="2324" spans="34:34" x14ac:dyDescent="0.25">
      <c r="AH2324"/>
    </row>
    <row r="2325" spans="34:34" x14ac:dyDescent="0.25">
      <c r="AH2325"/>
    </row>
    <row r="2326" spans="34:34" x14ac:dyDescent="0.25">
      <c r="AH2326"/>
    </row>
    <row r="2327" spans="34:34" x14ac:dyDescent="0.25">
      <c r="AH2327"/>
    </row>
    <row r="2328" spans="34:34" x14ac:dyDescent="0.25">
      <c r="AH2328"/>
    </row>
    <row r="2329" spans="34:34" x14ac:dyDescent="0.25">
      <c r="AH2329"/>
    </row>
    <row r="2330" spans="34:34" x14ac:dyDescent="0.25">
      <c r="AH2330"/>
    </row>
    <row r="2331" spans="34:34" x14ac:dyDescent="0.25">
      <c r="AH2331"/>
    </row>
    <row r="2332" spans="34:34" x14ac:dyDescent="0.25">
      <c r="AH2332"/>
    </row>
    <row r="2333" spans="34:34" x14ac:dyDescent="0.25">
      <c r="AH2333"/>
    </row>
    <row r="2334" spans="34:34" x14ac:dyDescent="0.25">
      <c r="AH2334"/>
    </row>
    <row r="2335" spans="34:34" x14ac:dyDescent="0.25">
      <c r="AH2335"/>
    </row>
    <row r="2336" spans="34:34" x14ac:dyDescent="0.25">
      <c r="AH2336"/>
    </row>
    <row r="2337" spans="34:34" x14ac:dyDescent="0.25">
      <c r="AH2337"/>
    </row>
    <row r="2338" spans="34:34" x14ac:dyDescent="0.25">
      <c r="AH2338"/>
    </row>
    <row r="2339" spans="34:34" x14ac:dyDescent="0.25">
      <c r="AH2339"/>
    </row>
    <row r="2340" spans="34:34" x14ac:dyDescent="0.25">
      <c r="AH2340"/>
    </row>
    <row r="2341" spans="34:34" x14ac:dyDescent="0.25">
      <c r="AH2341"/>
    </row>
    <row r="2342" spans="34:34" x14ac:dyDescent="0.25">
      <c r="AH2342"/>
    </row>
    <row r="2343" spans="34:34" x14ac:dyDescent="0.25">
      <c r="AH2343"/>
    </row>
    <row r="2344" spans="34:34" x14ac:dyDescent="0.25">
      <c r="AH2344"/>
    </row>
    <row r="2345" spans="34:34" x14ac:dyDescent="0.25">
      <c r="AH2345"/>
    </row>
    <row r="2346" spans="34:34" x14ac:dyDescent="0.25">
      <c r="AH2346"/>
    </row>
    <row r="2347" spans="34:34" x14ac:dyDescent="0.25">
      <c r="AH2347"/>
    </row>
    <row r="2348" spans="34:34" x14ac:dyDescent="0.25">
      <c r="AH2348"/>
    </row>
    <row r="2349" spans="34:34" x14ac:dyDescent="0.25">
      <c r="AH2349"/>
    </row>
    <row r="2350" spans="34:34" x14ac:dyDescent="0.25">
      <c r="AH2350"/>
    </row>
    <row r="2351" spans="34:34" x14ac:dyDescent="0.25">
      <c r="AH2351"/>
    </row>
    <row r="2352" spans="34:34" x14ac:dyDescent="0.25">
      <c r="AH2352"/>
    </row>
    <row r="2353" spans="34:34" x14ac:dyDescent="0.25">
      <c r="AH2353"/>
    </row>
    <row r="2354" spans="34:34" x14ac:dyDescent="0.25">
      <c r="AH2354"/>
    </row>
    <row r="2355" spans="34:34" x14ac:dyDescent="0.25">
      <c r="AH2355"/>
    </row>
    <row r="2356" spans="34:34" x14ac:dyDescent="0.25">
      <c r="AH2356"/>
    </row>
    <row r="2357" spans="34:34" x14ac:dyDescent="0.25">
      <c r="AH2357"/>
    </row>
    <row r="2358" spans="34:34" x14ac:dyDescent="0.25">
      <c r="AH2358"/>
    </row>
    <row r="2359" spans="34:34" x14ac:dyDescent="0.25">
      <c r="AH2359"/>
    </row>
    <row r="2360" spans="34:34" x14ac:dyDescent="0.25">
      <c r="AH2360"/>
    </row>
    <row r="2361" spans="34:34" x14ac:dyDescent="0.25">
      <c r="AH2361"/>
    </row>
    <row r="2362" spans="34:34" x14ac:dyDescent="0.25">
      <c r="AH2362"/>
    </row>
    <row r="2363" spans="34:34" x14ac:dyDescent="0.25">
      <c r="AH2363"/>
    </row>
    <row r="2364" spans="34:34" x14ac:dyDescent="0.25">
      <c r="AH2364"/>
    </row>
    <row r="2365" spans="34:34" x14ac:dyDescent="0.25">
      <c r="AH2365"/>
    </row>
    <row r="2366" spans="34:34" x14ac:dyDescent="0.25">
      <c r="AH2366"/>
    </row>
    <row r="2367" spans="34:34" x14ac:dyDescent="0.25">
      <c r="AH2367"/>
    </row>
    <row r="2368" spans="34:34" x14ac:dyDescent="0.25">
      <c r="AH2368"/>
    </row>
    <row r="2369" spans="34:34" x14ac:dyDescent="0.25">
      <c r="AH2369"/>
    </row>
    <row r="2370" spans="34:34" x14ac:dyDescent="0.25">
      <c r="AH2370"/>
    </row>
    <row r="2371" spans="34:34" x14ac:dyDescent="0.25">
      <c r="AH2371"/>
    </row>
    <row r="2372" spans="34:34" x14ac:dyDescent="0.25">
      <c r="AH2372"/>
    </row>
    <row r="2373" spans="34:34" x14ac:dyDescent="0.25">
      <c r="AH2373"/>
    </row>
    <row r="2374" spans="34:34" x14ac:dyDescent="0.25">
      <c r="AH2374"/>
    </row>
    <row r="2375" spans="34:34" x14ac:dyDescent="0.25">
      <c r="AH2375"/>
    </row>
    <row r="2376" spans="34:34" x14ac:dyDescent="0.25">
      <c r="AH2376"/>
    </row>
    <row r="2377" spans="34:34" x14ac:dyDescent="0.25">
      <c r="AH2377"/>
    </row>
    <row r="2378" spans="34:34" x14ac:dyDescent="0.25">
      <c r="AH2378"/>
    </row>
    <row r="2379" spans="34:34" x14ac:dyDescent="0.25">
      <c r="AH2379"/>
    </row>
    <row r="2380" spans="34:34" x14ac:dyDescent="0.25">
      <c r="AH2380"/>
    </row>
    <row r="2381" spans="34:34" x14ac:dyDescent="0.25">
      <c r="AH2381"/>
    </row>
    <row r="2382" spans="34:34" x14ac:dyDescent="0.25">
      <c r="AH2382"/>
    </row>
    <row r="2383" spans="34:34" x14ac:dyDescent="0.25">
      <c r="AH2383"/>
    </row>
    <row r="2384" spans="34:34" x14ac:dyDescent="0.25">
      <c r="AH2384"/>
    </row>
    <row r="2385" spans="34:34" x14ac:dyDescent="0.25">
      <c r="AH2385"/>
    </row>
    <row r="2386" spans="34:34" x14ac:dyDescent="0.25">
      <c r="AH2386"/>
    </row>
    <row r="2387" spans="34:34" x14ac:dyDescent="0.25">
      <c r="AH2387"/>
    </row>
    <row r="2388" spans="34:34" x14ac:dyDescent="0.25">
      <c r="AH2388"/>
    </row>
    <row r="2389" spans="34:34" x14ac:dyDescent="0.25">
      <c r="AH2389"/>
    </row>
    <row r="2390" spans="34:34" x14ac:dyDescent="0.25">
      <c r="AH2390"/>
    </row>
    <row r="2391" spans="34:34" x14ac:dyDescent="0.25">
      <c r="AH2391"/>
    </row>
    <row r="2392" spans="34:34" x14ac:dyDescent="0.25">
      <c r="AH2392"/>
    </row>
    <row r="2393" spans="34:34" x14ac:dyDescent="0.25">
      <c r="AH2393"/>
    </row>
    <row r="2394" spans="34:34" x14ac:dyDescent="0.25">
      <c r="AH2394"/>
    </row>
    <row r="2395" spans="34:34" x14ac:dyDescent="0.25">
      <c r="AH2395"/>
    </row>
    <row r="2396" spans="34:34" x14ac:dyDescent="0.25">
      <c r="AH2396"/>
    </row>
    <row r="2397" spans="34:34" x14ac:dyDescent="0.25">
      <c r="AH2397"/>
    </row>
    <row r="2398" spans="34:34" x14ac:dyDescent="0.25">
      <c r="AH2398"/>
    </row>
    <row r="2399" spans="34:34" x14ac:dyDescent="0.25">
      <c r="AH2399"/>
    </row>
    <row r="2400" spans="34:34" x14ac:dyDescent="0.25">
      <c r="AH2400"/>
    </row>
    <row r="2401" spans="34:34" x14ac:dyDescent="0.25">
      <c r="AH2401"/>
    </row>
    <row r="2402" spans="34:34" x14ac:dyDescent="0.25">
      <c r="AH2402"/>
    </row>
    <row r="2403" spans="34:34" x14ac:dyDescent="0.25">
      <c r="AH2403"/>
    </row>
    <row r="2404" spans="34:34" x14ac:dyDescent="0.25">
      <c r="AH2404"/>
    </row>
    <row r="2405" spans="34:34" x14ac:dyDescent="0.25">
      <c r="AH2405"/>
    </row>
    <row r="2406" spans="34:34" x14ac:dyDescent="0.25">
      <c r="AH2406"/>
    </row>
    <row r="2407" spans="34:34" x14ac:dyDescent="0.25">
      <c r="AH2407"/>
    </row>
    <row r="2408" spans="34:34" x14ac:dyDescent="0.25">
      <c r="AH2408"/>
    </row>
    <row r="2409" spans="34:34" x14ac:dyDescent="0.25">
      <c r="AH2409"/>
    </row>
    <row r="2410" spans="34:34" x14ac:dyDescent="0.25">
      <c r="AH2410"/>
    </row>
    <row r="2411" spans="34:34" x14ac:dyDescent="0.25">
      <c r="AH2411"/>
    </row>
    <row r="2412" spans="34:34" x14ac:dyDescent="0.25">
      <c r="AH2412"/>
    </row>
    <row r="2413" spans="34:34" x14ac:dyDescent="0.25">
      <c r="AH2413"/>
    </row>
    <row r="2414" spans="34:34" x14ac:dyDescent="0.25">
      <c r="AH2414"/>
    </row>
    <row r="2415" spans="34:34" x14ac:dyDescent="0.25">
      <c r="AH2415"/>
    </row>
    <row r="2416" spans="34:34" x14ac:dyDescent="0.25">
      <c r="AH2416"/>
    </row>
    <row r="2417" spans="34:34" x14ac:dyDescent="0.25">
      <c r="AH2417"/>
    </row>
    <row r="2418" spans="34:34" x14ac:dyDescent="0.25">
      <c r="AH2418"/>
    </row>
    <row r="2419" spans="34:34" x14ac:dyDescent="0.25">
      <c r="AH2419"/>
    </row>
    <row r="2420" spans="34:34" x14ac:dyDescent="0.25">
      <c r="AH2420"/>
    </row>
    <row r="2421" spans="34:34" x14ac:dyDescent="0.25">
      <c r="AH2421"/>
    </row>
    <row r="2422" spans="34:34" x14ac:dyDescent="0.25">
      <c r="AH2422"/>
    </row>
    <row r="2423" spans="34:34" x14ac:dyDescent="0.25">
      <c r="AH2423"/>
    </row>
    <row r="2424" spans="34:34" x14ac:dyDescent="0.25">
      <c r="AH2424"/>
    </row>
    <row r="2425" spans="34:34" x14ac:dyDescent="0.25">
      <c r="AH2425"/>
    </row>
    <row r="2426" spans="34:34" x14ac:dyDescent="0.25">
      <c r="AH2426"/>
    </row>
    <row r="2427" spans="34:34" x14ac:dyDescent="0.25">
      <c r="AH2427"/>
    </row>
    <row r="2428" spans="34:34" x14ac:dyDescent="0.25">
      <c r="AH2428"/>
    </row>
    <row r="2429" spans="34:34" x14ac:dyDescent="0.25">
      <c r="AH2429"/>
    </row>
    <row r="2430" spans="34:34" x14ac:dyDescent="0.25">
      <c r="AH2430"/>
    </row>
    <row r="2431" spans="34:34" x14ac:dyDescent="0.25">
      <c r="AH2431"/>
    </row>
    <row r="2432" spans="34:34" x14ac:dyDescent="0.25">
      <c r="AH2432"/>
    </row>
    <row r="2433" spans="34:34" x14ac:dyDescent="0.25">
      <c r="AH2433"/>
    </row>
    <row r="2434" spans="34:34" x14ac:dyDescent="0.25">
      <c r="AH2434"/>
    </row>
    <row r="2435" spans="34:34" x14ac:dyDescent="0.25">
      <c r="AH2435"/>
    </row>
    <row r="2436" spans="34:34" x14ac:dyDescent="0.25">
      <c r="AH2436"/>
    </row>
    <row r="2437" spans="34:34" x14ac:dyDescent="0.25">
      <c r="AH2437"/>
    </row>
    <row r="2438" spans="34:34" x14ac:dyDescent="0.25">
      <c r="AH2438"/>
    </row>
    <row r="2439" spans="34:34" x14ac:dyDescent="0.25">
      <c r="AH2439"/>
    </row>
    <row r="2440" spans="34:34" x14ac:dyDescent="0.25">
      <c r="AH2440"/>
    </row>
    <row r="2441" spans="34:34" x14ac:dyDescent="0.25">
      <c r="AH2441"/>
    </row>
    <row r="2442" spans="34:34" x14ac:dyDescent="0.25">
      <c r="AH2442"/>
    </row>
    <row r="2443" spans="34:34" x14ac:dyDescent="0.25">
      <c r="AH2443"/>
    </row>
    <row r="2444" spans="34:34" x14ac:dyDescent="0.25">
      <c r="AH2444"/>
    </row>
    <row r="2445" spans="34:34" x14ac:dyDescent="0.25">
      <c r="AH2445"/>
    </row>
    <row r="2446" spans="34:34" x14ac:dyDescent="0.25">
      <c r="AH2446"/>
    </row>
    <row r="2447" spans="34:34" x14ac:dyDescent="0.25">
      <c r="AH2447"/>
    </row>
    <row r="2448" spans="34:34" x14ac:dyDescent="0.25">
      <c r="AH2448"/>
    </row>
    <row r="2449" spans="34:34" x14ac:dyDescent="0.25">
      <c r="AH2449"/>
    </row>
    <row r="2450" spans="34:34" x14ac:dyDescent="0.25">
      <c r="AH2450"/>
    </row>
    <row r="2451" spans="34:34" x14ac:dyDescent="0.25">
      <c r="AH2451"/>
    </row>
    <row r="2452" spans="34:34" x14ac:dyDescent="0.25">
      <c r="AH2452"/>
    </row>
    <row r="2453" spans="34:34" x14ac:dyDescent="0.25">
      <c r="AH2453"/>
    </row>
    <row r="2454" spans="34:34" x14ac:dyDescent="0.25">
      <c r="AH2454"/>
    </row>
    <row r="2455" spans="34:34" x14ac:dyDescent="0.25">
      <c r="AH2455"/>
    </row>
    <row r="2456" spans="34:34" x14ac:dyDescent="0.25">
      <c r="AH2456"/>
    </row>
    <row r="2457" spans="34:34" x14ac:dyDescent="0.25">
      <c r="AH2457"/>
    </row>
    <row r="2458" spans="34:34" x14ac:dyDescent="0.25">
      <c r="AH2458"/>
    </row>
    <row r="2459" spans="34:34" x14ac:dyDescent="0.25">
      <c r="AH2459"/>
    </row>
    <row r="2460" spans="34:34" x14ac:dyDescent="0.25">
      <c r="AH2460"/>
    </row>
    <row r="2461" spans="34:34" x14ac:dyDescent="0.25">
      <c r="AH2461"/>
    </row>
    <row r="2462" spans="34:34" x14ac:dyDescent="0.25">
      <c r="AH2462"/>
    </row>
    <row r="2463" spans="34:34" x14ac:dyDescent="0.25">
      <c r="AH2463"/>
    </row>
    <row r="2464" spans="34:34" x14ac:dyDescent="0.25">
      <c r="AH2464"/>
    </row>
    <row r="2465" spans="34:34" x14ac:dyDescent="0.25">
      <c r="AH2465"/>
    </row>
    <row r="2466" spans="34:34" x14ac:dyDescent="0.25">
      <c r="AH2466"/>
    </row>
    <row r="2467" spans="34:34" x14ac:dyDescent="0.25">
      <c r="AH2467"/>
    </row>
    <row r="2468" spans="34:34" x14ac:dyDescent="0.25">
      <c r="AH2468"/>
    </row>
    <row r="2469" spans="34:34" x14ac:dyDescent="0.25">
      <c r="AH2469"/>
    </row>
    <row r="2470" spans="34:34" x14ac:dyDescent="0.25">
      <c r="AH2470"/>
    </row>
    <row r="2471" spans="34:34" x14ac:dyDescent="0.25">
      <c r="AH2471"/>
    </row>
    <row r="2472" spans="34:34" x14ac:dyDescent="0.25">
      <c r="AH2472"/>
    </row>
    <row r="2473" spans="34:34" x14ac:dyDescent="0.25">
      <c r="AH2473"/>
    </row>
    <row r="2474" spans="34:34" x14ac:dyDescent="0.25">
      <c r="AH2474"/>
    </row>
    <row r="2475" spans="34:34" x14ac:dyDescent="0.25">
      <c r="AH2475"/>
    </row>
    <row r="2476" spans="34:34" x14ac:dyDescent="0.25">
      <c r="AH2476"/>
    </row>
    <row r="2477" spans="34:34" x14ac:dyDescent="0.25">
      <c r="AH2477"/>
    </row>
    <row r="2478" spans="34:34" x14ac:dyDescent="0.25">
      <c r="AH2478"/>
    </row>
    <row r="2479" spans="34:34" x14ac:dyDescent="0.25">
      <c r="AH2479"/>
    </row>
    <row r="2480" spans="34:34" x14ac:dyDescent="0.25">
      <c r="AH2480"/>
    </row>
    <row r="2481" spans="34:34" x14ac:dyDescent="0.25">
      <c r="AH2481"/>
    </row>
    <row r="2482" spans="34:34" x14ac:dyDescent="0.25">
      <c r="AH2482"/>
    </row>
    <row r="2483" spans="34:34" x14ac:dyDescent="0.25">
      <c r="AH2483"/>
    </row>
    <row r="2484" spans="34:34" x14ac:dyDescent="0.25">
      <c r="AH2484"/>
    </row>
    <row r="2485" spans="34:34" x14ac:dyDescent="0.25">
      <c r="AH2485"/>
    </row>
    <row r="2486" spans="34:34" x14ac:dyDescent="0.25">
      <c r="AH2486"/>
    </row>
    <row r="2487" spans="34:34" x14ac:dyDescent="0.25">
      <c r="AH2487"/>
    </row>
    <row r="2488" spans="34:34" x14ac:dyDescent="0.25">
      <c r="AH2488"/>
    </row>
    <row r="2489" spans="34:34" x14ac:dyDescent="0.25">
      <c r="AH2489"/>
    </row>
    <row r="2490" spans="34:34" x14ac:dyDescent="0.25">
      <c r="AH2490"/>
    </row>
    <row r="2491" spans="34:34" x14ac:dyDescent="0.25">
      <c r="AH2491"/>
    </row>
    <row r="2492" spans="34:34" x14ac:dyDescent="0.25">
      <c r="AH2492"/>
    </row>
    <row r="2493" spans="34:34" x14ac:dyDescent="0.25">
      <c r="AH2493"/>
    </row>
    <row r="2494" spans="34:34" x14ac:dyDescent="0.25">
      <c r="AH2494"/>
    </row>
    <row r="2495" spans="34:34" x14ac:dyDescent="0.25">
      <c r="AH2495"/>
    </row>
    <row r="2496" spans="34:34" x14ac:dyDescent="0.25">
      <c r="AH2496"/>
    </row>
    <row r="2497" spans="34:34" x14ac:dyDescent="0.25">
      <c r="AH2497"/>
    </row>
    <row r="2498" spans="34:34" x14ac:dyDescent="0.25">
      <c r="AH2498"/>
    </row>
    <row r="2499" spans="34:34" x14ac:dyDescent="0.25">
      <c r="AH2499"/>
    </row>
    <row r="2500" spans="34:34" x14ac:dyDescent="0.25">
      <c r="AH2500"/>
    </row>
    <row r="2501" spans="34:34" x14ac:dyDescent="0.25">
      <c r="AH2501"/>
    </row>
    <row r="2502" spans="34:34" x14ac:dyDescent="0.25">
      <c r="AH2502"/>
    </row>
    <row r="2503" spans="34:34" x14ac:dyDescent="0.25">
      <c r="AH2503"/>
    </row>
    <row r="2504" spans="34:34" x14ac:dyDescent="0.25">
      <c r="AH2504"/>
    </row>
    <row r="2505" spans="34:34" x14ac:dyDescent="0.25">
      <c r="AH2505"/>
    </row>
    <row r="2506" spans="34:34" x14ac:dyDescent="0.25">
      <c r="AH2506"/>
    </row>
    <row r="2507" spans="34:34" x14ac:dyDescent="0.25">
      <c r="AH2507"/>
    </row>
    <row r="2508" spans="34:34" x14ac:dyDescent="0.25">
      <c r="AH2508"/>
    </row>
    <row r="2509" spans="34:34" x14ac:dyDescent="0.25">
      <c r="AH2509"/>
    </row>
    <row r="2510" spans="34:34" x14ac:dyDescent="0.25">
      <c r="AH2510"/>
    </row>
    <row r="2511" spans="34:34" x14ac:dyDescent="0.25">
      <c r="AH2511"/>
    </row>
    <row r="2512" spans="34:34" x14ac:dyDescent="0.25">
      <c r="AH2512"/>
    </row>
    <row r="2513" spans="34:34" x14ac:dyDescent="0.25">
      <c r="AH2513"/>
    </row>
    <row r="2514" spans="34:34" x14ac:dyDescent="0.25">
      <c r="AH2514"/>
    </row>
    <row r="2515" spans="34:34" x14ac:dyDescent="0.25">
      <c r="AH2515"/>
    </row>
    <row r="2516" spans="34:34" x14ac:dyDescent="0.25">
      <c r="AH2516"/>
    </row>
    <row r="2517" spans="34:34" x14ac:dyDescent="0.25">
      <c r="AH2517"/>
    </row>
    <row r="2518" spans="34:34" x14ac:dyDescent="0.25">
      <c r="AH2518"/>
    </row>
    <row r="2519" spans="34:34" x14ac:dyDescent="0.25">
      <c r="AH2519"/>
    </row>
    <row r="2520" spans="34:34" x14ac:dyDescent="0.25">
      <c r="AH2520"/>
    </row>
    <row r="2521" spans="34:34" x14ac:dyDescent="0.25">
      <c r="AH2521"/>
    </row>
    <row r="2522" spans="34:34" x14ac:dyDescent="0.25">
      <c r="AH2522"/>
    </row>
    <row r="2523" spans="34:34" x14ac:dyDescent="0.25">
      <c r="AH2523"/>
    </row>
    <row r="2524" spans="34:34" x14ac:dyDescent="0.25">
      <c r="AH2524"/>
    </row>
    <row r="2525" spans="34:34" x14ac:dyDescent="0.25">
      <c r="AH2525"/>
    </row>
    <row r="2526" spans="34:34" x14ac:dyDescent="0.25">
      <c r="AH2526"/>
    </row>
    <row r="2527" spans="34:34" x14ac:dyDescent="0.25">
      <c r="AH2527"/>
    </row>
    <row r="2528" spans="34:34" x14ac:dyDescent="0.25">
      <c r="AH2528"/>
    </row>
    <row r="2529" spans="34:34" x14ac:dyDescent="0.25">
      <c r="AH2529"/>
    </row>
    <row r="2530" spans="34:34" x14ac:dyDescent="0.25">
      <c r="AH2530"/>
    </row>
    <row r="2531" spans="34:34" x14ac:dyDescent="0.25">
      <c r="AH2531"/>
    </row>
    <row r="2532" spans="34:34" x14ac:dyDescent="0.25">
      <c r="AH2532"/>
    </row>
    <row r="2533" spans="34:34" x14ac:dyDescent="0.25">
      <c r="AH2533"/>
    </row>
    <row r="2534" spans="34:34" x14ac:dyDescent="0.25">
      <c r="AH2534"/>
    </row>
    <row r="2535" spans="34:34" x14ac:dyDescent="0.25">
      <c r="AH2535"/>
    </row>
    <row r="2536" spans="34:34" x14ac:dyDescent="0.25">
      <c r="AH2536"/>
    </row>
    <row r="2537" spans="34:34" x14ac:dyDescent="0.25">
      <c r="AH2537"/>
    </row>
    <row r="2538" spans="34:34" x14ac:dyDescent="0.25">
      <c r="AH2538"/>
    </row>
    <row r="2539" spans="34:34" x14ac:dyDescent="0.25">
      <c r="AH2539"/>
    </row>
    <row r="2540" spans="34:34" x14ac:dyDescent="0.25">
      <c r="AH2540"/>
    </row>
    <row r="2541" spans="34:34" x14ac:dyDescent="0.25">
      <c r="AH2541"/>
    </row>
    <row r="2542" spans="34:34" x14ac:dyDescent="0.25">
      <c r="AH2542"/>
    </row>
    <row r="2543" spans="34:34" x14ac:dyDescent="0.25">
      <c r="AH2543"/>
    </row>
    <row r="2544" spans="34:34" x14ac:dyDescent="0.25">
      <c r="AH2544"/>
    </row>
    <row r="2545" spans="34:34" x14ac:dyDescent="0.25">
      <c r="AH2545"/>
    </row>
    <row r="2546" spans="34:34" x14ac:dyDescent="0.25">
      <c r="AH2546"/>
    </row>
    <row r="2547" spans="34:34" x14ac:dyDescent="0.25">
      <c r="AH2547"/>
    </row>
    <row r="2548" spans="34:34" x14ac:dyDescent="0.25">
      <c r="AH2548"/>
    </row>
    <row r="2549" spans="34:34" x14ac:dyDescent="0.25">
      <c r="AH2549"/>
    </row>
    <row r="2550" spans="34:34" x14ac:dyDescent="0.25">
      <c r="AH2550"/>
    </row>
    <row r="2551" spans="34:34" x14ac:dyDescent="0.25">
      <c r="AH2551"/>
    </row>
    <row r="2552" spans="34:34" x14ac:dyDescent="0.25">
      <c r="AH2552"/>
    </row>
    <row r="2553" spans="34:34" x14ac:dyDescent="0.25">
      <c r="AH2553"/>
    </row>
    <row r="2554" spans="34:34" x14ac:dyDescent="0.25">
      <c r="AH2554"/>
    </row>
    <row r="2555" spans="34:34" x14ac:dyDescent="0.25">
      <c r="AH2555"/>
    </row>
    <row r="2556" spans="34:34" x14ac:dyDescent="0.25">
      <c r="AH2556"/>
    </row>
    <row r="2557" spans="34:34" x14ac:dyDescent="0.25">
      <c r="AH2557"/>
    </row>
    <row r="2558" spans="34:34" x14ac:dyDescent="0.25">
      <c r="AH2558"/>
    </row>
    <row r="2559" spans="34:34" x14ac:dyDescent="0.25">
      <c r="AH2559"/>
    </row>
    <row r="2560" spans="34:34" x14ac:dyDescent="0.25">
      <c r="AH2560"/>
    </row>
    <row r="2561" spans="34:34" x14ac:dyDescent="0.25">
      <c r="AH2561"/>
    </row>
    <row r="2562" spans="34:34" x14ac:dyDescent="0.25">
      <c r="AH2562"/>
    </row>
    <row r="2563" spans="34:34" x14ac:dyDescent="0.25">
      <c r="AH2563"/>
    </row>
    <row r="2564" spans="34:34" x14ac:dyDescent="0.25">
      <c r="AH2564"/>
    </row>
    <row r="2565" spans="34:34" x14ac:dyDescent="0.25">
      <c r="AH2565"/>
    </row>
    <row r="2566" spans="34:34" x14ac:dyDescent="0.25">
      <c r="AH2566"/>
    </row>
    <row r="2567" spans="34:34" x14ac:dyDescent="0.25">
      <c r="AH2567"/>
    </row>
    <row r="2568" spans="34:34" x14ac:dyDescent="0.25">
      <c r="AH2568"/>
    </row>
    <row r="2569" spans="34:34" x14ac:dyDescent="0.25">
      <c r="AH2569"/>
    </row>
    <row r="2570" spans="34:34" x14ac:dyDescent="0.25">
      <c r="AH2570"/>
    </row>
    <row r="2571" spans="34:34" x14ac:dyDescent="0.25">
      <c r="AH2571"/>
    </row>
    <row r="2572" spans="34:34" x14ac:dyDescent="0.25">
      <c r="AH2572"/>
    </row>
    <row r="2573" spans="34:34" x14ac:dyDescent="0.25">
      <c r="AH2573"/>
    </row>
    <row r="2574" spans="34:34" x14ac:dyDescent="0.25">
      <c r="AH2574"/>
    </row>
    <row r="2575" spans="34:34" x14ac:dyDescent="0.25">
      <c r="AH2575"/>
    </row>
    <row r="2576" spans="34:34" x14ac:dyDescent="0.25">
      <c r="AH2576"/>
    </row>
    <row r="2577" spans="34:34" x14ac:dyDescent="0.25">
      <c r="AH2577"/>
    </row>
    <row r="2578" spans="34:34" x14ac:dyDescent="0.25">
      <c r="AH2578"/>
    </row>
    <row r="2579" spans="34:34" x14ac:dyDescent="0.25">
      <c r="AH2579"/>
    </row>
    <row r="2580" spans="34:34" x14ac:dyDescent="0.25">
      <c r="AH2580"/>
    </row>
    <row r="2581" spans="34:34" x14ac:dyDescent="0.25">
      <c r="AH2581"/>
    </row>
    <row r="2582" spans="34:34" x14ac:dyDescent="0.25">
      <c r="AH2582"/>
    </row>
    <row r="2583" spans="34:34" x14ac:dyDescent="0.25">
      <c r="AH2583"/>
    </row>
    <row r="2584" spans="34:34" x14ac:dyDescent="0.25">
      <c r="AH2584"/>
    </row>
    <row r="2585" spans="34:34" x14ac:dyDescent="0.25">
      <c r="AH2585"/>
    </row>
    <row r="2586" spans="34:34" x14ac:dyDescent="0.25">
      <c r="AH2586"/>
    </row>
    <row r="2587" spans="34:34" x14ac:dyDescent="0.25">
      <c r="AH2587"/>
    </row>
    <row r="2588" spans="34:34" x14ac:dyDescent="0.25">
      <c r="AH2588"/>
    </row>
    <row r="2589" spans="34:34" x14ac:dyDescent="0.25">
      <c r="AH2589"/>
    </row>
    <row r="2590" spans="34:34" x14ac:dyDescent="0.25">
      <c r="AH2590"/>
    </row>
    <row r="2591" spans="34:34" x14ac:dyDescent="0.25">
      <c r="AH2591"/>
    </row>
    <row r="2592" spans="34:34" x14ac:dyDescent="0.25">
      <c r="AH2592"/>
    </row>
    <row r="2593" spans="34:34" x14ac:dyDescent="0.25">
      <c r="AH2593"/>
    </row>
    <row r="2594" spans="34:34" x14ac:dyDescent="0.25">
      <c r="AH2594"/>
    </row>
    <row r="2595" spans="34:34" x14ac:dyDescent="0.25">
      <c r="AH2595"/>
    </row>
    <row r="2596" spans="34:34" x14ac:dyDescent="0.25">
      <c r="AH2596"/>
    </row>
    <row r="2597" spans="34:34" x14ac:dyDescent="0.25">
      <c r="AH2597"/>
    </row>
    <row r="2598" spans="34:34" x14ac:dyDescent="0.25">
      <c r="AH2598"/>
    </row>
    <row r="2599" spans="34:34" x14ac:dyDescent="0.25">
      <c r="AH2599"/>
    </row>
    <row r="2600" spans="34:34" x14ac:dyDescent="0.25">
      <c r="AH2600"/>
    </row>
    <row r="2601" spans="34:34" x14ac:dyDescent="0.25">
      <c r="AH2601"/>
    </row>
    <row r="2602" spans="34:34" x14ac:dyDescent="0.25">
      <c r="AH2602"/>
    </row>
    <row r="2603" spans="34:34" x14ac:dyDescent="0.25">
      <c r="AH2603"/>
    </row>
    <row r="2604" spans="34:34" x14ac:dyDescent="0.25">
      <c r="AH2604"/>
    </row>
    <row r="2605" spans="34:34" x14ac:dyDescent="0.25">
      <c r="AH2605"/>
    </row>
    <row r="2606" spans="34:34" x14ac:dyDescent="0.25">
      <c r="AH2606"/>
    </row>
    <row r="2607" spans="34:34" x14ac:dyDescent="0.25">
      <c r="AH2607"/>
    </row>
    <row r="2608" spans="34:34" x14ac:dyDescent="0.25">
      <c r="AH2608"/>
    </row>
    <row r="2609" spans="34:34" x14ac:dyDescent="0.25">
      <c r="AH2609"/>
    </row>
    <row r="2610" spans="34:34" x14ac:dyDescent="0.25">
      <c r="AH2610"/>
    </row>
    <row r="2611" spans="34:34" x14ac:dyDescent="0.25">
      <c r="AH2611"/>
    </row>
    <row r="2612" spans="34:34" x14ac:dyDescent="0.25">
      <c r="AH2612"/>
    </row>
    <row r="2613" spans="34:34" x14ac:dyDescent="0.25">
      <c r="AH2613"/>
    </row>
    <row r="2614" spans="34:34" x14ac:dyDescent="0.25">
      <c r="AH2614"/>
    </row>
    <row r="2615" spans="34:34" x14ac:dyDescent="0.25">
      <c r="AH2615"/>
    </row>
    <row r="2616" spans="34:34" x14ac:dyDescent="0.25">
      <c r="AH2616"/>
    </row>
    <row r="2617" spans="34:34" x14ac:dyDescent="0.25">
      <c r="AH2617"/>
    </row>
    <row r="2618" spans="34:34" x14ac:dyDescent="0.25">
      <c r="AH2618"/>
    </row>
    <row r="2619" spans="34:34" x14ac:dyDescent="0.25">
      <c r="AH2619"/>
    </row>
    <row r="2620" spans="34:34" x14ac:dyDescent="0.25">
      <c r="AH2620"/>
    </row>
    <row r="2621" spans="34:34" x14ac:dyDescent="0.25">
      <c r="AH2621"/>
    </row>
    <row r="2622" spans="34:34" x14ac:dyDescent="0.25">
      <c r="AH2622"/>
    </row>
    <row r="2623" spans="34:34" x14ac:dyDescent="0.25">
      <c r="AH2623"/>
    </row>
    <row r="2624" spans="34:34" x14ac:dyDescent="0.25">
      <c r="AH2624"/>
    </row>
    <row r="2625" spans="34:34" x14ac:dyDescent="0.25">
      <c r="AH2625"/>
    </row>
    <row r="2626" spans="34:34" x14ac:dyDescent="0.25">
      <c r="AH2626"/>
    </row>
    <row r="2627" spans="34:34" x14ac:dyDescent="0.25">
      <c r="AH2627"/>
    </row>
    <row r="2628" spans="34:34" x14ac:dyDescent="0.25">
      <c r="AH2628"/>
    </row>
    <row r="2629" spans="34:34" x14ac:dyDescent="0.25">
      <c r="AH2629"/>
    </row>
    <row r="2630" spans="34:34" x14ac:dyDescent="0.25">
      <c r="AH2630"/>
    </row>
    <row r="2631" spans="34:34" x14ac:dyDescent="0.25">
      <c r="AH2631"/>
    </row>
    <row r="2632" spans="34:34" x14ac:dyDescent="0.25">
      <c r="AH2632"/>
    </row>
    <row r="2633" spans="34:34" x14ac:dyDescent="0.25">
      <c r="AH2633"/>
    </row>
    <row r="2634" spans="34:34" x14ac:dyDescent="0.25">
      <c r="AH2634"/>
    </row>
    <row r="2635" spans="34:34" x14ac:dyDescent="0.25">
      <c r="AH2635"/>
    </row>
    <row r="2636" spans="34:34" x14ac:dyDescent="0.25">
      <c r="AH2636"/>
    </row>
    <row r="2637" spans="34:34" x14ac:dyDescent="0.25">
      <c r="AH2637"/>
    </row>
    <row r="2638" spans="34:34" x14ac:dyDescent="0.25">
      <c r="AH2638"/>
    </row>
    <row r="2639" spans="34:34" x14ac:dyDescent="0.25">
      <c r="AH2639"/>
    </row>
    <row r="2640" spans="34:34" x14ac:dyDescent="0.25">
      <c r="AH2640"/>
    </row>
    <row r="2641" spans="34:34" x14ac:dyDescent="0.25">
      <c r="AH2641"/>
    </row>
    <row r="2642" spans="34:34" x14ac:dyDescent="0.25">
      <c r="AH2642"/>
    </row>
    <row r="2643" spans="34:34" x14ac:dyDescent="0.25">
      <c r="AH2643"/>
    </row>
    <row r="2644" spans="34:34" x14ac:dyDescent="0.25">
      <c r="AH2644"/>
    </row>
    <row r="2645" spans="34:34" x14ac:dyDescent="0.25">
      <c r="AH2645"/>
    </row>
    <row r="2646" spans="34:34" x14ac:dyDescent="0.25">
      <c r="AH2646"/>
    </row>
    <row r="2647" spans="34:34" x14ac:dyDescent="0.25">
      <c r="AH2647"/>
    </row>
    <row r="2648" spans="34:34" x14ac:dyDescent="0.25">
      <c r="AH2648"/>
    </row>
    <row r="2649" spans="34:34" x14ac:dyDescent="0.25">
      <c r="AH2649"/>
    </row>
    <row r="2650" spans="34:34" x14ac:dyDescent="0.25">
      <c r="AH2650"/>
    </row>
    <row r="2651" spans="34:34" x14ac:dyDescent="0.25">
      <c r="AH2651"/>
    </row>
    <row r="2652" spans="34:34" x14ac:dyDescent="0.25">
      <c r="AH2652"/>
    </row>
    <row r="2653" spans="34:34" x14ac:dyDescent="0.25">
      <c r="AH2653"/>
    </row>
    <row r="2654" spans="34:34" x14ac:dyDescent="0.25">
      <c r="AH2654"/>
    </row>
    <row r="2655" spans="34:34" x14ac:dyDescent="0.25">
      <c r="AH2655"/>
    </row>
    <row r="2656" spans="34:34" x14ac:dyDescent="0.25">
      <c r="AH2656"/>
    </row>
    <row r="2657" spans="34:34" x14ac:dyDescent="0.25">
      <c r="AH2657"/>
    </row>
    <row r="2658" spans="34:34" x14ac:dyDescent="0.25">
      <c r="AH2658"/>
    </row>
    <row r="2659" spans="34:34" x14ac:dyDescent="0.25">
      <c r="AH2659"/>
    </row>
    <row r="2660" spans="34:34" x14ac:dyDescent="0.25">
      <c r="AH2660"/>
    </row>
    <row r="2661" spans="34:34" x14ac:dyDescent="0.25">
      <c r="AH2661"/>
    </row>
    <row r="2662" spans="34:34" x14ac:dyDescent="0.25">
      <c r="AH2662"/>
    </row>
    <row r="2663" spans="34:34" x14ac:dyDescent="0.25">
      <c r="AH2663"/>
    </row>
    <row r="2664" spans="34:34" x14ac:dyDescent="0.25">
      <c r="AH2664"/>
    </row>
    <row r="2665" spans="34:34" x14ac:dyDescent="0.25">
      <c r="AH2665"/>
    </row>
    <row r="2666" spans="34:34" x14ac:dyDescent="0.25">
      <c r="AH2666"/>
    </row>
    <row r="2667" spans="34:34" x14ac:dyDescent="0.25">
      <c r="AH2667"/>
    </row>
    <row r="2668" spans="34:34" x14ac:dyDescent="0.25">
      <c r="AH2668"/>
    </row>
    <row r="2669" spans="34:34" x14ac:dyDescent="0.25">
      <c r="AH2669"/>
    </row>
    <row r="2670" spans="34:34" x14ac:dyDescent="0.25">
      <c r="AH2670"/>
    </row>
    <row r="2671" spans="34:34" x14ac:dyDescent="0.25">
      <c r="AH2671"/>
    </row>
    <row r="2672" spans="34:34" x14ac:dyDescent="0.25">
      <c r="AH2672"/>
    </row>
    <row r="2673" spans="34:34" x14ac:dyDescent="0.25">
      <c r="AH2673"/>
    </row>
    <row r="2674" spans="34:34" x14ac:dyDescent="0.25">
      <c r="AH2674"/>
    </row>
    <row r="2675" spans="34:34" x14ac:dyDescent="0.25">
      <c r="AH2675"/>
    </row>
    <row r="2676" spans="34:34" x14ac:dyDescent="0.25">
      <c r="AH2676"/>
    </row>
    <row r="2677" spans="34:34" x14ac:dyDescent="0.25">
      <c r="AH2677"/>
    </row>
    <row r="2678" spans="34:34" x14ac:dyDescent="0.25">
      <c r="AH2678"/>
    </row>
    <row r="2679" spans="34:34" x14ac:dyDescent="0.25">
      <c r="AH2679"/>
    </row>
    <row r="2680" spans="34:34" x14ac:dyDescent="0.25">
      <c r="AH2680"/>
    </row>
    <row r="2681" spans="34:34" x14ac:dyDescent="0.25">
      <c r="AH2681"/>
    </row>
    <row r="2682" spans="34:34" x14ac:dyDescent="0.25">
      <c r="AH2682"/>
    </row>
    <row r="2683" spans="34:34" x14ac:dyDescent="0.25">
      <c r="AH2683"/>
    </row>
    <row r="2684" spans="34:34" x14ac:dyDescent="0.25">
      <c r="AH2684"/>
    </row>
    <row r="2685" spans="34:34" x14ac:dyDescent="0.25">
      <c r="AH2685"/>
    </row>
    <row r="2686" spans="34:34" x14ac:dyDescent="0.25">
      <c r="AH2686"/>
    </row>
    <row r="2687" spans="34:34" x14ac:dyDescent="0.25">
      <c r="AH2687"/>
    </row>
    <row r="2688" spans="34:34" x14ac:dyDescent="0.25">
      <c r="AH2688"/>
    </row>
    <row r="2689" spans="34:34" x14ac:dyDescent="0.25">
      <c r="AH2689"/>
    </row>
    <row r="2690" spans="34:34" x14ac:dyDescent="0.25">
      <c r="AH2690"/>
    </row>
    <row r="2691" spans="34:34" x14ac:dyDescent="0.25">
      <c r="AH2691"/>
    </row>
    <row r="2692" spans="34:34" x14ac:dyDescent="0.25">
      <c r="AH2692"/>
    </row>
    <row r="2693" spans="34:34" x14ac:dyDescent="0.25">
      <c r="AH2693"/>
    </row>
    <row r="2694" spans="34:34" x14ac:dyDescent="0.25">
      <c r="AH2694"/>
    </row>
    <row r="2695" spans="34:34" x14ac:dyDescent="0.25">
      <c r="AH2695"/>
    </row>
    <row r="2696" spans="34:34" x14ac:dyDescent="0.25">
      <c r="AH2696"/>
    </row>
    <row r="2697" spans="34:34" x14ac:dyDescent="0.25">
      <c r="AH2697"/>
    </row>
    <row r="2698" spans="34:34" x14ac:dyDescent="0.25">
      <c r="AH2698"/>
    </row>
    <row r="2699" spans="34:34" x14ac:dyDescent="0.25">
      <c r="AH2699"/>
    </row>
    <row r="2700" spans="34:34" x14ac:dyDescent="0.25">
      <c r="AH2700"/>
    </row>
    <row r="2701" spans="34:34" x14ac:dyDescent="0.25">
      <c r="AH2701"/>
    </row>
    <row r="2702" spans="34:34" x14ac:dyDescent="0.25">
      <c r="AH2702"/>
    </row>
    <row r="2703" spans="34:34" x14ac:dyDescent="0.25">
      <c r="AH2703"/>
    </row>
    <row r="2704" spans="34:34" x14ac:dyDescent="0.25">
      <c r="AH2704"/>
    </row>
    <row r="2705" spans="34:34" x14ac:dyDescent="0.25">
      <c r="AH2705"/>
    </row>
    <row r="2706" spans="34:34" x14ac:dyDescent="0.25">
      <c r="AH2706"/>
    </row>
    <row r="2707" spans="34:34" x14ac:dyDescent="0.25">
      <c r="AH2707"/>
    </row>
    <row r="2708" spans="34:34" x14ac:dyDescent="0.25">
      <c r="AH2708"/>
    </row>
    <row r="2709" spans="34:34" x14ac:dyDescent="0.25">
      <c r="AH2709"/>
    </row>
    <row r="2710" spans="34:34" x14ac:dyDescent="0.25">
      <c r="AH2710"/>
    </row>
    <row r="2711" spans="34:34" x14ac:dyDescent="0.25">
      <c r="AH2711"/>
    </row>
    <row r="2712" spans="34:34" x14ac:dyDescent="0.25">
      <c r="AH2712"/>
    </row>
    <row r="2713" spans="34:34" x14ac:dyDescent="0.25">
      <c r="AH2713"/>
    </row>
    <row r="2714" spans="34:34" x14ac:dyDescent="0.25">
      <c r="AH2714"/>
    </row>
    <row r="2715" spans="34:34" x14ac:dyDescent="0.25">
      <c r="AH2715"/>
    </row>
    <row r="2716" spans="34:34" x14ac:dyDescent="0.25">
      <c r="AH2716"/>
    </row>
    <row r="2717" spans="34:34" x14ac:dyDescent="0.25">
      <c r="AH2717"/>
    </row>
    <row r="2718" spans="34:34" x14ac:dyDescent="0.25">
      <c r="AH2718"/>
    </row>
    <row r="2719" spans="34:34" x14ac:dyDescent="0.25">
      <c r="AH2719"/>
    </row>
    <row r="2720" spans="34:34" x14ac:dyDescent="0.25">
      <c r="AH2720"/>
    </row>
    <row r="2721" spans="34:34" x14ac:dyDescent="0.25">
      <c r="AH2721"/>
    </row>
    <row r="2722" spans="34:34" x14ac:dyDescent="0.25">
      <c r="AH2722"/>
    </row>
    <row r="2723" spans="34:34" x14ac:dyDescent="0.25">
      <c r="AH2723"/>
    </row>
    <row r="2724" spans="34:34" x14ac:dyDescent="0.25">
      <c r="AH2724"/>
    </row>
    <row r="2725" spans="34:34" x14ac:dyDescent="0.25">
      <c r="AH2725"/>
    </row>
    <row r="2726" spans="34:34" x14ac:dyDescent="0.25">
      <c r="AH2726"/>
    </row>
    <row r="2727" spans="34:34" x14ac:dyDescent="0.25">
      <c r="AH2727"/>
    </row>
    <row r="2728" spans="34:34" x14ac:dyDescent="0.25">
      <c r="AH2728"/>
    </row>
    <row r="2729" spans="34:34" x14ac:dyDescent="0.25">
      <c r="AH2729"/>
    </row>
    <row r="2730" spans="34:34" x14ac:dyDescent="0.25">
      <c r="AH2730"/>
    </row>
    <row r="2731" spans="34:34" x14ac:dyDescent="0.25">
      <c r="AH2731"/>
    </row>
    <row r="2732" spans="34:34" x14ac:dyDescent="0.25">
      <c r="AH2732"/>
    </row>
    <row r="2733" spans="34:34" x14ac:dyDescent="0.25">
      <c r="AH2733"/>
    </row>
    <row r="2734" spans="34:34" x14ac:dyDescent="0.25">
      <c r="AH2734"/>
    </row>
    <row r="2735" spans="34:34" x14ac:dyDescent="0.25">
      <c r="AH2735"/>
    </row>
    <row r="2736" spans="34:34" x14ac:dyDescent="0.25">
      <c r="AH2736"/>
    </row>
    <row r="2737" spans="34:34" x14ac:dyDescent="0.25">
      <c r="AH2737"/>
    </row>
    <row r="2738" spans="34:34" x14ac:dyDescent="0.25">
      <c r="AH2738"/>
    </row>
    <row r="2739" spans="34:34" x14ac:dyDescent="0.25">
      <c r="AH2739"/>
    </row>
    <row r="2740" spans="34:34" x14ac:dyDescent="0.25">
      <c r="AH2740"/>
    </row>
    <row r="2741" spans="34:34" x14ac:dyDescent="0.25">
      <c r="AH2741"/>
    </row>
    <row r="2742" spans="34:34" x14ac:dyDescent="0.25">
      <c r="AH2742"/>
    </row>
    <row r="2743" spans="34:34" x14ac:dyDescent="0.25">
      <c r="AH2743"/>
    </row>
    <row r="2744" spans="34:34" x14ac:dyDescent="0.25">
      <c r="AH2744"/>
    </row>
    <row r="2745" spans="34:34" x14ac:dyDescent="0.25">
      <c r="AH2745"/>
    </row>
    <row r="2746" spans="34:34" x14ac:dyDescent="0.25">
      <c r="AH2746"/>
    </row>
    <row r="2747" spans="34:34" x14ac:dyDescent="0.25">
      <c r="AH2747"/>
    </row>
    <row r="2748" spans="34:34" x14ac:dyDescent="0.25">
      <c r="AH2748"/>
    </row>
    <row r="2749" spans="34:34" x14ac:dyDescent="0.25">
      <c r="AH2749"/>
    </row>
    <row r="2750" spans="34:34" x14ac:dyDescent="0.25">
      <c r="AH2750"/>
    </row>
    <row r="2751" spans="34:34" x14ac:dyDescent="0.25">
      <c r="AH2751"/>
    </row>
    <row r="2752" spans="34:34" x14ac:dyDescent="0.25">
      <c r="AH2752"/>
    </row>
    <row r="2753" spans="34:34" x14ac:dyDescent="0.25">
      <c r="AH2753"/>
    </row>
    <row r="2754" spans="34:34" x14ac:dyDescent="0.25">
      <c r="AH2754"/>
    </row>
    <row r="2755" spans="34:34" x14ac:dyDescent="0.25">
      <c r="AH2755"/>
    </row>
    <row r="2756" spans="34:34" x14ac:dyDescent="0.25">
      <c r="AH2756"/>
    </row>
    <row r="2757" spans="34:34" x14ac:dyDescent="0.25">
      <c r="AH2757"/>
    </row>
    <row r="2758" spans="34:34" x14ac:dyDescent="0.25">
      <c r="AH2758"/>
    </row>
    <row r="2759" spans="34:34" x14ac:dyDescent="0.25">
      <c r="AH2759"/>
    </row>
    <row r="2760" spans="34:34" x14ac:dyDescent="0.25">
      <c r="AH2760"/>
    </row>
    <row r="2761" spans="34:34" x14ac:dyDescent="0.25">
      <c r="AH2761"/>
    </row>
    <row r="2762" spans="34:34" x14ac:dyDescent="0.25">
      <c r="AH2762"/>
    </row>
    <row r="2763" spans="34:34" x14ac:dyDescent="0.25">
      <c r="AH2763"/>
    </row>
    <row r="2764" spans="34:34" x14ac:dyDescent="0.25">
      <c r="AH2764"/>
    </row>
    <row r="2765" spans="34:34" x14ac:dyDescent="0.25">
      <c r="AH2765"/>
    </row>
    <row r="2766" spans="34:34" x14ac:dyDescent="0.25">
      <c r="AH2766"/>
    </row>
    <row r="2767" spans="34:34" x14ac:dyDescent="0.25">
      <c r="AH2767"/>
    </row>
    <row r="2768" spans="34:34" x14ac:dyDescent="0.25">
      <c r="AH2768"/>
    </row>
    <row r="2769" spans="34:34" x14ac:dyDescent="0.25">
      <c r="AH2769"/>
    </row>
    <row r="2770" spans="34:34" x14ac:dyDescent="0.25">
      <c r="AH2770"/>
    </row>
    <row r="2771" spans="34:34" x14ac:dyDescent="0.25">
      <c r="AH2771"/>
    </row>
    <row r="2772" spans="34:34" x14ac:dyDescent="0.25">
      <c r="AH2772"/>
    </row>
    <row r="2773" spans="34:34" x14ac:dyDescent="0.25">
      <c r="AH2773"/>
    </row>
    <row r="2774" spans="34:34" x14ac:dyDescent="0.25">
      <c r="AH2774"/>
    </row>
    <row r="2775" spans="34:34" x14ac:dyDescent="0.25">
      <c r="AH2775"/>
    </row>
    <row r="2776" spans="34:34" x14ac:dyDescent="0.25">
      <c r="AH2776"/>
    </row>
    <row r="2777" spans="34:34" x14ac:dyDescent="0.25">
      <c r="AH2777"/>
    </row>
    <row r="2778" spans="34:34" x14ac:dyDescent="0.25">
      <c r="AH2778"/>
    </row>
    <row r="2779" spans="34:34" x14ac:dyDescent="0.25">
      <c r="AH2779"/>
    </row>
    <row r="2780" spans="34:34" x14ac:dyDescent="0.25">
      <c r="AH2780"/>
    </row>
    <row r="2781" spans="34:34" x14ac:dyDescent="0.25">
      <c r="AH2781"/>
    </row>
    <row r="2782" spans="34:34" x14ac:dyDescent="0.25">
      <c r="AH2782"/>
    </row>
    <row r="2783" spans="34:34" x14ac:dyDescent="0.25">
      <c r="AH2783"/>
    </row>
    <row r="2784" spans="34:34" x14ac:dyDescent="0.25">
      <c r="AH2784"/>
    </row>
    <row r="2785" spans="34:34" x14ac:dyDescent="0.25">
      <c r="AH2785"/>
    </row>
    <row r="2786" spans="34:34" x14ac:dyDescent="0.25">
      <c r="AH2786"/>
    </row>
    <row r="2787" spans="34:34" x14ac:dyDescent="0.25">
      <c r="AH2787"/>
    </row>
    <row r="2788" spans="34:34" x14ac:dyDescent="0.25">
      <c r="AH2788"/>
    </row>
    <row r="2789" spans="34:34" x14ac:dyDescent="0.25">
      <c r="AH2789"/>
    </row>
    <row r="2790" spans="34:34" x14ac:dyDescent="0.25">
      <c r="AH2790"/>
    </row>
    <row r="2791" spans="34:34" x14ac:dyDescent="0.25">
      <c r="AH2791"/>
    </row>
    <row r="2792" spans="34:34" x14ac:dyDescent="0.25">
      <c r="AH2792"/>
    </row>
    <row r="2793" spans="34:34" x14ac:dyDescent="0.25">
      <c r="AH2793"/>
    </row>
    <row r="2794" spans="34:34" x14ac:dyDescent="0.25">
      <c r="AH2794"/>
    </row>
    <row r="2795" spans="34:34" x14ac:dyDescent="0.25">
      <c r="AH2795"/>
    </row>
    <row r="2796" spans="34:34" x14ac:dyDescent="0.25">
      <c r="AH2796"/>
    </row>
    <row r="2797" spans="34:34" x14ac:dyDescent="0.25">
      <c r="AH2797"/>
    </row>
    <row r="2798" spans="34:34" x14ac:dyDescent="0.25">
      <c r="AH2798"/>
    </row>
    <row r="2799" spans="34:34" x14ac:dyDescent="0.25">
      <c r="AH2799"/>
    </row>
    <row r="2800" spans="34:34" x14ac:dyDescent="0.25">
      <c r="AH2800"/>
    </row>
    <row r="2801" spans="34:34" x14ac:dyDescent="0.25">
      <c r="AH2801"/>
    </row>
    <row r="2802" spans="34:34" x14ac:dyDescent="0.25">
      <c r="AH2802"/>
    </row>
    <row r="2803" spans="34:34" x14ac:dyDescent="0.25">
      <c r="AH2803"/>
    </row>
    <row r="2804" spans="34:34" x14ac:dyDescent="0.25">
      <c r="AH2804"/>
    </row>
    <row r="2805" spans="34:34" x14ac:dyDescent="0.25">
      <c r="AH2805"/>
    </row>
    <row r="2806" spans="34:34" x14ac:dyDescent="0.25">
      <c r="AH2806"/>
    </row>
    <row r="2807" spans="34:34" x14ac:dyDescent="0.25">
      <c r="AH2807"/>
    </row>
    <row r="2808" spans="34:34" x14ac:dyDescent="0.25">
      <c r="AH2808"/>
    </row>
    <row r="2809" spans="34:34" x14ac:dyDescent="0.25">
      <c r="AH2809"/>
    </row>
    <row r="2810" spans="34:34" x14ac:dyDescent="0.25">
      <c r="AH2810"/>
    </row>
    <row r="2811" spans="34:34" x14ac:dyDescent="0.25">
      <c r="AH2811"/>
    </row>
    <row r="2812" spans="34:34" x14ac:dyDescent="0.25">
      <c r="AH2812"/>
    </row>
    <row r="2813" spans="34:34" x14ac:dyDescent="0.25">
      <c r="AH2813"/>
    </row>
    <row r="2814" spans="34:34" x14ac:dyDescent="0.25">
      <c r="AH2814"/>
    </row>
    <row r="2815" spans="34:34" x14ac:dyDescent="0.25">
      <c r="AH2815"/>
    </row>
    <row r="2816" spans="34:34" x14ac:dyDescent="0.25">
      <c r="AH2816"/>
    </row>
    <row r="2817" spans="34:34" x14ac:dyDescent="0.25">
      <c r="AH2817"/>
    </row>
    <row r="2818" spans="34:34" x14ac:dyDescent="0.25">
      <c r="AH2818"/>
    </row>
    <row r="2819" spans="34:34" x14ac:dyDescent="0.25">
      <c r="AH2819"/>
    </row>
    <row r="2820" spans="34:34" x14ac:dyDescent="0.25">
      <c r="AH2820"/>
    </row>
    <row r="2821" spans="34:34" x14ac:dyDescent="0.25">
      <c r="AH2821"/>
    </row>
    <row r="2822" spans="34:34" x14ac:dyDescent="0.25">
      <c r="AH2822"/>
    </row>
    <row r="2823" spans="34:34" x14ac:dyDescent="0.25">
      <c r="AH2823"/>
    </row>
    <row r="2824" spans="34:34" x14ac:dyDescent="0.25">
      <c r="AH2824"/>
    </row>
    <row r="2825" spans="34:34" x14ac:dyDescent="0.25">
      <c r="AH2825"/>
    </row>
    <row r="2826" spans="34:34" x14ac:dyDescent="0.25">
      <c r="AH2826"/>
    </row>
    <row r="2827" spans="34:34" x14ac:dyDescent="0.25">
      <c r="AH2827"/>
    </row>
    <row r="2828" spans="34:34" x14ac:dyDescent="0.25">
      <c r="AH2828"/>
    </row>
    <row r="2829" spans="34:34" x14ac:dyDescent="0.25">
      <c r="AH2829"/>
    </row>
    <row r="2830" spans="34:34" x14ac:dyDescent="0.25">
      <c r="AH2830"/>
    </row>
    <row r="2831" spans="34:34" x14ac:dyDescent="0.25">
      <c r="AH2831"/>
    </row>
    <row r="2832" spans="34:34" x14ac:dyDescent="0.25">
      <c r="AH2832"/>
    </row>
    <row r="2833" spans="34:34" x14ac:dyDescent="0.25">
      <c r="AH2833"/>
    </row>
    <row r="2834" spans="34:34" x14ac:dyDescent="0.25">
      <c r="AH2834"/>
    </row>
    <row r="2835" spans="34:34" x14ac:dyDescent="0.25">
      <c r="AH2835"/>
    </row>
    <row r="2836" spans="34:34" x14ac:dyDescent="0.25">
      <c r="AH2836"/>
    </row>
    <row r="2837" spans="34:34" x14ac:dyDescent="0.25">
      <c r="AH2837"/>
    </row>
    <row r="2838" spans="34:34" x14ac:dyDescent="0.25">
      <c r="AH2838"/>
    </row>
    <row r="2839" spans="34:34" x14ac:dyDescent="0.25">
      <c r="AH2839"/>
    </row>
    <row r="2840" spans="34:34" x14ac:dyDescent="0.25">
      <c r="AH2840"/>
    </row>
    <row r="2841" spans="34:34" x14ac:dyDescent="0.25">
      <c r="AH2841"/>
    </row>
    <row r="2842" spans="34:34" x14ac:dyDescent="0.25">
      <c r="AH2842"/>
    </row>
    <row r="2843" spans="34:34" x14ac:dyDescent="0.25">
      <c r="AH2843"/>
    </row>
    <row r="2844" spans="34:34" x14ac:dyDescent="0.25">
      <c r="AH2844"/>
    </row>
    <row r="2845" spans="34:34" x14ac:dyDescent="0.25">
      <c r="AH2845"/>
    </row>
    <row r="2846" spans="34:34" x14ac:dyDescent="0.25">
      <c r="AH2846"/>
    </row>
    <row r="2847" spans="34:34" x14ac:dyDescent="0.25">
      <c r="AH2847"/>
    </row>
    <row r="2848" spans="34:34" x14ac:dyDescent="0.25">
      <c r="AH2848"/>
    </row>
    <row r="2849" spans="34:34" x14ac:dyDescent="0.25">
      <c r="AH2849"/>
    </row>
    <row r="2850" spans="34:34" x14ac:dyDescent="0.25">
      <c r="AH2850"/>
    </row>
    <row r="2851" spans="34:34" x14ac:dyDescent="0.25">
      <c r="AH2851"/>
    </row>
    <row r="2852" spans="34:34" x14ac:dyDescent="0.25">
      <c r="AH2852"/>
    </row>
    <row r="2853" spans="34:34" x14ac:dyDescent="0.25">
      <c r="AH2853"/>
    </row>
    <row r="2854" spans="34:34" x14ac:dyDescent="0.25">
      <c r="AH2854"/>
    </row>
    <row r="2855" spans="34:34" x14ac:dyDescent="0.25">
      <c r="AH2855"/>
    </row>
    <row r="2856" spans="34:34" x14ac:dyDescent="0.25">
      <c r="AH2856"/>
    </row>
    <row r="2857" spans="34:34" x14ac:dyDescent="0.25">
      <c r="AH2857"/>
    </row>
    <row r="2858" spans="34:34" x14ac:dyDescent="0.25">
      <c r="AH2858"/>
    </row>
    <row r="2859" spans="34:34" x14ac:dyDescent="0.25">
      <c r="AH2859"/>
    </row>
    <row r="2860" spans="34:34" x14ac:dyDescent="0.25">
      <c r="AH2860"/>
    </row>
    <row r="2861" spans="34:34" x14ac:dyDescent="0.25">
      <c r="AH2861"/>
    </row>
    <row r="2862" spans="34:34" x14ac:dyDescent="0.25">
      <c r="AH2862"/>
    </row>
    <row r="2863" spans="34:34" x14ac:dyDescent="0.25">
      <c r="AH2863"/>
    </row>
    <row r="2864" spans="34:34" x14ac:dyDescent="0.25">
      <c r="AH2864"/>
    </row>
    <row r="2865" spans="34:34" x14ac:dyDescent="0.25">
      <c r="AH2865"/>
    </row>
    <row r="2866" spans="34:34" x14ac:dyDescent="0.25">
      <c r="AH2866"/>
    </row>
    <row r="2867" spans="34:34" x14ac:dyDescent="0.25">
      <c r="AH2867"/>
    </row>
    <row r="2868" spans="34:34" x14ac:dyDescent="0.25">
      <c r="AH2868"/>
    </row>
    <row r="2869" spans="34:34" x14ac:dyDescent="0.25">
      <c r="AH2869"/>
    </row>
    <row r="2870" spans="34:34" x14ac:dyDescent="0.25">
      <c r="AH2870"/>
    </row>
    <row r="2871" spans="34:34" x14ac:dyDescent="0.25">
      <c r="AH2871"/>
    </row>
    <row r="2872" spans="34:34" x14ac:dyDescent="0.25">
      <c r="AH2872"/>
    </row>
    <row r="2873" spans="34:34" x14ac:dyDescent="0.25">
      <c r="AH2873"/>
    </row>
    <row r="2874" spans="34:34" x14ac:dyDescent="0.25">
      <c r="AH2874"/>
    </row>
    <row r="2875" spans="34:34" x14ac:dyDescent="0.25">
      <c r="AH2875"/>
    </row>
    <row r="2876" spans="34:34" x14ac:dyDescent="0.25">
      <c r="AH2876"/>
    </row>
    <row r="2877" spans="34:34" x14ac:dyDescent="0.25">
      <c r="AH2877"/>
    </row>
    <row r="2878" spans="34:34" x14ac:dyDescent="0.25">
      <c r="AH2878"/>
    </row>
    <row r="2879" spans="34:34" x14ac:dyDescent="0.25">
      <c r="AH2879"/>
    </row>
    <row r="2880" spans="34:34" x14ac:dyDescent="0.25">
      <c r="AH2880"/>
    </row>
    <row r="2881" spans="34:34" x14ac:dyDescent="0.25">
      <c r="AH2881"/>
    </row>
    <row r="2882" spans="34:34" x14ac:dyDescent="0.25">
      <c r="AH2882"/>
    </row>
    <row r="2883" spans="34:34" x14ac:dyDescent="0.25">
      <c r="AH2883"/>
    </row>
    <row r="2884" spans="34:34" x14ac:dyDescent="0.25">
      <c r="AH2884"/>
    </row>
    <row r="2885" spans="34:34" x14ac:dyDescent="0.25">
      <c r="AH2885"/>
    </row>
    <row r="2886" spans="34:34" x14ac:dyDescent="0.25">
      <c r="AH2886"/>
    </row>
    <row r="2887" spans="34:34" x14ac:dyDescent="0.25">
      <c r="AH2887"/>
    </row>
    <row r="2888" spans="34:34" x14ac:dyDescent="0.25">
      <c r="AH2888"/>
    </row>
    <row r="2889" spans="34:34" x14ac:dyDescent="0.25">
      <c r="AH2889"/>
    </row>
    <row r="2890" spans="34:34" x14ac:dyDescent="0.25">
      <c r="AH2890"/>
    </row>
    <row r="2891" spans="34:34" x14ac:dyDescent="0.25">
      <c r="AH2891"/>
    </row>
    <row r="2892" spans="34:34" x14ac:dyDescent="0.25">
      <c r="AH2892"/>
    </row>
    <row r="2893" spans="34:34" x14ac:dyDescent="0.25">
      <c r="AH2893"/>
    </row>
    <row r="2894" spans="34:34" x14ac:dyDescent="0.25">
      <c r="AH2894"/>
    </row>
    <row r="2895" spans="34:34" x14ac:dyDescent="0.25">
      <c r="AH2895"/>
    </row>
    <row r="2896" spans="34:34" x14ac:dyDescent="0.25">
      <c r="AH2896"/>
    </row>
    <row r="2897" spans="34:34" x14ac:dyDescent="0.25">
      <c r="AH2897"/>
    </row>
    <row r="2898" spans="34:34" x14ac:dyDescent="0.25">
      <c r="AH2898"/>
    </row>
    <row r="2899" spans="34:34" x14ac:dyDescent="0.25">
      <c r="AH2899"/>
    </row>
    <row r="2900" spans="34:34" x14ac:dyDescent="0.25">
      <c r="AH2900"/>
    </row>
    <row r="2901" spans="34:34" x14ac:dyDescent="0.25">
      <c r="AH2901"/>
    </row>
    <row r="2902" spans="34:34" x14ac:dyDescent="0.25">
      <c r="AH2902"/>
    </row>
    <row r="2903" spans="34:34" x14ac:dyDescent="0.25">
      <c r="AH2903"/>
    </row>
    <row r="2904" spans="34:34" x14ac:dyDescent="0.25">
      <c r="AH2904"/>
    </row>
    <row r="2905" spans="34:34" x14ac:dyDescent="0.25">
      <c r="AH2905"/>
    </row>
    <row r="2906" spans="34:34" x14ac:dyDescent="0.25">
      <c r="AH2906"/>
    </row>
    <row r="2907" spans="34:34" x14ac:dyDescent="0.25">
      <c r="AH2907"/>
    </row>
    <row r="2908" spans="34:34" x14ac:dyDescent="0.25">
      <c r="AH2908"/>
    </row>
    <row r="2909" spans="34:34" x14ac:dyDescent="0.25">
      <c r="AH2909"/>
    </row>
    <row r="2910" spans="34:34" x14ac:dyDescent="0.25">
      <c r="AH2910"/>
    </row>
    <row r="2911" spans="34:34" x14ac:dyDescent="0.25">
      <c r="AH2911"/>
    </row>
    <row r="2912" spans="34:34" x14ac:dyDescent="0.25">
      <c r="AH2912"/>
    </row>
    <row r="2913" spans="34:34" x14ac:dyDescent="0.25">
      <c r="AH2913"/>
    </row>
    <row r="2914" spans="34:34" x14ac:dyDescent="0.25">
      <c r="AH2914"/>
    </row>
    <row r="2915" spans="34:34" x14ac:dyDescent="0.25">
      <c r="AH2915"/>
    </row>
    <row r="2916" spans="34:34" x14ac:dyDescent="0.25">
      <c r="AH2916"/>
    </row>
    <row r="2917" spans="34:34" x14ac:dyDescent="0.25">
      <c r="AH2917"/>
    </row>
    <row r="2918" spans="34:34" x14ac:dyDescent="0.25">
      <c r="AH2918"/>
    </row>
    <row r="2919" spans="34:34" x14ac:dyDescent="0.25">
      <c r="AH2919"/>
    </row>
    <row r="2920" spans="34:34" x14ac:dyDescent="0.25">
      <c r="AH2920"/>
    </row>
    <row r="2921" spans="34:34" x14ac:dyDescent="0.25">
      <c r="AH2921"/>
    </row>
    <row r="2922" spans="34:34" x14ac:dyDescent="0.25">
      <c r="AH2922"/>
    </row>
    <row r="2923" spans="34:34" x14ac:dyDescent="0.25">
      <c r="AH2923"/>
    </row>
    <row r="2924" spans="34:34" x14ac:dyDescent="0.25">
      <c r="AH2924"/>
    </row>
    <row r="2925" spans="34:34" x14ac:dyDescent="0.25">
      <c r="AH2925"/>
    </row>
    <row r="2926" spans="34:34" x14ac:dyDescent="0.25">
      <c r="AH2926"/>
    </row>
    <row r="2927" spans="34:34" x14ac:dyDescent="0.25">
      <c r="AH2927"/>
    </row>
    <row r="2928" spans="34:34" x14ac:dyDescent="0.25">
      <c r="AH2928"/>
    </row>
    <row r="2929" spans="34:34" x14ac:dyDescent="0.25">
      <c r="AH2929"/>
    </row>
    <row r="2930" spans="34:34" x14ac:dyDescent="0.25">
      <c r="AH2930"/>
    </row>
    <row r="2931" spans="34:34" x14ac:dyDescent="0.25">
      <c r="AH2931"/>
    </row>
    <row r="2932" spans="34:34" x14ac:dyDescent="0.25">
      <c r="AH2932"/>
    </row>
    <row r="2933" spans="34:34" x14ac:dyDescent="0.25">
      <c r="AH2933"/>
    </row>
    <row r="2934" spans="34:34" x14ac:dyDescent="0.25">
      <c r="AH2934"/>
    </row>
    <row r="2935" spans="34:34" x14ac:dyDescent="0.25">
      <c r="AH2935"/>
    </row>
    <row r="2936" spans="34:34" x14ac:dyDescent="0.25">
      <c r="AH2936"/>
    </row>
    <row r="2937" spans="34:34" x14ac:dyDescent="0.25">
      <c r="AH2937"/>
    </row>
    <row r="2938" spans="34:34" x14ac:dyDescent="0.25">
      <c r="AH2938"/>
    </row>
    <row r="2939" spans="34:34" x14ac:dyDescent="0.25">
      <c r="AH2939"/>
    </row>
    <row r="2940" spans="34:34" x14ac:dyDescent="0.25">
      <c r="AH2940"/>
    </row>
    <row r="2941" spans="34:34" x14ac:dyDescent="0.25">
      <c r="AH2941"/>
    </row>
    <row r="2942" spans="34:34" x14ac:dyDescent="0.25">
      <c r="AH2942"/>
    </row>
    <row r="2943" spans="34:34" x14ac:dyDescent="0.25">
      <c r="AH2943"/>
    </row>
    <row r="2944" spans="34:34" x14ac:dyDescent="0.25">
      <c r="AH2944"/>
    </row>
    <row r="2945" spans="34:34" x14ac:dyDescent="0.25">
      <c r="AH2945"/>
    </row>
    <row r="2946" spans="34:34" x14ac:dyDescent="0.25">
      <c r="AH2946"/>
    </row>
    <row r="2947" spans="34:34" x14ac:dyDescent="0.25">
      <c r="AH2947"/>
    </row>
    <row r="2948" spans="34:34" x14ac:dyDescent="0.25">
      <c r="AH2948"/>
    </row>
    <row r="2949" spans="34:34" x14ac:dyDescent="0.25">
      <c r="AH2949"/>
    </row>
    <row r="2950" spans="34:34" x14ac:dyDescent="0.25">
      <c r="AH2950"/>
    </row>
    <row r="2951" spans="34:34" x14ac:dyDescent="0.25">
      <c r="AH2951"/>
    </row>
    <row r="2952" spans="34:34" x14ac:dyDescent="0.25">
      <c r="AH2952"/>
    </row>
    <row r="2953" spans="34:34" x14ac:dyDescent="0.25">
      <c r="AH2953"/>
    </row>
    <row r="2954" spans="34:34" x14ac:dyDescent="0.25">
      <c r="AH2954"/>
    </row>
    <row r="2955" spans="34:34" x14ac:dyDescent="0.25">
      <c r="AH2955"/>
    </row>
    <row r="2956" spans="34:34" x14ac:dyDescent="0.25">
      <c r="AH2956"/>
    </row>
    <row r="2957" spans="34:34" x14ac:dyDescent="0.25">
      <c r="AH2957"/>
    </row>
    <row r="2958" spans="34:34" x14ac:dyDescent="0.25">
      <c r="AH2958"/>
    </row>
    <row r="2959" spans="34:34" x14ac:dyDescent="0.25">
      <c r="AH2959"/>
    </row>
    <row r="2960" spans="34:34" x14ac:dyDescent="0.25">
      <c r="AH2960"/>
    </row>
    <row r="2961" spans="34:34" x14ac:dyDescent="0.25">
      <c r="AH2961"/>
    </row>
    <row r="2962" spans="34:34" x14ac:dyDescent="0.25">
      <c r="AH2962"/>
    </row>
    <row r="2963" spans="34:34" x14ac:dyDescent="0.25">
      <c r="AH2963"/>
    </row>
    <row r="2964" spans="34:34" x14ac:dyDescent="0.25">
      <c r="AH2964"/>
    </row>
    <row r="2965" spans="34:34" x14ac:dyDescent="0.25">
      <c r="AH2965"/>
    </row>
    <row r="2966" spans="34:34" x14ac:dyDescent="0.25">
      <c r="AH2966"/>
    </row>
    <row r="2967" spans="34:34" x14ac:dyDescent="0.25">
      <c r="AH2967"/>
    </row>
    <row r="2968" spans="34:34" x14ac:dyDescent="0.25">
      <c r="AH2968"/>
    </row>
    <row r="2969" spans="34:34" x14ac:dyDescent="0.25">
      <c r="AH2969"/>
    </row>
    <row r="2970" spans="34:34" x14ac:dyDescent="0.25">
      <c r="AH2970"/>
    </row>
    <row r="2971" spans="34:34" x14ac:dyDescent="0.25">
      <c r="AH2971"/>
    </row>
    <row r="2972" spans="34:34" x14ac:dyDescent="0.25">
      <c r="AH2972"/>
    </row>
    <row r="2973" spans="34:34" x14ac:dyDescent="0.25">
      <c r="AH2973"/>
    </row>
    <row r="2974" spans="34:34" x14ac:dyDescent="0.25">
      <c r="AH2974"/>
    </row>
    <row r="2975" spans="34:34" x14ac:dyDescent="0.25">
      <c r="AH2975"/>
    </row>
    <row r="2976" spans="34:34" x14ac:dyDescent="0.25">
      <c r="AH2976"/>
    </row>
    <row r="2977" spans="34:34" x14ac:dyDescent="0.25">
      <c r="AH2977"/>
    </row>
    <row r="2978" spans="34:34" x14ac:dyDescent="0.25">
      <c r="AH2978"/>
    </row>
    <row r="2979" spans="34:34" x14ac:dyDescent="0.25">
      <c r="AH2979"/>
    </row>
    <row r="2980" spans="34:34" x14ac:dyDescent="0.25">
      <c r="AH2980"/>
    </row>
    <row r="2981" spans="34:34" x14ac:dyDescent="0.25">
      <c r="AH2981"/>
    </row>
    <row r="2982" spans="34:34" x14ac:dyDescent="0.25">
      <c r="AH2982"/>
    </row>
    <row r="2983" spans="34:34" x14ac:dyDescent="0.25">
      <c r="AH2983"/>
    </row>
    <row r="2984" spans="34:34" x14ac:dyDescent="0.25">
      <c r="AH2984"/>
    </row>
    <row r="2985" spans="34:34" x14ac:dyDescent="0.25">
      <c r="AH2985"/>
    </row>
    <row r="2986" spans="34:34" x14ac:dyDescent="0.25">
      <c r="AH2986"/>
    </row>
    <row r="2987" spans="34:34" x14ac:dyDescent="0.25">
      <c r="AH2987"/>
    </row>
    <row r="2988" spans="34:34" x14ac:dyDescent="0.25">
      <c r="AH2988"/>
    </row>
    <row r="2989" spans="34:34" x14ac:dyDescent="0.25">
      <c r="AH2989"/>
    </row>
    <row r="2990" spans="34:34" x14ac:dyDescent="0.25">
      <c r="AH2990"/>
    </row>
    <row r="2991" spans="34:34" x14ac:dyDescent="0.25">
      <c r="AH2991"/>
    </row>
    <row r="2992" spans="34:34" x14ac:dyDescent="0.25">
      <c r="AH2992"/>
    </row>
    <row r="2993" spans="34:34" x14ac:dyDescent="0.25">
      <c r="AH2993"/>
    </row>
    <row r="2994" spans="34:34" x14ac:dyDescent="0.25">
      <c r="AH2994"/>
    </row>
    <row r="2995" spans="34:34" x14ac:dyDescent="0.25">
      <c r="AH2995"/>
    </row>
    <row r="2996" spans="34:34" x14ac:dyDescent="0.25">
      <c r="AH2996"/>
    </row>
    <row r="2997" spans="34:34" x14ac:dyDescent="0.25">
      <c r="AH2997"/>
    </row>
    <row r="2998" spans="34:34" x14ac:dyDescent="0.25">
      <c r="AH2998"/>
    </row>
    <row r="2999" spans="34:34" x14ac:dyDescent="0.25">
      <c r="AH2999"/>
    </row>
    <row r="3000" spans="34:34" x14ac:dyDescent="0.25">
      <c r="AH3000"/>
    </row>
    <row r="3001" spans="34:34" x14ac:dyDescent="0.25">
      <c r="AH3001"/>
    </row>
    <row r="3002" spans="34:34" x14ac:dyDescent="0.25">
      <c r="AH3002"/>
    </row>
    <row r="3003" spans="34:34" x14ac:dyDescent="0.25">
      <c r="AH3003"/>
    </row>
    <row r="3004" spans="34:34" x14ac:dyDescent="0.25">
      <c r="AH3004"/>
    </row>
    <row r="3005" spans="34:34" x14ac:dyDescent="0.25">
      <c r="AH3005"/>
    </row>
    <row r="3006" spans="34:34" x14ac:dyDescent="0.25">
      <c r="AH3006"/>
    </row>
    <row r="3007" spans="34:34" x14ac:dyDescent="0.25">
      <c r="AH3007"/>
    </row>
    <row r="3008" spans="34:34" x14ac:dyDescent="0.25">
      <c r="AH3008"/>
    </row>
    <row r="3009" spans="34:34" x14ac:dyDescent="0.25">
      <c r="AH3009"/>
    </row>
    <row r="3010" spans="34:34" x14ac:dyDescent="0.25">
      <c r="AH3010"/>
    </row>
    <row r="3011" spans="34:34" x14ac:dyDescent="0.25">
      <c r="AH3011"/>
    </row>
    <row r="3012" spans="34:34" x14ac:dyDescent="0.25">
      <c r="AH3012"/>
    </row>
    <row r="3013" spans="34:34" x14ac:dyDescent="0.25">
      <c r="AH3013"/>
    </row>
    <row r="3014" spans="34:34" x14ac:dyDescent="0.25">
      <c r="AH3014"/>
    </row>
    <row r="3015" spans="34:34" x14ac:dyDescent="0.25">
      <c r="AH3015"/>
    </row>
    <row r="3016" spans="34:34" x14ac:dyDescent="0.25">
      <c r="AH3016"/>
    </row>
    <row r="3017" spans="34:34" x14ac:dyDescent="0.25">
      <c r="AH3017"/>
    </row>
    <row r="3018" spans="34:34" x14ac:dyDescent="0.25">
      <c r="AH3018"/>
    </row>
    <row r="3019" spans="34:34" x14ac:dyDescent="0.25">
      <c r="AH3019"/>
    </row>
    <row r="3020" spans="34:34" x14ac:dyDescent="0.25">
      <c r="AH3020"/>
    </row>
    <row r="3021" spans="34:34" x14ac:dyDescent="0.25">
      <c r="AH3021"/>
    </row>
    <row r="3022" spans="34:34" x14ac:dyDescent="0.25">
      <c r="AH3022"/>
    </row>
    <row r="3023" spans="34:34" x14ac:dyDescent="0.25">
      <c r="AH3023"/>
    </row>
    <row r="3024" spans="34:34" x14ac:dyDescent="0.25">
      <c r="AH3024"/>
    </row>
    <row r="3025" spans="34:34" x14ac:dyDescent="0.25">
      <c r="AH3025"/>
    </row>
    <row r="3026" spans="34:34" x14ac:dyDescent="0.25">
      <c r="AH3026"/>
    </row>
    <row r="3027" spans="34:34" x14ac:dyDescent="0.25">
      <c r="AH3027"/>
    </row>
    <row r="3028" spans="34:34" x14ac:dyDescent="0.25">
      <c r="AH3028"/>
    </row>
    <row r="3029" spans="34:34" x14ac:dyDescent="0.25">
      <c r="AH3029"/>
    </row>
    <row r="3030" spans="34:34" x14ac:dyDescent="0.25">
      <c r="AH3030"/>
    </row>
    <row r="3031" spans="34:34" x14ac:dyDescent="0.25">
      <c r="AH3031"/>
    </row>
    <row r="3032" spans="34:34" x14ac:dyDescent="0.25">
      <c r="AH3032"/>
    </row>
    <row r="3033" spans="34:34" x14ac:dyDescent="0.25">
      <c r="AH3033"/>
    </row>
    <row r="3034" spans="34:34" x14ac:dyDescent="0.25">
      <c r="AH3034"/>
    </row>
    <row r="3035" spans="34:34" x14ac:dyDescent="0.25">
      <c r="AH3035"/>
    </row>
    <row r="3036" spans="34:34" x14ac:dyDescent="0.25">
      <c r="AH3036"/>
    </row>
    <row r="3037" spans="34:34" x14ac:dyDescent="0.25">
      <c r="AH3037"/>
    </row>
    <row r="3038" spans="34:34" x14ac:dyDescent="0.25">
      <c r="AH3038"/>
    </row>
    <row r="3039" spans="34:34" x14ac:dyDescent="0.25">
      <c r="AH3039"/>
    </row>
    <row r="3040" spans="34:34" x14ac:dyDescent="0.25">
      <c r="AH3040"/>
    </row>
    <row r="3041" spans="34:34" x14ac:dyDescent="0.25">
      <c r="AH3041"/>
    </row>
    <row r="3042" spans="34:34" x14ac:dyDescent="0.25">
      <c r="AH3042"/>
    </row>
    <row r="3043" spans="34:34" x14ac:dyDescent="0.25">
      <c r="AH3043"/>
    </row>
    <row r="3044" spans="34:34" x14ac:dyDescent="0.25">
      <c r="AH3044"/>
    </row>
    <row r="3045" spans="34:34" x14ac:dyDescent="0.25">
      <c r="AH3045"/>
    </row>
    <row r="3046" spans="34:34" x14ac:dyDescent="0.25">
      <c r="AH3046"/>
    </row>
    <row r="3047" spans="34:34" x14ac:dyDescent="0.25">
      <c r="AH3047"/>
    </row>
    <row r="3048" spans="34:34" x14ac:dyDescent="0.25">
      <c r="AH3048"/>
    </row>
    <row r="3049" spans="34:34" x14ac:dyDescent="0.25">
      <c r="AH3049"/>
    </row>
    <row r="3050" spans="34:34" x14ac:dyDescent="0.25">
      <c r="AH3050"/>
    </row>
    <row r="3051" spans="34:34" x14ac:dyDescent="0.25">
      <c r="AH3051"/>
    </row>
    <row r="3052" spans="34:34" x14ac:dyDescent="0.25">
      <c r="AH3052"/>
    </row>
    <row r="3053" spans="34:34" x14ac:dyDescent="0.25">
      <c r="AH3053"/>
    </row>
    <row r="3054" spans="34:34" x14ac:dyDescent="0.25">
      <c r="AH3054"/>
    </row>
    <row r="3055" spans="34:34" x14ac:dyDescent="0.25">
      <c r="AH3055"/>
    </row>
    <row r="3056" spans="34:34" x14ac:dyDescent="0.25">
      <c r="AH3056"/>
    </row>
    <row r="3057" spans="34:34" x14ac:dyDescent="0.25">
      <c r="AH3057"/>
    </row>
    <row r="3058" spans="34:34" x14ac:dyDescent="0.25">
      <c r="AH3058"/>
    </row>
    <row r="3059" spans="34:34" x14ac:dyDescent="0.25">
      <c r="AH3059"/>
    </row>
    <row r="3060" spans="34:34" x14ac:dyDescent="0.25">
      <c r="AH3060"/>
    </row>
    <row r="3061" spans="34:34" x14ac:dyDescent="0.25">
      <c r="AH3061"/>
    </row>
    <row r="3062" spans="34:34" x14ac:dyDescent="0.25">
      <c r="AH3062"/>
    </row>
    <row r="3063" spans="34:34" x14ac:dyDescent="0.25">
      <c r="AH3063"/>
    </row>
    <row r="3064" spans="34:34" x14ac:dyDescent="0.25">
      <c r="AH3064"/>
    </row>
    <row r="3065" spans="34:34" x14ac:dyDescent="0.25">
      <c r="AH3065"/>
    </row>
    <row r="3066" spans="34:34" x14ac:dyDescent="0.25">
      <c r="AH3066"/>
    </row>
    <row r="3067" spans="34:34" x14ac:dyDescent="0.25">
      <c r="AH3067"/>
    </row>
    <row r="3068" spans="34:34" x14ac:dyDescent="0.25">
      <c r="AH3068"/>
    </row>
    <row r="3069" spans="34:34" x14ac:dyDescent="0.25">
      <c r="AH3069"/>
    </row>
    <row r="3070" spans="34:34" x14ac:dyDescent="0.25">
      <c r="AH3070"/>
    </row>
    <row r="3071" spans="34:34" x14ac:dyDescent="0.25">
      <c r="AH3071"/>
    </row>
    <row r="3072" spans="34:34" x14ac:dyDescent="0.25">
      <c r="AH3072"/>
    </row>
    <row r="3073" spans="34:34" x14ac:dyDescent="0.25">
      <c r="AH3073"/>
    </row>
    <row r="3074" spans="34:34" x14ac:dyDescent="0.25">
      <c r="AH3074"/>
    </row>
    <row r="3075" spans="34:34" x14ac:dyDescent="0.25">
      <c r="AH3075"/>
    </row>
    <row r="3076" spans="34:34" x14ac:dyDescent="0.25">
      <c r="AH3076"/>
    </row>
    <row r="3077" spans="34:34" x14ac:dyDescent="0.25">
      <c r="AH3077"/>
    </row>
    <row r="3078" spans="34:34" x14ac:dyDescent="0.25">
      <c r="AH3078"/>
    </row>
    <row r="3079" spans="34:34" x14ac:dyDescent="0.25">
      <c r="AH3079"/>
    </row>
    <row r="3080" spans="34:34" x14ac:dyDescent="0.25">
      <c r="AH3080"/>
    </row>
    <row r="3081" spans="34:34" x14ac:dyDescent="0.25">
      <c r="AH3081"/>
    </row>
    <row r="3082" spans="34:34" x14ac:dyDescent="0.25">
      <c r="AH3082"/>
    </row>
    <row r="3083" spans="34:34" x14ac:dyDescent="0.25">
      <c r="AH3083"/>
    </row>
    <row r="3084" spans="34:34" x14ac:dyDescent="0.25">
      <c r="AH3084"/>
    </row>
    <row r="3085" spans="34:34" x14ac:dyDescent="0.25">
      <c r="AH3085"/>
    </row>
    <row r="3086" spans="34:34" x14ac:dyDescent="0.25">
      <c r="AH3086"/>
    </row>
    <row r="3087" spans="34:34" x14ac:dyDescent="0.25">
      <c r="AH3087"/>
    </row>
    <row r="3088" spans="34:34" x14ac:dyDescent="0.25">
      <c r="AH3088"/>
    </row>
    <row r="3089" spans="34:34" x14ac:dyDescent="0.25">
      <c r="AH3089"/>
    </row>
    <row r="3090" spans="34:34" x14ac:dyDescent="0.25">
      <c r="AH3090"/>
    </row>
    <row r="3091" spans="34:34" x14ac:dyDescent="0.25">
      <c r="AH3091"/>
    </row>
    <row r="3092" spans="34:34" x14ac:dyDescent="0.25">
      <c r="AH3092"/>
    </row>
    <row r="3093" spans="34:34" x14ac:dyDescent="0.25">
      <c r="AH3093"/>
    </row>
    <row r="3094" spans="34:34" x14ac:dyDescent="0.25">
      <c r="AH3094"/>
    </row>
    <row r="3095" spans="34:34" x14ac:dyDescent="0.25">
      <c r="AH3095"/>
    </row>
    <row r="3096" spans="34:34" x14ac:dyDescent="0.25">
      <c r="AH3096"/>
    </row>
    <row r="3097" spans="34:34" x14ac:dyDescent="0.25">
      <c r="AH3097"/>
    </row>
    <row r="3098" spans="34:34" x14ac:dyDescent="0.25">
      <c r="AH3098"/>
    </row>
    <row r="3099" spans="34:34" x14ac:dyDescent="0.25">
      <c r="AH3099"/>
    </row>
    <row r="3100" spans="34:34" x14ac:dyDescent="0.25">
      <c r="AH3100"/>
    </row>
    <row r="3101" spans="34:34" x14ac:dyDescent="0.25">
      <c r="AH3101"/>
    </row>
    <row r="3102" spans="34:34" x14ac:dyDescent="0.25">
      <c r="AH3102"/>
    </row>
    <row r="3103" spans="34:34" x14ac:dyDescent="0.25">
      <c r="AH3103"/>
    </row>
    <row r="3104" spans="34:34" x14ac:dyDescent="0.25">
      <c r="AH3104"/>
    </row>
    <row r="3105" spans="34:34" x14ac:dyDescent="0.25">
      <c r="AH3105"/>
    </row>
    <row r="3106" spans="34:34" x14ac:dyDescent="0.25">
      <c r="AH3106"/>
    </row>
    <row r="3107" spans="34:34" x14ac:dyDescent="0.25">
      <c r="AH3107"/>
    </row>
    <row r="3108" spans="34:34" x14ac:dyDescent="0.25">
      <c r="AH3108"/>
    </row>
    <row r="3109" spans="34:34" x14ac:dyDescent="0.25">
      <c r="AH3109"/>
    </row>
    <row r="3110" spans="34:34" x14ac:dyDescent="0.25">
      <c r="AH3110"/>
    </row>
    <row r="3111" spans="34:34" x14ac:dyDescent="0.25">
      <c r="AH3111"/>
    </row>
    <row r="3112" spans="34:34" x14ac:dyDescent="0.25">
      <c r="AH3112"/>
    </row>
    <row r="3113" spans="34:34" x14ac:dyDescent="0.25">
      <c r="AH3113"/>
    </row>
    <row r="3114" spans="34:34" x14ac:dyDescent="0.25">
      <c r="AH3114"/>
    </row>
    <row r="3115" spans="34:34" x14ac:dyDescent="0.25">
      <c r="AH3115"/>
    </row>
    <row r="3116" spans="34:34" x14ac:dyDescent="0.25">
      <c r="AH3116"/>
    </row>
    <row r="3117" spans="34:34" x14ac:dyDescent="0.25">
      <c r="AH3117"/>
    </row>
    <row r="3118" spans="34:34" x14ac:dyDescent="0.25">
      <c r="AH3118"/>
    </row>
    <row r="3119" spans="34:34" x14ac:dyDescent="0.25">
      <c r="AH3119"/>
    </row>
    <row r="3120" spans="34:34" x14ac:dyDescent="0.25">
      <c r="AH3120"/>
    </row>
    <row r="3121" spans="34:34" x14ac:dyDescent="0.25">
      <c r="AH3121"/>
    </row>
    <row r="3122" spans="34:34" x14ac:dyDescent="0.25">
      <c r="AH3122"/>
    </row>
    <row r="3123" spans="34:34" x14ac:dyDescent="0.25">
      <c r="AH3123"/>
    </row>
    <row r="3124" spans="34:34" x14ac:dyDescent="0.25">
      <c r="AH3124"/>
    </row>
    <row r="3125" spans="34:34" x14ac:dyDescent="0.25">
      <c r="AH3125"/>
    </row>
    <row r="3126" spans="34:34" x14ac:dyDescent="0.25">
      <c r="AH3126"/>
    </row>
    <row r="3127" spans="34:34" x14ac:dyDescent="0.25">
      <c r="AH3127"/>
    </row>
    <row r="3128" spans="34:34" x14ac:dyDescent="0.25">
      <c r="AH3128"/>
    </row>
    <row r="3129" spans="34:34" x14ac:dyDescent="0.25">
      <c r="AH3129"/>
    </row>
    <row r="3130" spans="34:34" x14ac:dyDescent="0.25">
      <c r="AH3130"/>
    </row>
    <row r="3131" spans="34:34" x14ac:dyDescent="0.25">
      <c r="AH3131"/>
    </row>
    <row r="3132" spans="34:34" x14ac:dyDescent="0.25">
      <c r="AH3132"/>
    </row>
    <row r="3133" spans="34:34" x14ac:dyDescent="0.25">
      <c r="AH3133"/>
    </row>
    <row r="3134" spans="34:34" x14ac:dyDescent="0.25">
      <c r="AH3134"/>
    </row>
    <row r="3135" spans="34:34" x14ac:dyDescent="0.25">
      <c r="AH3135"/>
    </row>
    <row r="3136" spans="34:34" x14ac:dyDescent="0.25">
      <c r="AH3136"/>
    </row>
    <row r="3137" spans="34:34" x14ac:dyDescent="0.25">
      <c r="AH3137"/>
    </row>
    <row r="3138" spans="34:34" x14ac:dyDescent="0.25">
      <c r="AH3138"/>
    </row>
    <row r="3139" spans="34:34" x14ac:dyDescent="0.25">
      <c r="AH3139"/>
    </row>
    <row r="3140" spans="34:34" x14ac:dyDescent="0.25">
      <c r="AH3140"/>
    </row>
    <row r="3141" spans="34:34" x14ac:dyDescent="0.25">
      <c r="AH3141"/>
    </row>
    <row r="3142" spans="34:34" x14ac:dyDescent="0.25">
      <c r="AH3142"/>
    </row>
    <row r="3143" spans="34:34" x14ac:dyDescent="0.25">
      <c r="AH3143"/>
    </row>
    <row r="3144" spans="34:34" x14ac:dyDescent="0.25">
      <c r="AH3144"/>
    </row>
    <row r="3145" spans="34:34" x14ac:dyDescent="0.25">
      <c r="AH3145"/>
    </row>
    <row r="3146" spans="34:34" x14ac:dyDescent="0.25">
      <c r="AH3146"/>
    </row>
    <row r="3147" spans="34:34" x14ac:dyDescent="0.25">
      <c r="AH3147"/>
    </row>
    <row r="3148" spans="34:34" x14ac:dyDescent="0.25">
      <c r="AH3148"/>
    </row>
    <row r="3149" spans="34:34" x14ac:dyDescent="0.25">
      <c r="AH3149"/>
    </row>
    <row r="3150" spans="34:34" x14ac:dyDescent="0.25">
      <c r="AH3150"/>
    </row>
    <row r="3151" spans="34:34" x14ac:dyDescent="0.25">
      <c r="AH3151"/>
    </row>
    <row r="3152" spans="34:34" x14ac:dyDescent="0.25">
      <c r="AH3152"/>
    </row>
    <row r="3153" spans="34:34" x14ac:dyDescent="0.25">
      <c r="AH3153"/>
    </row>
    <row r="3154" spans="34:34" x14ac:dyDescent="0.25">
      <c r="AH3154"/>
    </row>
    <row r="3155" spans="34:34" x14ac:dyDescent="0.25">
      <c r="AH3155"/>
    </row>
    <row r="3156" spans="34:34" x14ac:dyDescent="0.25">
      <c r="AH3156"/>
    </row>
    <row r="3157" spans="34:34" x14ac:dyDescent="0.25">
      <c r="AH3157"/>
    </row>
    <row r="3158" spans="34:34" x14ac:dyDescent="0.25">
      <c r="AH3158"/>
    </row>
    <row r="3159" spans="34:34" x14ac:dyDescent="0.25">
      <c r="AH3159"/>
    </row>
    <row r="3160" spans="34:34" x14ac:dyDescent="0.25">
      <c r="AH3160"/>
    </row>
    <row r="3161" spans="34:34" x14ac:dyDescent="0.25">
      <c r="AH3161"/>
    </row>
    <row r="3162" spans="34:34" x14ac:dyDescent="0.25">
      <c r="AH3162"/>
    </row>
    <row r="3163" spans="34:34" x14ac:dyDescent="0.25">
      <c r="AH3163"/>
    </row>
    <row r="3164" spans="34:34" x14ac:dyDescent="0.25">
      <c r="AH3164"/>
    </row>
    <row r="3165" spans="34:34" x14ac:dyDescent="0.25">
      <c r="AH3165"/>
    </row>
    <row r="3166" spans="34:34" x14ac:dyDescent="0.25">
      <c r="AH3166"/>
    </row>
    <row r="3167" spans="34:34" x14ac:dyDescent="0.25">
      <c r="AH3167"/>
    </row>
    <row r="3168" spans="34:34" x14ac:dyDescent="0.25">
      <c r="AH3168"/>
    </row>
    <row r="3169" spans="34:34" x14ac:dyDescent="0.25">
      <c r="AH3169"/>
    </row>
    <row r="3170" spans="34:34" x14ac:dyDescent="0.25">
      <c r="AH3170"/>
    </row>
    <row r="3171" spans="34:34" x14ac:dyDescent="0.25">
      <c r="AH3171"/>
    </row>
    <row r="3172" spans="34:34" x14ac:dyDescent="0.25">
      <c r="AH3172"/>
    </row>
    <row r="3173" spans="34:34" x14ac:dyDescent="0.25">
      <c r="AH3173"/>
    </row>
    <row r="3174" spans="34:34" x14ac:dyDescent="0.25">
      <c r="AH3174"/>
    </row>
    <row r="3175" spans="34:34" x14ac:dyDescent="0.25">
      <c r="AH3175"/>
    </row>
    <row r="3176" spans="34:34" x14ac:dyDescent="0.25">
      <c r="AH3176"/>
    </row>
    <row r="3177" spans="34:34" x14ac:dyDescent="0.25">
      <c r="AH3177"/>
    </row>
    <row r="3178" spans="34:34" x14ac:dyDescent="0.25">
      <c r="AH3178"/>
    </row>
    <row r="3179" spans="34:34" x14ac:dyDescent="0.25">
      <c r="AH3179"/>
    </row>
    <row r="3180" spans="34:34" x14ac:dyDescent="0.25">
      <c r="AH3180"/>
    </row>
    <row r="3181" spans="34:34" x14ac:dyDescent="0.25">
      <c r="AH3181"/>
    </row>
    <row r="3182" spans="34:34" x14ac:dyDescent="0.25">
      <c r="AH3182"/>
    </row>
    <row r="3183" spans="34:34" x14ac:dyDescent="0.25">
      <c r="AH3183"/>
    </row>
    <row r="3184" spans="34:34" x14ac:dyDescent="0.25">
      <c r="AH3184"/>
    </row>
    <row r="3185" spans="34:34" x14ac:dyDescent="0.25">
      <c r="AH3185"/>
    </row>
    <row r="3186" spans="34:34" x14ac:dyDescent="0.25">
      <c r="AH3186"/>
    </row>
    <row r="3187" spans="34:34" x14ac:dyDescent="0.25">
      <c r="AH3187"/>
    </row>
    <row r="3188" spans="34:34" x14ac:dyDescent="0.25">
      <c r="AH3188"/>
    </row>
    <row r="3189" spans="34:34" x14ac:dyDescent="0.25">
      <c r="AH3189"/>
    </row>
    <row r="3190" spans="34:34" x14ac:dyDescent="0.25">
      <c r="AH3190"/>
    </row>
    <row r="3191" spans="34:34" x14ac:dyDescent="0.25">
      <c r="AH3191"/>
    </row>
    <row r="3192" spans="34:34" x14ac:dyDescent="0.25">
      <c r="AH3192"/>
    </row>
    <row r="3193" spans="34:34" x14ac:dyDescent="0.25">
      <c r="AH3193"/>
    </row>
    <row r="3194" spans="34:34" x14ac:dyDescent="0.25">
      <c r="AH3194"/>
    </row>
    <row r="3195" spans="34:34" x14ac:dyDescent="0.25">
      <c r="AH3195"/>
    </row>
    <row r="3196" spans="34:34" x14ac:dyDescent="0.25">
      <c r="AH3196"/>
    </row>
    <row r="3197" spans="34:34" x14ac:dyDescent="0.25">
      <c r="AH3197"/>
    </row>
    <row r="3198" spans="34:34" x14ac:dyDescent="0.25">
      <c r="AH3198"/>
    </row>
    <row r="3199" spans="34:34" x14ac:dyDescent="0.25">
      <c r="AH3199"/>
    </row>
    <row r="3200" spans="34:34" x14ac:dyDescent="0.25">
      <c r="AH3200"/>
    </row>
    <row r="3201" spans="34:34" x14ac:dyDescent="0.25">
      <c r="AH3201"/>
    </row>
    <row r="3202" spans="34:34" x14ac:dyDescent="0.25">
      <c r="AH3202"/>
    </row>
    <row r="3203" spans="34:34" x14ac:dyDescent="0.25">
      <c r="AH3203"/>
    </row>
    <row r="3204" spans="34:34" x14ac:dyDescent="0.25">
      <c r="AH3204"/>
    </row>
    <row r="3205" spans="34:34" x14ac:dyDescent="0.25">
      <c r="AH3205"/>
    </row>
    <row r="3206" spans="34:34" x14ac:dyDescent="0.25">
      <c r="AH3206"/>
    </row>
    <row r="3207" spans="34:34" x14ac:dyDescent="0.25">
      <c r="AH3207"/>
    </row>
    <row r="3208" spans="34:34" x14ac:dyDescent="0.25">
      <c r="AH3208"/>
    </row>
    <row r="3209" spans="34:34" x14ac:dyDescent="0.25">
      <c r="AH3209"/>
    </row>
    <row r="3210" spans="34:34" x14ac:dyDescent="0.25">
      <c r="AH3210"/>
    </row>
    <row r="3211" spans="34:34" x14ac:dyDescent="0.25">
      <c r="AH3211"/>
    </row>
    <row r="3212" spans="34:34" x14ac:dyDescent="0.25">
      <c r="AH3212"/>
    </row>
    <row r="3213" spans="34:34" x14ac:dyDescent="0.25">
      <c r="AH3213"/>
    </row>
    <row r="3214" spans="34:34" x14ac:dyDescent="0.25">
      <c r="AH3214"/>
    </row>
    <row r="3215" spans="34:34" x14ac:dyDescent="0.25">
      <c r="AH3215"/>
    </row>
    <row r="3216" spans="34:34" x14ac:dyDescent="0.25">
      <c r="AH3216"/>
    </row>
    <row r="3217" spans="34:34" x14ac:dyDescent="0.25">
      <c r="AH3217"/>
    </row>
    <row r="3218" spans="34:34" x14ac:dyDescent="0.25">
      <c r="AH3218"/>
    </row>
    <row r="3219" spans="34:34" x14ac:dyDescent="0.25">
      <c r="AH3219"/>
    </row>
    <row r="3220" spans="34:34" x14ac:dyDescent="0.25">
      <c r="AH3220"/>
    </row>
    <row r="3221" spans="34:34" x14ac:dyDescent="0.25">
      <c r="AH3221"/>
    </row>
    <row r="3222" spans="34:34" x14ac:dyDescent="0.25">
      <c r="AH3222"/>
    </row>
    <row r="3223" spans="34:34" x14ac:dyDescent="0.25">
      <c r="AH3223"/>
    </row>
    <row r="3224" spans="34:34" x14ac:dyDescent="0.25">
      <c r="AH3224"/>
    </row>
    <row r="3225" spans="34:34" x14ac:dyDescent="0.25">
      <c r="AH3225"/>
    </row>
    <row r="3226" spans="34:34" x14ac:dyDescent="0.25">
      <c r="AH3226"/>
    </row>
    <row r="3227" spans="34:34" x14ac:dyDescent="0.25">
      <c r="AH3227"/>
    </row>
    <row r="3228" spans="34:34" x14ac:dyDescent="0.25">
      <c r="AH3228"/>
    </row>
    <row r="3229" spans="34:34" x14ac:dyDescent="0.25">
      <c r="AH3229"/>
    </row>
    <row r="3230" spans="34:34" x14ac:dyDescent="0.25">
      <c r="AH3230"/>
    </row>
    <row r="3231" spans="34:34" x14ac:dyDescent="0.25">
      <c r="AH3231"/>
    </row>
    <row r="3232" spans="34:34" x14ac:dyDescent="0.25">
      <c r="AH3232"/>
    </row>
    <row r="3233" spans="34:34" x14ac:dyDescent="0.25">
      <c r="AH3233"/>
    </row>
    <row r="3234" spans="34:34" x14ac:dyDescent="0.25">
      <c r="AH3234"/>
    </row>
    <row r="3235" spans="34:34" x14ac:dyDescent="0.25">
      <c r="AH3235"/>
    </row>
    <row r="3236" spans="34:34" x14ac:dyDescent="0.25">
      <c r="AH3236"/>
    </row>
    <row r="3237" spans="34:34" x14ac:dyDescent="0.25">
      <c r="AH3237"/>
    </row>
    <row r="3238" spans="34:34" x14ac:dyDescent="0.25">
      <c r="AH3238"/>
    </row>
    <row r="3239" spans="34:34" x14ac:dyDescent="0.25">
      <c r="AH3239"/>
    </row>
    <row r="3240" spans="34:34" x14ac:dyDescent="0.25">
      <c r="AH3240"/>
    </row>
    <row r="3241" spans="34:34" x14ac:dyDescent="0.25">
      <c r="AH3241"/>
    </row>
    <row r="3242" spans="34:34" x14ac:dyDescent="0.25">
      <c r="AH3242"/>
    </row>
    <row r="3243" spans="34:34" x14ac:dyDescent="0.25">
      <c r="AH3243"/>
    </row>
    <row r="3244" spans="34:34" x14ac:dyDescent="0.25">
      <c r="AH3244"/>
    </row>
    <row r="3245" spans="34:34" x14ac:dyDescent="0.25">
      <c r="AH3245"/>
    </row>
    <row r="3246" spans="34:34" x14ac:dyDescent="0.25">
      <c r="AH3246"/>
    </row>
    <row r="3247" spans="34:34" x14ac:dyDescent="0.25">
      <c r="AH3247"/>
    </row>
    <row r="3248" spans="34:34" x14ac:dyDescent="0.25">
      <c r="AH3248"/>
    </row>
    <row r="3249" spans="34:34" x14ac:dyDescent="0.25">
      <c r="AH3249"/>
    </row>
    <row r="3250" spans="34:34" x14ac:dyDescent="0.25">
      <c r="AH3250"/>
    </row>
    <row r="3251" spans="34:34" x14ac:dyDescent="0.25">
      <c r="AH3251"/>
    </row>
    <row r="3252" spans="34:34" x14ac:dyDescent="0.25">
      <c r="AH3252"/>
    </row>
    <row r="3253" spans="34:34" x14ac:dyDescent="0.25">
      <c r="AH3253"/>
    </row>
    <row r="3254" spans="34:34" x14ac:dyDescent="0.25">
      <c r="AH3254"/>
    </row>
    <row r="3255" spans="34:34" x14ac:dyDescent="0.25">
      <c r="AH3255"/>
    </row>
    <row r="3256" spans="34:34" x14ac:dyDescent="0.25">
      <c r="AH3256"/>
    </row>
    <row r="3257" spans="34:34" x14ac:dyDescent="0.25">
      <c r="AH3257"/>
    </row>
    <row r="3258" spans="34:34" x14ac:dyDescent="0.25">
      <c r="AH3258"/>
    </row>
    <row r="3259" spans="34:34" x14ac:dyDescent="0.25">
      <c r="AH3259"/>
    </row>
    <row r="3260" spans="34:34" x14ac:dyDescent="0.25">
      <c r="AH3260"/>
    </row>
    <row r="3261" spans="34:34" x14ac:dyDescent="0.25">
      <c r="AH3261"/>
    </row>
    <row r="3262" spans="34:34" x14ac:dyDescent="0.25">
      <c r="AH3262"/>
    </row>
    <row r="3263" spans="34:34" x14ac:dyDescent="0.25">
      <c r="AH3263"/>
    </row>
    <row r="3264" spans="34:34" x14ac:dyDescent="0.25">
      <c r="AH3264"/>
    </row>
    <row r="3265" spans="34:34" x14ac:dyDescent="0.25">
      <c r="AH3265"/>
    </row>
    <row r="3266" spans="34:34" x14ac:dyDescent="0.25">
      <c r="AH3266"/>
    </row>
    <row r="3267" spans="34:34" x14ac:dyDescent="0.25">
      <c r="AH3267"/>
    </row>
    <row r="3268" spans="34:34" x14ac:dyDescent="0.25">
      <c r="AH3268"/>
    </row>
    <row r="3269" spans="34:34" x14ac:dyDescent="0.25">
      <c r="AH3269"/>
    </row>
    <row r="3270" spans="34:34" x14ac:dyDescent="0.25">
      <c r="AH3270"/>
    </row>
    <row r="3271" spans="34:34" x14ac:dyDescent="0.25">
      <c r="AH3271"/>
    </row>
    <row r="3272" spans="34:34" x14ac:dyDescent="0.25">
      <c r="AH3272"/>
    </row>
    <row r="3273" spans="34:34" x14ac:dyDescent="0.25">
      <c r="AH3273"/>
    </row>
    <row r="3274" spans="34:34" x14ac:dyDescent="0.25">
      <c r="AH3274"/>
    </row>
    <row r="3275" spans="34:34" x14ac:dyDescent="0.25">
      <c r="AH3275"/>
    </row>
    <row r="3276" spans="34:34" x14ac:dyDescent="0.25">
      <c r="AH3276"/>
    </row>
    <row r="3277" spans="34:34" x14ac:dyDescent="0.25">
      <c r="AH3277"/>
    </row>
    <row r="3278" spans="34:34" x14ac:dyDescent="0.25">
      <c r="AH3278"/>
    </row>
    <row r="3279" spans="34:34" x14ac:dyDescent="0.25">
      <c r="AH3279"/>
    </row>
    <row r="3280" spans="34:34" x14ac:dyDescent="0.25">
      <c r="AH3280"/>
    </row>
    <row r="3281" spans="34:34" x14ac:dyDescent="0.25">
      <c r="AH3281"/>
    </row>
    <row r="3282" spans="34:34" x14ac:dyDescent="0.25">
      <c r="AH3282"/>
    </row>
    <row r="3283" spans="34:34" x14ac:dyDescent="0.25">
      <c r="AH3283"/>
    </row>
    <row r="3284" spans="34:34" x14ac:dyDescent="0.25">
      <c r="AH3284"/>
    </row>
    <row r="3285" spans="34:34" x14ac:dyDescent="0.25">
      <c r="AH3285"/>
    </row>
    <row r="3286" spans="34:34" x14ac:dyDescent="0.25">
      <c r="AH3286"/>
    </row>
    <row r="3287" spans="34:34" x14ac:dyDescent="0.25">
      <c r="AH3287"/>
    </row>
    <row r="3288" spans="34:34" x14ac:dyDescent="0.25">
      <c r="AH3288"/>
    </row>
    <row r="3289" spans="34:34" x14ac:dyDescent="0.25">
      <c r="AH3289"/>
    </row>
    <row r="3290" spans="34:34" x14ac:dyDescent="0.25">
      <c r="AH3290"/>
    </row>
    <row r="3291" spans="34:34" x14ac:dyDescent="0.25">
      <c r="AH3291"/>
    </row>
    <row r="3292" spans="34:34" x14ac:dyDescent="0.25">
      <c r="AH3292"/>
    </row>
    <row r="3293" spans="34:34" x14ac:dyDescent="0.25">
      <c r="AH3293"/>
    </row>
    <row r="3294" spans="34:34" x14ac:dyDescent="0.25">
      <c r="AH3294"/>
    </row>
    <row r="3295" spans="34:34" x14ac:dyDescent="0.25">
      <c r="AH3295"/>
    </row>
    <row r="3296" spans="34:34" x14ac:dyDescent="0.25">
      <c r="AH3296"/>
    </row>
    <row r="3297" spans="34:34" x14ac:dyDescent="0.25">
      <c r="AH3297"/>
    </row>
    <row r="3298" spans="34:34" x14ac:dyDescent="0.25">
      <c r="AH3298"/>
    </row>
    <row r="3299" spans="34:34" x14ac:dyDescent="0.25">
      <c r="AH3299"/>
    </row>
    <row r="3300" spans="34:34" x14ac:dyDescent="0.25">
      <c r="AH3300"/>
    </row>
    <row r="3301" spans="34:34" x14ac:dyDescent="0.25">
      <c r="AH3301"/>
    </row>
    <row r="3302" spans="34:34" x14ac:dyDescent="0.25">
      <c r="AH3302"/>
    </row>
    <row r="3303" spans="34:34" x14ac:dyDescent="0.25">
      <c r="AH3303"/>
    </row>
    <row r="3304" spans="34:34" x14ac:dyDescent="0.25">
      <c r="AH3304"/>
    </row>
    <row r="3305" spans="34:34" x14ac:dyDescent="0.25">
      <c r="AH3305"/>
    </row>
    <row r="3306" spans="34:34" x14ac:dyDescent="0.25">
      <c r="AH3306"/>
    </row>
    <row r="3307" spans="34:34" x14ac:dyDescent="0.25">
      <c r="AH3307"/>
    </row>
    <row r="3308" spans="34:34" x14ac:dyDescent="0.25">
      <c r="AH3308"/>
    </row>
    <row r="3309" spans="34:34" x14ac:dyDescent="0.25">
      <c r="AH3309"/>
    </row>
    <row r="3310" spans="34:34" x14ac:dyDescent="0.25">
      <c r="AH3310"/>
    </row>
    <row r="3311" spans="34:34" x14ac:dyDescent="0.25">
      <c r="AH3311"/>
    </row>
    <row r="3312" spans="34:34" x14ac:dyDescent="0.25">
      <c r="AH3312"/>
    </row>
    <row r="3313" spans="34:34" x14ac:dyDescent="0.25">
      <c r="AH3313"/>
    </row>
    <row r="3314" spans="34:34" x14ac:dyDescent="0.25">
      <c r="AH3314"/>
    </row>
    <row r="3315" spans="34:34" x14ac:dyDescent="0.25">
      <c r="AH3315"/>
    </row>
    <row r="3316" spans="34:34" x14ac:dyDescent="0.25">
      <c r="AH3316"/>
    </row>
    <row r="3317" spans="34:34" x14ac:dyDescent="0.25">
      <c r="AH3317"/>
    </row>
    <row r="3318" spans="34:34" x14ac:dyDescent="0.25">
      <c r="AH3318"/>
    </row>
    <row r="3319" spans="34:34" x14ac:dyDescent="0.25">
      <c r="AH3319"/>
    </row>
    <row r="3320" spans="34:34" x14ac:dyDescent="0.25">
      <c r="AH3320"/>
    </row>
    <row r="3321" spans="34:34" x14ac:dyDescent="0.25">
      <c r="AH3321"/>
    </row>
    <row r="3322" spans="34:34" x14ac:dyDescent="0.25">
      <c r="AH3322"/>
    </row>
    <row r="3323" spans="34:34" x14ac:dyDescent="0.25">
      <c r="AH3323"/>
    </row>
    <row r="3324" spans="34:34" x14ac:dyDescent="0.25">
      <c r="AH3324"/>
    </row>
    <row r="3325" spans="34:34" x14ac:dyDescent="0.25">
      <c r="AH3325"/>
    </row>
    <row r="3326" spans="34:34" x14ac:dyDescent="0.25">
      <c r="AH3326"/>
    </row>
    <row r="3327" spans="34:34" x14ac:dyDescent="0.25">
      <c r="AH3327"/>
    </row>
    <row r="3328" spans="34:34" x14ac:dyDescent="0.25">
      <c r="AH3328"/>
    </row>
    <row r="3329" spans="34:34" x14ac:dyDescent="0.25">
      <c r="AH3329"/>
    </row>
    <row r="3330" spans="34:34" x14ac:dyDescent="0.25">
      <c r="AH3330"/>
    </row>
    <row r="3331" spans="34:34" x14ac:dyDescent="0.25">
      <c r="AH3331"/>
    </row>
    <row r="3332" spans="34:34" x14ac:dyDescent="0.25">
      <c r="AH3332"/>
    </row>
    <row r="3333" spans="34:34" x14ac:dyDescent="0.25">
      <c r="AH3333"/>
    </row>
    <row r="3334" spans="34:34" x14ac:dyDescent="0.25">
      <c r="AH3334"/>
    </row>
    <row r="3335" spans="34:34" x14ac:dyDescent="0.25">
      <c r="AH3335"/>
    </row>
    <row r="3336" spans="34:34" x14ac:dyDescent="0.25">
      <c r="AH3336"/>
    </row>
    <row r="3337" spans="34:34" x14ac:dyDescent="0.25">
      <c r="AH3337"/>
    </row>
    <row r="3338" spans="34:34" x14ac:dyDescent="0.25">
      <c r="AH3338"/>
    </row>
    <row r="3339" spans="34:34" x14ac:dyDescent="0.25">
      <c r="AH3339"/>
    </row>
    <row r="3340" spans="34:34" x14ac:dyDescent="0.25">
      <c r="AH3340"/>
    </row>
    <row r="3341" spans="34:34" x14ac:dyDescent="0.25">
      <c r="AH3341"/>
    </row>
    <row r="3342" spans="34:34" x14ac:dyDescent="0.25">
      <c r="AH3342"/>
    </row>
    <row r="3343" spans="34:34" x14ac:dyDescent="0.25">
      <c r="AH3343"/>
    </row>
    <row r="3344" spans="34:34" x14ac:dyDescent="0.25">
      <c r="AH3344"/>
    </row>
    <row r="3345" spans="34:34" x14ac:dyDescent="0.25">
      <c r="AH3345"/>
    </row>
    <row r="3346" spans="34:34" x14ac:dyDescent="0.25">
      <c r="AH3346"/>
    </row>
    <row r="3347" spans="34:34" x14ac:dyDescent="0.25">
      <c r="AH3347"/>
    </row>
    <row r="3348" spans="34:34" x14ac:dyDescent="0.25">
      <c r="AH3348"/>
    </row>
    <row r="3349" spans="34:34" x14ac:dyDescent="0.25">
      <c r="AH3349"/>
    </row>
    <row r="3350" spans="34:34" x14ac:dyDescent="0.25">
      <c r="AH3350"/>
    </row>
    <row r="3351" spans="34:34" x14ac:dyDescent="0.25">
      <c r="AH3351"/>
    </row>
    <row r="3352" spans="34:34" x14ac:dyDescent="0.25">
      <c r="AH3352"/>
    </row>
    <row r="3353" spans="34:34" x14ac:dyDescent="0.25">
      <c r="AH3353"/>
    </row>
    <row r="3354" spans="34:34" x14ac:dyDescent="0.25">
      <c r="AH3354"/>
    </row>
    <row r="3355" spans="34:34" x14ac:dyDescent="0.25">
      <c r="AH3355"/>
    </row>
    <row r="3356" spans="34:34" x14ac:dyDescent="0.25">
      <c r="AH3356"/>
    </row>
    <row r="3357" spans="34:34" x14ac:dyDescent="0.25">
      <c r="AH3357"/>
    </row>
    <row r="3358" spans="34:34" x14ac:dyDescent="0.25">
      <c r="AH3358"/>
    </row>
    <row r="3359" spans="34:34" x14ac:dyDescent="0.25">
      <c r="AH3359"/>
    </row>
    <row r="3360" spans="34:34" x14ac:dyDescent="0.25">
      <c r="AH3360"/>
    </row>
    <row r="3361" spans="34:34" x14ac:dyDescent="0.25">
      <c r="AH3361"/>
    </row>
    <row r="3362" spans="34:34" x14ac:dyDescent="0.25">
      <c r="AH3362"/>
    </row>
    <row r="3363" spans="34:34" x14ac:dyDescent="0.25">
      <c r="AH3363"/>
    </row>
    <row r="3364" spans="34:34" x14ac:dyDescent="0.25">
      <c r="AH3364"/>
    </row>
    <row r="3365" spans="34:34" x14ac:dyDescent="0.25">
      <c r="AH3365"/>
    </row>
    <row r="3366" spans="34:34" x14ac:dyDescent="0.25">
      <c r="AH3366"/>
    </row>
    <row r="3367" spans="34:34" x14ac:dyDescent="0.25">
      <c r="AH3367"/>
    </row>
    <row r="3368" spans="34:34" x14ac:dyDescent="0.25">
      <c r="AH3368"/>
    </row>
    <row r="3369" spans="34:34" x14ac:dyDescent="0.25">
      <c r="AH3369"/>
    </row>
    <row r="3370" spans="34:34" x14ac:dyDescent="0.25">
      <c r="AH3370"/>
    </row>
    <row r="3371" spans="34:34" x14ac:dyDescent="0.25">
      <c r="AH3371"/>
    </row>
    <row r="3372" spans="34:34" x14ac:dyDescent="0.25">
      <c r="AH3372"/>
    </row>
    <row r="3373" spans="34:34" x14ac:dyDescent="0.25">
      <c r="AH3373"/>
    </row>
    <row r="3374" spans="34:34" x14ac:dyDescent="0.25">
      <c r="AH3374"/>
    </row>
    <row r="3375" spans="34:34" x14ac:dyDescent="0.25">
      <c r="AH3375"/>
    </row>
    <row r="3376" spans="34:34" x14ac:dyDescent="0.25">
      <c r="AH3376"/>
    </row>
    <row r="3377" spans="34:34" x14ac:dyDescent="0.25">
      <c r="AH3377"/>
    </row>
    <row r="3378" spans="34:34" x14ac:dyDescent="0.25">
      <c r="AH3378"/>
    </row>
    <row r="3379" spans="34:34" x14ac:dyDescent="0.25">
      <c r="AH3379"/>
    </row>
    <row r="3380" spans="34:34" x14ac:dyDescent="0.25">
      <c r="AH3380"/>
    </row>
    <row r="3381" spans="34:34" x14ac:dyDescent="0.25">
      <c r="AH3381"/>
    </row>
    <row r="3382" spans="34:34" x14ac:dyDescent="0.25">
      <c r="AH3382"/>
    </row>
    <row r="3383" spans="34:34" x14ac:dyDescent="0.25">
      <c r="AH3383"/>
    </row>
    <row r="3384" spans="34:34" x14ac:dyDescent="0.25">
      <c r="AH3384"/>
    </row>
    <row r="3385" spans="34:34" x14ac:dyDescent="0.25">
      <c r="AH3385"/>
    </row>
    <row r="3386" spans="34:34" x14ac:dyDescent="0.25">
      <c r="AH3386"/>
    </row>
    <row r="3387" spans="34:34" x14ac:dyDescent="0.25">
      <c r="AH3387"/>
    </row>
    <row r="3388" spans="34:34" x14ac:dyDescent="0.25">
      <c r="AH3388"/>
    </row>
    <row r="3389" spans="34:34" x14ac:dyDescent="0.25">
      <c r="AH3389"/>
    </row>
    <row r="3390" spans="34:34" x14ac:dyDescent="0.25">
      <c r="AH3390"/>
    </row>
    <row r="3391" spans="34:34" x14ac:dyDescent="0.25">
      <c r="AH3391"/>
    </row>
    <row r="3392" spans="34:34" x14ac:dyDescent="0.25">
      <c r="AH3392"/>
    </row>
    <row r="3393" spans="34:34" x14ac:dyDescent="0.25">
      <c r="AH3393"/>
    </row>
    <row r="3394" spans="34:34" x14ac:dyDescent="0.25">
      <c r="AH3394"/>
    </row>
    <row r="3395" spans="34:34" x14ac:dyDescent="0.25">
      <c r="AH3395"/>
    </row>
    <row r="3396" spans="34:34" x14ac:dyDescent="0.25">
      <c r="AH3396"/>
    </row>
    <row r="3397" spans="34:34" x14ac:dyDescent="0.25">
      <c r="AH3397"/>
    </row>
    <row r="3398" spans="34:34" x14ac:dyDescent="0.25">
      <c r="AH3398"/>
    </row>
    <row r="3399" spans="34:34" x14ac:dyDescent="0.25">
      <c r="AH3399"/>
    </row>
    <row r="3400" spans="34:34" x14ac:dyDescent="0.25">
      <c r="AH3400"/>
    </row>
    <row r="3401" spans="34:34" x14ac:dyDescent="0.25">
      <c r="AH3401"/>
    </row>
    <row r="3402" spans="34:34" x14ac:dyDescent="0.25">
      <c r="AH3402"/>
    </row>
    <row r="3403" spans="34:34" x14ac:dyDescent="0.25">
      <c r="AH3403"/>
    </row>
    <row r="3404" spans="34:34" x14ac:dyDescent="0.25">
      <c r="AH3404"/>
    </row>
    <row r="3405" spans="34:34" x14ac:dyDescent="0.25">
      <c r="AH3405"/>
    </row>
    <row r="3406" spans="34:34" x14ac:dyDescent="0.25">
      <c r="AH3406"/>
    </row>
    <row r="3407" spans="34:34" x14ac:dyDescent="0.25">
      <c r="AH3407"/>
    </row>
    <row r="3408" spans="34:34" x14ac:dyDescent="0.25">
      <c r="AH3408"/>
    </row>
    <row r="3409" spans="34:34" x14ac:dyDescent="0.25">
      <c r="AH3409"/>
    </row>
    <row r="3410" spans="34:34" x14ac:dyDescent="0.25">
      <c r="AH3410"/>
    </row>
    <row r="3411" spans="34:34" x14ac:dyDescent="0.25">
      <c r="AH3411"/>
    </row>
    <row r="3412" spans="34:34" x14ac:dyDescent="0.25">
      <c r="AH3412"/>
    </row>
    <row r="3413" spans="34:34" x14ac:dyDescent="0.25">
      <c r="AH3413"/>
    </row>
    <row r="3414" spans="34:34" x14ac:dyDescent="0.25">
      <c r="AH3414"/>
    </row>
    <row r="3415" spans="34:34" x14ac:dyDescent="0.25">
      <c r="AH3415"/>
    </row>
    <row r="3416" spans="34:34" x14ac:dyDescent="0.25">
      <c r="AH3416"/>
    </row>
    <row r="3417" spans="34:34" x14ac:dyDescent="0.25">
      <c r="AH3417"/>
    </row>
    <row r="3418" spans="34:34" x14ac:dyDescent="0.25">
      <c r="AH3418"/>
    </row>
    <row r="3419" spans="34:34" x14ac:dyDescent="0.25">
      <c r="AH3419"/>
    </row>
    <row r="3420" spans="34:34" x14ac:dyDescent="0.25">
      <c r="AH3420"/>
    </row>
    <row r="3421" spans="34:34" x14ac:dyDescent="0.25">
      <c r="AH3421"/>
    </row>
    <row r="3422" spans="34:34" x14ac:dyDescent="0.25">
      <c r="AH3422"/>
    </row>
    <row r="3423" spans="34:34" x14ac:dyDescent="0.25">
      <c r="AH3423"/>
    </row>
    <row r="3424" spans="34:34" x14ac:dyDescent="0.25">
      <c r="AH3424"/>
    </row>
    <row r="3425" spans="34:34" x14ac:dyDescent="0.25">
      <c r="AH3425"/>
    </row>
    <row r="3426" spans="34:34" x14ac:dyDescent="0.25">
      <c r="AH3426"/>
    </row>
    <row r="3427" spans="34:34" x14ac:dyDescent="0.25">
      <c r="AH3427"/>
    </row>
    <row r="3428" spans="34:34" x14ac:dyDescent="0.25">
      <c r="AH3428"/>
    </row>
    <row r="3429" spans="34:34" x14ac:dyDescent="0.25">
      <c r="AH3429"/>
    </row>
    <row r="3430" spans="34:34" x14ac:dyDescent="0.25">
      <c r="AH3430"/>
    </row>
    <row r="3431" spans="34:34" x14ac:dyDescent="0.25">
      <c r="AH3431"/>
    </row>
    <row r="3432" spans="34:34" x14ac:dyDescent="0.25">
      <c r="AH3432"/>
    </row>
    <row r="3433" spans="34:34" x14ac:dyDescent="0.25">
      <c r="AH3433"/>
    </row>
    <row r="3434" spans="34:34" x14ac:dyDescent="0.25">
      <c r="AH3434"/>
    </row>
    <row r="3435" spans="34:34" x14ac:dyDescent="0.25">
      <c r="AH3435"/>
    </row>
    <row r="3436" spans="34:34" x14ac:dyDescent="0.25">
      <c r="AH3436"/>
    </row>
    <row r="3437" spans="34:34" x14ac:dyDescent="0.25">
      <c r="AH3437"/>
    </row>
    <row r="3438" spans="34:34" x14ac:dyDescent="0.25">
      <c r="AH3438"/>
    </row>
    <row r="3439" spans="34:34" x14ac:dyDescent="0.25">
      <c r="AH3439"/>
    </row>
    <row r="3440" spans="34:34" x14ac:dyDescent="0.25">
      <c r="AH3440"/>
    </row>
    <row r="3441" spans="34:34" x14ac:dyDescent="0.25">
      <c r="AH3441"/>
    </row>
    <row r="3442" spans="34:34" x14ac:dyDescent="0.25">
      <c r="AH3442"/>
    </row>
    <row r="3443" spans="34:34" x14ac:dyDescent="0.25">
      <c r="AH3443"/>
    </row>
    <row r="3444" spans="34:34" x14ac:dyDescent="0.25">
      <c r="AH3444"/>
    </row>
    <row r="3445" spans="34:34" x14ac:dyDescent="0.25">
      <c r="AH3445"/>
    </row>
    <row r="3446" spans="34:34" x14ac:dyDescent="0.25">
      <c r="AH3446"/>
    </row>
    <row r="3447" spans="34:34" x14ac:dyDescent="0.25">
      <c r="AH3447"/>
    </row>
    <row r="3448" spans="34:34" x14ac:dyDescent="0.25">
      <c r="AH3448"/>
    </row>
    <row r="3449" spans="34:34" x14ac:dyDescent="0.25">
      <c r="AH3449"/>
    </row>
    <row r="3450" spans="34:34" x14ac:dyDescent="0.25">
      <c r="AH3450"/>
    </row>
    <row r="3451" spans="34:34" x14ac:dyDescent="0.25">
      <c r="AH3451"/>
    </row>
    <row r="3452" spans="34:34" x14ac:dyDescent="0.25">
      <c r="AH3452"/>
    </row>
    <row r="3453" spans="34:34" x14ac:dyDescent="0.25">
      <c r="AH3453"/>
    </row>
    <row r="3454" spans="34:34" x14ac:dyDescent="0.25">
      <c r="AH3454"/>
    </row>
    <row r="3455" spans="34:34" x14ac:dyDescent="0.25">
      <c r="AH3455"/>
    </row>
    <row r="3456" spans="34:34" x14ac:dyDescent="0.25">
      <c r="AH3456"/>
    </row>
    <row r="3457" spans="34:34" x14ac:dyDescent="0.25">
      <c r="AH3457"/>
    </row>
    <row r="3458" spans="34:34" x14ac:dyDescent="0.25">
      <c r="AH3458"/>
    </row>
    <row r="3459" spans="34:34" x14ac:dyDescent="0.25">
      <c r="AH3459"/>
    </row>
    <row r="3460" spans="34:34" x14ac:dyDescent="0.25">
      <c r="AH3460"/>
    </row>
    <row r="3461" spans="34:34" x14ac:dyDescent="0.25">
      <c r="AH3461"/>
    </row>
    <row r="3462" spans="34:34" x14ac:dyDescent="0.25">
      <c r="AH3462"/>
    </row>
    <row r="3463" spans="34:34" x14ac:dyDescent="0.25">
      <c r="AH3463"/>
    </row>
    <row r="3464" spans="34:34" x14ac:dyDescent="0.25">
      <c r="AH3464"/>
    </row>
    <row r="3465" spans="34:34" x14ac:dyDescent="0.25">
      <c r="AH3465"/>
    </row>
    <row r="3466" spans="34:34" x14ac:dyDescent="0.25">
      <c r="AH3466"/>
    </row>
    <row r="3467" spans="34:34" x14ac:dyDescent="0.25">
      <c r="AH3467"/>
    </row>
    <row r="3468" spans="34:34" x14ac:dyDescent="0.25">
      <c r="AH3468"/>
    </row>
    <row r="3469" spans="34:34" x14ac:dyDescent="0.25">
      <c r="AH3469"/>
    </row>
    <row r="3470" spans="34:34" x14ac:dyDescent="0.25">
      <c r="AH3470"/>
    </row>
    <row r="3471" spans="34:34" x14ac:dyDescent="0.25">
      <c r="AH3471"/>
    </row>
    <row r="3472" spans="34:34" x14ac:dyDescent="0.25">
      <c r="AH3472"/>
    </row>
    <row r="3473" spans="34:34" x14ac:dyDescent="0.25">
      <c r="AH3473"/>
    </row>
    <row r="3474" spans="34:34" x14ac:dyDescent="0.25">
      <c r="AH3474"/>
    </row>
    <row r="3475" spans="34:34" x14ac:dyDescent="0.25">
      <c r="AH3475"/>
    </row>
    <row r="3476" spans="34:34" x14ac:dyDescent="0.25">
      <c r="AH3476"/>
    </row>
    <row r="3477" spans="34:34" x14ac:dyDescent="0.25">
      <c r="AH3477"/>
    </row>
    <row r="3478" spans="34:34" x14ac:dyDescent="0.25">
      <c r="AH3478"/>
    </row>
    <row r="3479" spans="34:34" x14ac:dyDescent="0.25">
      <c r="AH3479"/>
    </row>
    <row r="3480" spans="34:34" x14ac:dyDescent="0.25">
      <c r="AH3480"/>
    </row>
    <row r="3481" spans="34:34" x14ac:dyDescent="0.25">
      <c r="AH3481"/>
    </row>
    <row r="3482" spans="34:34" x14ac:dyDescent="0.25">
      <c r="AH3482"/>
    </row>
    <row r="3483" spans="34:34" x14ac:dyDescent="0.25">
      <c r="AH3483"/>
    </row>
    <row r="3484" spans="34:34" x14ac:dyDescent="0.25">
      <c r="AH3484"/>
    </row>
    <row r="3485" spans="34:34" x14ac:dyDescent="0.25">
      <c r="AH3485"/>
    </row>
    <row r="3486" spans="34:34" x14ac:dyDescent="0.25">
      <c r="AH3486"/>
    </row>
    <row r="3487" spans="34:34" x14ac:dyDescent="0.25">
      <c r="AH3487"/>
    </row>
    <row r="3488" spans="34:34" x14ac:dyDescent="0.25">
      <c r="AH3488"/>
    </row>
    <row r="3489" spans="34:34" x14ac:dyDescent="0.25">
      <c r="AH3489"/>
    </row>
    <row r="3490" spans="34:34" x14ac:dyDescent="0.25">
      <c r="AH3490"/>
    </row>
    <row r="3491" spans="34:34" x14ac:dyDescent="0.25">
      <c r="AH3491"/>
    </row>
    <row r="3492" spans="34:34" x14ac:dyDescent="0.25">
      <c r="AH3492"/>
    </row>
    <row r="3493" spans="34:34" x14ac:dyDescent="0.25">
      <c r="AH3493"/>
    </row>
    <row r="3494" spans="34:34" x14ac:dyDescent="0.25">
      <c r="AH3494"/>
    </row>
    <row r="3495" spans="34:34" x14ac:dyDescent="0.25">
      <c r="AH3495"/>
    </row>
    <row r="3496" spans="34:34" x14ac:dyDescent="0.25">
      <c r="AH3496"/>
    </row>
    <row r="3497" spans="34:34" x14ac:dyDescent="0.25">
      <c r="AH3497"/>
    </row>
    <row r="3498" spans="34:34" x14ac:dyDescent="0.25">
      <c r="AH3498"/>
    </row>
    <row r="3499" spans="34:34" x14ac:dyDescent="0.25">
      <c r="AH3499"/>
    </row>
    <row r="3500" spans="34:34" x14ac:dyDescent="0.25">
      <c r="AH3500"/>
    </row>
    <row r="3501" spans="34:34" x14ac:dyDescent="0.25">
      <c r="AH3501"/>
    </row>
    <row r="3502" spans="34:34" x14ac:dyDescent="0.25">
      <c r="AH3502"/>
    </row>
    <row r="3503" spans="34:34" x14ac:dyDescent="0.25">
      <c r="AH3503"/>
    </row>
    <row r="3504" spans="34:34" x14ac:dyDescent="0.25">
      <c r="AH3504"/>
    </row>
    <row r="3505" spans="34:34" x14ac:dyDescent="0.25">
      <c r="AH3505"/>
    </row>
    <row r="3506" spans="34:34" x14ac:dyDescent="0.25">
      <c r="AH3506"/>
    </row>
    <row r="3507" spans="34:34" x14ac:dyDescent="0.25">
      <c r="AH3507"/>
    </row>
    <row r="3508" spans="34:34" x14ac:dyDescent="0.25">
      <c r="AH3508"/>
    </row>
    <row r="3509" spans="34:34" x14ac:dyDescent="0.25">
      <c r="AH3509"/>
    </row>
    <row r="3510" spans="34:34" x14ac:dyDescent="0.25">
      <c r="AH3510"/>
    </row>
    <row r="3511" spans="34:34" x14ac:dyDescent="0.25">
      <c r="AH3511"/>
    </row>
    <row r="3512" spans="34:34" x14ac:dyDescent="0.25">
      <c r="AH3512"/>
    </row>
    <row r="3513" spans="34:34" x14ac:dyDescent="0.25">
      <c r="AH3513"/>
    </row>
    <row r="3514" spans="34:34" x14ac:dyDescent="0.25">
      <c r="AH3514"/>
    </row>
    <row r="3515" spans="34:34" x14ac:dyDescent="0.25">
      <c r="AH3515"/>
    </row>
    <row r="3516" spans="34:34" x14ac:dyDescent="0.25">
      <c r="AH3516"/>
    </row>
    <row r="3517" spans="34:34" x14ac:dyDescent="0.25">
      <c r="AH3517"/>
    </row>
    <row r="3518" spans="34:34" x14ac:dyDescent="0.25">
      <c r="AH3518"/>
    </row>
    <row r="3519" spans="34:34" x14ac:dyDescent="0.25">
      <c r="AH3519"/>
    </row>
    <row r="3520" spans="34:34" x14ac:dyDescent="0.25">
      <c r="AH3520"/>
    </row>
    <row r="3521" spans="34:34" x14ac:dyDescent="0.25">
      <c r="AH3521"/>
    </row>
    <row r="3522" spans="34:34" x14ac:dyDescent="0.25">
      <c r="AH3522"/>
    </row>
    <row r="3523" spans="34:34" x14ac:dyDescent="0.25">
      <c r="AH3523"/>
    </row>
    <row r="3524" spans="34:34" x14ac:dyDescent="0.25">
      <c r="AH3524"/>
    </row>
    <row r="3525" spans="34:34" x14ac:dyDescent="0.25">
      <c r="AH3525"/>
    </row>
    <row r="3526" spans="34:34" x14ac:dyDescent="0.25">
      <c r="AH3526"/>
    </row>
    <row r="3527" spans="34:34" x14ac:dyDescent="0.25">
      <c r="AH3527"/>
    </row>
    <row r="3528" spans="34:34" x14ac:dyDescent="0.25">
      <c r="AH3528"/>
    </row>
    <row r="3529" spans="34:34" x14ac:dyDescent="0.25">
      <c r="AH3529"/>
    </row>
    <row r="3530" spans="34:34" x14ac:dyDescent="0.25">
      <c r="AH3530"/>
    </row>
    <row r="3531" spans="34:34" x14ac:dyDescent="0.25">
      <c r="AH3531"/>
    </row>
    <row r="3532" spans="34:34" x14ac:dyDescent="0.25">
      <c r="AH3532"/>
    </row>
    <row r="3533" spans="34:34" x14ac:dyDescent="0.25">
      <c r="AH3533"/>
    </row>
    <row r="3534" spans="34:34" x14ac:dyDescent="0.25">
      <c r="AH3534"/>
    </row>
    <row r="3535" spans="34:34" x14ac:dyDescent="0.25">
      <c r="AH3535"/>
    </row>
    <row r="3536" spans="34:34" x14ac:dyDescent="0.25">
      <c r="AH3536"/>
    </row>
    <row r="3537" spans="34:34" x14ac:dyDescent="0.25">
      <c r="AH3537"/>
    </row>
    <row r="3538" spans="34:34" x14ac:dyDescent="0.25">
      <c r="AH3538"/>
    </row>
    <row r="3539" spans="34:34" x14ac:dyDescent="0.25">
      <c r="AH3539"/>
    </row>
    <row r="3540" spans="34:34" x14ac:dyDescent="0.25">
      <c r="AH3540"/>
    </row>
    <row r="3541" spans="34:34" x14ac:dyDescent="0.25">
      <c r="AH3541"/>
    </row>
    <row r="3542" spans="34:34" x14ac:dyDescent="0.25">
      <c r="AH3542"/>
    </row>
    <row r="3543" spans="34:34" x14ac:dyDescent="0.25">
      <c r="AH3543"/>
    </row>
    <row r="3544" spans="34:34" x14ac:dyDescent="0.25">
      <c r="AH3544"/>
    </row>
    <row r="3545" spans="34:34" x14ac:dyDescent="0.25">
      <c r="AH3545"/>
    </row>
    <row r="3546" spans="34:34" x14ac:dyDescent="0.25">
      <c r="AH3546"/>
    </row>
    <row r="3547" spans="34:34" x14ac:dyDescent="0.25">
      <c r="AH3547"/>
    </row>
    <row r="3548" spans="34:34" x14ac:dyDescent="0.25">
      <c r="AH3548"/>
    </row>
    <row r="3549" spans="34:34" x14ac:dyDescent="0.25">
      <c r="AH3549"/>
    </row>
    <row r="3550" spans="34:34" x14ac:dyDescent="0.25">
      <c r="AH3550"/>
    </row>
    <row r="3551" spans="34:34" x14ac:dyDescent="0.25">
      <c r="AH3551"/>
    </row>
    <row r="3552" spans="34:34" x14ac:dyDescent="0.25">
      <c r="AH3552"/>
    </row>
    <row r="3553" spans="34:34" x14ac:dyDescent="0.25">
      <c r="AH3553"/>
    </row>
    <row r="3554" spans="34:34" x14ac:dyDescent="0.25">
      <c r="AH3554"/>
    </row>
    <row r="3555" spans="34:34" x14ac:dyDescent="0.25">
      <c r="AH3555"/>
    </row>
    <row r="3556" spans="34:34" x14ac:dyDescent="0.25">
      <c r="AH3556"/>
    </row>
    <row r="3557" spans="34:34" x14ac:dyDescent="0.25">
      <c r="AH3557"/>
    </row>
    <row r="3558" spans="34:34" x14ac:dyDescent="0.25">
      <c r="AH3558"/>
    </row>
    <row r="3559" spans="34:34" x14ac:dyDescent="0.25">
      <c r="AH3559"/>
    </row>
    <row r="3560" spans="34:34" x14ac:dyDescent="0.25">
      <c r="AH3560"/>
    </row>
    <row r="3561" spans="34:34" x14ac:dyDescent="0.25">
      <c r="AH3561"/>
    </row>
    <row r="3562" spans="34:34" x14ac:dyDescent="0.25">
      <c r="AH3562"/>
    </row>
    <row r="3563" spans="34:34" x14ac:dyDescent="0.25">
      <c r="AH3563"/>
    </row>
    <row r="3564" spans="34:34" x14ac:dyDescent="0.25">
      <c r="AH3564"/>
    </row>
    <row r="3565" spans="34:34" x14ac:dyDescent="0.25">
      <c r="AH3565"/>
    </row>
    <row r="3566" spans="34:34" x14ac:dyDescent="0.25">
      <c r="AH3566"/>
    </row>
    <row r="3567" spans="34:34" x14ac:dyDescent="0.25">
      <c r="AH3567"/>
    </row>
    <row r="3568" spans="34:34" x14ac:dyDescent="0.25">
      <c r="AH3568"/>
    </row>
    <row r="3569" spans="34:34" x14ac:dyDescent="0.25">
      <c r="AH3569"/>
    </row>
    <row r="3570" spans="34:34" x14ac:dyDescent="0.25">
      <c r="AH3570"/>
    </row>
    <row r="3571" spans="34:34" x14ac:dyDescent="0.25">
      <c r="AH3571"/>
    </row>
    <row r="3572" spans="34:34" x14ac:dyDescent="0.25">
      <c r="AH3572"/>
    </row>
    <row r="3573" spans="34:34" x14ac:dyDescent="0.25">
      <c r="AH3573"/>
    </row>
    <row r="3574" spans="34:34" x14ac:dyDescent="0.25">
      <c r="AH3574"/>
    </row>
    <row r="3575" spans="34:34" x14ac:dyDescent="0.25">
      <c r="AH3575"/>
    </row>
    <row r="3576" spans="34:34" x14ac:dyDescent="0.25">
      <c r="AH3576"/>
    </row>
    <row r="3577" spans="34:34" x14ac:dyDescent="0.25">
      <c r="AH3577"/>
    </row>
    <row r="3578" spans="34:34" x14ac:dyDescent="0.25">
      <c r="AH3578"/>
    </row>
    <row r="3579" spans="34:34" x14ac:dyDescent="0.25">
      <c r="AH3579"/>
    </row>
    <row r="3580" spans="34:34" x14ac:dyDescent="0.25">
      <c r="AH3580"/>
    </row>
    <row r="3581" spans="34:34" x14ac:dyDescent="0.25">
      <c r="AH3581"/>
    </row>
    <row r="3582" spans="34:34" x14ac:dyDescent="0.25">
      <c r="AH3582"/>
    </row>
    <row r="3583" spans="34:34" x14ac:dyDescent="0.25">
      <c r="AH3583"/>
    </row>
    <row r="3584" spans="34:34" x14ac:dyDescent="0.25">
      <c r="AH3584"/>
    </row>
    <row r="3585" spans="34:34" x14ac:dyDescent="0.25">
      <c r="AH3585"/>
    </row>
    <row r="3586" spans="34:34" x14ac:dyDescent="0.25">
      <c r="AH3586"/>
    </row>
    <row r="3587" spans="34:34" x14ac:dyDescent="0.25">
      <c r="AH3587"/>
    </row>
    <row r="3588" spans="34:34" x14ac:dyDescent="0.25">
      <c r="AH3588"/>
    </row>
    <row r="3589" spans="34:34" x14ac:dyDescent="0.25">
      <c r="AH3589"/>
    </row>
    <row r="3590" spans="34:34" x14ac:dyDescent="0.25">
      <c r="AH3590"/>
    </row>
    <row r="3591" spans="34:34" x14ac:dyDescent="0.25">
      <c r="AH3591"/>
    </row>
    <row r="3592" spans="34:34" x14ac:dyDescent="0.25">
      <c r="AH3592"/>
    </row>
    <row r="3593" spans="34:34" x14ac:dyDescent="0.25">
      <c r="AH3593"/>
    </row>
    <row r="3594" spans="34:34" x14ac:dyDescent="0.25">
      <c r="AH3594"/>
    </row>
    <row r="3595" spans="34:34" x14ac:dyDescent="0.25">
      <c r="AH3595"/>
    </row>
    <row r="3596" spans="34:34" x14ac:dyDescent="0.25">
      <c r="AH3596"/>
    </row>
    <row r="3597" spans="34:34" x14ac:dyDescent="0.25">
      <c r="AH3597"/>
    </row>
    <row r="3598" spans="34:34" x14ac:dyDescent="0.25">
      <c r="AH3598"/>
    </row>
    <row r="3599" spans="34:34" x14ac:dyDescent="0.25">
      <c r="AH3599"/>
    </row>
    <row r="3600" spans="34:34" x14ac:dyDescent="0.25">
      <c r="AH3600"/>
    </row>
    <row r="3601" spans="34:34" x14ac:dyDescent="0.25">
      <c r="AH3601"/>
    </row>
    <row r="3602" spans="34:34" x14ac:dyDescent="0.25">
      <c r="AH3602"/>
    </row>
    <row r="3603" spans="34:34" x14ac:dyDescent="0.25">
      <c r="AH3603"/>
    </row>
    <row r="3604" spans="34:34" x14ac:dyDescent="0.25">
      <c r="AH3604"/>
    </row>
    <row r="3605" spans="34:34" x14ac:dyDescent="0.25">
      <c r="AH3605"/>
    </row>
    <row r="3606" spans="34:34" x14ac:dyDescent="0.25">
      <c r="AH3606"/>
    </row>
    <row r="3607" spans="34:34" x14ac:dyDescent="0.25">
      <c r="AH3607"/>
    </row>
    <row r="3608" spans="34:34" x14ac:dyDescent="0.25">
      <c r="AH3608"/>
    </row>
    <row r="3609" spans="34:34" x14ac:dyDescent="0.25">
      <c r="AH3609"/>
    </row>
    <row r="3610" spans="34:34" x14ac:dyDescent="0.25">
      <c r="AH3610"/>
    </row>
    <row r="3611" spans="34:34" x14ac:dyDescent="0.25">
      <c r="AH3611"/>
    </row>
    <row r="3612" spans="34:34" x14ac:dyDescent="0.25">
      <c r="AH3612"/>
    </row>
    <row r="3613" spans="34:34" x14ac:dyDescent="0.25">
      <c r="AH3613"/>
    </row>
    <row r="3614" spans="34:34" x14ac:dyDescent="0.25">
      <c r="AH3614"/>
    </row>
    <row r="3615" spans="34:34" x14ac:dyDescent="0.25">
      <c r="AH3615"/>
    </row>
    <row r="3616" spans="34:34" x14ac:dyDescent="0.25">
      <c r="AH3616"/>
    </row>
    <row r="3617" spans="34:34" x14ac:dyDescent="0.25">
      <c r="AH3617"/>
    </row>
    <row r="3618" spans="34:34" x14ac:dyDescent="0.25">
      <c r="AH3618"/>
    </row>
    <row r="3619" spans="34:34" x14ac:dyDescent="0.25">
      <c r="AH3619"/>
    </row>
    <row r="3620" spans="34:34" x14ac:dyDescent="0.25">
      <c r="AH3620"/>
    </row>
    <row r="3621" spans="34:34" x14ac:dyDescent="0.25">
      <c r="AH3621"/>
    </row>
    <row r="3622" spans="34:34" x14ac:dyDescent="0.25">
      <c r="AH3622"/>
    </row>
    <row r="3623" spans="34:34" x14ac:dyDescent="0.25">
      <c r="AH3623"/>
    </row>
    <row r="3624" spans="34:34" x14ac:dyDescent="0.25">
      <c r="AH3624"/>
    </row>
    <row r="3625" spans="34:34" x14ac:dyDescent="0.25">
      <c r="AH3625"/>
    </row>
    <row r="3626" spans="34:34" x14ac:dyDescent="0.25">
      <c r="AH3626"/>
    </row>
    <row r="3627" spans="34:34" x14ac:dyDescent="0.25">
      <c r="AH3627"/>
    </row>
    <row r="3628" spans="34:34" x14ac:dyDescent="0.25">
      <c r="AH3628"/>
    </row>
    <row r="3629" spans="34:34" x14ac:dyDescent="0.25">
      <c r="AH3629"/>
    </row>
    <row r="3630" spans="34:34" x14ac:dyDescent="0.25">
      <c r="AH3630"/>
    </row>
    <row r="3631" spans="34:34" x14ac:dyDescent="0.25">
      <c r="AH3631"/>
    </row>
    <row r="3632" spans="34:34" x14ac:dyDescent="0.25">
      <c r="AH3632"/>
    </row>
    <row r="3633" spans="34:34" x14ac:dyDescent="0.25">
      <c r="AH3633"/>
    </row>
    <row r="3634" spans="34:34" x14ac:dyDescent="0.25">
      <c r="AH3634"/>
    </row>
    <row r="3635" spans="34:34" x14ac:dyDescent="0.25">
      <c r="AH3635"/>
    </row>
    <row r="3636" spans="34:34" x14ac:dyDescent="0.25">
      <c r="AH3636"/>
    </row>
    <row r="3637" spans="34:34" x14ac:dyDescent="0.25">
      <c r="AH3637"/>
    </row>
    <row r="3638" spans="34:34" x14ac:dyDescent="0.25">
      <c r="AH3638"/>
    </row>
    <row r="3639" spans="34:34" x14ac:dyDescent="0.25">
      <c r="AH3639"/>
    </row>
    <row r="3640" spans="34:34" x14ac:dyDescent="0.25">
      <c r="AH3640"/>
    </row>
    <row r="3641" spans="34:34" x14ac:dyDescent="0.25">
      <c r="AH3641"/>
    </row>
    <row r="3642" spans="34:34" x14ac:dyDescent="0.25">
      <c r="AH3642"/>
    </row>
    <row r="3643" spans="34:34" x14ac:dyDescent="0.25">
      <c r="AH3643"/>
    </row>
    <row r="3644" spans="34:34" x14ac:dyDescent="0.25">
      <c r="AH3644"/>
    </row>
    <row r="3645" spans="34:34" x14ac:dyDescent="0.25">
      <c r="AH3645"/>
    </row>
    <row r="3646" spans="34:34" x14ac:dyDescent="0.25">
      <c r="AH3646"/>
    </row>
    <row r="3647" spans="34:34" x14ac:dyDescent="0.25">
      <c r="AH3647"/>
    </row>
    <row r="3648" spans="34:34" x14ac:dyDescent="0.25">
      <c r="AH3648"/>
    </row>
    <row r="3649" spans="34:34" x14ac:dyDescent="0.25">
      <c r="AH3649"/>
    </row>
    <row r="3650" spans="34:34" x14ac:dyDescent="0.25">
      <c r="AH3650"/>
    </row>
    <row r="3651" spans="34:34" x14ac:dyDescent="0.25">
      <c r="AH3651"/>
    </row>
    <row r="3652" spans="34:34" x14ac:dyDescent="0.25">
      <c r="AH3652"/>
    </row>
    <row r="3653" spans="34:34" x14ac:dyDescent="0.25">
      <c r="AH3653"/>
    </row>
    <row r="3654" spans="34:34" x14ac:dyDescent="0.25">
      <c r="AH3654"/>
    </row>
    <row r="3655" spans="34:34" x14ac:dyDescent="0.25">
      <c r="AH3655"/>
    </row>
    <row r="3656" spans="34:34" x14ac:dyDescent="0.25">
      <c r="AH3656"/>
    </row>
    <row r="3657" spans="34:34" x14ac:dyDescent="0.25">
      <c r="AH3657"/>
    </row>
    <row r="3658" spans="34:34" x14ac:dyDescent="0.25">
      <c r="AH3658"/>
    </row>
    <row r="3659" spans="34:34" x14ac:dyDescent="0.25">
      <c r="AH3659"/>
    </row>
    <row r="3660" spans="34:34" x14ac:dyDescent="0.25">
      <c r="AH3660"/>
    </row>
    <row r="3661" spans="34:34" x14ac:dyDescent="0.25">
      <c r="AH3661"/>
    </row>
    <row r="3662" spans="34:34" x14ac:dyDescent="0.25">
      <c r="AH3662"/>
    </row>
    <row r="3663" spans="34:34" x14ac:dyDescent="0.25">
      <c r="AH3663"/>
    </row>
    <row r="3664" spans="34:34" x14ac:dyDescent="0.25">
      <c r="AH3664"/>
    </row>
    <row r="3665" spans="34:34" x14ac:dyDescent="0.25">
      <c r="AH3665"/>
    </row>
    <row r="3666" spans="34:34" x14ac:dyDescent="0.25">
      <c r="AH3666"/>
    </row>
    <row r="3667" spans="34:34" x14ac:dyDescent="0.25">
      <c r="AH3667"/>
    </row>
    <row r="3668" spans="34:34" x14ac:dyDescent="0.25">
      <c r="AH3668"/>
    </row>
    <row r="3669" spans="34:34" x14ac:dyDescent="0.25">
      <c r="AH3669"/>
    </row>
    <row r="3670" spans="34:34" x14ac:dyDescent="0.25">
      <c r="AH3670"/>
    </row>
    <row r="3671" spans="34:34" x14ac:dyDescent="0.25">
      <c r="AH3671"/>
    </row>
    <row r="3672" spans="34:34" x14ac:dyDescent="0.25">
      <c r="AH3672"/>
    </row>
    <row r="3673" spans="34:34" x14ac:dyDescent="0.25">
      <c r="AH3673"/>
    </row>
    <row r="3674" spans="34:34" x14ac:dyDescent="0.25">
      <c r="AH3674"/>
    </row>
    <row r="3675" spans="34:34" x14ac:dyDescent="0.25">
      <c r="AH3675"/>
    </row>
    <row r="3676" spans="34:34" x14ac:dyDescent="0.25">
      <c r="AH3676"/>
    </row>
    <row r="3677" spans="34:34" x14ac:dyDescent="0.25">
      <c r="AH3677"/>
    </row>
    <row r="3678" spans="34:34" x14ac:dyDescent="0.25">
      <c r="AH3678"/>
    </row>
    <row r="3679" spans="34:34" x14ac:dyDescent="0.25">
      <c r="AH3679"/>
    </row>
    <row r="3680" spans="34:34" x14ac:dyDescent="0.25">
      <c r="AH3680"/>
    </row>
    <row r="3681" spans="34:34" x14ac:dyDescent="0.25">
      <c r="AH3681"/>
    </row>
    <row r="3682" spans="34:34" x14ac:dyDescent="0.25">
      <c r="AH3682"/>
    </row>
    <row r="3683" spans="34:34" x14ac:dyDescent="0.25">
      <c r="AH3683"/>
    </row>
    <row r="3684" spans="34:34" x14ac:dyDescent="0.25">
      <c r="AH3684"/>
    </row>
    <row r="3685" spans="34:34" x14ac:dyDescent="0.25">
      <c r="AH3685"/>
    </row>
    <row r="3686" spans="34:34" x14ac:dyDescent="0.25">
      <c r="AH3686"/>
    </row>
    <row r="3687" spans="34:34" x14ac:dyDescent="0.25">
      <c r="AH3687"/>
    </row>
    <row r="3688" spans="34:34" x14ac:dyDescent="0.25">
      <c r="AH3688"/>
    </row>
    <row r="3689" spans="34:34" x14ac:dyDescent="0.25">
      <c r="AH3689"/>
    </row>
    <row r="3690" spans="34:34" x14ac:dyDescent="0.25">
      <c r="AH3690"/>
    </row>
    <row r="3691" spans="34:34" x14ac:dyDescent="0.25">
      <c r="AH3691"/>
    </row>
    <row r="3692" spans="34:34" x14ac:dyDescent="0.25">
      <c r="AH3692"/>
    </row>
    <row r="3693" spans="34:34" x14ac:dyDescent="0.25">
      <c r="AH3693"/>
    </row>
    <row r="3694" spans="34:34" x14ac:dyDescent="0.25">
      <c r="AH3694"/>
    </row>
    <row r="3695" spans="34:34" x14ac:dyDescent="0.25">
      <c r="AH3695"/>
    </row>
    <row r="3696" spans="34:34" x14ac:dyDescent="0.25">
      <c r="AH3696"/>
    </row>
    <row r="3697" spans="34:34" x14ac:dyDescent="0.25">
      <c r="AH3697"/>
    </row>
    <row r="3698" spans="34:34" x14ac:dyDescent="0.25">
      <c r="AH3698"/>
    </row>
    <row r="3699" spans="34:34" x14ac:dyDescent="0.25">
      <c r="AH3699"/>
    </row>
    <row r="3700" spans="34:34" x14ac:dyDescent="0.25">
      <c r="AH3700"/>
    </row>
    <row r="3701" spans="34:34" x14ac:dyDescent="0.25">
      <c r="AH3701"/>
    </row>
    <row r="3702" spans="34:34" x14ac:dyDescent="0.25">
      <c r="AH3702"/>
    </row>
    <row r="3703" spans="34:34" x14ac:dyDescent="0.25">
      <c r="AH3703"/>
    </row>
    <row r="3704" spans="34:34" x14ac:dyDescent="0.25">
      <c r="AH3704"/>
    </row>
    <row r="3705" spans="34:34" x14ac:dyDescent="0.25">
      <c r="AH3705"/>
    </row>
    <row r="3706" spans="34:34" x14ac:dyDescent="0.25">
      <c r="AH3706"/>
    </row>
    <row r="3707" spans="34:34" x14ac:dyDescent="0.25">
      <c r="AH3707"/>
    </row>
    <row r="3708" spans="34:34" x14ac:dyDescent="0.25">
      <c r="AH3708"/>
    </row>
    <row r="3709" spans="34:34" x14ac:dyDescent="0.25">
      <c r="AH3709"/>
    </row>
    <row r="3710" spans="34:34" x14ac:dyDescent="0.25">
      <c r="AH3710"/>
    </row>
    <row r="3711" spans="34:34" x14ac:dyDescent="0.25">
      <c r="AH3711"/>
    </row>
    <row r="3712" spans="34:34" x14ac:dyDescent="0.25">
      <c r="AH3712"/>
    </row>
    <row r="3713" spans="34:34" x14ac:dyDescent="0.25">
      <c r="AH3713"/>
    </row>
    <row r="3714" spans="34:34" x14ac:dyDescent="0.25">
      <c r="AH3714"/>
    </row>
    <row r="3715" spans="34:34" x14ac:dyDescent="0.25">
      <c r="AH3715"/>
    </row>
    <row r="3716" spans="34:34" x14ac:dyDescent="0.25">
      <c r="AH3716"/>
    </row>
    <row r="3723" spans="34:34" x14ac:dyDescent="0.25">
      <c r="AH3723"/>
    </row>
  </sheetData>
  <pageMargins left="0.7" right="0.7" top="0.75" bottom="0.75" header="0.3" footer="0.3"/>
  <pageSetup orientation="portrait" horizontalDpi="1200" verticalDpi="1200" r:id="rId1"/>
  <ignoredErrors>
    <ignoredError sqref="AF2:AF424"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7138D-493E-44A2-B766-473FC7F77BBD}">
  <sheetPr>
    <outlinePr summaryRight="0"/>
  </sheetPr>
  <dimension ref="A1:AY3723"/>
  <sheetViews>
    <sheetView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7" customWidth="1"/>
    <col min="9" max="10" width="15.7109375" customWidth="1"/>
    <col min="11" max="11" width="15.7109375" style="37" customWidth="1" collapsed="1"/>
    <col min="12" max="13" width="15.7109375" hidden="1" customWidth="1" outlineLevel="1"/>
    <col min="14" max="14" width="15.7109375" style="37" hidden="1" customWidth="1" outlineLevel="1"/>
    <col min="15" max="16" width="15.7109375" hidden="1" customWidth="1" outlineLevel="1"/>
    <col min="17" max="17" width="15.7109375" style="38" hidden="1" customWidth="1" outlineLevel="1"/>
    <col min="18" max="19" width="15.7109375" hidden="1" customWidth="1" outlineLevel="1"/>
    <col min="20" max="20" width="15.7109375" style="37" hidden="1" customWidth="1" outlineLevel="1"/>
    <col min="21" max="22" width="15.7109375" hidden="1" customWidth="1" outlineLevel="1"/>
    <col min="23" max="23" width="15.7109375" style="37" hidden="1" customWidth="1" outlineLevel="1"/>
    <col min="24" max="25" width="15.7109375" hidden="1" customWidth="1" outlineLevel="1"/>
    <col min="26" max="26" width="15.7109375" style="37" hidden="1" customWidth="1" outlineLevel="1"/>
    <col min="27" max="28" width="15.7109375" hidden="1" customWidth="1" outlineLevel="1"/>
    <col min="29" max="29" width="15.7109375" style="37" hidden="1" customWidth="1" outlineLevel="1"/>
    <col min="30" max="31" width="15.7109375" hidden="1" customWidth="1" outlineLevel="1"/>
    <col min="32" max="32" width="15.7109375" style="37" hidden="1" customWidth="1" outlineLevel="1"/>
    <col min="33" max="34" width="15.7109375" hidden="1" customWidth="1" outlineLevel="1"/>
    <col min="35" max="35" width="15.7109375" style="37" hidden="1" customWidth="1" outlineLevel="1"/>
    <col min="36" max="37" width="15.7109375" hidden="1" customWidth="1" outlineLevel="1"/>
    <col min="38" max="38" width="15.7109375" style="37" hidden="1" customWidth="1" outlineLevel="1"/>
    <col min="39" max="40" width="15.7109375" customWidth="1"/>
    <col min="44" max="48" width="15.7109375" customWidth="1"/>
    <col min="49" max="49" width="10.85546875" bestFit="1" customWidth="1"/>
    <col min="50" max="50" width="10.85546875" style="33" customWidth="1"/>
    <col min="51" max="51" width="15.7109375" style="34"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9" customFormat="1" ht="189.95" customHeight="1" x14ac:dyDescent="0.25">
      <c r="A1" s="29" t="s">
        <v>1268</v>
      </c>
      <c r="B1" s="29" t="s">
        <v>1335</v>
      </c>
      <c r="C1" s="29" t="s">
        <v>1336</v>
      </c>
      <c r="D1" s="29" t="s">
        <v>1308</v>
      </c>
      <c r="E1" s="29" t="s">
        <v>1309</v>
      </c>
      <c r="F1" s="29" t="s">
        <v>1312</v>
      </c>
      <c r="G1" s="29" t="s">
        <v>1339</v>
      </c>
      <c r="H1" s="35" t="s">
        <v>1340</v>
      </c>
      <c r="I1" s="29" t="s">
        <v>1313</v>
      </c>
      <c r="J1" s="29" t="s">
        <v>1341</v>
      </c>
      <c r="K1" s="35" t="s">
        <v>1342</v>
      </c>
      <c r="L1" s="29" t="s">
        <v>1314</v>
      </c>
      <c r="M1" s="29" t="s">
        <v>1343</v>
      </c>
      <c r="N1" s="35" t="s">
        <v>1344</v>
      </c>
      <c r="O1" s="29" t="s">
        <v>1315</v>
      </c>
      <c r="P1" s="29" t="s">
        <v>1326</v>
      </c>
      <c r="Q1" s="36" t="s">
        <v>1345</v>
      </c>
      <c r="R1" s="29" t="s">
        <v>1316</v>
      </c>
      <c r="S1" s="29" t="s">
        <v>1327</v>
      </c>
      <c r="T1" s="35" t="s">
        <v>1346</v>
      </c>
      <c r="U1" s="29" t="s">
        <v>1317</v>
      </c>
      <c r="V1" s="29" t="s">
        <v>1328</v>
      </c>
      <c r="W1" s="35" t="s">
        <v>1347</v>
      </c>
      <c r="X1" s="29" t="s">
        <v>1318</v>
      </c>
      <c r="Y1" s="29" t="s">
        <v>1329</v>
      </c>
      <c r="Z1" s="35" t="s">
        <v>1352</v>
      </c>
      <c r="AA1" s="29" t="s">
        <v>1320</v>
      </c>
      <c r="AB1" s="29" t="s">
        <v>1330</v>
      </c>
      <c r="AC1" s="35" t="s">
        <v>1351</v>
      </c>
      <c r="AD1" s="29" t="s">
        <v>1322</v>
      </c>
      <c r="AE1" s="29" t="s">
        <v>1331</v>
      </c>
      <c r="AF1" s="35" t="s">
        <v>1349</v>
      </c>
      <c r="AG1" s="29" t="s">
        <v>1323</v>
      </c>
      <c r="AH1" s="29" t="s">
        <v>1332</v>
      </c>
      <c r="AI1" s="35" t="s">
        <v>1350</v>
      </c>
      <c r="AJ1" s="29" t="s">
        <v>1324</v>
      </c>
      <c r="AK1" s="29" t="s">
        <v>1333</v>
      </c>
      <c r="AL1" s="35" t="s">
        <v>1353</v>
      </c>
      <c r="AM1" s="29" t="s">
        <v>1334</v>
      </c>
      <c r="AN1" s="31" t="s">
        <v>1262</v>
      </c>
    </row>
    <row r="2" spans="1:51" x14ac:dyDescent="0.25">
      <c r="A2" t="s">
        <v>1226</v>
      </c>
      <c r="B2" t="s">
        <v>463</v>
      </c>
      <c r="C2" t="s">
        <v>922</v>
      </c>
      <c r="D2" t="s">
        <v>1175</v>
      </c>
      <c r="E2" s="32">
        <v>61.522222222222226</v>
      </c>
      <c r="F2" s="32">
        <v>232.01299999999998</v>
      </c>
      <c r="G2" s="32">
        <v>50.925666666666672</v>
      </c>
      <c r="H2" s="37">
        <v>0.21949488462571787</v>
      </c>
      <c r="I2" s="32">
        <v>222.8701111111111</v>
      </c>
      <c r="J2" s="32">
        <v>47.689555555555557</v>
      </c>
      <c r="K2" s="37">
        <v>0.21397914380623295</v>
      </c>
      <c r="L2" s="32">
        <v>27.025333333333336</v>
      </c>
      <c r="M2" s="32">
        <v>3.2361111111111112</v>
      </c>
      <c r="N2" s="37">
        <v>0.11974361504432054</v>
      </c>
      <c r="O2" s="32">
        <v>23.789222222222225</v>
      </c>
      <c r="P2" s="32">
        <v>0</v>
      </c>
      <c r="Q2" s="37">
        <v>0</v>
      </c>
      <c r="R2" s="32">
        <v>3.2361111111111112</v>
      </c>
      <c r="S2" s="32">
        <v>3.2361111111111112</v>
      </c>
      <c r="T2" s="37">
        <v>1</v>
      </c>
      <c r="U2" s="32">
        <v>0</v>
      </c>
      <c r="V2" s="32">
        <v>0</v>
      </c>
      <c r="W2" s="37" t="s">
        <v>1348</v>
      </c>
      <c r="X2" s="32">
        <v>24.708666666666673</v>
      </c>
      <c r="Y2" s="32">
        <v>9.7222222222222224E-2</v>
      </c>
      <c r="Z2" s="37">
        <v>3.9347417460360275E-3</v>
      </c>
      <c r="AA2" s="32">
        <v>5.9067777777777764</v>
      </c>
      <c r="AB2" s="32">
        <v>0</v>
      </c>
      <c r="AC2" s="37">
        <v>0</v>
      </c>
      <c r="AD2" s="32">
        <v>129.64933333333329</v>
      </c>
      <c r="AE2" s="32">
        <v>47.592333333333336</v>
      </c>
      <c r="AF2" s="37">
        <v>0.36708506021370479</v>
      </c>
      <c r="AG2" s="32">
        <v>0.77888888888888896</v>
      </c>
      <c r="AH2" s="32">
        <v>0</v>
      </c>
      <c r="AI2" s="37">
        <v>0</v>
      </c>
      <c r="AJ2" s="32">
        <v>43.944000000000003</v>
      </c>
      <c r="AK2" s="32">
        <v>0</v>
      </c>
      <c r="AL2" s="37">
        <v>0</v>
      </c>
      <c r="AM2" t="s">
        <v>36</v>
      </c>
      <c r="AN2" s="34">
        <v>7</v>
      </c>
      <c r="AX2"/>
      <c r="AY2"/>
    </row>
    <row r="3" spans="1:51" x14ac:dyDescent="0.25">
      <c r="A3" t="s">
        <v>1226</v>
      </c>
      <c r="B3" t="s">
        <v>595</v>
      </c>
      <c r="C3" t="s">
        <v>987</v>
      </c>
      <c r="D3" t="s">
        <v>1199</v>
      </c>
      <c r="E3" s="32">
        <v>32.700000000000003</v>
      </c>
      <c r="F3" s="32">
        <v>117.45866666666667</v>
      </c>
      <c r="G3" s="32">
        <v>14.088888888888889</v>
      </c>
      <c r="H3" s="37">
        <v>0.11994763169644546</v>
      </c>
      <c r="I3" s="32">
        <v>109.03644444444444</v>
      </c>
      <c r="J3" s="32">
        <v>14.088888888888889</v>
      </c>
      <c r="K3" s="37">
        <v>0.12921265876444982</v>
      </c>
      <c r="L3" s="32">
        <v>16.656111111111109</v>
      </c>
      <c r="M3" s="32">
        <v>0</v>
      </c>
      <c r="N3" s="37">
        <v>0</v>
      </c>
      <c r="O3" s="32">
        <v>10.42</v>
      </c>
      <c r="P3" s="32">
        <v>0</v>
      </c>
      <c r="Q3" s="37">
        <v>0</v>
      </c>
      <c r="R3" s="32">
        <v>3.7583333333333333</v>
      </c>
      <c r="S3" s="32">
        <v>0</v>
      </c>
      <c r="T3" s="37">
        <v>0</v>
      </c>
      <c r="U3" s="32">
        <v>2.4777777777777779</v>
      </c>
      <c r="V3" s="32">
        <v>0</v>
      </c>
      <c r="W3" s="37">
        <v>0</v>
      </c>
      <c r="X3" s="32">
        <v>18.280555555555555</v>
      </c>
      <c r="Y3" s="32">
        <v>3.7194444444444446</v>
      </c>
      <c r="Z3" s="37">
        <v>0.20346451907005014</v>
      </c>
      <c r="AA3" s="32">
        <v>2.1861111111111109</v>
      </c>
      <c r="AB3" s="32">
        <v>0</v>
      </c>
      <c r="AC3" s="37">
        <v>0</v>
      </c>
      <c r="AD3" s="32">
        <v>65.319444444444443</v>
      </c>
      <c r="AE3" s="32">
        <v>10.369444444444444</v>
      </c>
      <c r="AF3" s="37">
        <v>0.15874973421220498</v>
      </c>
      <c r="AG3" s="32">
        <v>3.6333333333333333</v>
      </c>
      <c r="AH3" s="32">
        <v>0</v>
      </c>
      <c r="AI3" s="37">
        <v>0</v>
      </c>
      <c r="AJ3" s="32">
        <v>11.383111111111111</v>
      </c>
      <c r="AK3" s="32">
        <v>0</v>
      </c>
      <c r="AL3" s="37">
        <v>0</v>
      </c>
      <c r="AM3" t="s">
        <v>170</v>
      </c>
      <c r="AN3" s="34">
        <v>7</v>
      </c>
      <c r="AX3"/>
      <c r="AY3"/>
    </row>
    <row r="4" spans="1:51" x14ac:dyDescent="0.25">
      <c r="A4" t="s">
        <v>1226</v>
      </c>
      <c r="B4" t="s">
        <v>567</v>
      </c>
      <c r="C4" t="s">
        <v>987</v>
      </c>
      <c r="D4" t="s">
        <v>1199</v>
      </c>
      <c r="E4" s="32">
        <v>38.93333333333333</v>
      </c>
      <c r="F4" s="32">
        <v>129.32188888888885</v>
      </c>
      <c r="G4" s="32">
        <v>21.022222222222222</v>
      </c>
      <c r="H4" s="37">
        <v>0.16255733969586661</v>
      </c>
      <c r="I4" s="32">
        <v>122.5802222222222</v>
      </c>
      <c r="J4" s="32">
        <v>21.022222222222222</v>
      </c>
      <c r="K4" s="37">
        <v>0.17149766774049105</v>
      </c>
      <c r="L4" s="32">
        <v>22.819444444444443</v>
      </c>
      <c r="M4" s="32">
        <v>0</v>
      </c>
      <c r="N4" s="37">
        <v>0</v>
      </c>
      <c r="O4" s="32">
        <v>19.794444444444444</v>
      </c>
      <c r="P4" s="32">
        <v>0</v>
      </c>
      <c r="Q4" s="37">
        <v>0</v>
      </c>
      <c r="R4" s="32">
        <v>0</v>
      </c>
      <c r="S4" s="32">
        <v>0</v>
      </c>
      <c r="T4" s="37" t="s">
        <v>1348</v>
      </c>
      <c r="U4" s="32">
        <v>3.0249999999999999</v>
      </c>
      <c r="V4" s="32">
        <v>0</v>
      </c>
      <c r="W4" s="37">
        <v>0</v>
      </c>
      <c r="X4" s="32">
        <v>15.830555555555556</v>
      </c>
      <c r="Y4" s="32">
        <v>9.9638888888888886</v>
      </c>
      <c r="Z4" s="37">
        <v>0.62940866818740127</v>
      </c>
      <c r="AA4" s="32">
        <v>3.7166666666666668</v>
      </c>
      <c r="AB4" s="32">
        <v>0</v>
      </c>
      <c r="AC4" s="37">
        <v>0</v>
      </c>
      <c r="AD4" s="32">
        <v>74.088555555555544</v>
      </c>
      <c r="AE4" s="32">
        <v>11.058333333333334</v>
      </c>
      <c r="AF4" s="37">
        <v>0.14925831999844033</v>
      </c>
      <c r="AG4" s="32">
        <v>7.2416666666666663</v>
      </c>
      <c r="AH4" s="32">
        <v>0</v>
      </c>
      <c r="AI4" s="37">
        <v>0</v>
      </c>
      <c r="AJ4" s="32">
        <v>5.625</v>
      </c>
      <c r="AK4" s="32">
        <v>0</v>
      </c>
      <c r="AL4" s="37">
        <v>0</v>
      </c>
      <c r="AM4" t="s">
        <v>141</v>
      </c>
      <c r="AN4" s="34">
        <v>7</v>
      </c>
      <c r="AX4"/>
      <c r="AY4"/>
    </row>
    <row r="5" spans="1:51" x14ac:dyDescent="0.25">
      <c r="A5" t="s">
        <v>1226</v>
      </c>
      <c r="B5" t="s">
        <v>658</v>
      </c>
      <c r="C5" t="s">
        <v>1050</v>
      </c>
      <c r="D5" t="s">
        <v>1202</v>
      </c>
      <c r="E5" s="32">
        <v>59.077777777777776</v>
      </c>
      <c r="F5" s="32">
        <v>179.69466666666662</v>
      </c>
      <c r="G5" s="32">
        <v>28.5</v>
      </c>
      <c r="H5" s="37">
        <v>0.1586023699460567</v>
      </c>
      <c r="I5" s="32">
        <v>166.08022222222218</v>
      </c>
      <c r="J5" s="32">
        <v>28.5</v>
      </c>
      <c r="K5" s="37">
        <v>0.17160381662944685</v>
      </c>
      <c r="L5" s="32">
        <v>29.236666666666668</v>
      </c>
      <c r="M5" s="32">
        <v>1.5083333333333333</v>
      </c>
      <c r="N5" s="37">
        <v>5.15904685896705E-2</v>
      </c>
      <c r="O5" s="32">
        <v>15.622222222222222</v>
      </c>
      <c r="P5" s="32">
        <v>1.5083333333333333</v>
      </c>
      <c r="Q5" s="37">
        <v>9.6550497866287346E-2</v>
      </c>
      <c r="R5" s="32">
        <v>7.9255555555555564</v>
      </c>
      <c r="S5" s="32">
        <v>0</v>
      </c>
      <c r="T5" s="37">
        <v>0</v>
      </c>
      <c r="U5" s="32">
        <v>5.6888888888888891</v>
      </c>
      <c r="V5" s="32">
        <v>0</v>
      </c>
      <c r="W5" s="37">
        <v>0</v>
      </c>
      <c r="X5" s="32">
        <v>39.980111111111079</v>
      </c>
      <c r="Y5" s="32">
        <v>19.519444444444446</v>
      </c>
      <c r="Z5" s="37">
        <v>0.48822886935448501</v>
      </c>
      <c r="AA5" s="32">
        <v>0</v>
      </c>
      <c r="AB5" s="32">
        <v>0</v>
      </c>
      <c r="AC5" s="37" t="s">
        <v>1348</v>
      </c>
      <c r="AD5" s="32">
        <v>94.923111111111083</v>
      </c>
      <c r="AE5" s="32">
        <v>7.4722222222222223</v>
      </c>
      <c r="AF5" s="37">
        <v>7.8718682255111763E-2</v>
      </c>
      <c r="AG5" s="32">
        <v>0</v>
      </c>
      <c r="AH5" s="32">
        <v>0</v>
      </c>
      <c r="AI5" s="37" t="s">
        <v>1348</v>
      </c>
      <c r="AJ5" s="32">
        <v>15.554777777777778</v>
      </c>
      <c r="AK5" s="32">
        <v>0</v>
      </c>
      <c r="AL5" s="37">
        <v>0</v>
      </c>
      <c r="AM5" t="s">
        <v>233</v>
      </c>
      <c r="AN5" s="34">
        <v>7</v>
      </c>
      <c r="AX5"/>
      <c r="AY5"/>
    </row>
    <row r="6" spans="1:51" x14ac:dyDescent="0.25">
      <c r="A6" t="s">
        <v>1226</v>
      </c>
      <c r="B6" t="s">
        <v>749</v>
      </c>
      <c r="C6" t="s">
        <v>1087</v>
      </c>
      <c r="D6" t="s">
        <v>1128</v>
      </c>
      <c r="E6" s="32">
        <v>30.877777777777776</v>
      </c>
      <c r="F6" s="32">
        <v>108.15355555555558</v>
      </c>
      <c r="G6" s="32">
        <v>23.719444444444445</v>
      </c>
      <c r="H6" s="37">
        <v>0.21931266450376105</v>
      </c>
      <c r="I6" s="32">
        <v>101.71466666666669</v>
      </c>
      <c r="J6" s="32">
        <v>23.719444444444445</v>
      </c>
      <c r="K6" s="37">
        <v>0.23319591187548608</v>
      </c>
      <c r="L6" s="32">
        <v>18.282777777777781</v>
      </c>
      <c r="M6" s="32">
        <v>1.5527777777777778</v>
      </c>
      <c r="N6" s="37">
        <v>8.4931173843021651E-2</v>
      </c>
      <c r="O6" s="32">
        <v>11.843888888888891</v>
      </c>
      <c r="P6" s="32">
        <v>1.5527777777777778</v>
      </c>
      <c r="Q6" s="37">
        <v>0.13110371030536139</v>
      </c>
      <c r="R6" s="32">
        <v>0</v>
      </c>
      <c r="S6" s="32">
        <v>0</v>
      </c>
      <c r="T6" s="37" t="s">
        <v>1348</v>
      </c>
      <c r="U6" s="32">
        <v>6.4388888888888891</v>
      </c>
      <c r="V6" s="32">
        <v>0</v>
      </c>
      <c r="W6" s="37">
        <v>0</v>
      </c>
      <c r="X6" s="32">
        <v>19.856666666666666</v>
      </c>
      <c r="Y6" s="32">
        <v>0.37222222222222223</v>
      </c>
      <c r="Z6" s="37">
        <v>1.8745453528062225E-2</v>
      </c>
      <c r="AA6" s="32">
        <v>0</v>
      </c>
      <c r="AB6" s="32">
        <v>0</v>
      </c>
      <c r="AC6" s="37" t="s">
        <v>1348</v>
      </c>
      <c r="AD6" s="32">
        <v>58.458666666666687</v>
      </c>
      <c r="AE6" s="32">
        <v>21.794444444444444</v>
      </c>
      <c r="AF6" s="37">
        <v>0.37281802147006038</v>
      </c>
      <c r="AG6" s="32">
        <v>0</v>
      </c>
      <c r="AH6" s="32">
        <v>0</v>
      </c>
      <c r="AI6" s="37" t="s">
        <v>1348</v>
      </c>
      <c r="AJ6" s="32">
        <v>11.555444444444449</v>
      </c>
      <c r="AK6" s="32">
        <v>0</v>
      </c>
      <c r="AL6" s="37">
        <v>0</v>
      </c>
      <c r="AM6" t="s">
        <v>326</v>
      </c>
      <c r="AN6" s="34">
        <v>7</v>
      </c>
      <c r="AX6"/>
      <c r="AY6"/>
    </row>
    <row r="7" spans="1:51" x14ac:dyDescent="0.25">
      <c r="A7" t="s">
        <v>1226</v>
      </c>
      <c r="B7" t="s">
        <v>650</v>
      </c>
      <c r="C7" t="s">
        <v>1044</v>
      </c>
      <c r="D7" t="s">
        <v>1178</v>
      </c>
      <c r="E7" s="32">
        <v>19.177777777777777</v>
      </c>
      <c r="F7" s="32">
        <v>77.26411111111112</v>
      </c>
      <c r="G7" s="32">
        <v>7.2138888888888895</v>
      </c>
      <c r="H7" s="37">
        <v>9.3366619833557915E-2</v>
      </c>
      <c r="I7" s="32">
        <v>64.694333333333333</v>
      </c>
      <c r="J7" s="32">
        <v>7.2138888888888895</v>
      </c>
      <c r="K7" s="37">
        <v>0.11150727609665281</v>
      </c>
      <c r="L7" s="32">
        <v>22.661666666666669</v>
      </c>
      <c r="M7" s="32">
        <v>0.96111111111111114</v>
      </c>
      <c r="N7" s="37">
        <v>4.2411316221715574E-2</v>
      </c>
      <c r="O7" s="32">
        <v>12.814111111111114</v>
      </c>
      <c r="P7" s="32">
        <v>0.96111111111111114</v>
      </c>
      <c r="Q7" s="37">
        <v>7.5004118723282484E-2</v>
      </c>
      <c r="R7" s="32">
        <v>4.158666666666667</v>
      </c>
      <c r="S7" s="32">
        <v>0</v>
      </c>
      <c r="T7" s="37">
        <v>0</v>
      </c>
      <c r="U7" s="32">
        <v>5.6888888888888891</v>
      </c>
      <c r="V7" s="32">
        <v>0</v>
      </c>
      <c r="W7" s="37">
        <v>0</v>
      </c>
      <c r="X7" s="32">
        <v>6.8</v>
      </c>
      <c r="Y7" s="32">
        <v>0</v>
      </c>
      <c r="Z7" s="37">
        <v>0</v>
      </c>
      <c r="AA7" s="32">
        <v>2.7222222222222228</v>
      </c>
      <c r="AB7" s="32">
        <v>0</v>
      </c>
      <c r="AC7" s="37">
        <v>0</v>
      </c>
      <c r="AD7" s="32">
        <v>45.080222222222226</v>
      </c>
      <c r="AE7" s="32">
        <v>6.2527777777777782</v>
      </c>
      <c r="AF7" s="37">
        <v>0.1387033485983013</v>
      </c>
      <c r="AG7" s="32">
        <v>0</v>
      </c>
      <c r="AH7" s="32">
        <v>0</v>
      </c>
      <c r="AI7" s="37" t="s">
        <v>1348</v>
      </c>
      <c r="AJ7" s="32">
        <v>0</v>
      </c>
      <c r="AK7" s="32">
        <v>0</v>
      </c>
      <c r="AL7" s="37" t="s">
        <v>1348</v>
      </c>
      <c r="AM7" t="s">
        <v>225</v>
      </c>
      <c r="AN7" s="34">
        <v>7</v>
      </c>
      <c r="AX7"/>
      <c r="AY7"/>
    </row>
    <row r="8" spans="1:51" x14ac:dyDescent="0.25">
      <c r="A8" t="s">
        <v>1226</v>
      </c>
      <c r="B8" t="s">
        <v>687</v>
      </c>
      <c r="C8" t="s">
        <v>951</v>
      </c>
      <c r="D8" t="s">
        <v>1139</v>
      </c>
      <c r="E8" s="32">
        <v>42.06666666666667</v>
      </c>
      <c r="F8" s="32">
        <v>154.71644444444445</v>
      </c>
      <c r="G8" s="32">
        <v>46.588888888888889</v>
      </c>
      <c r="H8" s="37">
        <v>0.30112435078365585</v>
      </c>
      <c r="I8" s="32">
        <v>137.95433333333335</v>
      </c>
      <c r="J8" s="32">
        <v>46.588888888888889</v>
      </c>
      <c r="K8" s="37">
        <v>0.33771239919168095</v>
      </c>
      <c r="L8" s="32">
        <v>15.998666666666665</v>
      </c>
      <c r="M8" s="32">
        <v>2.2916666666666665</v>
      </c>
      <c r="N8" s="37">
        <v>0.14324110342528545</v>
      </c>
      <c r="O8" s="32">
        <v>5.4911111111111106</v>
      </c>
      <c r="P8" s="32">
        <v>2.2916666666666665</v>
      </c>
      <c r="Q8" s="37">
        <v>0.41734115742614325</v>
      </c>
      <c r="R8" s="32">
        <v>6.152000000000001</v>
      </c>
      <c r="S8" s="32">
        <v>0</v>
      </c>
      <c r="T8" s="37">
        <v>0</v>
      </c>
      <c r="U8" s="32">
        <v>4.3555555555555552</v>
      </c>
      <c r="V8" s="32">
        <v>0</v>
      </c>
      <c r="W8" s="37">
        <v>0</v>
      </c>
      <c r="X8" s="32">
        <v>35.062333333333342</v>
      </c>
      <c r="Y8" s="32">
        <v>4.2972222222222225</v>
      </c>
      <c r="Z8" s="37">
        <v>0.1225595051352987</v>
      </c>
      <c r="AA8" s="32">
        <v>6.2545555555555552</v>
      </c>
      <c r="AB8" s="32">
        <v>0</v>
      </c>
      <c r="AC8" s="37">
        <v>0</v>
      </c>
      <c r="AD8" s="32">
        <v>96.049000000000021</v>
      </c>
      <c r="AE8" s="32">
        <v>40</v>
      </c>
      <c r="AF8" s="37">
        <v>0.41645410155233259</v>
      </c>
      <c r="AG8" s="32">
        <v>0</v>
      </c>
      <c r="AH8" s="32">
        <v>0</v>
      </c>
      <c r="AI8" s="37" t="s">
        <v>1348</v>
      </c>
      <c r="AJ8" s="32">
        <v>1.3518888888888891</v>
      </c>
      <c r="AK8" s="32">
        <v>0</v>
      </c>
      <c r="AL8" s="37">
        <v>0</v>
      </c>
      <c r="AM8" t="s">
        <v>262</v>
      </c>
      <c r="AN8" s="34">
        <v>7</v>
      </c>
      <c r="AX8"/>
      <c r="AY8"/>
    </row>
    <row r="9" spans="1:51" x14ac:dyDescent="0.25">
      <c r="A9" t="s">
        <v>1226</v>
      </c>
      <c r="B9" t="s">
        <v>776</v>
      </c>
      <c r="C9" t="s">
        <v>1097</v>
      </c>
      <c r="D9" t="s">
        <v>1168</v>
      </c>
      <c r="E9" s="32">
        <v>35.177777777777777</v>
      </c>
      <c r="F9" s="32">
        <v>166.25244444444445</v>
      </c>
      <c r="G9" s="32">
        <v>18.43888888888889</v>
      </c>
      <c r="H9" s="37">
        <v>0.11090897911609654</v>
      </c>
      <c r="I9" s="32">
        <v>151.31911111111111</v>
      </c>
      <c r="J9" s="32">
        <v>18.43888888888889</v>
      </c>
      <c r="K9" s="37">
        <v>0.1218543299223422</v>
      </c>
      <c r="L9" s="32">
        <v>36.920111111111112</v>
      </c>
      <c r="M9" s="32">
        <v>7.6194444444444445</v>
      </c>
      <c r="N9" s="37">
        <v>0.20637653070744338</v>
      </c>
      <c r="O9" s="32">
        <v>21.986777777777778</v>
      </c>
      <c r="P9" s="32">
        <v>7.6194444444444445</v>
      </c>
      <c r="Q9" s="37">
        <v>0.34654666188264666</v>
      </c>
      <c r="R9" s="32">
        <v>9.6888888888888882</v>
      </c>
      <c r="S9" s="32">
        <v>0</v>
      </c>
      <c r="T9" s="37">
        <v>0</v>
      </c>
      <c r="U9" s="32">
        <v>5.2444444444444445</v>
      </c>
      <c r="V9" s="32">
        <v>0</v>
      </c>
      <c r="W9" s="37">
        <v>0</v>
      </c>
      <c r="X9" s="32">
        <v>15.911888888888891</v>
      </c>
      <c r="Y9" s="32">
        <v>0</v>
      </c>
      <c r="Z9" s="37">
        <v>0</v>
      </c>
      <c r="AA9" s="32">
        <v>0</v>
      </c>
      <c r="AB9" s="32">
        <v>0</v>
      </c>
      <c r="AC9" s="37" t="s">
        <v>1348</v>
      </c>
      <c r="AD9" s="32">
        <v>113.07822222222221</v>
      </c>
      <c r="AE9" s="32">
        <v>10.819444444444445</v>
      </c>
      <c r="AF9" s="37">
        <v>9.5681062470030595E-2</v>
      </c>
      <c r="AG9" s="32">
        <v>0</v>
      </c>
      <c r="AH9" s="32">
        <v>0</v>
      </c>
      <c r="AI9" s="37" t="s">
        <v>1348</v>
      </c>
      <c r="AJ9" s="32">
        <v>0.34222222222222221</v>
      </c>
      <c r="AK9" s="32">
        <v>0</v>
      </c>
      <c r="AL9" s="37">
        <v>0</v>
      </c>
      <c r="AM9" t="s">
        <v>353</v>
      </c>
      <c r="AN9" s="34">
        <v>7</v>
      </c>
      <c r="AX9"/>
      <c r="AY9"/>
    </row>
    <row r="10" spans="1:51" x14ac:dyDescent="0.25">
      <c r="A10" t="s">
        <v>1226</v>
      </c>
      <c r="B10" t="s">
        <v>660</v>
      </c>
      <c r="C10" t="s">
        <v>1000</v>
      </c>
      <c r="D10" t="s">
        <v>1128</v>
      </c>
      <c r="E10" s="32">
        <v>34.211111111111109</v>
      </c>
      <c r="F10" s="32">
        <v>140.61444444444447</v>
      </c>
      <c r="G10" s="32">
        <v>2.7944444444444443</v>
      </c>
      <c r="H10" s="37">
        <v>1.9873096647254503E-2</v>
      </c>
      <c r="I10" s="32">
        <v>128.63255555555557</v>
      </c>
      <c r="J10" s="32">
        <v>2.7944444444444443</v>
      </c>
      <c r="K10" s="37">
        <v>2.1724239500454781E-2</v>
      </c>
      <c r="L10" s="32">
        <v>26.326222222222221</v>
      </c>
      <c r="M10" s="32">
        <v>0</v>
      </c>
      <c r="N10" s="37">
        <v>0</v>
      </c>
      <c r="O10" s="32">
        <v>14.344333333333328</v>
      </c>
      <c r="P10" s="32">
        <v>0</v>
      </c>
      <c r="Q10" s="37">
        <v>0</v>
      </c>
      <c r="R10" s="32">
        <v>6.5596666666666668</v>
      </c>
      <c r="S10" s="32">
        <v>0</v>
      </c>
      <c r="T10" s="37">
        <v>0</v>
      </c>
      <c r="U10" s="32">
        <v>5.4222222222222225</v>
      </c>
      <c r="V10" s="32">
        <v>0</v>
      </c>
      <c r="W10" s="37">
        <v>0</v>
      </c>
      <c r="X10" s="32">
        <v>26.317555555555565</v>
      </c>
      <c r="Y10" s="32">
        <v>0</v>
      </c>
      <c r="Z10" s="37">
        <v>0</v>
      </c>
      <c r="AA10" s="32">
        <v>0</v>
      </c>
      <c r="AB10" s="32">
        <v>0</v>
      </c>
      <c r="AC10" s="37" t="s">
        <v>1348</v>
      </c>
      <c r="AD10" s="32">
        <v>87.492888888888899</v>
      </c>
      <c r="AE10" s="32">
        <v>2.7944444444444443</v>
      </c>
      <c r="AF10" s="37">
        <v>3.1939103622389622E-2</v>
      </c>
      <c r="AG10" s="32">
        <v>0</v>
      </c>
      <c r="AH10" s="32">
        <v>0</v>
      </c>
      <c r="AI10" s="37" t="s">
        <v>1348</v>
      </c>
      <c r="AJ10" s="32">
        <v>0.4777777777777778</v>
      </c>
      <c r="AK10" s="32">
        <v>0</v>
      </c>
      <c r="AL10" s="37">
        <v>0</v>
      </c>
      <c r="AM10" t="s">
        <v>235</v>
      </c>
      <c r="AN10" s="34">
        <v>7</v>
      </c>
      <c r="AX10"/>
      <c r="AY10"/>
    </row>
    <row r="11" spans="1:51" x14ac:dyDescent="0.25">
      <c r="A11" t="s">
        <v>1226</v>
      </c>
      <c r="B11" t="s">
        <v>717</v>
      </c>
      <c r="C11" t="s">
        <v>1076</v>
      </c>
      <c r="D11" t="s">
        <v>1136</v>
      </c>
      <c r="E11" s="32">
        <v>25</v>
      </c>
      <c r="F11" s="32">
        <v>100.03488888888887</v>
      </c>
      <c r="G11" s="32">
        <v>14.236111111111111</v>
      </c>
      <c r="H11" s="37">
        <v>0.14231146022387747</v>
      </c>
      <c r="I11" s="32">
        <v>89.524444444444427</v>
      </c>
      <c r="J11" s="32">
        <v>14.236111111111111</v>
      </c>
      <c r="K11" s="37">
        <v>0.15901926227473567</v>
      </c>
      <c r="L11" s="32">
        <v>17.862888888888886</v>
      </c>
      <c r="M11" s="32">
        <v>8.4972222222222218</v>
      </c>
      <c r="N11" s="37">
        <v>0.47569137753007484</v>
      </c>
      <c r="O11" s="32">
        <v>12.173999999999996</v>
      </c>
      <c r="P11" s="32">
        <v>8.4972222222222218</v>
      </c>
      <c r="Q11" s="37">
        <v>0.69798112553164326</v>
      </c>
      <c r="R11" s="32">
        <v>0</v>
      </c>
      <c r="S11" s="32">
        <v>0</v>
      </c>
      <c r="T11" s="37" t="s">
        <v>1348</v>
      </c>
      <c r="U11" s="32">
        <v>5.6888888888888891</v>
      </c>
      <c r="V11" s="32">
        <v>0</v>
      </c>
      <c r="W11" s="37">
        <v>0</v>
      </c>
      <c r="X11" s="32">
        <v>20.150555555555549</v>
      </c>
      <c r="Y11" s="32">
        <v>1.7333333333333334</v>
      </c>
      <c r="Z11" s="37">
        <v>8.6019133743210865E-2</v>
      </c>
      <c r="AA11" s="32">
        <v>4.8215555555555571</v>
      </c>
      <c r="AB11" s="32">
        <v>0</v>
      </c>
      <c r="AC11" s="37">
        <v>0</v>
      </c>
      <c r="AD11" s="32">
        <v>54.588999999999984</v>
      </c>
      <c r="AE11" s="32">
        <v>4.0055555555555555</v>
      </c>
      <c r="AF11" s="37">
        <v>7.3376606194573202E-2</v>
      </c>
      <c r="AG11" s="32">
        <v>0</v>
      </c>
      <c r="AH11" s="32">
        <v>0</v>
      </c>
      <c r="AI11" s="37" t="s">
        <v>1348</v>
      </c>
      <c r="AJ11" s="32">
        <v>2.6108888888888884</v>
      </c>
      <c r="AK11" s="32">
        <v>0</v>
      </c>
      <c r="AL11" s="37">
        <v>0</v>
      </c>
      <c r="AM11" t="s">
        <v>292</v>
      </c>
      <c r="AN11" s="34">
        <v>7</v>
      </c>
      <c r="AX11"/>
      <c r="AY11"/>
    </row>
    <row r="12" spans="1:51" x14ac:dyDescent="0.25">
      <c r="A12" t="s">
        <v>1226</v>
      </c>
      <c r="B12" t="s">
        <v>633</v>
      </c>
      <c r="C12" t="s">
        <v>887</v>
      </c>
      <c r="D12" t="s">
        <v>1123</v>
      </c>
      <c r="E12" s="32">
        <v>50.055555555555557</v>
      </c>
      <c r="F12" s="32">
        <v>151.92655555555558</v>
      </c>
      <c r="G12" s="32">
        <v>25.180555555555554</v>
      </c>
      <c r="H12" s="37">
        <v>0.16574163393277011</v>
      </c>
      <c r="I12" s="32">
        <v>127.37555555555556</v>
      </c>
      <c r="J12" s="32">
        <v>25.180555555555554</v>
      </c>
      <c r="K12" s="37">
        <v>0.1976875032711666</v>
      </c>
      <c r="L12" s="32">
        <v>38.976888888888887</v>
      </c>
      <c r="M12" s="32">
        <v>5.2416666666666663</v>
      </c>
      <c r="N12" s="37">
        <v>0.1344814020844261</v>
      </c>
      <c r="O12" s="32">
        <v>20.571666666666665</v>
      </c>
      <c r="P12" s="32">
        <v>5.2416666666666663</v>
      </c>
      <c r="Q12" s="37">
        <v>0.25480029166329093</v>
      </c>
      <c r="R12" s="32">
        <v>12.716333333333331</v>
      </c>
      <c r="S12" s="32">
        <v>0</v>
      </c>
      <c r="T12" s="37">
        <v>0</v>
      </c>
      <c r="U12" s="32">
        <v>5.6888888888888891</v>
      </c>
      <c r="V12" s="32">
        <v>0</v>
      </c>
      <c r="W12" s="37">
        <v>0</v>
      </c>
      <c r="X12" s="32">
        <v>20.384444444444448</v>
      </c>
      <c r="Y12" s="32">
        <v>1.9444444444444444</v>
      </c>
      <c r="Z12" s="37">
        <v>9.5388640575602299E-2</v>
      </c>
      <c r="AA12" s="32">
        <v>6.145777777777778</v>
      </c>
      <c r="AB12" s="32">
        <v>0</v>
      </c>
      <c r="AC12" s="37">
        <v>0</v>
      </c>
      <c r="AD12" s="32">
        <v>86.419444444444451</v>
      </c>
      <c r="AE12" s="32">
        <v>17.994444444444444</v>
      </c>
      <c r="AF12" s="37">
        <v>0.20822217222204362</v>
      </c>
      <c r="AG12" s="32">
        <v>0</v>
      </c>
      <c r="AH12" s="32">
        <v>0</v>
      </c>
      <c r="AI12" s="37" t="s">
        <v>1348</v>
      </c>
      <c r="AJ12" s="32">
        <v>0</v>
      </c>
      <c r="AK12" s="32">
        <v>0</v>
      </c>
      <c r="AL12" s="37" t="s">
        <v>1348</v>
      </c>
      <c r="AM12" t="s">
        <v>208</v>
      </c>
      <c r="AN12" s="34">
        <v>7</v>
      </c>
      <c r="AX12"/>
      <c r="AY12"/>
    </row>
    <row r="13" spans="1:51" x14ac:dyDescent="0.25">
      <c r="A13" t="s">
        <v>1226</v>
      </c>
      <c r="B13" t="s">
        <v>574</v>
      </c>
      <c r="C13" t="s">
        <v>937</v>
      </c>
      <c r="D13" t="s">
        <v>1180</v>
      </c>
      <c r="E13" s="32">
        <v>23.6</v>
      </c>
      <c r="F13" s="32">
        <v>89.943666666666658</v>
      </c>
      <c r="G13" s="32">
        <v>11.71111111111111</v>
      </c>
      <c r="H13" s="37">
        <v>0.13020495544742203</v>
      </c>
      <c r="I13" s="32">
        <v>81.72422222222221</v>
      </c>
      <c r="J13" s="32">
        <v>9.1805555555555554</v>
      </c>
      <c r="K13" s="37">
        <v>0.11233579599683489</v>
      </c>
      <c r="L13" s="32">
        <v>24.706666666666671</v>
      </c>
      <c r="M13" s="32">
        <v>4.9444444444444446</v>
      </c>
      <c r="N13" s="37">
        <v>0.20012592192840437</v>
      </c>
      <c r="O13" s="32">
        <v>19.017777777777781</v>
      </c>
      <c r="P13" s="32">
        <v>4.9444444444444446</v>
      </c>
      <c r="Q13" s="37">
        <v>0.25999065202150035</v>
      </c>
      <c r="R13" s="32">
        <v>0</v>
      </c>
      <c r="S13" s="32">
        <v>0</v>
      </c>
      <c r="T13" s="37" t="s">
        <v>1348</v>
      </c>
      <c r="U13" s="32">
        <v>5.6888888888888891</v>
      </c>
      <c r="V13" s="32">
        <v>0</v>
      </c>
      <c r="W13" s="37">
        <v>0</v>
      </c>
      <c r="X13" s="32">
        <v>15.757222222222222</v>
      </c>
      <c r="Y13" s="32">
        <v>2.5305555555555554</v>
      </c>
      <c r="Z13" s="37">
        <v>0.16059655184571447</v>
      </c>
      <c r="AA13" s="32">
        <v>2.5305555555555554</v>
      </c>
      <c r="AB13" s="32">
        <v>2.5305555555555554</v>
      </c>
      <c r="AC13" s="37">
        <v>1</v>
      </c>
      <c r="AD13" s="32">
        <v>44.666999999999987</v>
      </c>
      <c r="AE13" s="32">
        <v>1.7055555555555555</v>
      </c>
      <c r="AF13" s="37">
        <v>3.8183794648298651E-2</v>
      </c>
      <c r="AG13" s="32">
        <v>0</v>
      </c>
      <c r="AH13" s="32">
        <v>0</v>
      </c>
      <c r="AI13" s="37" t="s">
        <v>1348</v>
      </c>
      <c r="AJ13" s="32">
        <v>2.2822222222222215</v>
      </c>
      <c r="AK13" s="32">
        <v>0</v>
      </c>
      <c r="AL13" s="37">
        <v>0</v>
      </c>
      <c r="AM13" t="s">
        <v>149</v>
      </c>
      <c r="AN13" s="34">
        <v>7</v>
      </c>
      <c r="AX13"/>
      <c r="AY13"/>
    </row>
    <row r="14" spans="1:51" x14ac:dyDescent="0.25">
      <c r="A14" t="s">
        <v>1226</v>
      </c>
      <c r="B14" t="s">
        <v>825</v>
      </c>
      <c r="C14" t="s">
        <v>1108</v>
      </c>
      <c r="D14" t="s">
        <v>1139</v>
      </c>
      <c r="E14" s="32">
        <v>28.1</v>
      </c>
      <c r="F14" s="32">
        <v>105.05966666666667</v>
      </c>
      <c r="G14" s="32">
        <v>33.324555555555555</v>
      </c>
      <c r="H14" s="37">
        <v>0.31719647142311724</v>
      </c>
      <c r="I14" s="32">
        <v>94.314111111111131</v>
      </c>
      <c r="J14" s="32">
        <v>33.324555555555555</v>
      </c>
      <c r="K14" s="37">
        <v>0.35333583875159474</v>
      </c>
      <c r="L14" s="32">
        <v>21.58666666666667</v>
      </c>
      <c r="M14" s="32">
        <v>5.4555555555555557</v>
      </c>
      <c r="N14" s="37">
        <v>0.25272802141239448</v>
      </c>
      <c r="O14" s="32">
        <v>12.720000000000002</v>
      </c>
      <c r="P14" s="32">
        <v>5.4555555555555557</v>
      </c>
      <c r="Q14" s="37">
        <v>0.42889587700908449</v>
      </c>
      <c r="R14" s="32">
        <v>3.2</v>
      </c>
      <c r="S14" s="32">
        <v>0</v>
      </c>
      <c r="T14" s="37">
        <v>0</v>
      </c>
      <c r="U14" s="32">
        <v>5.666666666666667</v>
      </c>
      <c r="V14" s="32">
        <v>0</v>
      </c>
      <c r="W14" s="37">
        <v>0</v>
      </c>
      <c r="X14" s="32">
        <v>22.246000000000002</v>
      </c>
      <c r="Y14" s="32">
        <v>9.1301111111111108</v>
      </c>
      <c r="Z14" s="37">
        <v>0.41041585503511235</v>
      </c>
      <c r="AA14" s="32">
        <v>1.8788888888888888</v>
      </c>
      <c r="AB14" s="32">
        <v>0</v>
      </c>
      <c r="AC14" s="37">
        <v>0</v>
      </c>
      <c r="AD14" s="32">
        <v>53.45355555555556</v>
      </c>
      <c r="AE14" s="32">
        <v>18.738888888888887</v>
      </c>
      <c r="AF14" s="37">
        <v>0.35056393712506384</v>
      </c>
      <c r="AG14" s="32">
        <v>0</v>
      </c>
      <c r="AH14" s="32">
        <v>0</v>
      </c>
      <c r="AI14" s="37" t="s">
        <v>1348</v>
      </c>
      <c r="AJ14" s="32">
        <v>5.894555555555554</v>
      </c>
      <c r="AK14" s="32">
        <v>0</v>
      </c>
      <c r="AL14" s="37">
        <v>0</v>
      </c>
      <c r="AM14" t="s">
        <v>402</v>
      </c>
      <c r="AN14" s="34">
        <v>7</v>
      </c>
      <c r="AX14"/>
      <c r="AY14"/>
    </row>
    <row r="15" spans="1:51" x14ac:dyDescent="0.25">
      <c r="A15" t="s">
        <v>1226</v>
      </c>
      <c r="B15" t="s">
        <v>684</v>
      </c>
      <c r="C15" t="s">
        <v>940</v>
      </c>
      <c r="D15" t="s">
        <v>1116</v>
      </c>
      <c r="E15" s="32">
        <v>52.733333333333334</v>
      </c>
      <c r="F15" s="32">
        <v>170.749</v>
      </c>
      <c r="G15" s="32">
        <v>0</v>
      </c>
      <c r="H15" s="37">
        <v>0</v>
      </c>
      <c r="I15" s="32">
        <v>147.4881111111111</v>
      </c>
      <c r="J15" s="32">
        <v>0</v>
      </c>
      <c r="K15" s="37">
        <v>0</v>
      </c>
      <c r="L15" s="32">
        <v>35.419333333333334</v>
      </c>
      <c r="M15" s="32">
        <v>0</v>
      </c>
      <c r="N15" s="37">
        <v>0</v>
      </c>
      <c r="O15" s="32">
        <v>12.158444444444449</v>
      </c>
      <c r="P15" s="32">
        <v>0</v>
      </c>
      <c r="Q15" s="37">
        <v>0</v>
      </c>
      <c r="R15" s="32">
        <v>17.571999999999999</v>
      </c>
      <c r="S15" s="32">
        <v>0</v>
      </c>
      <c r="T15" s="37">
        <v>0</v>
      </c>
      <c r="U15" s="32">
        <v>5.6888888888888891</v>
      </c>
      <c r="V15" s="32">
        <v>0</v>
      </c>
      <c r="W15" s="37">
        <v>0</v>
      </c>
      <c r="X15" s="32">
        <v>26.593111111111103</v>
      </c>
      <c r="Y15" s="32">
        <v>0</v>
      </c>
      <c r="Z15" s="37">
        <v>0</v>
      </c>
      <c r="AA15" s="32">
        <v>0</v>
      </c>
      <c r="AB15" s="32">
        <v>0</v>
      </c>
      <c r="AC15" s="37" t="s">
        <v>1348</v>
      </c>
      <c r="AD15" s="32">
        <v>89.683444444444461</v>
      </c>
      <c r="AE15" s="32">
        <v>0</v>
      </c>
      <c r="AF15" s="37">
        <v>0</v>
      </c>
      <c r="AG15" s="32">
        <v>0</v>
      </c>
      <c r="AH15" s="32">
        <v>0</v>
      </c>
      <c r="AI15" s="37" t="s">
        <v>1348</v>
      </c>
      <c r="AJ15" s="32">
        <v>19.053111111111104</v>
      </c>
      <c r="AK15" s="32">
        <v>0</v>
      </c>
      <c r="AL15" s="37">
        <v>0</v>
      </c>
      <c r="AM15" t="s">
        <v>259</v>
      </c>
      <c r="AN15" s="34">
        <v>7</v>
      </c>
      <c r="AX15"/>
      <c r="AY15"/>
    </row>
    <row r="16" spans="1:51" x14ac:dyDescent="0.25">
      <c r="A16" t="s">
        <v>1226</v>
      </c>
      <c r="B16" t="s">
        <v>646</v>
      </c>
      <c r="C16" t="s">
        <v>869</v>
      </c>
      <c r="D16" t="s">
        <v>1208</v>
      </c>
      <c r="E16" s="32">
        <v>36.644444444444446</v>
      </c>
      <c r="F16" s="32">
        <v>166.38877777777776</v>
      </c>
      <c r="G16" s="32">
        <v>19.152777777777779</v>
      </c>
      <c r="H16" s="37">
        <v>0.11510859105748987</v>
      </c>
      <c r="I16" s="32">
        <v>156.27066666666664</v>
      </c>
      <c r="J16" s="32">
        <v>19.152777777777779</v>
      </c>
      <c r="K16" s="37">
        <v>0.12256156696785352</v>
      </c>
      <c r="L16" s="32">
        <v>23.047888888888888</v>
      </c>
      <c r="M16" s="32">
        <v>7.1222222222222218</v>
      </c>
      <c r="N16" s="37">
        <v>0.30901842058323009</v>
      </c>
      <c r="O16" s="32">
        <v>16.652777777777779</v>
      </c>
      <c r="P16" s="32">
        <v>7.1222222222222218</v>
      </c>
      <c r="Q16" s="37">
        <v>0.4276897414512093</v>
      </c>
      <c r="R16" s="32">
        <v>0.80622222222222228</v>
      </c>
      <c r="S16" s="32">
        <v>0</v>
      </c>
      <c r="T16" s="37">
        <v>0</v>
      </c>
      <c r="U16" s="32">
        <v>5.5888888888888886</v>
      </c>
      <c r="V16" s="32">
        <v>0</v>
      </c>
      <c r="W16" s="37">
        <v>0</v>
      </c>
      <c r="X16" s="32">
        <v>29.474888888888881</v>
      </c>
      <c r="Y16" s="32">
        <v>4.7277777777777779</v>
      </c>
      <c r="Z16" s="37">
        <v>0.16040018999223449</v>
      </c>
      <c r="AA16" s="32">
        <v>3.7229999999999999</v>
      </c>
      <c r="AB16" s="32">
        <v>0</v>
      </c>
      <c r="AC16" s="37">
        <v>0</v>
      </c>
      <c r="AD16" s="32">
        <v>103.55211111111112</v>
      </c>
      <c r="AE16" s="32">
        <v>7.302777777777778</v>
      </c>
      <c r="AF16" s="37">
        <v>7.0522731979282577E-2</v>
      </c>
      <c r="AG16" s="32">
        <v>0</v>
      </c>
      <c r="AH16" s="32">
        <v>0</v>
      </c>
      <c r="AI16" s="37" t="s">
        <v>1348</v>
      </c>
      <c r="AJ16" s="32">
        <v>6.590888888888891</v>
      </c>
      <c r="AK16" s="32">
        <v>0</v>
      </c>
      <c r="AL16" s="37">
        <v>0</v>
      </c>
      <c r="AM16" t="s">
        <v>221</v>
      </c>
      <c r="AN16" s="34">
        <v>7</v>
      </c>
      <c r="AX16"/>
      <c r="AY16"/>
    </row>
    <row r="17" spans="1:51" x14ac:dyDescent="0.25">
      <c r="A17" t="s">
        <v>1226</v>
      </c>
      <c r="B17" t="s">
        <v>657</v>
      </c>
      <c r="C17" t="s">
        <v>888</v>
      </c>
      <c r="D17" t="s">
        <v>1157</v>
      </c>
      <c r="E17" s="32">
        <v>45.755555555555553</v>
      </c>
      <c r="F17" s="32">
        <v>135.95288888888891</v>
      </c>
      <c r="G17" s="32">
        <v>9.844444444444445</v>
      </c>
      <c r="H17" s="37">
        <v>7.2410704361641612E-2</v>
      </c>
      <c r="I17" s="32">
        <v>118.09511111111112</v>
      </c>
      <c r="J17" s="32">
        <v>9.844444444444445</v>
      </c>
      <c r="K17" s="37">
        <v>8.3360304688499656E-2</v>
      </c>
      <c r="L17" s="32">
        <v>34.342777777777776</v>
      </c>
      <c r="M17" s="32">
        <v>0.13333333333333333</v>
      </c>
      <c r="N17" s="37">
        <v>3.8824271640487246E-3</v>
      </c>
      <c r="O17" s="32">
        <v>16.484999999999999</v>
      </c>
      <c r="P17" s="32">
        <v>0.13333333333333333</v>
      </c>
      <c r="Q17" s="37">
        <v>8.0881609544029929E-3</v>
      </c>
      <c r="R17" s="32">
        <v>12.324444444444442</v>
      </c>
      <c r="S17" s="32">
        <v>0</v>
      </c>
      <c r="T17" s="37">
        <v>0</v>
      </c>
      <c r="U17" s="32">
        <v>5.5333333333333332</v>
      </c>
      <c r="V17" s="32">
        <v>0</v>
      </c>
      <c r="W17" s="37">
        <v>0</v>
      </c>
      <c r="X17" s="32">
        <v>16.309111111111111</v>
      </c>
      <c r="Y17" s="32">
        <v>0.26944444444444443</v>
      </c>
      <c r="Z17" s="37">
        <v>1.6521099317354987E-2</v>
      </c>
      <c r="AA17" s="32">
        <v>0</v>
      </c>
      <c r="AB17" s="32">
        <v>0</v>
      </c>
      <c r="AC17" s="37" t="s">
        <v>1348</v>
      </c>
      <c r="AD17" s="32">
        <v>75.773666666666685</v>
      </c>
      <c r="AE17" s="32">
        <v>9.4416666666666664</v>
      </c>
      <c r="AF17" s="37">
        <v>0.1246035342093339</v>
      </c>
      <c r="AG17" s="32">
        <v>0</v>
      </c>
      <c r="AH17" s="32">
        <v>0</v>
      </c>
      <c r="AI17" s="37" t="s">
        <v>1348</v>
      </c>
      <c r="AJ17" s="32">
        <v>9.5273333333333348</v>
      </c>
      <c r="AK17" s="32">
        <v>0</v>
      </c>
      <c r="AL17" s="37">
        <v>0</v>
      </c>
      <c r="AM17" t="s">
        <v>232</v>
      </c>
      <c r="AN17" s="34">
        <v>7</v>
      </c>
      <c r="AX17"/>
      <c r="AY17"/>
    </row>
    <row r="18" spans="1:51" x14ac:dyDescent="0.25">
      <c r="A18" t="s">
        <v>1226</v>
      </c>
      <c r="B18" t="s">
        <v>656</v>
      </c>
      <c r="C18" t="s">
        <v>888</v>
      </c>
      <c r="D18" t="s">
        <v>1157</v>
      </c>
      <c r="E18" s="32">
        <v>42.833333333333336</v>
      </c>
      <c r="F18" s="32">
        <v>116.53577777777782</v>
      </c>
      <c r="G18" s="32">
        <v>13.830555555555556</v>
      </c>
      <c r="H18" s="37">
        <v>0.1186807675658977</v>
      </c>
      <c r="I18" s="32">
        <v>102.53577777777781</v>
      </c>
      <c r="J18" s="32">
        <v>13.830555555555556</v>
      </c>
      <c r="K18" s="37">
        <v>0.1348851674537451</v>
      </c>
      <c r="L18" s="32">
        <v>20.712222222222223</v>
      </c>
      <c r="M18" s="32">
        <v>7.75</v>
      </c>
      <c r="N18" s="37">
        <v>0.37417520519285447</v>
      </c>
      <c r="O18" s="32">
        <v>11.178888888888888</v>
      </c>
      <c r="P18" s="32">
        <v>7.75</v>
      </c>
      <c r="Q18" s="37">
        <v>0.69327104661564465</v>
      </c>
      <c r="R18" s="32">
        <v>4.8444444444444441</v>
      </c>
      <c r="S18" s="32">
        <v>0</v>
      </c>
      <c r="T18" s="37">
        <v>0</v>
      </c>
      <c r="U18" s="32">
        <v>4.6888888888888891</v>
      </c>
      <c r="V18" s="32">
        <v>0</v>
      </c>
      <c r="W18" s="37">
        <v>0</v>
      </c>
      <c r="X18" s="32">
        <v>21.490222222222222</v>
      </c>
      <c r="Y18" s="32">
        <v>0.46944444444444444</v>
      </c>
      <c r="Z18" s="37">
        <v>2.1844559799805596E-2</v>
      </c>
      <c r="AA18" s="32">
        <v>4.4666666666666668</v>
      </c>
      <c r="AB18" s="32">
        <v>0</v>
      </c>
      <c r="AC18" s="37">
        <v>0</v>
      </c>
      <c r="AD18" s="32">
        <v>69.480000000000032</v>
      </c>
      <c r="AE18" s="32">
        <v>5.6111111111111107</v>
      </c>
      <c r="AF18" s="37">
        <v>8.0758651570395912E-2</v>
      </c>
      <c r="AG18" s="32">
        <v>0</v>
      </c>
      <c r="AH18" s="32">
        <v>0</v>
      </c>
      <c r="AI18" s="37" t="s">
        <v>1348</v>
      </c>
      <c r="AJ18" s="32">
        <v>0.38666666666666666</v>
      </c>
      <c r="AK18" s="32">
        <v>0</v>
      </c>
      <c r="AL18" s="37">
        <v>0</v>
      </c>
      <c r="AM18" t="s">
        <v>231</v>
      </c>
      <c r="AN18" s="34">
        <v>7</v>
      </c>
      <c r="AX18"/>
      <c r="AY18"/>
    </row>
    <row r="19" spans="1:51" x14ac:dyDescent="0.25">
      <c r="A19" t="s">
        <v>1226</v>
      </c>
      <c r="B19" t="s">
        <v>667</v>
      </c>
      <c r="C19" t="s">
        <v>1054</v>
      </c>
      <c r="D19" t="s">
        <v>1138</v>
      </c>
      <c r="E19" s="32">
        <v>40.011111111111113</v>
      </c>
      <c r="F19" s="32">
        <v>130.03288888888889</v>
      </c>
      <c r="G19" s="32">
        <v>21.091666666666665</v>
      </c>
      <c r="H19" s="37">
        <v>0.16220255388380375</v>
      </c>
      <c r="I19" s="32">
        <v>115.48288888888888</v>
      </c>
      <c r="J19" s="32">
        <v>21.091666666666665</v>
      </c>
      <c r="K19" s="37">
        <v>0.1826388902251993</v>
      </c>
      <c r="L19" s="32">
        <v>40.154222222222224</v>
      </c>
      <c r="M19" s="32">
        <v>0.2722222222222222</v>
      </c>
      <c r="N19" s="37">
        <v>6.7794171361528323E-3</v>
      </c>
      <c r="O19" s="32">
        <v>25.604222222222219</v>
      </c>
      <c r="P19" s="32">
        <v>0.2722222222222222</v>
      </c>
      <c r="Q19" s="37">
        <v>1.0631927025924545E-2</v>
      </c>
      <c r="R19" s="32">
        <v>8.8611111111111107</v>
      </c>
      <c r="S19" s="32">
        <v>0</v>
      </c>
      <c r="T19" s="37">
        <v>0</v>
      </c>
      <c r="U19" s="32">
        <v>5.6888888888888891</v>
      </c>
      <c r="V19" s="32">
        <v>0</v>
      </c>
      <c r="W19" s="37">
        <v>0</v>
      </c>
      <c r="X19" s="32">
        <v>10.305555555555554</v>
      </c>
      <c r="Y19" s="32">
        <v>0</v>
      </c>
      <c r="Z19" s="37">
        <v>0</v>
      </c>
      <c r="AA19" s="32">
        <v>0</v>
      </c>
      <c r="AB19" s="32">
        <v>0</v>
      </c>
      <c r="AC19" s="37" t="s">
        <v>1348</v>
      </c>
      <c r="AD19" s="32">
        <v>63.250888888888888</v>
      </c>
      <c r="AE19" s="32">
        <v>20.819444444444443</v>
      </c>
      <c r="AF19" s="37">
        <v>0.32915655115957965</v>
      </c>
      <c r="AG19" s="32">
        <v>0</v>
      </c>
      <c r="AH19" s="32">
        <v>0</v>
      </c>
      <c r="AI19" s="37" t="s">
        <v>1348</v>
      </c>
      <c r="AJ19" s="32">
        <v>16.322222222222223</v>
      </c>
      <c r="AK19" s="32">
        <v>0</v>
      </c>
      <c r="AL19" s="37">
        <v>0</v>
      </c>
      <c r="AM19" t="s">
        <v>242</v>
      </c>
      <c r="AN19" s="34">
        <v>7</v>
      </c>
      <c r="AX19"/>
      <c r="AY19"/>
    </row>
    <row r="20" spans="1:51" x14ac:dyDescent="0.25">
      <c r="A20" t="s">
        <v>1226</v>
      </c>
      <c r="B20" t="s">
        <v>583</v>
      </c>
      <c r="C20" t="s">
        <v>997</v>
      </c>
      <c r="D20" t="s">
        <v>1123</v>
      </c>
      <c r="E20" s="32">
        <v>42.455555555555556</v>
      </c>
      <c r="F20" s="32">
        <v>143.23144444444446</v>
      </c>
      <c r="G20" s="32">
        <v>32.261111111111113</v>
      </c>
      <c r="H20" s="37">
        <v>0.22523763016035428</v>
      </c>
      <c r="I20" s="32">
        <v>134.35377777777776</v>
      </c>
      <c r="J20" s="32">
        <v>32.261111111111113</v>
      </c>
      <c r="K20" s="37">
        <v>0.24012061026278883</v>
      </c>
      <c r="L20" s="32">
        <v>17.287000000000003</v>
      </c>
      <c r="M20" s="32">
        <v>4.625</v>
      </c>
      <c r="N20" s="37">
        <v>0.26754208364667087</v>
      </c>
      <c r="O20" s="32">
        <v>10.831555555555557</v>
      </c>
      <c r="P20" s="32">
        <v>4.625</v>
      </c>
      <c r="Q20" s="37">
        <v>0.42699314759345119</v>
      </c>
      <c r="R20" s="32">
        <v>4.0111111111111111</v>
      </c>
      <c r="S20" s="32">
        <v>0</v>
      </c>
      <c r="T20" s="37">
        <v>0</v>
      </c>
      <c r="U20" s="32">
        <v>2.4443333333333332</v>
      </c>
      <c r="V20" s="32">
        <v>0</v>
      </c>
      <c r="W20" s="37">
        <v>0</v>
      </c>
      <c r="X20" s="32">
        <v>22.729444444444439</v>
      </c>
      <c r="Y20" s="32">
        <v>8.7527777777777782</v>
      </c>
      <c r="Z20" s="37">
        <v>0.38508542517048383</v>
      </c>
      <c r="AA20" s="32">
        <v>2.4222222222222221</v>
      </c>
      <c r="AB20" s="32">
        <v>0</v>
      </c>
      <c r="AC20" s="37">
        <v>0</v>
      </c>
      <c r="AD20" s="32">
        <v>81.37766666666667</v>
      </c>
      <c r="AE20" s="32">
        <v>18.883333333333333</v>
      </c>
      <c r="AF20" s="37">
        <v>0.23204564724965487</v>
      </c>
      <c r="AG20" s="32">
        <v>0</v>
      </c>
      <c r="AH20" s="32">
        <v>0</v>
      </c>
      <c r="AI20" s="37" t="s">
        <v>1348</v>
      </c>
      <c r="AJ20" s="32">
        <v>19.415111111111113</v>
      </c>
      <c r="AK20" s="32">
        <v>0</v>
      </c>
      <c r="AL20" s="37">
        <v>0</v>
      </c>
      <c r="AM20" t="s">
        <v>158</v>
      </c>
      <c r="AN20" s="34">
        <v>7</v>
      </c>
      <c r="AX20"/>
      <c r="AY20"/>
    </row>
    <row r="21" spans="1:51" x14ac:dyDescent="0.25">
      <c r="A21" t="s">
        <v>1226</v>
      </c>
      <c r="B21" t="s">
        <v>654</v>
      </c>
      <c r="C21" t="s">
        <v>1048</v>
      </c>
      <c r="D21" t="s">
        <v>1119</v>
      </c>
      <c r="E21" s="32">
        <v>23.222222222222221</v>
      </c>
      <c r="F21" s="32">
        <v>109.23988888888884</v>
      </c>
      <c r="G21" s="32">
        <v>2.9083333333333332</v>
      </c>
      <c r="H21" s="37">
        <v>2.6623364074376585E-2</v>
      </c>
      <c r="I21" s="32">
        <v>99.116111111111067</v>
      </c>
      <c r="J21" s="32">
        <v>2.9083333333333332</v>
      </c>
      <c r="K21" s="37">
        <v>2.9342690110924909E-2</v>
      </c>
      <c r="L21" s="32">
        <v>29.238111111111113</v>
      </c>
      <c r="M21" s="32">
        <v>2.4777777777777779</v>
      </c>
      <c r="N21" s="37">
        <v>8.4744796555485044E-2</v>
      </c>
      <c r="O21" s="32">
        <v>19.114333333333335</v>
      </c>
      <c r="P21" s="32">
        <v>2.4777777777777779</v>
      </c>
      <c r="Q21" s="37">
        <v>0.12962930668666328</v>
      </c>
      <c r="R21" s="32">
        <v>4.4348888888888887</v>
      </c>
      <c r="S21" s="32">
        <v>0</v>
      </c>
      <c r="T21" s="37">
        <v>0</v>
      </c>
      <c r="U21" s="32">
        <v>5.6888888888888891</v>
      </c>
      <c r="V21" s="32">
        <v>0</v>
      </c>
      <c r="W21" s="37">
        <v>0</v>
      </c>
      <c r="X21" s="32">
        <v>4.5102222222222217</v>
      </c>
      <c r="Y21" s="32">
        <v>0.43055555555555558</v>
      </c>
      <c r="Z21" s="37">
        <v>9.5462160031533322E-2</v>
      </c>
      <c r="AA21" s="32">
        <v>0</v>
      </c>
      <c r="AB21" s="32">
        <v>0</v>
      </c>
      <c r="AC21" s="37" t="s">
        <v>1348</v>
      </c>
      <c r="AD21" s="32">
        <v>59.831111111111063</v>
      </c>
      <c r="AE21" s="32">
        <v>0</v>
      </c>
      <c r="AF21" s="37">
        <v>0</v>
      </c>
      <c r="AG21" s="32">
        <v>0</v>
      </c>
      <c r="AH21" s="32">
        <v>0</v>
      </c>
      <c r="AI21" s="37" t="s">
        <v>1348</v>
      </c>
      <c r="AJ21" s="32">
        <v>15.660444444444446</v>
      </c>
      <c r="AK21" s="32">
        <v>0</v>
      </c>
      <c r="AL21" s="37">
        <v>0</v>
      </c>
      <c r="AM21" t="s">
        <v>229</v>
      </c>
      <c r="AN21" s="34">
        <v>7</v>
      </c>
      <c r="AX21"/>
      <c r="AY21"/>
    </row>
    <row r="22" spans="1:51" x14ac:dyDescent="0.25">
      <c r="A22" t="s">
        <v>1226</v>
      </c>
      <c r="B22" t="s">
        <v>743</v>
      </c>
      <c r="C22" t="s">
        <v>1085</v>
      </c>
      <c r="D22" t="s">
        <v>1173</v>
      </c>
      <c r="E22" s="32">
        <v>36.544444444444444</v>
      </c>
      <c r="F22" s="32">
        <v>139.60955555555552</v>
      </c>
      <c r="G22" s="32">
        <v>13.45</v>
      </c>
      <c r="H22" s="37">
        <v>9.6340110434975021E-2</v>
      </c>
      <c r="I22" s="32">
        <v>124.80955555555552</v>
      </c>
      <c r="J22" s="32">
        <v>13.45</v>
      </c>
      <c r="K22" s="37">
        <v>0.10776418472232363</v>
      </c>
      <c r="L22" s="32">
        <v>37.894222222222211</v>
      </c>
      <c r="M22" s="32">
        <v>4.822222222222222</v>
      </c>
      <c r="N22" s="37">
        <v>0.12725481457155594</v>
      </c>
      <c r="O22" s="32">
        <v>28.783111111111097</v>
      </c>
      <c r="P22" s="32">
        <v>4.822222222222222</v>
      </c>
      <c r="Q22" s="37">
        <v>0.1675365183286496</v>
      </c>
      <c r="R22" s="32">
        <v>5.6888888888888891</v>
      </c>
      <c r="S22" s="32">
        <v>0</v>
      </c>
      <c r="T22" s="37">
        <v>0</v>
      </c>
      <c r="U22" s="32">
        <v>3.4222222222222221</v>
      </c>
      <c r="V22" s="32">
        <v>0</v>
      </c>
      <c r="W22" s="37">
        <v>0</v>
      </c>
      <c r="X22" s="32">
        <v>6.3268888888888899</v>
      </c>
      <c r="Y22" s="32">
        <v>0.31111111111111112</v>
      </c>
      <c r="Z22" s="37">
        <v>4.9172842541533486E-2</v>
      </c>
      <c r="AA22" s="32">
        <v>5.6888888888888891</v>
      </c>
      <c r="AB22" s="32">
        <v>0</v>
      </c>
      <c r="AC22" s="37">
        <v>0</v>
      </c>
      <c r="AD22" s="32">
        <v>70.754777777777761</v>
      </c>
      <c r="AE22" s="32">
        <v>8.3166666666666664</v>
      </c>
      <c r="AF22" s="37">
        <v>0.11754212122306623</v>
      </c>
      <c r="AG22" s="32">
        <v>0</v>
      </c>
      <c r="AH22" s="32">
        <v>0</v>
      </c>
      <c r="AI22" s="37" t="s">
        <v>1348</v>
      </c>
      <c r="AJ22" s="32">
        <v>18.944777777777777</v>
      </c>
      <c r="AK22" s="32">
        <v>0</v>
      </c>
      <c r="AL22" s="37">
        <v>0</v>
      </c>
      <c r="AM22" t="s">
        <v>320</v>
      </c>
      <c r="AN22" s="34">
        <v>7</v>
      </c>
      <c r="AX22"/>
      <c r="AY22"/>
    </row>
    <row r="23" spans="1:51" x14ac:dyDescent="0.25">
      <c r="A23" t="s">
        <v>1226</v>
      </c>
      <c r="B23" t="s">
        <v>668</v>
      </c>
      <c r="C23" t="s">
        <v>915</v>
      </c>
      <c r="D23" t="s">
        <v>1170</v>
      </c>
      <c r="E23" s="32">
        <v>28.155555555555555</v>
      </c>
      <c r="F23" s="32">
        <v>109.82077777777776</v>
      </c>
      <c r="G23" s="32">
        <v>5.5388888888888896</v>
      </c>
      <c r="H23" s="37">
        <v>5.0435709899057768E-2</v>
      </c>
      <c r="I23" s="32">
        <v>98.742999999999981</v>
      </c>
      <c r="J23" s="32">
        <v>5.4472222222222229</v>
      </c>
      <c r="K23" s="37">
        <v>5.5165654499278169E-2</v>
      </c>
      <c r="L23" s="32">
        <v>17.229333333333329</v>
      </c>
      <c r="M23" s="32">
        <v>0.99722222222222223</v>
      </c>
      <c r="N23" s="37">
        <v>5.7879327245524442E-2</v>
      </c>
      <c r="O23" s="32">
        <v>11.460999999999997</v>
      </c>
      <c r="P23" s="32">
        <v>0.99722222222222223</v>
      </c>
      <c r="Q23" s="37">
        <v>8.7010053417871255E-2</v>
      </c>
      <c r="R23" s="32">
        <v>2.9238888888888894</v>
      </c>
      <c r="S23" s="32">
        <v>0</v>
      </c>
      <c r="T23" s="37">
        <v>0</v>
      </c>
      <c r="U23" s="32">
        <v>2.8444444444444446</v>
      </c>
      <c r="V23" s="32">
        <v>0</v>
      </c>
      <c r="W23" s="37">
        <v>0</v>
      </c>
      <c r="X23" s="32">
        <v>16.132333333333335</v>
      </c>
      <c r="Y23" s="32">
        <v>3.5666666666666669</v>
      </c>
      <c r="Z23" s="37">
        <v>0.22108808397214702</v>
      </c>
      <c r="AA23" s="32">
        <v>5.3094444444444457</v>
      </c>
      <c r="AB23" s="32">
        <v>9.166666666666666E-2</v>
      </c>
      <c r="AC23" s="37">
        <v>1.7264832060269953E-2</v>
      </c>
      <c r="AD23" s="32">
        <v>47.625111111111103</v>
      </c>
      <c r="AE23" s="32">
        <v>0.8833333333333333</v>
      </c>
      <c r="AF23" s="37">
        <v>1.8547638267393956E-2</v>
      </c>
      <c r="AG23" s="32">
        <v>0</v>
      </c>
      <c r="AH23" s="32">
        <v>0</v>
      </c>
      <c r="AI23" s="37" t="s">
        <v>1348</v>
      </c>
      <c r="AJ23" s="32">
        <v>23.524555555555555</v>
      </c>
      <c r="AK23" s="32">
        <v>0</v>
      </c>
      <c r="AL23" s="37">
        <v>0</v>
      </c>
      <c r="AM23" t="s">
        <v>243</v>
      </c>
      <c r="AN23" s="34">
        <v>7</v>
      </c>
      <c r="AX23"/>
      <c r="AY23"/>
    </row>
    <row r="24" spans="1:51" x14ac:dyDescent="0.25">
      <c r="A24" t="s">
        <v>1226</v>
      </c>
      <c r="B24" t="s">
        <v>742</v>
      </c>
      <c r="C24" t="s">
        <v>1084</v>
      </c>
      <c r="D24" t="s">
        <v>1208</v>
      </c>
      <c r="E24" s="32">
        <v>49.988888888888887</v>
      </c>
      <c r="F24" s="32">
        <v>183.38633333333337</v>
      </c>
      <c r="G24" s="32">
        <v>33.472222222222221</v>
      </c>
      <c r="H24" s="37">
        <v>0.18252299183811707</v>
      </c>
      <c r="I24" s="32">
        <v>165.13266666666669</v>
      </c>
      <c r="J24" s="32">
        <v>33.472222222222221</v>
      </c>
      <c r="K24" s="37">
        <v>0.20269897469643933</v>
      </c>
      <c r="L24" s="32">
        <v>40.849444444444444</v>
      </c>
      <c r="M24" s="32">
        <v>3.5833333333333335</v>
      </c>
      <c r="N24" s="37">
        <v>8.7720491234750925E-2</v>
      </c>
      <c r="O24" s="32">
        <v>27.980111111111107</v>
      </c>
      <c r="P24" s="32">
        <v>3.5833333333333335</v>
      </c>
      <c r="Q24" s="37">
        <v>0.12806715881519018</v>
      </c>
      <c r="R24" s="32">
        <v>7.180444444444448</v>
      </c>
      <c r="S24" s="32">
        <v>0</v>
      </c>
      <c r="T24" s="37">
        <v>0</v>
      </c>
      <c r="U24" s="32">
        <v>5.6888888888888891</v>
      </c>
      <c r="V24" s="32">
        <v>0</v>
      </c>
      <c r="W24" s="37">
        <v>0</v>
      </c>
      <c r="X24" s="32">
        <v>23.161111111111115</v>
      </c>
      <c r="Y24" s="32">
        <v>6.4055555555555559</v>
      </c>
      <c r="Z24" s="37">
        <v>0.27656512353082269</v>
      </c>
      <c r="AA24" s="32">
        <v>5.3843333333333341</v>
      </c>
      <c r="AB24" s="32">
        <v>0</v>
      </c>
      <c r="AC24" s="37">
        <v>0</v>
      </c>
      <c r="AD24" s="32">
        <v>109.17388888888894</v>
      </c>
      <c r="AE24" s="32">
        <v>23.483333333333334</v>
      </c>
      <c r="AF24" s="37">
        <v>0.21510027326436409</v>
      </c>
      <c r="AG24" s="32">
        <v>0</v>
      </c>
      <c r="AH24" s="32">
        <v>0</v>
      </c>
      <c r="AI24" s="37" t="s">
        <v>1348</v>
      </c>
      <c r="AJ24" s="32">
        <v>4.8175555555555558</v>
      </c>
      <c r="AK24" s="32">
        <v>0</v>
      </c>
      <c r="AL24" s="37">
        <v>0</v>
      </c>
      <c r="AM24" t="s">
        <v>319</v>
      </c>
      <c r="AN24" s="34">
        <v>7</v>
      </c>
      <c r="AX24"/>
      <c r="AY24"/>
    </row>
    <row r="25" spans="1:51" x14ac:dyDescent="0.25">
      <c r="A25" t="s">
        <v>1226</v>
      </c>
      <c r="B25" t="s">
        <v>590</v>
      </c>
      <c r="C25" t="s">
        <v>1002</v>
      </c>
      <c r="D25" t="s">
        <v>1115</v>
      </c>
      <c r="E25" s="32">
        <v>40.711111111111109</v>
      </c>
      <c r="F25" s="32">
        <v>141.06066666666669</v>
      </c>
      <c r="G25" s="32">
        <v>0</v>
      </c>
      <c r="H25" s="37">
        <v>0</v>
      </c>
      <c r="I25" s="32">
        <v>127.46066666666668</v>
      </c>
      <c r="J25" s="32">
        <v>0</v>
      </c>
      <c r="K25" s="37">
        <v>0</v>
      </c>
      <c r="L25" s="32">
        <v>20.487666666666666</v>
      </c>
      <c r="M25" s="32">
        <v>0</v>
      </c>
      <c r="N25" s="37">
        <v>0</v>
      </c>
      <c r="O25" s="32">
        <v>12.576555555555554</v>
      </c>
      <c r="P25" s="32">
        <v>0</v>
      </c>
      <c r="Q25" s="37">
        <v>0</v>
      </c>
      <c r="R25" s="32">
        <v>2.8444444444444446</v>
      </c>
      <c r="S25" s="32">
        <v>0</v>
      </c>
      <c r="T25" s="37">
        <v>0</v>
      </c>
      <c r="U25" s="32">
        <v>5.0666666666666664</v>
      </c>
      <c r="V25" s="32">
        <v>0</v>
      </c>
      <c r="W25" s="37">
        <v>0</v>
      </c>
      <c r="X25" s="32">
        <v>28.778000000000006</v>
      </c>
      <c r="Y25" s="32">
        <v>0</v>
      </c>
      <c r="Z25" s="37">
        <v>0</v>
      </c>
      <c r="AA25" s="32">
        <v>5.6888888888888891</v>
      </c>
      <c r="AB25" s="32">
        <v>0</v>
      </c>
      <c r="AC25" s="37">
        <v>0</v>
      </c>
      <c r="AD25" s="32">
        <v>86.106111111111119</v>
      </c>
      <c r="AE25" s="32">
        <v>0</v>
      </c>
      <c r="AF25" s="37">
        <v>0</v>
      </c>
      <c r="AG25" s="32">
        <v>0</v>
      </c>
      <c r="AH25" s="32">
        <v>0</v>
      </c>
      <c r="AI25" s="37" t="s">
        <v>1348</v>
      </c>
      <c r="AJ25" s="32">
        <v>0</v>
      </c>
      <c r="AK25" s="32">
        <v>0</v>
      </c>
      <c r="AL25" s="37" t="s">
        <v>1348</v>
      </c>
      <c r="AM25" t="s">
        <v>165</v>
      </c>
      <c r="AN25" s="34">
        <v>7</v>
      </c>
      <c r="AX25"/>
      <c r="AY25"/>
    </row>
    <row r="26" spans="1:51" x14ac:dyDescent="0.25">
      <c r="A26" t="s">
        <v>1226</v>
      </c>
      <c r="B26" t="s">
        <v>767</v>
      </c>
      <c r="C26" t="s">
        <v>882</v>
      </c>
      <c r="D26" t="s">
        <v>1117</v>
      </c>
      <c r="E26" s="32">
        <v>44.744444444444447</v>
      </c>
      <c r="F26" s="32">
        <v>131.31144444444445</v>
      </c>
      <c r="G26" s="32">
        <v>10.031444444444444</v>
      </c>
      <c r="H26" s="37">
        <v>7.6394289065097987E-2</v>
      </c>
      <c r="I26" s="32">
        <v>118.73366666666668</v>
      </c>
      <c r="J26" s="32">
        <v>10.031444444444444</v>
      </c>
      <c r="K26" s="37">
        <v>8.4486942297560444E-2</v>
      </c>
      <c r="L26" s="32">
        <v>15.913222222222224</v>
      </c>
      <c r="M26" s="32">
        <v>3.0498888888888884</v>
      </c>
      <c r="N26" s="37">
        <v>0.19165753147277939</v>
      </c>
      <c r="O26" s="32">
        <v>9.2910000000000021</v>
      </c>
      <c r="P26" s="32">
        <v>3.0498888888888884</v>
      </c>
      <c r="Q26" s="37">
        <v>0.32826271541156904</v>
      </c>
      <c r="R26" s="32">
        <v>0</v>
      </c>
      <c r="S26" s="32">
        <v>0</v>
      </c>
      <c r="T26" s="37" t="s">
        <v>1348</v>
      </c>
      <c r="U26" s="32">
        <v>6.6222222222222218</v>
      </c>
      <c r="V26" s="32">
        <v>0</v>
      </c>
      <c r="W26" s="37">
        <v>0</v>
      </c>
      <c r="X26" s="32">
        <v>15.311555555555556</v>
      </c>
      <c r="Y26" s="32">
        <v>0.73711111111111116</v>
      </c>
      <c r="Z26" s="37">
        <v>4.8140837711532325E-2</v>
      </c>
      <c r="AA26" s="32">
        <v>5.9555555555555557</v>
      </c>
      <c r="AB26" s="32">
        <v>0</v>
      </c>
      <c r="AC26" s="37">
        <v>0</v>
      </c>
      <c r="AD26" s="32">
        <v>86.472222222222229</v>
      </c>
      <c r="AE26" s="32">
        <v>6.083333333333333</v>
      </c>
      <c r="AF26" s="37">
        <v>7.0350144555091546E-2</v>
      </c>
      <c r="AG26" s="32">
        <v>0</v>
      </c>
      <c r="AH26" s="32">
        <v>0</v>
      </c>
      <c r="AI26" s="37" t="s">
        <v>1348</v>
      </c>
      <c r="AJ26" s="32">
        <v>7.6588888888888897</v>
      </c>
      <c r="AK26" s="32">
        <v>0.16111111111111112</v>
      </c>
      <c r="AL26" s="37">
        <v>2.1035833454228926E-2</v>
      </c>
      <c r="AM26" t="s">
        <v>344</v>
      </c>
      <c r="AN26" s="34">
        <v>7</v>
      </c>
      <c r="AX26"/>
      <c r="AY26"/>
    </row>
    <row r="27" spans="1:51" x14ac:dyDescent="0.25">
      <c r="A27" t="s">
        <v>1226</v>
      </c>
      <c r="B27" t="s">
        <v>797</v>
      </c>
      <c r="C27" t="s">
        <v>867</v>
      </c>
      <c r="D27" t="s">
        <v>1180</v>
      </c>
      <c r="E27" s="32">
        <v>42.722222222222221</v>
      </c>
      <c r="F27" s="32">
        <v>178.24711111111117</v>
      </c>
      <c r="G27" s="32">
        <v>6.7648888888888878</v>
      </c>
      <c r="H27" s="37">
        <v>3.7952305912391272E-2</v>
      </c>
      <c r="I27" s="32">
        <v>162.81233333333336</v>
      </c>
      <c r="J27" s="32">
        <v>6.7648888888888878</v>
      </c>
      <c r="K27" s="37">
        <v>4.1550223809143576E-2</v>
      </c>
      <c r="L27" s="32">
        <v>43.233333333333356</v>
      </c>
      <c r="M27" s="32">
        <v>2.0180000000000002</v>
      </c>
      <c r="N27" s="37">
        <v>4.6676946800308386E-2</v>
      </c>
      <c r="O27" s="32">
        <v>27.798555555555573</v>
      </c>
      <c r="P27" s="32">
        <v>2.0180000000000002</v>
      </c>
      <c r="Q27" s="37">
        <v>7.2593699912465434E-2</v>
      </c>
      <c r="R27" s="32">
        <v>9.7458888888888922</v>
      </c>
      <c r="S27" s="32">
        <v>0</v>
      </c>
      <c r="T27" s="37">
        <v>0</v>
      </c>
      <c r="U27" s="32">
        <v>5.6888888888888891</v>
      </c>
      <c r="V27" s="32">
        <v>0</v>
      </c>
      <c r="W27" s="37">
        <v>0</v>
      </c>
      <c r="X27" s="32">
        <v>22.577777777777776</v>
      </c>
      <c r="Y27" s="32">
        <v>4.2503333333333329</v>
      </c>
      <c r="Z27" s="37">
        <v>0.18825295275590551</v>
      </c>
      <c r="AA27" s="32">
        <v>0</v>
      </c>
      <c r="AB27" s="32">
        <v>0</v>
      </c>
      <c r="AC27" s="37" t="s">
        <v>1348</v>
      </c>
      <c r="AD27" s="32">
        <v>112.43600000000002</v>
      </c>
      <c r="AE27" s="32">
        <v>0.49655555555555553</v>
      </c>
      <c r="AF27" s="37">
        <v>4.4163395670030548E-3</v>
      </c>
      <c r="AG27" s="32">
        <v>0</v>
      </c>
      <c r="AH27" s="32">
        <v>0</v>
      </c>
      <c r="AI27" s="37" t="s">
        <v>1348</v>
      </c>
      <c r="AJ27" s="32">
        <v>0</v>
      </c>
      <c r="AK27" s="32">
        <v>0</v>
      </c>
      <c r="AL27" s="37" t="s">
        <v>1348</v>
      </c>
      <c r="AM27" t="s">
        <v>374</v>
      </c>
      <c r="AN27" s="34">
        <v>7</v>
      </c>
      <c r="AX27"/>
      <c r="AY27"/>
    </row>
    <row r="28" spans="1:51" x14ac:dyDescent="0.25">
      <c r="A28" t="s">
        <v>1226</v>
      </c>
      <c r="B28" t="s">
        <v>726</v>
      </c>
      <c r="C28" t="s">
        <v>929</v>
      </c>
      <c r="D28" t="s">
        <v>1178</v>
      </c>
      <c r="E28" s="32">
        <v>31.9</v>
      </c>
      <c r="F28" s="32">
        <v>124.73688888888887</v>
      </c>
      <c r="G28" s="32">
        <v>8.7495555555555544</v>
      </c>
      <c r="H28" s="37">
        <v>7.0144089960022526E-2</v>
      </c>
      <c r="I28" s="32">
        <v>113.42922222222219</v>
      </c>
      <c r="J28" s="32">
        <v>8.7495555555555544</v>
      </c>
      <c r="K28" s="37">
        <v>7.7136697088639725E-2</v>
      </c>
      <c r="L28" s="32">
        <v>32.545222222222229</v>
      </c>
      <c r="M28" s="32">
        <v>0.89444444444444449</v>
      </c>
      <c r="N28" s="37">
        <v>2.7483126043419921E-2</v>
      </c>
      <c r="O28" s="32">
        <v>24.472666666666672</v>
      </c>
      <c r="P28" s="32">
        <v>0.89444444444444449</v>
      </c>
      <c r="Q28" s="37">
        <v>3.6548711941667339E-2</v>
      </c>
      <c r="R28" s="32">
        <v>5.4058888888888879</v>
      </c>
      <c r="S28" s="32">
        <v>0</v>
      </c>
      <c r="T28" s="37">
        <v>0</v>
      </c>
      <c r="U28" s="32">
        <v>2.6666666666666665</v>
      </c>
      <c r="V28" s="32">
        <v>0</v>
      </c>
      <c r="W28" s="37">
        <v>0</v>
      </c>
      <c r="X28" s="32">
        <v>5.9069999999999974</v>
      </c>
      <c r="Y28" s="32">
        <v>0.13333333333333333</v>
      </c>
      <c r="Z28" s="37">
        <v>2.2572089611195768E-2</v>
      </c>
      <c r="AA28" s="32">
        <v>3.2351111111111113</v>
      </c>
      <c r="AB28" s="32">
        <v>0</v>
      </c>
      <c r="AC28" s="37">
        <v>0</v>
      </c>
      <c r="AD28" s="32">
        <v>68.560333333333304</v>
      </c>
      <c r="AE28" s="32">
        <v>7.7217777777777759</v>
      </c>
      <c r="AF28" s="37">
        <v>0.11262748301171882</v>
      </c>
      <c r="AG28" s="32">
        <v>6.2885555555555559</v>
      </c>
      <c r="AH28" s="32">
        <v>0</v>
      </c>
      <c r="AI28" s="37">
        <v>0</v>
      </c>
      <c r="AJ28" s="32">
        <v>8.2006666666666685</v>
      </c>
      <c r="AK28" s="32">
        <v>0</v>
      </c>
      <c r="AL28" s="37">
        <v>0</v>
      </c>
      <c r="AM28" t="s">
        <v>303</v>
      </c>
      <c r="AN28" s="34">
        <v>7</v>
      </c>
      <c r="AX28"/>
      <c r="AY28"/>
    </row>
    <row r="29" spans="1:51" x14ac:dyDescent="0.25">
      <c r="A29" t="s">
        <v>1226</v>
      </c>
      <c r="B29" t="s">
        <v>450</v>
      </c>
      <c r="C29" t="s">
        <v>846</v>
      </c>
      <c r="D29" t="s">
        <v>1140</v>
      </c>
      <c r="E29" s="32">
        <v>89.9</v>
      </c>
      <c r="F29" s="32">
        <v>272.54233333333332</v>
      </c>
      <c r="G29" s="32">
        <v>2.3444444444444446</v>
      </c>
      <c r="H29" s="37">
        <v>8.6021294958866738E-3</v>
      </c>
      <c r="I29" s="32">
        <v>253.35344444444442</v>
      </c>
      <c r="J29" s="32">
        <v>0</v>
      </c>
      <c r="K29" s="37">
        <v>0</v>
      </c>
      <c r="L29" s="32">
        <v>61.138333333333343</v>
      </c>
      <c r="M29" s="32">
        <v>0</v>
      </c>
      <c r="N29" s="37">
        <v>0</v>
      </c>
      <c r="O29" s="32">
        <v>50.382777777777783</v>
      </c>
      <c r="P29" s="32">
        <v>0</v>
      </c>
      <c r="Q29" s="37">
        <v>0</v>
      </c>
      <c r="R29" s="32">
        <v>5.0666666666666664</v>
      </c>
      <c r="S29" s="32">
        <v>0</v>
      </c>
      <c r="T29" s="37">
        <v>0</v>
      </c>
      <c r="U29" s="32">
        <v>5.6888888888888891</v>
      </c>
      <c r="V29" s="32">
        <v>0</v>
      </c>
      <c r="W29" s="37">
        <v>0</v>
      </c>
      <c r="X29" s="32">
        <v>28.306222222222221</v>
      </c>
      <c r="Y29" s="32">
        <v>0</v>
      </c>
      <c r="Z29" s="37">
        <v>0</v>
      </c>
      <c r="AA29" s="32">
        <v>8.4333333333333336</v>
      </c>
      <c r="AB29" s="32">
        <v>2.3444444444444446</v>
      </c>
      <c r="AC29" s="37">
        <v>0.27799736495388672</v>
      </c>
      <c r="AD29" s="32">
        <v>170.2172222222222</v>
      </c>
      <c r="AE29" s="32">
        <v>0</v>
      </c>
      <c r="AF29" s="37">
        <v>0</v>
      </c>
      <c r="AG29" s="32">
        <v>0</v>
      </c>
      <c r="AH29" s="32">
        <v>0</v>
      </c>
      <c r="AI29" s="37" t="s">
        <v>1348</v>
      </c>
      <c r="AJ29" s="32">
        <v>4.447222222222222</v>
      </c>
      <c r="AK29" s="32">
        <v>0</v>
      </c>
      <c r="AL29" s="37">
        <v>0</v>
      </c>
      <c r="AM29" t="s">
        <v>23</v>
      </c>
      <c r="AN29" s="34">
        <v>7</v>
      </c>
      <c r="AX29"/>
      <c r="AY29"/>
    </row>
    <row r="30" spans="1:51" x14ac:dyDescent="0.25">
      <c r="A30" t="s">
        <v>1226</v>
      </c>
      <c r="B30" t="s">
        <v>627</v>
      </c>
      <c r="C30" t="s">
        <v>1030</v>
      </c>
      <c r="D30" t="s">
        <v>1154</v>
      </c>
      <c r="E30" s="32">
        <v>52.155555555555559</v>
      </c>
      <c r="F30" s="32">
        <v>160.142</v>
      </c>
      <c r="G30" s="32">
        <v>39.948222222222221</v>
      </c>
      <c r="H30" s="37">
        <v>0.24945499757853792</v>
      </c>
      <c r="I30" s="32">
        <v>153.65488888888888</v>
      </c>
      <c r="J30" s="32">
        <v>38.838888888888889</v>
      </c>
      <c r="K30" s="37">
        <v>0.25276702335826173</v>
      </c>
      <c r="L30" s="32">
        <v>39.930666666666667</v>
      </c>
      <c r="M30" s="32">
        <v>8.5482222222222219</v>
      </c>
      <c r="N30" s="37">
        <v>0.21407662169983527</v>
      </c>
      <c r="O30" s="32">
        <v>33.443555555555555</v>
      </c>
      <c r="P30" s="32">
        <v>7.4388888888888891</v>
      </c>
      <c r="Q30" s="37">
        <v>0.22243116096108867</v>
      </c>
      <c r="R30" s="32">
        <v>1.1093333333333333</v>
      </c>
      <c r="S30" s="32">
        <v>1.1093333333333333</v>
      </c>
      <c r="T30" s="37">
        <v>1</v>
      </c>
      <c r="U30" s="32">
        <v>5.3777777777777782</v>
      </c>
      <c r="V30" s="32">
        <v>0</v>
      </c>
      <c r="W30" s="37">
        <v>0</v>
      </c>
      <c r="X30" s="32">
        <v>15.441666666666666</v>
      </c>
      <c r="Y30" s="32">
        <v>0</v>
      </c>
      <c r="Z30" s="37">
        <v>0</v>
      </c>
      <c r="AA30" s="32">
        <v>0</v>
      </c>
      <c r="AB30" s="32">
        <v>0</v>
      </c>
      <c r="AC30" s="37" t="s">
        <v>1348</v>
      </c>
      <c r="AD30" s="32">
        <v>104.09744444444445</v>
      </c>
      <c r="AE30" s="32">
        <v>31.4</v>
      </c>
      <c r="AF30" s="37">
        <v>0.30164045013379553</v>
      </c>
      <c r="AG30" s="32">
        <v>0.67222222222222228</v>
      </c>
      <c r="AH30" s="32">
        <v>0</v>
      </c>
      <c r="AI30" s="37">
        <v>0</v>
      </c>
      <c r="AJ30" s="32">
        <v>0</v>
      </c>
      <c r="AK30" s="32">
        <v>0</v>
      </c>
      <c r="AL30" s="37" t="s">
        <v>1348</v>
      </c>
      <c r="AM30" t="s">
        <v>202</v>
      </c>
      <c r="AN30" s="34">
        <v>7</v>
      </c>
      <c r="AX30"/>
      <c r="AY30"/>
    </row>
    <row r="31" spans="1:51" x14ac:dyDescent="0.25">
      <c r="A31" t="s">
        <v>1226</v>
      </c>
      <c r="B31" t="s">
        <v>705</v>
      </c>
      <c r="C31" t="s">
        <v>909</v>
      </c>
      <c r="D31" t="s">
        <v>1130</v>
      </c>
      <c r="E31" s="32">
        <v>46.222222222222221</v>
      </c>
      <c r="F31" s="32">
        <v>141.47344444444443</v>
      </c>
      <c r="G31" s="32">
        <v>10.361777777777778</v>
      </c>
      <c r="H31" s="37">
        <v>7.3241856932710583E-2</v>
      </c>
      <c r="I31" s="32">
        <v>133.34011111111113</v>
      </c>
      <c r="J31" s="32">
        <v>10.361777777777778</v>
      </c>
      <c r="K31" s="37">
        <v>7.7709383106358748E-2</v>
      </c>
      <c r="L31" s="32">
        <v>19.59922222222222</v>
      </c>
      <c r="M31" s="32">
        <v>1.5136666666666665</v>
      </c>
      <c r="N31" s="37">
        <v>7.7230955876933891E-2</v>
      </c>
      <c r="O31" s="32">
        <v>11.465888888888887</v>
      </c>
      <c r="P31" s="32">
        <v>1.5136666666666665</v>
      </c>
      <c r="Q31" s="37">
        <v>0.13201476844359597</v>
      </c>
      <c r="R31" s="32">
        <v>4.0888888888888886</v>
      </c>
      <c r="S31" s="32">
        <v>0</v>
      </c>
      <c r="T31" s="37">
        <v>0</v>
      </c>
      <c r="U31" s="32">
        <v>4.0444444444444443</v>
      </c>
      <c r="V31" s="32">
        <v>0</v>
      </c>
      <c r="W31" s="37">
        <v>0</v>
      </c>
      <c r="X31" s="32">
        <v>18.514555555555564</v>
      </c>
      <c r="Y31" s="32">
        <v>1.7056666666666667</v>
      </c>
      <c r="Z31" s="37">
        <v>9.2125714902989195E-2</v>
      </c>
      <c r="AA31" s="32">
        <v>0</v>
      </c>
      <c r="AB31" s="32">
        <v>0</v>
      </c>
      <c r="AC31" s="37" t="s">
        <v>1348</v>
      </c>
      <c r="AD31" s="32">
        <v>74.422222222222217</v>
      </c>
      <c r="AE31" s="32">
        <v>7.142444444444445</v>
      </c>
      <c r="AF31" s="37">
        <v>9.5971931919976133E-2</v>
      </c>
      <c r="AG31" s="32">
        <v>17.678888888888892</v>
      </c>
      <c r="AH31" s="32">
        <v>0</v>
      </c>
      <c r="AI31" s="37">
        <v>0</v>
      </c>
      <c r="AJ31" s="32">
        <v>11.258555555555555</v>
      </c>
      <c r="AK31" s="32">
        <v>0</v>
      </c>
      <c r="AL31" s="37">
        <v>0</v>
      </c>
      <c r="AM31" t="s">
        <v>280</v>
      </c>
      <c r="AN31" s="34">
        <v>7</v>
      </c>
      <c r="AX31"/>
      <c r="AY31"/>
    </row>
    <row r="32" spans="1:51" x14ac:dyDescent="0.25">
      <c r="A32" t="s">
        <v>1226</v>
      </c>
      <c r="B32" t="s">
        <v>761</v>
      </c>
      <c r="C32" t="s">
        <v>1092</v>
      </c>
      <c r="D32" t="s">
        <v>1117</v>
      </c>
      <c r="E32" s="32">
        <v>55.033333333333331</v>
      </c>
      <c r="F32" s="32">
        <v>229.52333333333334</v>
      </c>
      <c r="G32" s="32">
        <v>1.7694444444444444</v>
      </c>
      <c r="H32" s="37">
        <v>7.7092137812180793E-3</v>
      </c>
      <c r="I32" s="32">
        <v>185.31444444444443</v>
      </c>
      <c r="J32" s="32">
        <v>1.7694444444444444</v>
      </c>
      <c r="K32" s="37">
        <v>9.5483352619871332E-3</v>
      </c>
      <c r="L32" s="32">
        <v>7.1361111111111111</v>
      </c>
      <c r="M32" s="32">
        <v>0.36388888888888887</v>
      </c>
      <c r="N32" s="37">
        <v>5.0992604126119112E-2</v>
      </c>
      <c r="O32" s="32">
        <v>0.36388888888888887</v>
      </c>
      <c r="P32" s="32">
        <v>0.36388888888888887</v>
      </c>
      <c r="Q32" s="37">
        <v>1</v>
      </c>
      <c r="R32" s="32">
        <v>0</v>
      </c>
      <c r="S32" s="32">
        <v>0</v>
      </c>
      <c r="T32" s="37" t="s">
        <v>1348</v>
      </c>
      <c r="U32" s="32">
        <v>6.7722222222222221</v>
      </c>
      <c r="V32" s="32">
        <v>0</v>
      </c>
      <c r="W32" s="37">
        <v>0</v>
      </c>
      <c r="X32" s="32">
        <v>0.96666666666666667</v>
      </c>
      <c r="Y32" s="32">
        <v>0.96666666666666667</v>
      </c>
      <c r="Z32" s="37">
        <v>1</v>
      </c>
      <c r="AA32" s="32">
        <v>37.436666666666675</v>
      </c>
      <c r="AB32" s="32">
        <v>0</v>
      </c>
      <c r="AC32" s="37">
        <v>0</v>
      </c>
      <c r="AD32" s="32">
        <v>183.8138888888889</v>
      </c>
      <c r="AE32" s="32">
        <v>0.43888888888888888</v>
      </c>
      <c r="AF32" s="37">
        <v>2.3876807761473713E-3</v>
      </c>
      <c r="AG32" s="32">
        <v>0</v>
      </c>
      <c r="AH32" s="32">
        <v>0</v>
      </c>
      <c r="AI32" s="37" t="s">
        <v>1348</v>
      </c>
      <c r="AJ32" s="32">
        <v>0.17</v>
      </c>
      <c r="AK32" s="32">
        <v>0</v>
      </c>
      <c r="AL32" s="37">
        <v>0</v>
      </c>
      <c r="AM32" t="s">
        <v>338</v>
      </c>
      <c r="AN32" s="34">
        <v>7</v>
      </c>
      <c r="AX32"/>
      <c r="AY32"/>
    </row>
    <row r="33" spans="1:51" x14ac:dyDescent="0.25">
      <c r="A33" t="s">
        <v>1226</v>
      </c>
      <c r="B33" t="s">
        <v>529</v>
      </c>
      <c r="C33" t="s">
        <v>970</v>
      </c>
      <c r="D33" t="s">
        <v>1126</v>
      </c>
      <c r="E33" s="32">
        <v>43.755555555555553</v>
      </c>
      <c r="F33" s="32">
        <v>124.58055555555556</v>
      </c>
      <c r="G33" s="32">
        <v>29.87777777777778</v>
      </c>
      <c r="H33" s="37">
        <v>0.23982697496042277</v>
      </c>
      <c r="I33" s="32">
        <v>118.44722222222224</v>
      </c>
      <c r="J33" s="32">
        <v>29.87777777777778</v>
      </c>
      <c r="K33" s="37">
        <v>0.25224549142843739</v>
      </c>
      <c r="L33" s="32">
        <v>21.044444444444444</v>
      </c>
      <c r="M33" s="32">
        <v>4.8</v>
      </c>
      <c r="N33" s="37">
        <v>0.22808870116156282</v>
      </c>
      <c r="O33" s="32">
        <v>14.911111111111111</v>
      </c>
      <c r="P33" s="32">
        <v>4.8</v>
      </c>
      <c r="Q33" s="37">
        <v>0.32190760059612517</v>
      </c>
      <c r="R33" s="32">
        <v>0.44444444444444442</v>
      </c>
      <c r="S33" s="32">
        <v>0</v>
      </c>
      <c r="T33" s="37">
        <v>0</v>
      </c>
      <c r="U33" s="32">
        <v>5.6888888888888891</v>
      </c>
      <c r="V33" s="32">
        <v>0</v>
      </c>
      <c r="W33" s="37">
        <v>0</v>
      </c>
      <c r="X33" s="32">
        <v>16.827777777777779</v>
      </c>
      <c r="Y33" s="32">
        <v>6.5</v>
      </c>
      <c r="Z33" s="37">
        <v>0.38626609442060084</v>
      </c>
      <c r="AA33" s="32">
        <v>0</v>
      </c>
      <c r="AB33" s="32">
        <v>0</v>
      </c>
      <c r="AC33" s="37" t="s">
        <v>1348</v>
      </c>
      <c r="AD33" s="32">
        <v>80.597222222222229</v>
      </c>
      <c r="AE33" s="32">
        <v>18.577777777777779</v>
      </c>
      <c r="AF33" s="37">
        <v>0.23050146475960709</v>
      </c>
      <c r="AG33" s="32">
        <v>0</v>
      </c>
      <c r="AH33" s="32">
        <v>0</v>
      </c>
      <c r="AI33" s="37" t="s">
        <v>1348</v>
      </c>
      <c r="AJ33" s="32">
        <v>6.1111111111111107</v>
      </c>
      <c r="AK33" s="32">
        <v>0</v>
      </c>
      <c r="AL33" s="37">
        <v>0</v>
      </c>
      <c r="AM33" t="s">
        <v>103</v>
      </c>
      <c r="AN33" s="34">
        <v>7</v>
      </c>
      <c r="AX33"/>
      <c r="AY33"/>
    </row>
    <row r="34" spans="1:51" x14ac:dyDescent="0.25">
      <c r="A34" t="s">
        <v>1226</v>
      </c>
      <c r="B34" t="s">
        <v>738</v>
      </c>
      <c r="C34" t="s">
        <v>930</v>
      </c>
      <c r="D34" t="s">
        <v>1179</v>
      </c>
      <c r="E34" s="32">
        <v>32.755555555555553</v>
      </c>
      <c r="F34" s="32">
        <v>109.02222222222223</v>
      </c>
      <c r="G34" s="32">
        <v>5.0388888888888888</v>
      </c>
      <c r="H34" s="37">
        <v>4.6218915613534445E-2</v>
      </c>
      <c r="I34" s="32">
        <v>102.8111111111111</v>
      </c>
      <c r="J34" s="32">
        <v>5.0388888888888888</v>
      </c>
      <c r="K34" s="37">
        <v>4.9011131524910843E-2</v>
      </c>
      <c r="L34" s="32">
        <v>13.305555555555557</v>
      </c>
      <c r="M34" s="32">
        <v>0.33333333333333331</v>
      </c>
      <c r="N34" s="37">
        <v>2.505219206680584E-2</v>
      </c>
      <c r="O34" s="32">
        <v>7.6277777777777782</v>
      </c>
      <c r="P34" s="32">
        <v>0.33333333333333331</v>
      </c>
      <c r="Q34" s="37">
        <v>4.3699927166788048E-2</v>
      </c>
      <c r="R34" s="32">
        <v>0</v>
      </c>
      <c r="S34" s="32">
        <v>0</v>
      </c>
      <c r="T34" s="37" t="s">
        <v>1348</v>
      </c>
      <c r="U34" s="32">
        <v>5.677777777777778</v>
      </c>
      <c r="V34" s="32">
        <v>0</v>
      </c>
      <c r="W34" s="37">
        <v>0</v>
      </c>
      <c r="X34" s="32">
        <v>18.969444444444445</v>
      </c>
      <c r="Y34" s="32">
        <v>0.42222222222222222</v>
      </c>
      <c r="Z34" s="37">
        <v>2.2258017279250256E-2</v>
      </c>
      <c r="AA34" s="32">
        <v>0.53333333333333333</v>
      </c>
      <c r="AB34" s="32">
        <v>0</v>
      </c>
      <c r="AC34" s="37">
        <v>0</v>
      </c>
      <c r="AD34" s="32">
        <v>71.352777777777774</v>
      </c>
      <c r="AE34" s="32">
        <v>4.2833333333333332</v>
      </c>
      <c r="AF34" s="37">
        <v>6.0030365554560677E-2</v>
      </c>
      <c r="AG34" s="32">
        <v>0</v>
      </c>
      <c r="AH34" s="32">
        <v>0</v>
      </c>
      <c r="AI34" s="37" t="s">
        <v>1348</v>
      </c>
      <c r="AJ34" s="32">
        <v>4.8611111111111107</v>
      </c>
      <c r="AK34" s="32">
        <v>0</v>
      </c>
      <c r="AL34" s="37">
        <v>0</v>
      </c>
      <c r="AM34" t="s">
        <v>315</v>
      </c>
      <c r="AN34" s="34">
        <v>7</v>
      </c>
      <c r="AX34"/>
      <c r="AY34"/>
    </row>
    <row r="35" spans="1:51" x14ac:dyDescent="0.25">
      <c r="A35" t="s">
        <v>1226</v>
      </c>
      <c r="B35" t="s">
        <v>602</v>
      </c>
      <c r="C35" t="s">
        <v>1009</v>
      </c>
      <c r="D35" t="s">
        <v>1171</v>
      </c>
      <c r="E35" s="32">
        <v>23.633333333333333</v>
      </c>
      <c r="F35" s="32">
        <v>69.219444444444434</v>
      </c>
      <c r="G35" s="32">
        <v>35.416666666666671</v>
      </c>
      <c r="H35" s="37">
        <v>0.51165777117861888</v>
      </c>
      <c r="I35" s="32">
        <v>64.161111111111111</v>
      </c>
      <c r="J35" s="32">
        <v>32.491666666666667</v>
      </c>
      <c r="K35" s="37">
        <v>0.50640748116720058</v>
      </c>
      <c r="L35" s="32">
        <v>18.913888888888888</v>
      </c>
      <c r="M35" s="32">
        <v>7.8722222222222218</v>
      </c>
      <c r="N35" s="37">
        <v>0.41621383463063594</v>
      </c>
      <c r="O35" s="32">
        <v>13.855555555555556</v>
      </c>
      <c r="P35" s="32">
        <v>4.947222222222222</v>
      </c>
      <c r="Q35" s="37">
        <v>0.35705693664795507</v>
      </c>
      <c r="R35" s="32">
        <v>2.1333333333333333</v>
      </c>
      <c r="S35" s="32">
        <v>0</v>
      </c>
      <c r="T35" s="37">
        <v>0</v>
      </c>
      <c r="U35" s="32">
        <v>2.9249999999999998</v>
      </c>
      <c r="V35" s="32">
        <v>2.9249999999999998</v>
      </c>
      <c r="W35" s="37">
        <v>1</v>
      </c>
      <c r="X35" s="32">
        <v>10.202777777777778</v>
      </c>
      <c r="Y35" s="32">
        <v>4.2805555555555559</v>
      </c>
      <c r="Z35" s="37">
        <v>0.41954805336237411</v>
      </c>
      <c r="AA35" s="32">
        <v>0</v>
      </c>
      <c r="AB35" s="32">
        <v>0</v>
      </c>
      <c r="AC35" s="37" t="s">
        <v>1348</v>
      </c>
      <c r="AD35" s="32">
        <v>40.102777777777774</v>
      </c>
      <c r="AE35" s="32">
        <v>23.263888888888889</v>
      </c>
      <c r="AF35" s="37">
        <v>0.58010667036087837</v>
      </c>
      <c r="AG35" s="32">
        <v>0</v>
      </c>
      <c r="AH35" s="32">
        <v>0</v>
      </c>
      <c r="AI35" s="37" t="s">
        <v>1348</v>
      </c>
      <c r="AJ35" s="32">
        <v>0</v>
      </c>
      <c r="AK35" s="32">
        <v>0</v>
      </c>
      <c r="AL35" s="37" t="s">
        <v>1348</v>
      </c>
      <c r="AM35" t="s">
        <v>177</v>
      </c>
      <c r="AN35" s="34">
        <v>7</v>
      </c>
      <c r="AX35"/>
      <c r="AY35"/>
    </row>
    <row r="36" spans="1:51" x14ac:dyDescent="0.25">
      <c r="A36" t="s">
        <v>1226</v>
      </c>
      <c r="B36" t="s">
        <v>678</v>
      </c>
      <c r="C36" t="s">
        <v>879</v>
      </c>
      <c r="D36" t="s">
        <v>1208</v>
      </c>
      <c r="E36" s="32">
        <v>24.2</v>
      </c>
      <c r="F36" s="32">
        <v>59.772222222222226</v>
      </c>
      <c r="G36" s="32">
        <v>23.31111111111111</v>
      </c>
      <c r="H36" s="37">
        <v>0.38999907054558969</v>
      </c>
      <c r="I36" s="32">
        <v>54.705555555555563</v>
      </c>
      <c r="J36" s="32">
        <v>23.31111111111111</v>
      </c>
      <c r="K36" s="37">
        <v>0.4261196303442672</v>
      </c>
      <c r="L36" s="32">
        <v>19.744444444444444</v>
      </c>
      <c r="M36" s="32">
        <v>3.8972222222222221</v>
      </c>
      <c r="N36" s="37">
        <v>0.19738323016319639</v>
      </c>
      <c r="O36" s="32">
        <v>14.677777777777777</v>
      </c>
      <c r="P36" s="32">
        <v>3.8972222222222221</v>
      </c>
      <c r="Q36" s="37">
        <v>0.26551854655563967</v>
      </c>
      <c r="R36" s="32">
        <v>0</v>
      </c>
      <c r="S36" s="32">
        <v>0</v>
      </c>
      <c r="T36" s="37" t="s">
        <v>1348</v>
      </c>
      <c r="U36" s="32">
        <v>5.0666666666666664</v>
      </c>
      <c r="V36" s="32">
        <v>0</v>
      </c>
      <c r="W36" s="37">
        <v>0</v>
      </c>
      <c r="X36" s="32">
        <v>6.2527777777777782</v>
      </c>
      <c r="Y36" s="32">
        <v>1.8388888888888888</v>
      </c>
      <c r="Z36" s="37">
        <v>0.29409151488227453</v>
      </c>
      <c r="AA36" s="32">
        <v>0</v>
      </c>
      <c r="AB36" s="32">
        <v>0</v>
      </c>
      <c r="AC36" s="37" t="s">
        <v>1348</v>
      </c>
      <c r="AD36" s="32">
        <v>30.824999999999999</v>
      </c>
      <c r="AE36" s="32">
        <v>17.574999999999999</v>
      </c>
      <c r="AF36" s="37">
        <v>0.57015409570154096</v>
      </c>
      <c r="AG36" s="32">
        <v>0</v>
      </c>
      <c r="AH36" s="32">
        <v>0</v>
      </c>
      <c r="AI36" s="37" t="s">
        <v>1348</v>
      </c>
      <c r="AJ36" s="32">
        <v>2.95</v>
      </c>
      <c r="AK36" s="32">
        <v>0</v>
      </c>
      <c r="AL36" s="37">
        <v>0</v>
      </c>
      <c r="AM36" t="s">
        <v>253</v>
      </c>
      <c r="AN36" s="34">
        <v>7</v>
      </c>
      <c r="AX36"/>
      <c r="AY36"/>
    </row>
    <row r="37" spans="1:51" x14ac:dyDescent="0.25">
      <c r="A37" t="s">
        <v>1226</v>
      </c>
      <c r="B37" t="s">
        <v>788</v>
      </c>
      <c r="C37" t="s">
        <v>1053</v>
      </c>
      <c r="D37" t="s">
        <v>1209</v>
      </c>
      <c r="E37" s="32">
        <v>50.955555555555556</v>
      </c>
      <c r="F37" s="32">
        <v>167.20833333333334</v>
      </c>
      <c r="G37" s="32">
        <v>22.216666666666669</v>
      </c>
      <c r="H37" s="37">
        <v>0.13286817842013457</v>
      </c>
      <c r="I37" s="32">
        <v>156.54166666666669</v>
      </c>
      <c r="J37" s="32">
        <v>22.216666666666669</v>
      </c>
      <c r="K37" s="37">
        <v>0.14192174607399521</v>
      </c>
      <c r="L37" s="32">
        <v>21.491666666666667</v>
      </c>
      <c r="M37" s="32">
        <v>1.3222222222222222</v>
      </c>
      <c r="N37" s="37">
        <v>6.1522553961483775E-2</v>
      </c>
      <c r="O37" s="32">
        <v>11.447222222222223</v>
      </c>
      <c r="P37" s="32">
        <v>1.3222222222222222</v>
      </c>
      <c r="Q37" s="37">
        <v>0.115505945158942</v>
      </c>
      <c r="R37" s="32">
        <v>4.7777777777777777</v>
      </c>
      <c r="S37" s="32">
        <v>0</v>
      </c>
      <c r="T37" s="37">
        <v>0</v>
      </c>
      <c r="U37" s="32">
        <v>5.2666666666666666</v>
      </c>
      <c r="V37" s="32">
        <v>0</v>
      </c>
      <c r="W37" s="37">
        <v>0</v>
      </c>
      <c r="X37" s="32">
        <v>24.408333333333335</v>
      </c>
      <c r="Y37" s="32">
        <v>5.1333333333333337</v>
      </c>
      <c r="Z37" s="37">
        <v>0.21031068624103791</v>
      </c>
      <c r="AA37" s="32">
        <v>0.62222222222222223</v>
      </c>
      <c r="AB37" s="32">
        <v>0</v>
      </c>
      <c r="AC37" s="37">
        <v>0</v>
      </c>
      <c r="AD37" s="32">
        <v>97.25277777777778</v>
      </c>
      <c r="AE37" s="32">
        <v>15.761111111111111</v>
      </c>
      <c r="AF37" s="37">
        <v>0.16206335151809431</v>
      </c>
      <c r="AG37" s="32">
        <v>0</v>
      </c>
      <c r="AH37" s="32">
        <v>0</v>
      </c>
      <c r="AI37" s="37" t="s">
        <v>1348</v>
      </c>
      <c r="AJ37" s="32">
        <v>23.433333333333334</v>
      </c>
      <c r="AK37" s="32">
        <v>0</v>
      </c>
      <c r="AL37" s="37">
        <v>0</v>
      </c>
      <c r="AM37" t="s">
        <v>365</v>
      </c>
      <c r="AN37" s="34">
        <v>7</v>
      </c>
      <c r="AX37"/>
      <c r="AY37"/>
    </row>
    <row r="38" spans="1:51" x14ac:dyDescent="0.25">
      <c r="A38" t="s">
        <v>1226</v>
      </c>
      <c r="B38" t="s">
        <v>661</v>
      </c>
      <c r="C38" t="s">
        <v>878</v>
      </c>
      <c r="D38" t="s">
        <v>1117</v>
      </c>
      <c r="E38" s="32">
        <v>24.766666666666666</v>
      </c>
      <c r="F38" s="32">
        <v>59.341666666666669</v>
      </c>
      <c r="G38" s="32">
        <v>12.641666666666666</v>
      </c>
      <c r="H38" s="37">
        <v>0.21303187754528857</v>
      </c>
      <c r="I38" s="32">
        <v>57.386111111111106</v>
      </c>
      <c r="J38" s="32">
        <v>12.641666666666666</v>
      </c>
      <c r="K38" s="37">
        <v>0.22029139842199527</v>
      </c>
      <c r="L38" s="32">
        <v>2.3583333333333334</v>
      </c>
      <c r="M38" s="32">
        <v>0.40277777777777779</v>
      </c>
      <c r="N38" s="37">
        <v>0.17078916372202591</v>
      </c>
      <c r="O38" s="32">
        <v>0.40277777777777779</v>
      </c>
      <c r="P38" s="32">
        <v>0.40277777777777779</v>
      </c>
      <c r="Q38" s="37">
        <v>1</v>
      </c>
      <c r="R38" s="32">
        <v>0</v>
      </c>
      <c r="S38" s="32">
        <v>0</v>
      </c>
      <c r="T38" s="37" t="s">
        <v>1348</v>
      </c>
      <c r="U38" s="32">
        <v>1.9555555555555555</v>
      </c>
      <c r="V38" s="32">
        <v>0</v>
      </c>
      <c r="W38" s="37">
        <v>0</v>
      </c>
      <c r="X38" s="32">
        <v>19.663888888888888</v>
      </c>
      <c r="Y38" s="32">
        <v>6.9611111111111112</v>
      </c>
      <c r="Z38" s="37">
        <v>0.35400480293826814</v>
      </c>
      <c r="AA38" s="32">
        <v>0</v>
      </c>
      <c r="AB38" s="32">
        <v>0</v>
      </c>
      <c r="AC38" s="37" t="s">
        <v>1348</v>
      </c>
      <c r="AD38" s="32">
        <v>33.483333333333334</v>
      </c>
      <c r="AE38" s="32">
        <v>5.2777777777777777</v>
      </c>
      <c r="AF38" s="37">
        <v>0.15762402521984403</v>
      </c>
      <c r="AG38" s="32">
        <v>0</v>
      </c>
      <c r="AH38" s="32">
        <v>0</v>
      </c>
      <c r="AI38" s="37" t="s">
        <v>1348</v>
      </c>
      <c r="AJ38" s="32">
        <v>3.8361111111111112</v>
      </c>
      <c r="AK38" s="32">
        <v>0</v>
      </c>
      <c r="AL38" s="37">
        <v>0</v>
      </c>
      <c r="AM38" t="s">
        <v>236</v>
      </c>
      <c r="AN38" s="34">
        <v>7</v>
      </c>
      <c r="AX38"/>
      <c r="AY38"/>
    </row>
    <row r="39" spans="1:51" x14ac:dyDescent="0.25">
      <c r="A39" t="s">
        <v>1226</v>
      </c>
      <c r="B39" t="s">
        <v>628</v>
      </c>
      <c r="C39" t="s">
        <v>1031</v>
      </c>
      <c r="D39" t="s">
        <v>1141</v>
      </c>
      <c r="E39" s="32">
        <v>26.8</v>
      </c>
      <c r="F39" s="32">
        <v>88.305555555555557</v>
      </c>
      <c r="G39" s="32">
        <v>52.722222222222221</v>
      </c>
      <c r="H39" s="37">
        <v>0.59704309531299149</v>
      </c>
      <c r="I39" s="32">
        <v>80.438888888888883</v>
      </c>
      <c r="J39" s="32">
        <v>52.722222222222221</v>
      </c>
      <c r="K39" s="37">
        <v>0.65543200497271914</v>
      </c>
      <c r="L39" s="32">
        <v>17.219444444444445</v>
      </c>
      <c r="M39" s="32">
        <v>3.2166666666666668</v>
      </c>
      <c r="N39" s="37">
        <v>0.18680432327794805</v>
      </c>
      <c r="O39" s="32">
        <v>9.3527777777777779</v>
      </c>
      <c r="P39" s="32">
        <v>3.2166666666666668</v>
      </c>
      <c r="Q39" s="37">
        <v>0.34392634392634391</v>
      </c>
      <c r="R39" s="32">
        <v>4.1333333333333337</v>
      </c>
      <c r="S39" s="32">
        <v>0</v>
      </c>
      <c r="T39" s="37">
        <v>0</v>
      </c>
      <c r="U39" s="32">
        <v>3.7333333333333334</v>
      </c>
      <c r="V39" s="32">
        <v>0</v>
      </c>
      <c r="W39" s="37">
        <v>0</v>
      </c>
      <c r="X39" s="32">
        <v>14.297222222222222</v>
      </c>
      <c r="Y39" s="32">
        <v>10.588888888888889</v>
      </c>
      <c r="Z39" s="37">
        <v>0.74062560714979597</v>
      </c>
      <c r="AA39" s="32">
        <v>0</v>
      </c>
      <c r="AB39" s="32">
        <v>0</v>
      </c>
      <c r="AC39" s="37" t="s">
        <v>1348</v>
      </c>
      <c r="AD39" s="32">
        <v>51.608333333333334</v>
      </c>
      <c r="AE39" s="32">
        <v>38.916666666666664</v>
      </c>
      <c r="AF39" s="37">
        <v>0.75407718391732592</v>
      </c>
      <c r="AG39" s="32">
        <v>0</v>
      </c>
      <c r="AH39" s="32">
        <v>0</v>
      </c>
      <c r="AI39" s="37" t="s">
        <v>1348</v>
      </c>
      <c r="AJ39" s="32">
        <v>5.1805555555555554</v>
      </c>
      <c r="AK39" s="32">
        <v>0</v>
      </c>
      <c r="AL39" s="37">
        <v>0</v>
      </c>
      <c r="AM39" t="s">
        <v>203</v>
      </c>
      <c r="AN39" s="34">
        <v>7</v>
      </c>
      <c r="AX39"/>
      <c r="AY39"/>
    </row>
    <row r="40" spans="1:51" x14ac:dyDescent="0.25">
      <c r="A40" t="s">
        <v>1226</v>
      </c>
      <c r="B40" t="s">
        <v>637</v>
      </c>
      <c r="C40" t="s">
        <v>1036</v>
      </c>
      <c r="D40" t="s">
        <v>1174</v>
      </c>
      <c r="E40" s="32">
        <v>28.733333333333334</v>
      </c>
      <c r="F40" s="32">
        <v>78.61944444444444</v>
      </c>
      <c r="G40" s="32">
        <v>19.3</v>
      </c>
      <c r="H40" s="37">
        <v>0.24548634420379467</v>
      </c>
      <c r="I40" s="32">
        <v>75.686111111111117</v>
      </c>
      <c r="J40" s="32">
        <v>19.3</v>
      </c>
      <c r="K40" s="37">
        <v>0.25500055051932324</v>
      </c>
      <c r="L40" s="32">
        <v>13.497222222222224</v>
      </c>
      <c r="M40" s="32">
        <v>9.3666666666666671</v>
      </c>
      <c r="N40" s="37">
        <v>0.69396995266515737</v>
      </c>
      <c r="O40" s="32">
        <v>10.652777777777779</v>
      </c>
      <c r="P40" s="32">
        <v>9.3666666666666671</v>
      </c>
      <c r="Q40" s="37">
        <v>0.87926988265971318</v>
      </c>
      <c r="R40" s="32">
        <v>0</v>
      </c>
      <c r="S40" s="32">
        <v>0</v>
      </c>
      <c r="T40" s="37" t="s">
        <v>1348</v>
      </c>
      <c r="U40" s="32">
        <v>2.8444444444444446</v>
      </c>
      <c r="V40" s="32">
        <v>0</v>
      </c>
      <c r="W40" s="37">
        <v>0</v>
      </c>
      <c r="X40" s="32">
        <v>15.877777777777778</v>
      </c>
      <c r="Y40" s="32">
        <v>3.0555555555555554</v>
      </c>
      <c r="Z40" s="37">
        <v>0.19244226731980404</v>
      </c>
      <c r="AA40" s="32">
        <v>8.8888888888888892E-2</v>
      </c>
      <c r="AB40" s="32">
        <v>0</v>
      </c>
      <c r="AC40" s="37">
        <v>0</v>
      </c>
      <c r="AD40" s="32">
        <v>49.05833333333333</v>
      </c>
      <c r="AE40" s="32">
        <v>6.8777777777777782</v>
      </c>
      <c r="AF40" s="37">
        <v>0.14019591189626862</v>
      </c>
      <c r="AG40" s="32">
        <v>5.2777777777777778E-2</v>
      </c>
      <c r="AH40" s="32">
        <v>0</v>
      </c>
      <c r="AI40" s="37">
        <v>0</v>
      </c>
      <c r="AJ40" s="32">
        <v>4.4444444444444446E-2</v>
      </c>
      <c r="AK40" s="32">
        <v>0</v>
      </c>
      <c r="AL40" s="37">
        <v>0</v>
      </c>
      <c r="AM40" t="s">
        <v>212</v>
      </c>
      <c r="AN40" s="34">
        <v>7</v>
      </c>
      <c r="AX40"/>
      <c r="AY40"/>
    </row>
    <row r="41" spans="1:51" x14ac:dyDescent="0.25">
      <c r="A41" t="s">
        <v>1226</v>
      </c>
      <c r="B41" t="s">
        <v>689</v>
      </c>
      <c r="C41" t="s">
        <v>1064</v>
      </c>
      <c r="D41" t="s">
        <v>1174</v>
      </c>
      <c r="E41" s="32">
        <v>13.9</v>
      </c>
      <c r="F41" s="32">
        <v>46.24444444444444</v>
      </c>
      <c r="G41" s="32">
        <v>19.788888888888888</v>
      </c>
      <c r="H41" s="37">
        <v>0.42791926958193177</v>
      </c>
      <c r="I41" s="32">
        <v>41.144444444444446</v>
      </c>
      <c r="J41" s="32">
        <v>19.788888888888888</v>
      </c>
      <c r="K41" s="37">
        <v>0.48096138266270588</v>
      </c>
      <c r="L41" s="32">
        <v>9.7722222222222221</v>
      </c>
      <c r="M41" s="32">
        <v>3.4361111111111109</v>
      </c>
      <c r="N41" s="37">
        <v>0.35162023877202953</v>
      </c>
      <c r="O41" s="32">
        <v>4.6722222222222225</v>
      </c>
      <c r="P41" s="32">
        <v>3.4361111111111109</v>
      </c>
      <c r="Q41" s="37">
        <v>0.7354340071343638</v>
      </c>
      <c r="R41" s="32">
        <v>0</v>
      </c>
      <c r="S41" s="32">
        <v>0</v>
      </c>
      <c r="T41" s="37" t="s">
        <v>1348</v>
      </c>
      <c r="U41" s="32">
        <v>5.0999999999999996</v>
      </c>
      <c r="V41" s="32">
        <v>0</v>
      </c>
      <c r="W41" s="37">
        <v>0</v>
      </c>
      <c r="X41" s="32">
        <v>11.369444444444444</v>
      </c>
      <c r="Y41" s="32">
        <v>7.5</v>
      </c>
      <c r="Z41" s="37">
        <v>0.65966283899340339</v>
      </c>
      <c r="AA41" s="32">
        <v>0</v>
      </c>
      <c r="AB41" s="32">
        <v>0</v>
      </c>
      <c r="AC41" s="37" t="s">
        <v>1348</v>
      </c>
      <c r="AD41" s="32">
        <v>25.102777777777778</v>
      </c>
      <c r="AE41" s="32">
        <v>8.8527777777777779</v>
      </c>
      <c r="AF41" s="37">
        <v>0.35266128139869424</v>
      </c>
      <c r="AG41" s="32">
        <v>0</v>
      </c>
      <c r="AH41" s="32">
        <v>0</v>
      </c>
      <c r="AI41" s="37" t="s">
        <v>1348</v>
      </c>
      <c r="AJ41" s="32">
        <v>0</v>
      </c>
      <c r="AK41" s="32">
        <v>0</v>
      </c>
      <c r="AL41" s="37" t="s">
        <v>1348</v>
      </c>
      <c r="AM41" t="s">
        <v>264</v>
      </c>
      <c r="AN41" s="34">
        <v>7</v>
      </c>
      <c r="AX41"/>
      <c r="AY41"/>
    </row>
    <row r="42" spans="1:51" x14ac:dyDescent="0.25">
      <c r="A42" t="s">
        <v>1226</v>
      </c>
      <c r="B42" t="s">
        <v>686</v>
      </c>
      <c r="C42" t="s">
        <v>875</v>
      </c>
      <c r="D42" t="s">
        <v>1120</v>
      </c>
      <c r="E42" s="32">
        <v>38.988888888888887</v>
      </c>
      <c r="F42" s="32">
        <v>141.34444444444443</v>
      </c>
      <c r="G42" s="32">
        <v>7.6638888888888888</v>
      </c>
      <c r="H42" s="37">
        <v>5.4221366244792082E-2</v>
      </c>
      <c r="I42" s="32">
        <v>136.54444444444445</v>
      </c>
      <c r="J42" s="32">
        <v>7.6638888888888888</v>
      </c>
      <c r="K42" s="37">
        <v>5.6127431035885744E-2</v>
      </c>
      <c r="L42" s="32">
        <v>17.019444444444446</v>
      </c>
      <c r="M42" s="32">
        <v>0.4</v>
      </c>
      <c r="N42" s="37">
        <v>2.3502529786192262E-2</v>
      </c>
      <c r="O42" s="32">
        <v>12.219444444444445</v>
      </c>
      <c r="P42" s="32">
        <v>0.4</v>
      </c>
      <c r="Q42" s="37">
        <v>3.2734712434644236E-2</v>
      </c>
      <c r="R42" s="32">
        <v>8.8888888888888892E-2</v>
      </c>
      <c r="S42" s="32">
        <v>0</v>
      </c>
      <c r="T42" s="37">
        <v>0</v>
      </c>
      <c r="U42" s="32">
        <v>4.7111111111111112</v>
      </c>
      <c r="V42" s="32">
        <v>0</v>
      </c>
      <c r="W42" s="37">
        <v>0</v>
      </c>
      <c r="X42" s="32">
        <v>11.91388888888889</v>
      </c>
      <c r="Y42" s="32">
        <v>0.66666666666666663</v>
      </c>
      <c r="Z42" s="37">
        <v>5.5957099557006292E-2</v>
      </c>
      <c r="AA42" s="32">
        <v>0</v>
      </c>
      <c r="AB42" s="32">
        <v>0</v>
      </c>
      <c r="AC42" s="37" t="s">
        <v>1348</v>
      </c>
      <c r="AD42" s="32">
        <v>86.319444444444443</v>
      </c>
      <c r="AE42" s="32">
        <v>6.5972222222222223</v>
      </c>
      <c r="AF42" s="37">
        <v>7.6427996781979091E-2</v>
      </c>
      <c r="AG42" s="32">
        <v>0</v>
      </c>
      <c r="AH42" s="32">
        <v>0</v>
      </c>
      <c r="AI42" s="37" t="s">
        <v>1348</v>
      </c>
      <c r="AJ42" s="32">
        <v>26.091666666666665</v>
      </c>
      <c r="AK42" s="32">
        <v>0</v>
      </c>
      <c r="AL42" s="37">
        <v>0</v>
      </c>
      <c r="AM42" t="s">
        <v>261</v>
      </c>
      <c r="AN42" s="34">
        <v>7</v>
      </c>
      <c r="AX42"/>
      <c r="AY42"/>
    </row>
    <row r="43" spans="1:51" x14ac:dyDescent="0.25">
      <c r="A43" t="s">
        <v>1226</v>
      </c>
      <c r="B43" t="s">
        <v>554</v>
      </c>
      <c r="C43" t="s">
        <v>981</v>
      </c>
      <c r="D43" t="s">
        <v>1162</v>
      </c>
      <c r="E43" s="32">
        <v>62.111111111111114</v>
      </c>
      <c r="F43" s="32">
        <v>177.13622222222222</v>
      </c>
      <c r="G43" s="32">
        <v>55.853333333333353</v>
      </c>
      <c r="H43" s="37">
        <v>0.3153128853750975</v>
      </c>
      <c r="I43" s="32">
        <v>174.76877777777779</v>
      </c>
      <c r="J43" s="32">
        <v>55.853333333333353</v>
      </c>
      <c r="K43" s="37">
        <v>0.31958416167647552</v>
      </c>
      <c r="L43" s="32">
        <v>20.394222222222215</v>
      </c>
      <c r="M43" s="32">
        <v>0.12866666666666668</v>
      </c>
      <c r="N43" s="37">
        <v>6.3089763985442531E-3</v>
      </c>
      <c r="O43" s="32">
        <v>18.02677777777777</v>
      </c>
      <c r="P43" s="32">
        <v>0.12866666666666668</v>
      </c>
      <c r="Q43" s="37">
        <v>7.1375299708458439E-3</v>
      </c>
      <c r="R43" s="32">
        <v>0</v>
      </c>
      <c r="S43" s="32">
        <v>0</v>
      </c>
      <c r="T43" s="37" t="s">
        <v>1348</v>
      </c>
      <c r="U43" s="32">
        <v>2.3674444444444442</v>
      </c>
      <c r="V43" s="32">
        <v>0</v>
      </c>
      <c r="W43" s="37">
        <v>0</v>
      </c>
      <c r="X43" s="32">
        <v>40.405111111111104</v>
      </c>
      <c r="Y43" s="32">
        <v>29.299111111111124</v>
      </c>
      <c r="Z43" s="37">
        <v>0.72513378395472561</v>
      </c>
      <c r="AA43" s="32">
        <v>0</v>
      </c>
      <c r="AB43" s="32">
        <v>0</v>
      </c>
      <c r="AC43" s="37" t="s">
        <v>1348</v>
      </c>
      <c r="AD43" s="32">
        <v>78.672555555555576</v>
      </c>
      <c r="AE43" s="32">
        <v>26.425555555555558</v>
      </c>
      <c r="AF43" s="37">
        <v>0.33589293456845737</v>
      </c>
      <c r="AG43" s="32">
        <v>12.168111111111113</v>
      </c>
      <c r="AH43" s="32">
        <v>0</v>
      </c>
      <c r="AI43" s="37">
        <v>0</v>
      </c>
      <c r="AJ43" s="32">
        <v>25.496222222222222</v>
      </c>
      <c r="AK43" s="32">
        <v>0</v>
      </c>
      <c r="AL43" s="37">
        <v>0</v>
      </c>
      <c r="AM43" t="s">
        <v>128</v>
      </c>
      <c r="AN43" s="34">
        <v>7</v>
      </c>
      <c r="AX43"/>
      <c r="AY43"/>
    </row>
    <row r="44" spans="1:51" x14ac:dyDescent="0.25">
      <c r="A44" t="s">
        <v>1226</v>
      </c>
      <c r="B44" t="s">
        <v>559</v>
      </c>
      <c r="C44" t="s">
        <v>983</v>
      </c>
      <c r="D44" t="s">
        <v>1186</v>
      </c>
      <c r="E44" s="32">
        <v>39.244444444444447</v>
      </c>
      <c r="F44" s="32">
        <v>121.93877777777774</v>
      </c>
      <c r="G44" s="32">
        <v>42.252111111111105</v>
      </c>
      <c r="H44" s="37">
        <v>0.34650266208270275</v>
      </c>
      <c r="I44" s="32">
        <v>116.78277777777775</v>
      </c>
      <c r="J44" s="32">
        <v>42.252111111111105</v>
      </c>
      <c r="K44" s="37">
        <v>0.36180087436789105</v>
      </c>
      <c r="L44" s="32">
        <v>18.913666666666664</v>
      </c>
      <c r="M44" s="32">
        <v>3.2737777777777777</v>
      </c>
      <c r="N44" s="37">
        <v>0.17309059292810022</v>
      </c>
      <c r="O44" s="32">
        <v>13.757666666666665</v>
      </c>
      <c r="P44" s="32">
        <v>3.2737777777777777</v>
      </c>
      <c r="Q44" s="37">
        <v>0.23796024842713964</v>
      </c>
      <c r="R44" s="32">
        <v>0</v>
      </c>
      <c r="S44" s="32">
        <v>0</v>
      </c>
      <c r="T44" s="37" t="s">
        <v>1348</v>
      </c>
      <c r="U44" s="32">
        <v>5.1559999999999997</v>
      </c>
      <c r="V44" s="32">
        <v>0</v>
      </c>
      <c r="W44" s="37">
        <v>0</v>
      </c>
      <c r="X44" s="32">
        <v>28.241333333333326</v>
      </c>
      <c r="Y44" s="32">
        <v>14.50611111111111</v>
      </c>
      <c r="Z44" s="37">
        <v>0.51364823820090344</v>
      </c>
      <c r="AA44" s="32">
        <v>0</v>
      </c>
      <c r="AB44" s="32">
        <v>0</v>
      </c>
      <c r="AC44" s="37" t="s">
        <v>1348</v>
      </c>
      <c r="AD44" s="32">
        <v>60.234666666666655</v>
      </c>
      <c r="AE44" s="32">
        <v>21.627111111111113</v>
      </c>
      <c r="AF44" s="37">
        <v>0.35904757688448152</v>
      </c>
      <c r="AG44" s="32">
        <v>11.107666666666665</v>
      </c>
      <c r="AH44" s="32">
        <v>0</v>
      </c>
      <c r="AI44" s="37">
        <v>0</v>
      </c>
      <c r="AJ44" s="32">
        <v>3.4414444444444445</v>
      </c>
      <c r="AK44" s="32">
        <v>2.8451111111111111</v>
      </c>
      <c r="AL44" s="37">
        <v>0.82672004649210606</v>
      </c>
      <c r="AM44" t="s">
        <v>133</v>
      </c>
      <c r="AN44" s="34">
        <v>7</v>
      </c>
      <c r="AX44"/>
      <c r="AY44"/>
    </row>
    <row r="45" spans="1:51" x14ac:dyDescent="0.25">
      <c r="A45" t="s">
        <v>1226</v>
      </c>
      <c r="B45" t="s">
        <v>448</v>
      </c>
      <c r="C45" t="s">
        <v>914</v>
      </c>
      <c r="D45" t="s">
        <v>1173</v>
      </c>
      <c r="E45" s="32">
        <v>49.288888888888891</v>
      </c>
      <c r="F45" s="32">
        <v>180.53988888888887</v>
      </c>
      <c r="G45" s="32">
        <v>11.182333333333332</v>
      </c>
      <c r="H45" s="37">
        <v>6.1938297415344963E-2</v>
      </c>
      <c r="I45" s="32">
        <v>158.58099999999996</v>
      </c>
      <c r="J45" s="32">
        <v>11.182333333333332</v>
      </c>
      <c r="K45" s="37">
        <v>7.0514962910647142E-2</v>
      </c>
      <c r="L45" s="32">
        <v>35.12711111111112</v>
      </c>
      <c r="M45" s="32">
        <v>0.6694444444444444</v>
      </c>
      <c r="N45" s="37">
        <v>1.9057771142264278E-2</v>
      </c>
      <c r="O45" s="32">
        <v>13.168222222222221</v>
      </c>
      <c r="P45" s="32">
        <v>0.6694444444444444</v>
      </c>
      <c r="Q45" s="37">
        <v>5.0837875694010833E-2</v>
      </c>
      <c r="R45" s="32">
        <v>16.625555555555561</v>
      </c>
      <c r="S45" s="32">
        <v>0</v>
      </c>
      <c r="T45" s="37">
        <v>0</v>
      </c>
      <c r="U45" s="32">
        <v>5.333333333333333</v>
      </c>
      <c r="V45" s="32">
        <v>0</v>
      </c>
      <c r="W45" s="37">
        <v>0</v>
      </c>
      <c r="X45" s="32">
        <v>44.957777777777764</v>
      </c>
      <c r="Y45" s="32">
        <v>3.9073333333333338</v>
      </c>
      <c r="Z45" s="37">
        <v>8.6911175918145456E-2</v>
      </c>
      <c r="AA45" s="32">
        <v>0</v>
      </c>
      <c r="AB45" s="32">
        <v>0</v>
      </c>
      <c r="AC45" s="37" t="s">
        <v>1348</v>
      </c>
      <c r="AD45" s="32">
        <v>95.291777777777753</v>
      </c>
      <c r="AE45" s="32">
        <v>6.6055555555555552</v>
      </c>
      <c r="AF45" s="37">
        <v>6.9319260376900907E-2</v>
      </c>
      <c r="AG45" s="32">
        <v>0</v>
      </c>
      <c r="AH45" s="32">
        <v>0</v>
      </c>
      <c r="AI45" s="37" t="s">
        <v>1348</v>
      </c>
      <c r="AJ45" s="32">
        <v>5.1632222222222222</v>
      </c>
      <c r="AK45" s="32">
        <v>0</v>
      </c>
      <c r="AL45" s="37">
        <v>0</v>
      </c>
      <c r="AM45" t="s">
        <v>21</v>
      </c>
      <c r="AN45" s="34">
        <v>7</v>
      </c>
      <c r="AX45"/>
      <c r="AY45"/>
    </row>
    <row r="46" spans="1:51" x14ac:dyDescent="0.25">
      <c r="A46" t="s">
        <v>1226</v>
      </c>
      <c r="B46" t="s">
        <v>625</v>
      </c>
      <c r="C46" t="s">
        <v>1029</v>
      </c>
      <c r="D46" t="s">
        <v>1164</v>
      </c>
      <c r="E46" s="32">
        <v>66.62222222222222</v>
      </c>
      <c r="F46" s="32">
        <v>285.50377777777777</v>
      </c>
      <c r="G46" s="32">
        <v>4.3260000000000005</v>
      </c>
      <c r="H46" s="37">
        <v>1.5152163777556555E-2</v>
      </c>
      <c r="I46" s="32">
        <v>249.47044444444441</v>
      </c>
      <c r="J46" s="32">
        <v>4.3260000000000005</v>
      </c>
      <c r="K46" s="37">
        <v>1.7340731522861318E-2</v>
      </c>
      <c r="L46" s="32">
        <v>49.113888888888887</v>
      </c>
      <c r="M46" s="32">
        <v>0</v>
      </c>
      <c r="N46" s="37">
        <v>0</v>
      </c>
      <c r="O46" s="32">
        <v>24.116666666666667</v>
      </c>
      <c r="P46" s="32">
        <v>0</v>
      </c>
      <c r="Q46" s="37">
        <v>0</v>
      </c>
      <c r="R46" s="32">
        <v>19.308333333333334</v>
      </c>
      <c r="S46" s="32">
        <v>0</v>
      </c>
      <c r="T46" s="37">
        <v>0</v>
      </c>
      <c r="U46" s="32">
        <v>5.6888888888888891</v>
      </c>
      <c r="V46" s="32">
        <v>0</v>
      </c>
      <c r="W46" s="37">
        <v>0</v>
      </c>
      <c r="X46" s="32">
        <v>41.608333333333334</v>
      </c>
      <c r="Y46" s="32">
        <v>0</v>
      </c>
      <c r="Z46" s="37">
        <v>0</v>
      </c>
      <c r="AA46" s="32">
        <v>11.036111111111111</v>
      </c>
      <c r="AB46" s="32">
        <v>0</v>
      </c>
      <c r="AC46" s="37">
        <v>0</v>
      </c>
      <c r="AD46" s="32">
        <v>127.20933333333333</v>
      </c>
      <c r="AE46" s="32">
        <v>4.3260000000000005</v>
      </c>
      <c r="AF46" s="37">
        <v>3.4006938694225795E-2</v>
      </c>
      <c r="AG46" s="32">
        <v>0</v>
      </c>
      <c r="AH46" s="32">
        <v>0</v>
      </c>
      <c r="AI46" s="37" t="s">
        <v>1348</v>
      </c>
      <c r="AJ46" s="32">
        <v>56.536111111111111</v>
      </c>
      <c r="AK46" s="32">
        <v>0</v>
      </c>
      <c r="AL46" s="37">
        <v>0</v>
      </c>
      <c r="AM46" t="s">
        <v>200</v>
      </c>
      <c r="AN46" s="34">
        <v>7</v>
      </c>
      <c r="AX46"/>
      <c r="AY46"/>
    </row>
    <row r="47" spans="1:51" x14ac:dyDescent="0.25">
      <c r="A47" t="s">
        <v>1226</v>
      </c>
      <c r="B47" t="s">
        <v>480</v>
      </c>
      <c r="C47" t="s">
        <v>900</v>
      </c>
      <c r="D47" t="s">
        <v>1140</v>
      </c>
      <c r="E47" s="32">
        <v>51.233333333333334</v>
      </c>
      <c r="F47" s="32">
        <v>165.93366666666668</v>
      </c>
      <c r="G47" s="32">
        <v>57.750666666666667</v>
      </c>
      <c r="H47" s="37">
        <v>0.34803465641893044</v>
      </c>
      <c r="I47" s="32">
        <v>153.58633333333333</v>
      </c>
      <c r="J47" s="32">
        <v>57.750666666666667</v>
      </c>
      <c r="K47" s="37">
        <v>0.37601435891648349</v>
      </c>
      <c r="L47" s="32">
        <v>24.872555555555557</v>
      </c>
      <c r="M47" s="32">
        <v>9.8081111111111117</v>
      </c>
      <c r="N47" s="37">
        <v>0.39433467498760344</v>
      </c>
      <c r="O47" s="32">
        <v>13.769666666666664</v>
      </c>
      <c r="P47" s="32">
        <v>9.8081111111111117</v>
      </c>
      <c r="Q47" s="37">
        <v>0.71229836920122347</v>
      </c>
      <c r="R47" s="32">
        <v>10.619555555555557</v>
      </c>
      <c r="S47" s="32">
        <v>0</v>
      </c>
      <c r="T47" s="37">
        <v>0</v>
      </c>
      <c r="U47" s="32">
        <v>0.48333333333333334</v>
      </c>
      <c r="V47" s="32">
        <v>0</v>
      </c>
      <c r="W47" s="37">
        <v>0</v>
      </c>
      <c r="X47" s="32">
        <v>29.616666666666671</v>
      </c>
      <c r="Y47" s="32">
        <v>9.9761111111111127</v>
      </c>
      <c r="Z47" s="37">
        <v>0.33684111798912025</v>
      </c>
      <c r="AA47" s="32">
        <v>1.2444444444444445</v>
      </c>
      <c r="AB47" s="32">
        <v>0</v>
      </c>
      <c r="AC47" s="37">
        <v>0</v>
      </c>
      <c r="AD47" s="32">
        <v>92.88866666666668</v>
      </c>
      <c r="AE47" s="32">
        <v>32.92422222222222</v>
      </c>
      <c r="AF47" s="37">
        <v>0.35444821638329271</v>
      </c>
      <c r="AG47" s="32">
        <v>0</v>
      </c>
      <c r="AH47" s="32">
        <v>0</v>
      </c>
      <c r="AI47" s="37" t="s">
        <v>1348</v>
      </c>
      <c r="AJ47" s="32">
        <v>17.311333333333327</v>
      </c>
      <c r="AK47" s="32">
        <v>5.0422222222222226</v>
      </c>
      <c r="AL47" s="37">
        <v>0.29126712108958819</v>
      </c>
      <c r="AM47" t="s">
        <v>54</v>
      </c>
      <c r="AN47" s="34">
        <v>7</v>
      </c>
      <c r="AX47"/>
      <c r="AY47"/>
    </row>
    <row r="48" spans="1:51" x14ac:dyDescent="0.25">
      <c r="A48" t="s">
        <v>1226</v>
      </c>
      <c r="B48" t="s">
        <v>496</v>
      </c>
      <c r="C48" t="s">
        <v>947</v>
      </c>
      <c r="D48" t="s">
        <v>1169</v>
      </c>
      <c r="E48" s="32">
        <v>38.944444444444443</v>
      </c>
      <c r="F48" s="32">
        <v>134.96322222222221</v>
      </c>
      <c r="G48" s="32">
        <v>41.114555555555555</v>
      </c>
      <c r="H48" s="37">
        <v>0.30463525454259555</v>
      </c>
      <c r="I48" s="32">
        <v>122.58088888888886</v>
      </c>
      <c r="J48" s="32">
        <v>37.465555555555554</v>
      </c>
      <c r="K48" s="37">
        <v>0.30563945077536109</v>
      </c>
      <c r="L48" s="32">
        <v>28.614777777777782</v>
      </c>
      <c r="M48" s="32">
        <v>10.145444444444445</v>
      </c>
      <c r="N48" s="37">
        <v>0.35455262044087549</v>
      </c>
      <c r="O48" s="32">
        <v>16.888000000000002</v>
      </c>
      <c r="P48" s="32">
        <v>6.4964444444444451</v>
      </c>
      <c r="Q48" s="37">
        <v>0.38467814095478708</v>
      </c>
      <c r="R48" s="32">
        <v>8.0777777777777775</v>
      </c>
      <c r="S48" s="32">
        <v>0</v>
      </c>
      <c r="T48" s="37">
        <v>0</v>
      </c>
      <c r="U48" s="32">
        <v>3.6489999999999996</v>
      </c>
      <c r="V48" s="32">
        <v>3.6489999999999996</v>
      </c>
      <c r="W48" s="37">
        <v>1</v>
      </c>
      <c r="X48" s="32">
        <v>32.054666666666655</v>
      </c>
      <c r="Y48" s="32">
        <v>9.4916666666666671</v>
      </c>
      <c r="Z48" s="37">
        <v>0.29610873091801515</v>
      </c>
      <c r="AA48" s="32">
        <v>0.65555555555555556</v>
      </c>
      <c r="AB48" s="32">
        <v>0</v>
      </c>
      <c r="AC48" s="37">
        <v>0</v>
      </c>
      <c r="AD48" s="32">
        <v>73.638222222222211</v>
      </c>
      <c r="AE48" s="32">
        <v>21.477444444444441</v>
      </c>
      <c r="AF48" s="37">
        <v>0.29166163707253479</v>
      </c>
      <c r="AG48" s="32">
        <v>0</v>
      </c>
      <c r="AH48" s="32">
        <v>0</v>
      </c>
      <c r="AI48" s="37" t="s">
        <v>1348</v>
      </c>
      <c r="AJ48" s="32">
        <v>0</v>
      </c>
      <c r="AK48" s="32">
        <v>0</v>
      </c>
      <c r="AL48" s="37" t="s">
        <v>1348</v>
      </c>
      <c r="AM48" t="s">
        <v>70</v>
      </c>
      <c r="AN48" s="34">
        <v>7</v>
      </c>
      <c r="AX48"/>
      <c r="AY48"/>
    </row>
    <row r="49" spans="1:51" x14ac:dyDescent="0.25">
      <c r="A49" t="s">
        <v>1226</v>
      </c>
      <c r="B49" t="s">
        <v>613</v>
      </c>
      <c r="C49" t="s">
        <v>1019</v>
      </c>
      <c r="D49" t="s">
        <v>1164</v>
      </c>
      <c r="E49" s="32">
        <v>48.555555555555557</v>
      </c>
      <c r="F49" s="32">
        <v>151.79166666666666</v>
      </c>
      <c r="G49" s="32">
        <v>0</v>
      </c>
      <c r="H49" s="37">
        <v>0</v>
      </c>
      <c r="I49" s="32">
        <v>139.67777777777778</v>
      </c>
      <c r="J49" s="32">
        <v>0</v>
      </c>
      <c r="K49" s="37">
        <v>0</v>
      </c>
      <c r="L49" s="32">
        <v>24.094444444444445</v>
      </c>
      <c r="M49" s="32">
        <v>0</v>
      </c>
      <c r="N49" s="37">
        <v>0</v>
      </c>
      <c r="O49" s="32">
        <v>11.980555555555556</v>
      </c>
      <c r="P49" s="32">
        <v>0</v>
      </c>
      <c r="Q49" s="37">
        <v>0</v>
      </c>
      <c r="R49" s="32">
        <v>7.1361111111111111</v>
      </c>
      <c r="S49" s="32">
        <v>0</v>
      </c>
      <c r="T49" s="37">
        <v>0</v>
      </c>
      <c r="U49" s="32">
        <v>4.9777777777777779</v>
      </c>
      <c r="V49" s="32">
        <v>0</v>
      </c>
      <c r="W49" s="37">
        <v>0</v>
      </c>
      <c r="X49" s="32">
        <v>29.602777777777778</v>
      </c>
      <c r="Y49" s="32">
        <v>0</v>
      </c>
      <c r="Z49" s="37">
        <v>0</v>
      </c>
      <c r="AA49" s="32">
        <v>0</v>
      </c>
      <c r="AB49" s="32">
        <v>0</v>
      </c>
      <c r="AC49" s="37" t="s">
        <v>1348</v>
      </c>
      <c r="AD49" s="32">
        <v>93.480555555555554</v>
      </c>
      <c r="AE49" s="32">
        <v>0</v>
      </c>
      <c r="AF49" s="37">
        <v>0</v>
      </c>
      <c r="AG49" s="32">
        <v>0</v>
      </c>
      <c r="AH49" s="32">
        <v>0</v>
      </c>
      <c r="AI49" s="37" t="s">
        <v>1348</v>
      </c>
      <c r="AJ49" s="32">
        <v>4.6138888888888889</v>
      </c>
      <c r="AK49" s="32">
        <v>0</v>
      </c>
      <c r="AL49" s="37">
        <v>0</v>
      </c>
      <c r="AM49" t="s">
        <v>188</v>
      </c>
      <c r="AN49" s="34">
        <v>7</v>
      </c>
      <c r="AX49"/>
      <c r="AY49"/>
    </row>
    <row r="50" spans="1:51" x14ac:dyDescent="0.25">
      <c r="A50" t="s">
        <v>1226</v>
      </c>
      <c r="B50" t="s">
        <v>471</v>
      </c>
      <c r="C50" t="s">
        <v>927</v>
      </c>
      <c r="D50" t="s">
        <v>1118</v>
      </c>
      <c r="E50" s="32">
        <v>32.011111111111113</v>
      </c>
      <c r="F50" s="32">
        <v>120.07444444444442</v>
      </c>
      <c r="G50" s="32">
        <v>9.5861111111111104</v>
      </c>
      <c r="H50" s="37">
        <v>7.9834732156902663E-2</v>
      </c>
      <c r="I50" s="32">
        <v>104.09922222222221</v>
      </c>
      <c r="J50" s="32">
        <v>9.5861111111111104</v>
      </c>
      <c r="K50" s="37">
        <v>9.208628946955523E-2</v>
      </c>
      <c r="L50" s="32">
        <v>18.056555555555558</v>
      </c>
      <c r="M50" s="32">
        <v>5.95</v>
      </c>
      <c r="N50" s="37">
        <v>0.32952021118830338</v>
      </c>
      <c r="O50" s="32">
        <v>7.1480000000000006</v>
      </c>
      <c r="P50" s="32">
        <v>5.95</v>
      </c>
      <c r="Q50" s="37">
        <v>0.83240067151650809</v>
      </c>
      <c r="R50" s="32">
        <v>5.2196666666666687</v>
      </c>
      <c r="S50" s="32">
        <v>0</v>
      </c>
      <c r="T50" s="37">
        <v>0</v>
      </c>
      <c r="U50" s="32">
        <v>5.6888888888888891</v>
      </c>
      <c r="V50" s="32">
        <v>0</v>
      </c>
      <c r="W50" s="37">
        <v>0</v>
      </c>
      <c r="X50" s="32">
        <v>25.458888888888886</v>
      </c>
      <c r="Y50" s="32">
        <v>0</v>
      </c>
      <c r="Z50" s="37">
        <v>0</v>
      </c>
      <c r="AA50" s="32">
        <v>5.0666666666666664</v>
      </c>
      <c r="AB50" s="32">
        <v>0</v>
      </c>
      <c r="AC50" s="37">
        <v>0</v>
      </c>
      <c r="AD50" s="32">
        <v>68.773777777777767</v>
      </c>
      <c r="AE50" s="32">
        <v>2.9694444444444446</v>
      </c>
      <c r="AF50" s="37">
        <v>4.3176986060578654E-2</v>
      </c>
      <c r="AG50" s="32">
        <v>0</v>
      </c>
      <c r="AH50" s="32">
        <v>0</v>
      </c>
      <c r="AI50" s="37" t="s">
        <v>1348</v>
      </c>
      <c r="AJ50" s="32">
        <v>2.7185555555555556</v>
      </c>
      <c r="AK50" s="32">
        <v>0.66666666666666663</v>
      </c>
      <c r="AL50" s="37">
        <v>0.24522826664486858</v>
      </c>
      <c r="AM50" t="s">
        <v>44</v>
      </c>
      <c r="AN50" s="34">
        <v>7</v>
      </c>
      <c r="AX50"/>
      <c r="AY50"/>
    </row>
    <row r="51" spans="1:51" x14ac:dyDescent="0.25">
      <c r="A51" t="s">
        <v>1226</v>
      </c>
      <c r="B51" t="s">
        <v>557</v>
      </c>
      <c r="C51" t="s">
        <v>891</v>
      </c>
      <c r="D51" t="s">
        <v>1146</v>
      </c>
      <c r="E51" s="32">
        <v>23.577777777777779</v>
      </c>
      <c r="F51" s="32">
        <v>82.312444444444438</v>
      </c>
      <c r="G51" s="32">
        <v>0</v>
      </c>
      <c r="H51" s="37">
        <v>0</v>
      </c>
      <c r="I51" s="32">
        <v>76.979111111111123</v>
      </c>
      <c r="J51" s="32">
        <v>0</v>
      </c>
      <c r="K51" s="37">
        <v>0</v>
      </c>
      <c r="L51" s="32">
        <v>17.117444444444445</v>
      </c>
      <c r="M51" s="32">
        <v>0</v>
      </c>
      <c r="N51" s="37">
        <v>0</v>
      </c>
      <c r="O51" s="32">
        <v>11.784111111111113</v>
      </c>
      <c r="P51" s="32">
        <v>0</v>
      </c>
      <c r="Q51" s="37">
        <v>0</v>
      </c>
      <c r="R51" s="32">
        <v>0</v>
      </c>
      <c r="S51" s="32">
        <v>0</v>
      </c>
      <c r="T51" s="37" t="s">
        <v>1348</v>
      </c>
      <c r="U51" s="32">
        <v>5.333333333333333</v>
      </c>
      <c r="V51" s="32">
        <v>0</v>
      </c>
      <c r="W51" s="37">
        <v>0</v>
      </c>
      <c r="X51" s="32">
        <v>17.748111111111104</v>
      </c>
      <c r="Y51" s="32">
        <v>0</v>
      </c>
      <c r="Z51" s="37">
        <v>0</v>
      </c>
      <c r="AA51" s="32">
        <v>0</v>
      </c>
      <c r="AB51" s="32">
        <v>0</v>
      </c>
      <c r="AC51" s="37" t="s">
        <v>1348</v>
      </c>
      <c r="AD51" s="32">
        <v>35.405222222222228</v>
      </c>
      <c r="AE51" s="32">
        <v>0</v>
      </c>
      <c r="AF51" s="37">
        <v>0</v>
      </c>
      <c r="AG51" s="32">
        <v>12.04166666666667</v>
      </c>
      <c r="AH51" s="32">
        <v>0</v>
      </c>
      <c r="AI51" s="37">
        <v>0</v>
      </c>
      <c r="AJ51" s="32">
        <v>0</v>
      </c>
      <c r="AK51" s="32">
        <v>0</v>
      </c>
      <c r="AL51" s="37" t="s">
        <v>1348</v>
      </c>
      <c r="AM51" t="s">
        <v>131</v>
      </c>
      <c r="AN51" s="34">
        <v>7</v>
      </c>
      <c r="AX51"/>
      <c r="AY51"/>
    </row>
    <row r="52" spans="1:51" x14ac:dyDescent="0.25">
      <c r="A52" t="s">
        <v>1226</v>
      </c>
      <c r="B52" t="s">
        <v>606</v>
      </c>
      <c r="C52" t="s">
        <v>1012</v>
      </c>
      <c r="D52" t="s">
        <v>1131</v>
      </c>
      <c r="E52" s="32">
        <v>44.833333333333336</v>
      </c>
      <c r="F52" s="32">
        <v>113.28011111111113</v>
      </c>
      <c r="G52" s="32">
        <v>28.956222222222216</v>
      </c>
      <c r="H52" s="37">
        <v>0.25561611776510723</v>
      </c>
      <c r="I52" s="32">
        <v>107.68011111111113</v>
      </c>
      <c r="J52" s="32">
        <v>28.956222222222216</v>
      </c>
      <c r="K52" s="37">
        <v>0.26890966143546563</v>
      </c>
      <c r="L52" s="32">
        <v>15.652222222222221</v>
      </c>
      <c r="M52" s="32">
        <v>4.8116666666666683</v>
      </c>
      <c r="N52" s="37">
        <v>0.30741108823738211</v>
      </c>
      <c r="O52" s="32">
        <v>10.052222222222222</v>
      </c>
      <c r="P52" s="32">
        <v>4.8116666666666683</v>
      </c>
      <c r="Q52" s="37">
        <v>0.47866696142367654</v>
      </c>
      <c r="R52" s="32">
        <v>0</v>
      </c>
      <c r="S52" s="32">
        <v>0</v>
      </c>
      <c r="T52" s="37" t="s">
        <v>1348</v>
      </c>
      <c r="U52" s="32">
        <v>5.6</v>
      </c>
      <c r="V52" s="32">
        <v>0</v>
      </c>
      <c r="W52" s="37">
        <v>0</v>
      </c>
      <c r="X52" s="32">
        <v>18.478777777777786</v>
      </c>
      <c r="Y52" s="32">
        <v>0.9695555555555555</v>
      </c>
      <c r="Z52" s="37">
        <v>5.2468597610472047E-2</v>
      </c>
      <c r="AA52" s="32">
        <v>0</v>
      </c>
      <c r="AB52" s="32">
        <v>0</v>
      </c>
      <c r="AC52" s="37" t="s">
        <v>1348</v>
      </c>
      <c r="AD52" s="32">
        <v>57.085333333333345</v>
      </c>
      <c r="AE52" s="32">
        <v>21.556888888888881</v>
      </c>
      <c r="AF52" s="37">
        <v>0.37762569875897273</v>
      </c>
      <c r="AG52" s="32">
        <v>6.1871111111111112</v>
      </c>
      <c r="AH52" s="32">
        <v>0</v>
      </c>
      <c r="AI52" s="37">
        <v>0</v>
      </c>
      <c r="AJ52" s="32">
        <v>15.876666666666663</v>
      </c>
      <c r="AK52" s="32">
        <v>1.6181111111111111</v>
      </c>
      <c r="AL52" s="37">
        <v>0.10191755896143889</v>
      </c>
      <c r="AM52" t="s">
        <v>181</v>
      </c>
      <c r="AN52" s="34">
        <v>7</v>
      </c>
      <c r="AX52"/>
      <c r="AY52"/>
    </row>
    <row r="53" spans="1:51" x14ac:dyDescent="0.25">
      <c r="A53" t="s">
        <v>1226</v>
      </c>
      <c r="B53" t="s">
        <v>787</v>
      </c>
      <c r="C53" t="s">
        <v>904</v>
      </c>
      <c r="D53" t="s">
        <v>1168</v>
      </c>
      <c r="E53" s="32">
        <v>64.86666666666666</v>
      </c>
      <c r="F53" s="32">
        <v>165.16944444444442</v>
      </c>
      <c r="G53" s="32">
        <v>0</v>
      </c>
      <c r="H53" s="37">
        <v>0</v>
      </c>
      <c r="I53" s="32">
        <v>149.32222222222222</v>
      </c>
      <c r="J53" s="32">
        <v>0</v>
      </c>
      <c r="K53" s="37">
        <v>0</v>
      </c>
      <c r="L53" s="32">
        <v>42.269444444444439</v>
      </c>
      <c r="M53" s="32">
        <v>0</v>
      </c>
      <c r="N53" s="37">
        <v>0</v>
      </c>
      <c r="O53" s="32">
        <v>26.422222222222221</v>
      </c>
      <c r="P53" s="32">
        <v>0</v>
      </c>
      <c r="Q53" s="37">
        <v>0</v>
      </c>
      <c r="R53" s="32">
        <v>10.463888888888889</v>
      </c>
      <c r="S53" s="32">
        <v>0</v>
      </c>
      <c r="T53" s="37">
        <v>0</v>
      </c>
      <c r="U53" s="32">
        <v>5.3833333333333337</v>
      </c>
      <c r="V53" s="32">
        <v>0</v>
      </c>
      <c r="W53" s="37">
        <v>0</v>
      </c>
      <c r="X53" s="32">
        <v>13.541666666666666</v>
      </c>
      <c r="Y53" s="32">
        <v>0</v>
      </c>
      <c r="Z53" s="37">
        <v>0</v>
      </c>
      <c r="AA53" s="32">
        <v>0</v>
      </c>
      <c r="AB53" s="32">
        <v>0</v>
      </c>
      <c r="AC53" s="37" t="s">
        <v>1348</v>
      </c>
      <c r="AD53" s="32">
        <v>95.00277777777778</v>
      </c>
      <c r="AE53" s="32">
        <v>0</v>
      </c>
      <c r="AF53" s="37">
        <v>0</v>
      </c>
      <c r="AG53" s="32">
        <v>0</v>
      </c>
      <c r="AH53" s="32">
        <v>0</v>
      </c>
      <c r="AI53" s="37" t="s">
        <v>1348</v>
      </c>
      <c r="AJ53" s="32">
        <v>14.355555555555556</v>
      </c>
      <c r="AK53" s="32">
        <v>0</v>
      </c>
      <c r="AL53" s="37">
        <v>0</v>
      </c>
      <c r="AM53" t="s">
        <v>364</v>
      </c>
      <c r="AN53" s="34">
        <v>7</v>
      </c>
      <c r="AX53"/>
      <c r="AY53"/>
    </row>
    <row r="54" spans="1:51" x14ac:dyDescent="0.25">
      <c r="A54" t="s">
        <v>1226</v>
      </c>
      <c r="B54" t="s">
        <v>659</v>
      </c>
      <c r="C54" t="s">
        <v>1051</v>
      </c>
      <c r="D54" t="s">
        <v>1202</v>
      </c>
      <c r="E54" s="32">
        <v>113.81111111111112</v>
      </c>
      <c r="F54" s="32">
        <v>426.88822222222223</v>
      </c>
      <c r="G54" s="32">
        <v>0</v>
      </c>
      <c r="H54" s="37">
        <v>0</v>
      </c>
      <c r="I54" s="32">
        <v>401.96677777777779</v>
      </c>
      <c r="J54" s="32">
        <v>0</v>
      </c>
      <c r="K54" s="37">
        <v>0</v>
      </c>
      <c r="L54" s="32">
        <v>76.393555555555565</v>
      </c>
      <c r="M54" s="32">
        <v>0</v>
      </c>
      <c r="N54" s="37">
        <v>0</v>
      </c>
      <c r="O54" s="32">
        <v>58.343333333333341</v>
      </c>
      <c r="P54" s="32">
        <v>0</v>
      </c>
      <c r="Q54" s="37">
        <v>0</v>
      </c>
      <c r="R54" s="32">
        <v>15.045222222222224</v>
      </c>
      <c r="S54" s="32">
        <v>0</v>
      </c>
      <c r="T54" s="37">
        <v>0</v>
      </c>
      <c r="U54" s="32">
        <v>3.0049999999999999</v>
      </c>
      <c r="V54" s="32">
        <v>0</v>
      </c>
      <c r="W54" s="37">
        <v>0</v>
      </c>
      <c r="X54" s="32">
        <v>38.742333333333342</v>
      </c>
      <c r="Y54" s="32">
        <v>0</v>
      </c>
      <c r="Z54" s="37">
        <v>0</v>
      </c>
      <c r="AA54" s="32">
        <v>6.8712222222222206</v>
      </c>
      <c r="AB54" s="32">
        <v>0</v>
      </c>
      <c r="AC54" s="37">
        <v>0</v>
      </c>
      <c r="AD54" s="32">
        <v>218.70777777777775</v>
      </c>
      <c r="AE54" s="32">
        <v>0</v>
      </c>
      <c r="AF54" s="37">
        <v>0</v>
      </c>
      <c r="AG54" s="32">
        <v>0</v>
      </c>
      <c r="AH54" s="32">
        <v>0</v>
      </c>
      <c r="AI54" s="37" t="s">
        <v>1348</v>
      </c>
      <c r="AJ54" s="32">
        <v>86.173333333333332</v>
      </c>
      <c r="AK54" s="32">
        <v>0</v>
      </c>
      <c r="AL54" s="37">
        <v>0</v>
      </c>
      <c r="AM54" t="s">
        <v>234</v>
      </c>
      <c r="AN54" s="34">
        <v>7</v>
      </c>
      <c r="AX54"/>
      <c r="AY54"/>
    </row>
    <row r="55" spans="1:51" x14ac:dyDescent="0.25">
      <c r="A55" t="s">
        <v>1226</v>
      </c>
      <c r="B55" t="s">
        <v>739</v>
      </c>
      <c r="C55" t="s">
        <v>982</v>
      </c>
      <c r="D55" t="s">
        <v>1186</v>
      </c>
      <c r="E55" s="32">
        <v>83.722222222222229</v>
      </c>
      <c r="F55" s="32">
        <v>359.51977777777779</v>
      </c>
      <c r="G55" s="32">
        <v>104.80311111111112</v>
      </c>
      <c r="H55" s="37">
        <v>0.29150861117824456</v>
      </c>
      <c r="I55" s="32">
        <v>335.03188888888889</v>
      </c>
      <c r="J55" s="32">
        <v>104.80311111111112</v>
      </c>
      <c r="K55" s="37">
        <v>0.31281533067996514</v>
      </c>
      <c r="L55" s="32">
        <v>30.651222222222223</v>
      </c>
      <c r="M55" s="32">
        <v>0</v>
      </c>
      <c r="N55" s="37">
        <v>0</v>
      </c>
      <c r="O55" s="32">
        <v>6.1633333333333322</v>
      </c>
      <c r="P55" s="32">
        <v>0</v>
      </c>
      <c r="Q55" s="37">
        <v>0</v>
      </c>
      <c r="R55" s="32">
        <v>20.887888888888888</v>
      </c>
      <c r="S55" s="32">
        <v>0</v>
      </c>
      <c r="T55" s="37">
        <v>0</v>
      </c>
      <c r="U55" s="32">
        <v>3.6</v>
      </c>
      <c r="V55" s="32">
        <v>0</v>
      </c>
      <c r="W55" s="37">
        <v>0</v>
      </c>
      <c r="X55" s="32">
        <v>102.2561111111111</v>
      </c>
      <c r="Y55" s="32">
        <v>55.599666666666678</v>
      </c>
      <c r="Z55" s="37">
        <v>0.54372952445113321</v>
      </c>
      <c r="AA55" s="32">
        <v>0</v>
      </c>
      <c r="AB55" s="32">
        <v>0</v>
      </c>
      <c r="AC55" s="37" t="s">
        <v>1348</v>
      </c>
      <c r="AD55" s="32">
        <v>198.2237777777778</v>
      </c>
      <c r="AE55" s="32">
        <v>49.20344444444445</v>
      </c>
      <c r="AF55" s="37">
        <v>0.24822170678032796</v>
      </c>
      <c r="AG55" s="32">
        <v>0</v>
      </c>
      <c r="AH55" s="32">
        <v>0</v>
      </c>
      <c r="AI55" s="37" t="s">
        <v>1348</v>
      </c>
      <c r="AJ55" s="32">
        <v>28.388666666666666</v>
      </c>
      <c r="AK55" s="32">
        <v>0</v>
      </c>
      <c r="AL55" s="37">
        <v>0</v>
      </c>
      <c r="AM55" t="s">
        <v>316</v>
      </c>
      <c r="AN55" s="34">
        <v>7</v>
      </c>
      <c r="AX55"/>
      <c r="AY55"/>
    </row>
    <row r="56" spans="1:51" x14ac:dyDescent="0.25">
      <c r="A56" t="s">
        <v>1226</v>
      </c>
      <c r="B56" t="s">
        <v>547</v>
      </c>
      <c r="C56" t="s">
        <v>976</v>
      </c>
      <c r="D56" t="s">
        <v>1141</v>
      </c>
      <c r="E56" s="32">
        <v>46.3</v>
      </c>
      <c r="F56" s="32">
        <v>182.20377777777776</v>
      </c>
      <c r="G56" s="32">
        <v>89.783222222222207</v>
      </c>
      <c r="H56" s="37">
        <v>0.49276268207635648</v>
      </c>
      <c r="I56" s="32">
        <v>164.4182222222222</v>
      </c>
      <c r="J56" s="32">
        <v>89.783222222222207</v>
      </c>
      <c r="K56" s="37">
        <v>0.54606612946388744</v>
      </c>
      <c r="L56" s="32">
        <v>25.011444444444436</v>
      </c>
      <c r="M56" s="32">
        <v>8.3303333333333338</v>
      </c>
      <c r="N56" s="37">
        <v>0.33306086547047364</v>
      </c>
      <c r="O56" s="32">
        <v>19.439222222222217</v>
      </c>
      <c r="P56" s="32">
        <v>8.3303333333333338</v>
      </c>
      <c r="Q56" s="37">
        <v>0.42853223437151705</v>
      </c>
      <c r="R56" s="32">
        <v>1.2166666666666666</v>
      </c>
      <c r="S56" s="32">
        <v>0</v>
      </c>
      <c r="T56" s="37">
        <v>0</v>
      </c>
      <c r="U56" s="32">
        <v>4.3555555555555552</v>
      </c>
      <c r="V56" s="32">
        <v>0</v>
      </c>
      <c r="W56" s="37">
        <v>0</v>
      </c>
      <c r="X56" s="32">
        <v>21.769777777777783</v>
      </c>
      <c r="Y56" s="32">
        <v>7.5275555555555558</v>
      </c>
      <c r="Z56" s="37">
        <v>0.34578008247927805</v>
      </c>
      <c r="AA56" s="32">
        <v>12.213333333333336</v>
      </c>
      <c r="AB56" s="32">
        <v>0</v>
      </c>
      <c r="AC56" s="37">
        <v>0</v>
      </c>
      <c r="AD56" s="32">
        <v>94.604444444444439</v>
      </c>
      <c r="AE56" s="32">
        <v>61.031666666666659</v>
      </c>
      <c r="AF56" s="37">
        <v>0.64512472986939773</v>
      </c>
      <c r="AG56" s="32">
        <v>1.8699999999999994</v>
      </c>
      <c r="AH56" s="32">
        <v>0</v>
      </c>
      <c r="AI56" s="37">
        <v>0</v>
      </c>
      <c r="AJ56" s="32">
        <v>26.734777777777779</v>
      </c>
      <c r="AK56" s="32">
        <v>12.893666666666665</v>
      </c>
      <c r="AL56" s="37">
        <v>0.48228067477650821</v>
      </c>
      <c r="AM56" t="s">
        <v>121</v>
      </c>
      <c r="AN56" s="34">
        <v>7</v>
      </c>
      <c r="AX56"/>
      <c r="AY56"/>
    </row>
    <row r="57" spans="1:51" x14ac:dyDescent="0.25">
      <c r="A57" t="s">
        <v>1226</v>
      </c>
      <c r="B57" t="s">
        <v>455</v>
      </c>
      <c r="C57" t="s">
        <v>918</v>
      </c>
      <c r="D57" t="s">
        <v>1140</v>
      </c>
      <c r="E57" s="32">
        <v>39.700000000000003</v>
      </c>
      <c r="F57" s="32">
        <v>143.37688888888891</v>
      </c>
      <c r="G57" s="32">
        <v>46.263111111111115</v>
      </c>
      <c r="H57" s="37">
        <v>0.32266784047018265</v>
      </c>
      <c r="I57" s="32">
        <v>125.64055555555557</v>
      </c>
      <c r="J57" s="32">
        <v>46.263111111111115</v>
      </c>
      <c r="K57" s="37">
        <v>0.36821797632576175</v>
      </c>
      <c r="L57" s="32">
        <v>35.245888888888885</v>
      </c>
      <c r="M57" s="32">
        <v>8.6238888888888887</v>
      </c>
      <c r="N57" s="37">
        <v>0.2446778662917346</v>
      </c>
      <c r="O57" s="32">
        <v>17.509555555555558</v>
      </c>
      <c r="P57" s="32">
        <v>8.6238888888888887</v>
      </c>
      <c r="Q57" s="37">
        <v>0.49252471666264763</v>
      </c>
      <c r="R57" s="32">
        <v>12.669666666666666</v>
      </c>
      <c r="S57" s="32">
        <v>0</v>
      </c>
      <c r="T57" s="37">
        <v>0</v>
      </c>
      <c r="U57" s="32">
        <v>5.0666666666666664</v>
      </c>
      <c r="V57" s="32">
        <v>0</v>
      </c>
      <c r="W57" s="37">
        <v>0</v>
      </c>
      <c r="X57" s="32">
        <v>14.356222222222222</v>
      </c>
      <c r="Y57" s="32">
        <v>0</v>
      </c>
      <c r="Z57" s="37">
        <v>0</v>
      </c>
      <c r="AA57" s="32">
        <v>0</v>
      </c>
      <c r="AB57" s="32">
        <v>0</v>
      </c>
      <c r="AC57" s="37" t="s">
        <v>1348</v>
      </c>
      <c r="AD57" s="32">
        <v>80.580333333333343</v>
      </c>
      <c r="AE57" s="32">
        <v>37.639222222222223</v>
      </c>
      <c r="AF57" s="37">
        <v>0.46710184315720815</v>
      </c>
      <c r="AG57" s="32">
        <v>0</v>
      </c>
      <c r="AH57" s="32">
        <v>0</v>
      </c>
      <c r="AI57" s="37" t="s">
        <v>1348</v>
      </c>
      <c r="AJ57" s="32">
        <v>13.194444444444445</v>
      </c>
      <c r="AK57" s="32">
        <v>0</v>
      </c>
      <c r="AL57" s="37">
        <v>0</v>
      </c>
      <c r="AM57" t="s">
        <v>28</v>
      </c>
      <c r="AN57" s="34">
        <v>7</v>
      </c>
      <c r="AX57"/>
      <c r="AY57"/>
    </row>
    <row r="58" spans="1:51" x14ac:dyDescent="0.25">
      <c r="A58" t="s">
        <v>1226</v>
      </c>
      <c r="B58" t="s">
        <v>681</v>
      </c>
      <c r="C58" t="s">
        <v>1060</v>
      </c>
      <c r="D58" t="s">
        <v>1140</v>
      </c>
      <c r="E58" s="32">
        <v>119.6</v>
      </c>
      <c r="F58" s="32">
        <v>397.34700000000004</v>
      </c>
      <c r="G58" s="32">
        <v>0</v>
      </c>
      <c r="H58" s="37">
        <v>0</v>
      </c>
      <c r="I58" s="32">
        <v>364.68033333333335</v>
      </c>
      <c r="J58" s="32">
        <v>0</v>
      </c>
      <c r="K58" s="37">
        <v>0</v>
      </c>
      <c r="L58" s="32">
        <v>94.124222222222215</v>
      </c>
      <c r="M58" s="32">
        <v>0</v>
      </c>
      <c r="N58" s="37">
        <v>0</v>
      </c>
      <c r="O58" s="32">
        <v>61.457555555555558</v>
      </c>
      <c r="P58" s="32">
        <v>0</v>
      </c>
      <c r="Q58" s="37">
        <v>0</v>
      </c>
      <c r="R58" s="32">
        <v>26.977777777777778</v>
      </c>
      <c r="S58" s="32">
        <v>0</v>
      </c>
      <c r="T58" s="37">
        <v>0</v>
      </c>
      <c r="U58" s="32">
        <v>5.6888888888888891</v>
      </c>
      <c r="V58" s="32">
        <v>0</v>
      </c>
      <c r="W58" s="37">
        <v>0</v>
      </c>
      <c r="X58" s="32">
        <v>31.325555555555542</v>
      </c>
      <c r="Y58" s="32">
        <v>0</v>
      </c>
      <c r="Z58" s="37">
        <v>0</v>
      </c>
      <c r="AA58" s="32">
        <v>0</v>
      </c>
      <c r="AB58" s="32">
        <v>0</v>
      </c>
      <c r="AC58" s="37" t="s">
        <v>1348</v>
      </c>
      <c r="AD58" s="32">
        <v>221.82477777777783</v>
      </c>
      <c r="AE58" s="32">
        <v>0</v>
      </c>
      <c r="AF58" s="37">
        <v>0</v>
      </c>
      <c r="AG58" s="32">
        <v>0</v>
      </c>
      <c r="AH58" s="32">
        <v>0</v>
      </c>
      <c r="AI58" s="37" t="s">
        <v>1348</v>
      </c>
      <c r="AJ58" s="32">
        <v>50.07244444444445</v>
      </c>
      <c r="AK58" s="32">
        <v>0</v>
      </c>
      <c r="AL58" s="37">
        <v>0</v>
      </c>
      <c r="AM58" t="s">
        <v>256</v>
      </c>
      <c r="AN58" s="34">
        <v>7</v>
      </c>
      <c r="AX58"/>
      <c r="AY58"/>
    </row>
    <row r="59" spans="1:51" x14ac:dyDescent="0.25">
      <c r="A59" t="s">
        <v>1226</v>
      </c>
      <c r="B59" t="s">
        <v>724</v>
      </c>
      <c r="C59" t="s">
        <v>1078</v>
      </c>
      <c r="D59" t="s">
        <v>1176</v>
      </c>
      <c r="E59" s="32">
        <v>25.288888888888888</v>
      </c>
      <c r="F59" s="32">
        <v>94.017333333333369</v>
      </c>
      <c r="G59" s="32">
        <v>16.121222222222219</v>
      </c>
      <c r="H59" s="37">
        <v>0.17147074534719356</v>
      </c>
      <c r="I59" s="32">
        <v>93.928444444444466</v>
      </c>
      <c r="J59" s="32">
        <v>16.121222222222219</v>
      </c>
      <c r="K59" s="37">
        <v>0.17163301614940918</v>
      </c>
      <c r="L59" s="32">
        <v>15.18166666666667</v>
      </c>
      <c r="M59" s="32">
        <v>0.15277777777777779</v>
      </c>
      <c r="N59" s="37">
        <v>1.0063307351703441E-2</v>
      </c>
      <c r="O59" s="32">
        <v>15.092777777777782</v>
      </c>
      <c r="P59" s="32">
        <v>0.15277777777777779</v>
      </c>
      <c r="Q59" s="37">
        <v>1.0122575183126585E-2</v>
      </c>
      <c r="R59" s="32">
        <v>0</v>
      </c>
      <c r="S59" s="32">
        <v>0</v>
      </c>
      <c r="T59" s="37" t="s">
        <v>1348</v>
      </c>
      <c r="U59" s="32">
        <v>8.8888888888888892E-2</v>
      </c>
      <c r="V59" s="32">
        <v>0</v>
      </c>
      <c r="W59" s="37">
        <v>0</v>
      </c>
      <c r="X59" s="32">
        <v>14.577333333333328</v>
      </c>
      <c r="Y59" s="32">
        <v>0</v>
      </c>
      <c r="Z59" s="37">
        <v>0</v>
      </c>
      <c r="AA59" s="32">
        <v>0</v>
      </c>
      <c r="AB59" s="32">
        <v>0</v>
      </c>
      <c r="AC59" s="37" t="s">
        <v>1348</v>
      </c>
      <c r="AD59" s="32">
        <v>62.952888888888914</v>
      </c>
      <c r="AE59" s="32">
        <v>15.968444444444442</v>
      </c>
      <c r="AF59" s="37">
        <v>0.25365705571714992</v>
      </c>
      <c r="AG59" s="32">
        <v>0</v>
      </c>
      <c r="AH59" s="32">
        <v>0</v>
      </c>
      <c r="AI59" s="37" t="s">
        <v>1348</v>
      </c>
      <c r="AJ59" s="32">
        <v>1.3054444444444444</v>
      </c>
      <c r="AK59" s="32">
        <v>0</v>
      </c>
      <c r="AL59" s="37">
        <v>0</v>
      </c>
      <c r="AM59" t="s">
        <v>299</v>
      </c>
      <c r="AN59" s="34">
        <v>7</v>
      </c>
      <c r="AX59"/>
      <c r="AY59"/>
    </row>
    <row r="60" spans="1:51" x14ac:dyDescent="0.25">
      <c r="A60" t="s">
        <v>1226</v>
      </c>
      <c r="B60" t="s">
        <v>585</v>
      </c>
      <c r="C60" t="s">
        <v>870</v>
      </c>
      <c r="D60" t="s">
        <v>1204</v>
      </c>
      <c r="E60" s="32">
        <v>46.977777777777774</v>
      </c>
      <c r="F60" s="32">
        <v>196.53333333333333</v>
      </c>
      <c r="G60" s="32">
        <v>71.405555555555551</v>
      </c>
      <c r="H60" s="37">
        <v>0.3633254183627318</v>
      </c>
      <c r="I60" s="32">
        <v>183.01111111111112</v>
      </c>
      <c r="J60" s="32">
        <v>71.405555555555551</v>
      </c>
      <c r="K60" s="37">
        <v>0.39017060287778516</v>
      </c>
      <c r="L60" s="32">
        <v>32.522222222222219</v>
      </c>
      <c r="M60" s="32">
        <v>4.8888888888888893</v>
      </c>
      <c r="N60" s="37">
        <v>0.15032456440041</v>
      </c>
      <c r="O60" s="32">
        <v>21.891666666666666</v>
      </c>
      <c r="P60" s="32">
        <v>4.8888888888888893</v>
      </c>
      <c r="Q60" s="37">
        <v>0.22332191346275856</v>
      </c>
      <c r="R60" s="32">
        <v>1.1472222222222221</v>
      </c>
      <c r="S60" s="32">
        <v>0</v>
      </c>
      <c r="T60" s="37">
        <v>0</v>
      </c>
      <c r="U60" s="32">
        <v>9.4833333333333325</v>
      </c>
      <c r="V60" s="32">
        <v>0</v>
      </c>
      <c r="W60" s="37">
        <v>0</v>
      </c>
      <c r="X60" s="32">
        <v>26.233333333333334</v>
      </c>
      <c r="Y60" s="32">
        <v>15.244444444444444</v>
      </c>
      <c r="Z60" s="37">
        <v>0.58110969927996603</v>
      </c>
      <c r="AA60" s="32">
        <v>2.8916666666666666</v>
      </c>
      <c r="AB60" s="32">
        <v>0</v>
      </c>
      <c r="AC60" s="37">
        <v>0</v>
      </c>
      <c r="AD60" s="32">
        <v>116.26388888888889</v>
      </c>
      <c r="AE60" s="32">
        <v>47.31111111111111</v>
      </c>
      <c r="AF60" s="37">
        <v>0.40692868235575202</v>
      </c>
      <c r="AG60" s="32">
        <v>6.8194444444444446</v>
      </c>
      <c r="AH60" s="32">
        <v>0</v>
      </c>
      <c r="AI60" s="37">
        <v>0</v>
      </c>
      <c r="AJ60" s="32">
        <v>11.802777777777777</v>
      </c>
      <c r="AK60" s="32">
        <v>3.9611111111111112</v>
      </c>
      <c r="AL60" s="37">
        <v>0.33560837844198638</v>
      </c>
      <c r="AM60" t="s">
        <v>160</v>
      </c>
      <c r="AN60" s="34">
        <v>7</v>
      </c>
      <c r="AX60"/>
      <c r="AY60"/>
    </row>
    <row r="61" spans="1:51" x14ac:dyDescent="0.25">
      <c r="A61" t="s">
        <v>1226</v>
      </c>
      <c r="B61" t="s">
        <v>457</v>
      </c>
      <c r="C61" t="s">
        <v>903</v>
      </c>
      <c r="D61" t="s">
        <v>1134</v>
      </c>
      <c r="E61" s="32">
        <v>49.06666666666667</v>
      </c>
      <c r="F61" s="32">
        <v>180.98277777777773</v>
      </c>
      <c r="G61" s="32">
        <v>16.364555555555562</v>
      </c>
      <c r="H61" s="37">
        <v>9.0420512694578126E-2</v>
      </c>
      <c r="I61" s="32">
        <v>175.04388888888883</v>
      </c>
      <c r="J61" s="32">
        <v>16.364555555555562</v>
      </c>
      <c r="K61" s="37">
        <v>9.3488299759742863E-2</v>
      </c>
      <c r="L61" s="32">
        <v>21.830666666666662</v>
      </c>
      <c r="M61" s="32">
        <v>0</v>
      </c>
      <c r="N61" s="37">
        <v>0</v>
      </c>
      <c r="O61" s="32">
        <v>15.891777777777772</v>
      </c>
      <c r="P61" s="32">
        <v>0</v>
      </c>
      <c r="Q61" s="37">
        <v>0</v>
      </c>
      <c r="R61" s="32">
        <v>0</v>
      </c>
      <c r="S61" s="32">
        <v>0</v>
      </c>
      <c r="T61" s="37" t="s">
        <v>1348</v>
      </c>
      <c r="U61" s="32">
        <v>5.9388888888888891</v>
      </c>
      <c r="V61" s="32">
        <v>0</v>
      </c>
      <c r="W61" s="37">
        <v>0</v>
      </c>
      <c r="X61" s="32">
        <v>33.635555555555563</v>
      </c>
      <c r="Y61" s="32">
        <v>0</v>
      </c>
      <c r="Z61" s="37">
        <v>0</v>
      </c>
      <c r="AA61" s="32">
        <v>0</v>
      </c>
      <c r="AB61" s="32">
        <v>0</v>
      </c>
      <c r="AC61" s="37" t="s">
        <v>1348</v>
      </c>
      <c r="AD61" s="32">
        <v>112.95066666666662</v>
      </c>
      <c r="AE61" s="32">
        <v>15.90344444444445</v>
      </c>
      <c r="AF61" s="37">
        <v>0.14079991658108368</v>
      </c>
      <c r="AG61" s="32">
        <v>0</v>
      </c>
      <c r="AH61" s="32">
        <v>0</v>
      </c>
      <c r="AI61" s="37" t="s">
        <v>1348</v>
      </c>
      <c r="AJ61" s="32">
        <v>12.565888888888889</v>
      </c>
      <c r="AK61" s="32">
        <v>0.46111111111111114</v>
      </c>
      <c r="AL61" s="37">
        <v>3.6695463026005147E-2</v>
      </c>
      <c r="AM61" t="s">
        <v>30</v>
      </c>
      <c r="AN61" s="34">
        <v>7</v>
      </c>
      <c r="AX61"/>
      <c r="AY61"/>
    </row>
    <row r="62" spans="1:51" x14ac:dyDescent="0.25">
      <c r="A62" t="s">
        <v>1226</v>
      </c>
      <c r="B62" t="s">
        <v>822</v>
      </c>
      <c r="C62" t="s">
        <v>1060</v>
      </c>
      <c r="D62" t="s">
        <v>1140</v>
      </c>
      <c r="E62" s="32">
        <v>33.588888888888889</v>
      </c>
      <c r="F62" s="32">
        <v>143.36133333333336</v>
      </c>
      <c r="G62" s="32">
        <v>21.797777777777775</v>
      </c>
      <c r="H62" s="37">
        <v>0.1520478170155907</v>
      </c>
      <c r="I62" s="32">
        <v>131.57522222222227</v>
      </c>
      <c r="J62" s="32">
        <v>19.261666666666667</v>
      </c>
      <c r="K62" s="37">
        <v>0.14639281120981065</v>
      </c>
      <c r="L62" s="32">
        <v>31.270555555555561</v>
      </c>
      <c r="M62" s="32">
        <v>4.9166666666666661</v>
      </c>
      <c r="N62" s="37">
        <v>0.15722991099188086</v>
      </c>
      <c r="O62" s="32">
        <v>23.823333333333338</v>
      </c>
      <c r="P62" s="32">
        <v>2.3805555555555555</v>
      </c>
      <c r="Q62" s="37">
        <v>9.9925376614896672E-2</v>
      </c>
      <c r="R62" s="32">
        <v>1.7777777777777777</v>
      </c>
      <c r="S62" s="32">
        <v>0</v>
      </c>
      <c r="T62" s="37">
        <v>0</v>
      </c>
      <c r="U62" s="32">
        <v>5.6694444444444443</v>
      </c>
      <c r="V62" s="32">
        <v>2.536111111111111</v>
      </c>
      <c r="W62" s="37">
        <v>0.44732974032337086</v>
      </c>
      <c r="X62" s="32">
        <v>16.069444444444443</v>
      </c>
      <c r="Y62" s="32">
        <v>1.3305555555555555</v>
      </c>
      <c r="Z62" s="37">
        <v>8.2800345721694035E-2</v>
      </c>
      <c r="AA62" s="32">
        <v>4.3388888888888886</v>
      </c>
      <c r="AB62" s="32">
        <v>0</v>
      </c>
      <c r="AC62" s="37">
        <v>0</v>
      </c>
      <c r="AD62" s="32">
        <v>77.415777777777805</v>
      </c>
      <c r="AE62" s="32">
        <v>14.514444444444443</v>
      </c>
      <c r="AF62" s="37">
        <v>0.18748690333007045</v>
      </c>
      <c r="AG62" s="32">
        <v>0</v>
      </c>
      <c r="AH62" s="32">
        <v>0</v>
      </c>
      <c r="AI62" s="37" t="s">
        <v>1348</v>
      </c>
      <c r="AJ62" s="32">
        <v>14.266666666666667</v>
      </c>
      <c r="AK62" s="32">
        <v>1.0361111111111112</v>
      </c>
      <c r="AL62" s="37">
        <v>7.2624610591900313E-2</v>
      </c>
      <c r="AM62" t="s">
        <v>399</v>
      </c>
      <c r="AN62" s="34">
        <v>7</v>
      </c>
      <c r="AX62"/>
      <c r="AY62"/>
    </row>
    <row r="63" spans="1:51" x14ac:dyDescent="0.25">
      <c r="A63" t="s">
        <v>1226</v>
      </c>
      <c r="B63" t="s">
        <v>796</v>
      </c>
      <c r="C63" t="s">
        <v>872</v>
      </c>
      <c r="D63" t="s">
        <v>1193</v>
      </c>
      <c r="E63" s="32">
        <v>43.666666666666664</v>
      </c>
      <c r="F63" s="32">
        <v>128.5124444444445</v>
      </c>
      <c r="G63" s="32">
        <v>0</v>
      </c>
      <c r="H63" s="37">
        <v>0</v>
      </c>
      <c r="I63" s="32">
        <v>115.81866666666672</v>
      </c>
      <c r="J63" s="32">
        <v>0</v>
      </c>
      <c r="K63" s="37">
        <v>0</v>
      </c>
      <c r="L63" s="32">
        <v>18.373888888888889</v>
      </c>
      <c r="M63" s="32">
        <v>0</v>
      </c>
      <c r="N63" s="37">
        <v>0</v>
      </c>
      <c r="O63" s="32">
        <v>5.6801111111111098</v>
      </c>
      <c r="P63" s="32">
        <v>0</v>
      </c>
      <c r="Q63" s="37">
        <v>0</v>
      </c>
      <c r="R63" s="32">
        <v>6.2441111111111116</v>
      </c>
      <c r="S63" s="32">
        <v>0</v>
      </c>
      <c r="T63" s="37">
        <v>0</v>
      </c>
      <c r="U63" s="32">
        <v>6.4496666666666682</v>
      </c>
      <c r="V63" s="32">
        <v>0</v>
      </c>
      <c r="W63" s="37">
        <v>0</v>
      </c>
      <c r="X63" s="32">
        <v>22.253555555555558</v>
      </c>
      <c r="Y63" s="32">
        <v>0</v>
      </c>
      <c r="Z63" s="37">
        <v>0</v>
      </c>
      <c r="AA63" s="32">
        <v>0</v>
      </c>
      <c r="AB63" s="32">
        <v>0</v>
      </c>
      <c r="AC63" s="37" t="s">
        <v>1348</v>
      </c>
      <c r="AD63" s="32">
        <v>68.749222222222272</v>
      </c>
      <c r="AE63" s="32">
        <v>0</v>
      </c>
      <c r="AF63" s="37">
        <v>0</v>
      </c>
      <c r="AG63" s="32">
        <v>0</v>
      </c>
      <c r="AH63" s="32">
        <v>0</v>
      </c>
      <c r="AI63" s="37" t="s">
        <v>1348</v>
      </c>
      <c r="AJ63" s="32">
        <v>19.135777777777772</v>
      </c>
      <c r="AK63" s="32">
        <v>0</v>
      </c>
      <c r="AL63" s="37">
        <v>0</v>
      </c>
      <c r="AM63" t="s">
        <v>373</v>
      </c>
      <c r="AN63" s="34">
        <v>7</v>
      </c>
      <c r="AX63"/>
      <c r="AY63"/>
    </row>
    <row r="64" spans="1:51" x14ac:dyDescent="0.25">
      <c r="A64" t="s">
        <v>1226</v>
      </c>
      <c r="B64" t="s">
        <v>832</v>
      </c>
      <c r="C64" t="s">
        <v>987</v>
      </c>
      <c r="D64" t="s">
        <v>1199</v>
      </c>
      <c r="E64" s="32">
        <v>36.366666666666667</v>
      </c>
      <c r="F64" s="32">
        <v>145.29477777777785</v>
      </c>
      <c r="G64" s="32">
        <v>0</v>
      </c>
      <c r="H64" s="37">
        <v>0</v>
      </c>
      <c r="I64" s="32">
        <v>135.37000000000006</v>
      </c>
      <c r="J64" s="32">
        <v>0</v>
      </c>
      <c r="K64" s="37">
        <v>0</v>
      </c>
      <c r="L64" s="32">
        <v>34.75555555555556</v>
      </c>
      <c r="M64" s="32">
        <v>0</v>
      </c>
      <c r="N64" s="37">
        <v>0</v>
      </c>
      <c r="O64" s="32">
        <v>24.830777777777783</v>
      </c>
      <c r="P64" s="32">
        <v>0</v>
      </c>
      <c r="Q64" s="37">
        <v>0</v>
      </c>
      <c r="R64" s="32">
        <v>4.769222222222222</v>
      </c>
      <c r="S64" s="32">
        <v>0</v>
      </c>
      <c r="T64" s="37">
        <v>0</v>
      </c>
      <c r="U64" s="32">
        <v>5.1555555555555559</v>
      </c>
      <c r="V64" s="32">
        <v>0</v>
      </c>
      <c r="W64" s="37">
        <v>0</v>
      </c>
      <c r="X64" s="32">
        <v>25.072555555555557</v>
      </c>
      <c r="Y64" s="32">
        <v>0</v>
      </c>
      <c r="Z64" s="37">
        <v>0</v>
      </c>
      <c r="AA64" s="32">
        <v>0</v>
      </c>
      <c r="AB64" s="32">
        <v>0</v>
      </c>
      <c r="AC64" s="37" t="s">
        <v>1348</v>
      </c>
      <c r="AD64" s="32">
        <v>73.646555555555608</v>
      </c>
      <c r="AE64" s="32">
        <v>0</v>
      </c>
      <c r="AF64" s="37">
        <v>0</v>
      </c>
      <c r="AG64" s="32">
        <v>0</v>
      </c>
      <c r="AH64" s="32">
        <v>0</v>
      </c>
      <c r="AI64" s="37" t="s">
        <v>1348</v>
      </c>
      <c r="AJ64" s="32">
        <v>11.82011111111111</v>
      </c>
      <c r="AK64" s="32">
        <v>0</v>
      </c>
      <c r="AL64" s="37">
        <v>0</v>
      </c>
      <c r="AM64" t="s">
        <v>409</v>
      </c>
      <c r="AN64" s="34">
        <v>7</v>
      </c>
      <c r="AX64"/>
      <c r="AY64"/>
    </row>
    <row r="65" spans="1:51" x14ac:dyDescent="0.25">
      <c r="A65" t="s">
        <v>1226</v>
      </c>
      <c r="B65" t="s">
        <v>706</v>
      </c>
      <c r="C65" t="s">
        <v>900</v>
      </c>
      <c r="D65" t="s">
        <v>1140</v>
      </c>
      <c r="E65" s="32">
        <v>50.777777777777779</v>
      </c>
      <c r="F65" s="32">
        <v>253.42000000000002</v>
      </c>
      <c r="G65" s="32">
        <v>0</v>
      </c>
      <c r="H65" s="37">
        <v>0</v>
      </c>
      <c r="I65" s="32">
        <v>220.38388888888889</v>
      </c>
      <c r="J65" s="32">
        <v>0</v>
      </c>
      <c r="K65" s="37">
        <v>0</v>
      </c>
      <c r="L65" s="32">
        <v>41.491666666666667</v>
      </c>
      <c r="M65" s="32">
        <v>0</v>
      </c>
      <c r="N65" s="37">
        <v>0</v>
      </c>
      <c r="O65" s="32">
        <v>23.472222222222221</v>
      </c>
      <c r="P65" s="32">
        <v>0</v>
      </c>
      <c r="Q65" s="37">
        <v>0</v>
      </c>
      <c r="R65" s="32">
        <v>12.197222222222223</v>
      </c>
      <c r="S65" s="32">
        <v>0</v>
      </c>
      <c r="T65" s="37">
        <v>0</v>
      </c>
      <c r="U65" s="32">
        <v>5.822222222222222</v>
      </c>
      <c r="V65" s="32">
        <v>0</v>
      </c>
      <c r="W65" s="37">
        <v>0</v>
      </c>
      <c r="X65" s="32">
        <v>58.475000000000001</v>
      </c>
      <c r="Y65" s="32">
        <v>0</v>
      </c>
      <c r="Z65" s="37">
        <v>0</v>
      </c>
      <c r="AA65" s="32">
        <v>15.016666666666667</v>
      </c>
      <c r="AB65" s="32">
        <v>0</v>
      </c>
      <c r="AC65" s="37">
        <v>0</v>
      </c>
      <c r="AD65" s="32">
        <v>116.65700000000002</v>
      </c>
      <c r="AE65" s="32">
        <v>0</v>
      </c>
      <c r="AF65" s="37">
        <v>0</v>
      </c>
      <c r="AG65" s="32">
        <v>0</v>
      </c>
      <c r="AH65" s="32">
        <v>0</v>
      </c>
      <c r="AI65" s="37" t="s">
        <v>1348</v>
      </c>
      <c r="AJ65" s="32">
        <v>21.779666666666667</v>
      </c>
      <c r="AK65" s="32">
        <v>0</v>
      </c>
      <c r="AL65" s="37">
        <v>0</v>
      </c>
      <c r="AM65" t="s">
        <v>281</v>
      </c>
      <c r="AN65" s="34">
        <v>7</v>
      </c>
      <c r="AX65"/>
      <c r="AY65"/>
    </row>
    <row r="66" spans="1:51" x14ac:dyDescent="0.25">
      <c r="A66" t="s">
        <v>1226</v>
      </c>
      <c r="B66" t="s">
        <v>663</v>
      </c>
      <c r="C66" t="s">
        <v>1000</v>
      </c>
      <c r="D66" t="s">
        <v>1128</v>
      </c>
      <c r="E66" s="32">
        <v>33.644444444444446</v>
      </c>
      <c r="F66" s="32">
        <v>111.02011111111115</v>
      </c>
      <c r="G66" s="32">
        <v>2.129666666666667</v>
      </c>
      <c r="H66" s="37">
        <v>1.9182710640014169E-2</v>
      </c>
      <c r="I66" s="32">
        <v>101.7026666666667</v>
      </c>
      <c r="J66" s="32">
        <v>2.129666666666667</v>
      </c>
      <c r="K66" s="37">
        <v>2.0940126119275794E-2</v>
      </c>
      <c r="L66" s="32">
        <v>19.610888888888883</v>
      </c>
      <c r="M66" s="32">
        <v>0</v>
      </c>
      <c r="N66" s="37">
        <v>0</v>
      </c>
      <c r="O66" s="32">
        <v>10.29344444444444</v>
      </c>
      <c r="P66" s="32">
        <v>0</v>
      </c>
      <c r="Q66" s="37">
        <v>0</v>
      </c>
      <c r="R66" s="32">
        <v>4.5896666666666661</v>
      </c>
      <c r="S66" s="32">
        <v>0</v>
      </c>
      <c r="T66" s="37">
        <v>0</v>
      </c>
      <c r="U66" s="32">
        <v>4.7277777777777779</v>
      </c>
      <c r="V66" s="32">
        <v>0</v>
      </c>
      <c r="W66" s="37">
        <v>0</v>
      </c>
      <c r="X66" s="32">
        <v>26.386888888888897</v>
      </c>
      <c r="Y66" s="32">
        <v>0</v>
      </c>
      <c r="Z66" s="37">
        <v>0</v>
      </c>
      <c r="AA66" s="32">
        <v>0</v>
      </c>
      <c r="AB66" s="32">
        <v>0</v>
      </c>
      <c r="AC66" s="37" t="s">
        <v>1348</v>
      </c>
      <c r="AD66" s="32">
        <v>36.094000000000023</v>
      </c>
      <c r="AE66" s="32">
        <v>2.129666666666667</v>
      </c>
      <c r="AF66" s="37">
        <v>5.9003343122587294E-2</v>
      </c>
      <c r="AG66" s="32">
        <v>28.548555555555563</v>
      </c>
      <c r="AH66" s="32">
        <v>0</v>
      </c>
      <c r="AI66" s="37">
        <v>0</v>
      </c>
      <c r="AJ66" s="32">
        <v>0.37977777777777777</v>
      </c>
      <c r="AK66" s="32">
        <v>0</v>
      </c>
      <c r="AL66" s="37">
        <v>0</v>
      </c>
      <c r="AM66" t="s">
        <v>238</v>
      </c>
      <c r="AN66" s="34">
        <v>7</v>
      </c>
      <c r="AX66"/>
      <c r="AY66"/>
    </row>
    <row r="67" spans="1:51" x14ac:dyDescent="0.25">
      <c r="A67" t="s">
        <v>1226</v>
      </c>
      <c r="B67" t="s">
        <v>493</v>
      </c>
      <c r="C67" t="s">
        <v>945</v>
      </c>
      <c r="D67" t="s">
        <v>1162</v>
      </c>
      <c r="E67" s="32">
        <v>35.633333333333333</v>
      </c>
      <c r="F67" s="32">
        <v>101.09888888888891</v>
      </c>
      <c r="G67" s="32">
        <v>0.26333333333333331</v>
      </c>
      <c r="H67" s="37">
        <v>2.6047104595060934E-3</v>
      </c>
      <c r="I67" s="32">
        <v>91.407777777777795</v>
      </c>
      <c r="J67" s="32">
        <v>0.26333333333333331</v>
      </c>
      <c r="K67" s="37">
        <v>2.8808635297263778E-3</v>
      </c>
      <c r="L67" s="32">
        <v>17.53</v>
      </c>
      <c r="M67" s="32">
        <v>0</v>
      </c>
      <c r="N67" s="37">
        <v>0</v>
      </c>
      <c r="O67" s="32">
        <v>7.8388888888888912</v>
      </c>
      <c r="P67" s="32">
        <v>0</v>
      </c>
      <c r="Q67" s="37">
        <v>0</v>
      </c>
      <c r="R67" s="32">
        <v>4.2444444444444445</v>
      </c>
      <c r="S67" s="32">
        <v>0</v>
      </c>
      <c r="T67" s="37">
        <v>0</v>
      </c>
      <c r="U67" s="32">
        <v>5.4466666666666663</v>
      </c>
      <c r="V67" s="32">
        <v>0</v>
      </c>
      <c r="W67" s="37">
        <v>0</v>
      </c>
      <c r="X67" s="32">
        <v>20.034444444444439</v>
      </c>
      <c r="Y67" s="32">
        <v>0</v>
      </c>
      <c r="Z67" s="37">
        <v>0</v>
      </c>
      <c r="AA67" s="32">
        <v>0</v>
      </c>
      <c r="AB67" s="32">
        <v>0</v>
      </c>
      <c r="AC67" s="37" t="s">
        <v>1348</v>
      </c>
      <c r="AD67" s="32">
        <v>63.534444444444468</v>
      </c>
      <c r="AE67" s="32">
        <v>0.26333333333333331</v>
      </c>
      <c r="AF67" s="37">
        <v>4.1447333904618645E-3</v>
      </c>
      <c r="AG67" s="32">
        <v>0</v>
      </c>
      <c r="AH67" s="32">
        <v>0</v>
      </c>
      <c r="AI67" s="37" t="s">
        <v>1348</v>
      </c>
      <c r="AJ67" s="32">
        <v>0</v>
      </c>
      <c r="AK67" s="32">
        <v>0</v>
      </c>
      <c r="AL67" s="37" t="s">
        <v>1348</v>
      </c>
      <c r="AM67" t="s">
        <v>67</v>
      </c>
      <c r="AN67" s="34">
        <v>7</v>
      </c>
      <c r="AX67"/>
      <c r="AY67"/>
    </row>
    <row r="68" spans="1:51" x14ac:dyDescent="0.25">
      <c r="A68" t="s">
        <v>1226</v>
      </c>
      <c r="B68" t="s">
        <v>525</v>
      </c>
      <c r="C68" t="s">
        <v>855</v>
      </c>
      <c r="D68" t="s">
        <v>1150</v>
      </c>
      <c r="E68" s="32">
        <v>59.611111111111114</v>
      </c>
      <c r="F68" s="32">
        <v>205.03222222222223</v>
      </c>
      <c r="G68" s="32">
        <v>0.35555555555555557</v>
      </c>
      <c r="H68" s="37">
        <v>1.7341447685729615E-3</v>
      </c>
      <c r="I68" s="32">
        <v>188.22277777777779</v>
      </c>
      <c r="J68" s="32">
        <v>0.35555555555555557</v>
      </c>
      <c r="K68" s="37">
        <v>1.8890144952346656E-3</v>
      </c>
      <c r="L68" s="32">
        <v>37.858999999999995</v>
      </c>
      <c r="M68" s="32">
        <v>0</v>
      </c>
      <c r="N68" s="37">
        <v>0</v>
      </c>
      <c r="O68" s="32">
        <v>23.985111111111106</v>
      </c>
      <c r="P68" s="32">
        <v>0</v>
      </c>
      <c r="Q68" s="37">
        <v>0</v>
      </c>
      <c r="R68" s="32">
        <v>8.5407777777777767</v>
      </c>
      <c r="S68" s="32">
        <v>0</v>
      </c>
      <c r="T68" s="37">
        <v>0</v>
      </c>
      <c r="U68" s="32">
        <v>5.3331111111111111</v>
      </c>
      <c r="V68" s="32">
        <v>0</v>
      </c>
      <c r="W68" s="37">
        <v>0</v>
      </c>
      <c r="X68" s="32">
        <v>33.789888888888882</v>
      </c>
      <c r="Y68" s="32">
        <v>8.8888888888888892E-2</v>
      </c>
      <c r="Z68" s="37">
        <v>2.6306357260061368E-3</v>
      </c>
      <c r="AA68" s="32">
        <v>2.9355555555555548</v>
      </c>
      <c r="AB68" s="32">
        <v>0</v>
      </c>
      <c r="AC68" s="37">
        <v>0</v>
      </c>
      <c r="AD68" s="32">
        <v>101.08644444444447</v>
      </c>
      <c r="AE68" s="32">
        <v>0.26666666666666666</v>
      </c>
      <c r="AF68" s="37">
        <v>2.6380061949178805E-3</v>
      </c>
      <c r="AG68" s="32">
        <v>15.499222222222222</v>
      </c>
      <c r="AH68" s="32">
        <v>0</v>
      </c>
      <c r="AI68" s="37">
        <v>0</v>
      </c>
      <c r="AJ68" s="32">
        <v>13.86211111111111</v>
      </c>
      <c r="AK68" s="32">
        <v>0</v>
      </c>
      <c r="AL68" s="37">
        <v>0</v>
      </c>
      <c r="AM68" t="s">
        <v>99</v>
      </c>
      <c r="AN68" s="34">
        <v>7</v>
      </c>
      <c r="AX68"/>
      <c r="AY68"/>
    </row>
    <row r="69" spans="1:51" x14ac:dyDescent="0.25">
      <c r="A69" t="s">
        <v>1226</v>
      </c>
      <c r="B69" t="s">
        <v>459</v>
      </c>
      <c r="C69" t="s">
        <v>915</v>
      </c>
      <c r="D69" t="s">
        <v>1170</v>
      </c>
      <c r="E69" s="32">
        <v>50.444444444444443</v>
      </c>
      <c r="F69" s="32">
        <v>160.42111111111112</v>
      </c>
      <c r="G69" s="32">
        <v>0</v>
      </c>
      <c r="H69" s="37">
        <v>0</v>
      </c>
      <c r="I69" s="32">
        <v>141.9087777777778</v>
      </c>
      <c r="J69" s="32">
        <v>0</v>
      </c>
      <c r="K69" s="37">
        <v>0</v>
      </c>
      <c r="L69" s="32">
        <v>43.133999999999993</v>
      </c>
      <c r="M69" s="32">
        <v>0</v>
      </c>
      <c r="N69" s="37">
        <v>0</v>
      </c>
      <c r="O69" s="32">
        <v>24.621666666666659</v>
      </c>
      <c r="P69" s="32">
        <v>0</v>
      </c>
      <c r="Q69" s="37">
        <v>0</v>
      </c>
      <c r="R69" s="32">
        <v>12.823444444444444</v>
      </c>
      <c r="S69" s="32">
        <v>0</v>
      </c>
      <c r="T69" s="37">
        <v>0</v>
      </c>
      <c r="U69" s="32">
        <v>5.6888888888888891</v>
      </c>
      <c r="V69" s="32">
        <v>0</v>
      </c>
      <c r="W69" s="37">
        <v>0</v>
      </c>
      <c r="X69" s="32">
        <v>25.649222222222214</v>
      </c>
      <c r="Y69" s="32">
        <v>0</v>
      </c>
      <c r="Z69" s="37">
        <v>0</v>
      </c>
      <c r="AA69" s="32">
        <v>0</v>
      </c>
      <c r="AB69" s="32">
        <v>0</v>
      </c>
      <c r="AC69" s="37" t="s">
        <v>1348</v>
      </c>
      <c r="AD69" s="32">
        <v>83.250777777777799</v>
      </c>
      <c r="AE69" s="32">
        <v>0</v>
      </c>
      <c r="AF69" s="37">
        <v>0</v>
      </c>
      <c r="AG69" s="32">
        <v>0</v>
      </c>
      <c r="AH69" s="32">
        <v>0</v>
      </c>
      <c r="AI69" s="37" t="s">
        <v>1348</v>
      </c>
      <c r="AJ69" s="32">
        <v>8.3871111111111123</v>
      </c>
      <c r="AK69" s="32">
        <v>0</v>
      </c>
      <c r="AL69" s="37">
        <v>0</v>
      </c>
      <c r="AM69" t="s">
        <v>32</v>
      </c>
      <c r="AN69" s="34">
        <v>7</v>
      </c>
      <c r="AX69"/>
      <c r="AY69"/>
    </row>
    <row r="70" spans="1:51" x14ac:dyDescent="0.25">
      <c r="A70" t="s">
        <v>1226</v>
      </c>
      <c r="B70" t="s">
        <v>477</v>
      </c>
      <c r="C70" t="s">
        <v>933</v>
      </c>
      <c r="D70" t="s">
        <v>1166</v>
      </c>
      <c r="E70" s="32">
        <v>43.211111111111109</v>
      </c>
      <c r="F70" s="32">
        <v>155.29133333333328</v>
      </c>
      <c r="G70" s="32">
        <v>26.835888888888885</v>
      </c>
      <c r="H70" s="37">
        <v>0.17280995862972967</v>
      </c>
      <c r="I70" s="32">
        <v>139.97255555555552</v>
      </c>
      <c r="J70" s="32">
        <v>26.835888888888885</v>
      </c>
      <c r="K70" s="37">
        <v>0.19172250433219848</v>
      </c>
      <c r="L70" s="32">
        <v>33.522222222222226</v>
      </c>
      <c r="M70" s="32">
        <v>0.46111111111111114</v>
      </c>
      <c r="N70" s="37">
        <v>1.3755386145177328E-2</v>
      </c>
      <c r="O70" s="32">
        <v>18.678444444444445</v>
      </c>
      <c r="P70" s="32">
        <v>0.46111111111111114</v>
      </c>
      <c r="Q70" s="37">
        <v>2.468680475414322E-2</v>
      </c>
      <c r="R70" s="32">
        <v>8.7993333333333332</v>
      </c>
      <c r="S70" s="32">
        <v>0</v>
      </c>
      <c r="T70" s="37">
        <v>0</v>
      </c>
      <c r="U70" s="32">
        <v>6.0444444444444443</v>
      </c>
      <c r="V70" s="32">
        <v>0</v>
      </c>
      <c r="W70" s="37">
        <v>0</v>
      </c>
      <c r="X70" s="32">
        <v>16.534111111111109</v>
      </c>
      <c r="Y70" s="32">
        <v>2.9138888888888888</v>
      </c>
      <c r="Z70" s="37">
        <v>0.17623498894541254</v>
      </c>
      <c r="AA70" s="32">
        <v>0.47499999999999998</v>
      </c>
      <c r="AB70" s="32">
        <v>0</v>
      </c>
      <c r="AC70" s="37">
        <v>0</v>
      </c>
      <c r="AD70" s="32">
        <v>84.577777777777754</v>
      </c>
      <c r="AE70" s="32">
        <v>21.938666666666663</v>
      </c>
      <c r="AF70" s="37">
        <v>0.25939043615344198</v>
      </c>
      <c r="AG70" s="32">
        <v>0</v>
      </c>
      <c r="AH70" s="32">
        <v>0</v>
      </c>
      <c r="AI70" s="37" t="s">
        <v>1348</v>
      </c>
      <c r="AJ70" s="32">
        <v>20.182222222222222</v>
      </c>
      <c r="AK70" s="32">
        <v>1.5222222222222221</v>
      </c>
      <c r="AL70" s="37">
        <v>7.5423915437128383E-2</v>
      </c>
      <c r="AM70" t="s">
        <v>51</v>
      </c>
      <c r="AN70" s="34">
        <v>7</v>
      </c>
      <c r="AX70"/>
      <c r="AY70"/>
    </row>
    <row r="71" spans="1:51" x14ac:dyDescent="0.25">
      <c r="A71" t="s">
        <v>1226</v>
      </c>
      <c r="B71" t="s">
        <v>799</v>
      </c>
      <c r="C71" t="s">
        <v>897</v>
      </c>
      <c r="D71" t="s">
        <v>1194</v>
      </c>
      <c r="E71" s="32">
        <v>52.511111111111113</v>
      </c>
      <c r="F71" s="32">
        <v>204.98033333333333</v>
      </c>
      <c r="G71" s="32">
        <v>1.5222222222222221</v>
      </c>
      <c r="H71" s="37">
        <v>7.4261866856603579E-3</v>
      </c>
      <c r="I71" s="32">
        <v>189.25811111111113</v>
      </c>
      <c r="J71" s="32">
        <v>1.5222222222222221</v>
      </c>
      <c r="K71" s="37">
        <v>8.0431016313406191E-3</v>
      </c>
      <c r="L71" s="32">
        <v>34.68888888888889</v>
      </c>
      <c r="M71" s="32">
        <v>0</v>
      </c>
      <c r="N71" s="37">
        <v>0</v>
      </c>
      <c r="O71" s="32">
        <v>24.280555555555555</v>
      </c>
      <c r="P71" s="32">
        <v>0</v>
      </c>
      <c r="Q71" s="37">
        <v>0</v>
      </c>
      <c r="R71" s="32">
        <v>5.5666666666666664</v>
      </c>
      <c r="S71" s="32">
        <v>0</v>
      </c>
      <c r="T71" s="37">
        <v>0</v>
      </c>
      <c r="U71" s="32">
        <v>4.8416666666666668</v>
      </c>
      <c r="V71" s="32">
        <v>0</v>
      </c>
      <c r="W71" s="37">
        <v>0</v>
      </c>
      <c r="X71" s="32">
        <v>22.4</v>
      </c>
      <c r="Y71" s="32">
        <v>0</v>
      </c>
      <c r="Z71" s="37">
        <v>0</v>
      </c>
      <c r="AA71" s="32">
        <v>5.3138888888888891</v>
      </c>
      <c r="AB71" s="32">
        <v>0</v>
      </c>
      <c r="AC71" s="37">
        <v>0</v>
      </c>
      <c r="AD71" s="32">
        <v>129.02755555555555</v>
      </c>
      <c r="AE71" s="32">
        <v>1.5222222222222221</v>
      </c>
      <c r="AF71" s="37">
        <v>1.1797652181101711E-2</v>
      </c>
      <c r="AG71" s="32">
        <v>13.55</v>
      </c>
      <c r="AH71" s="32">
        <v>0</v>
      </c>
      <c r="AI71" s="37">
        <v>0</v>
      </c>
      <c r="AJ71" s="32">
        <v>0</v>
      </c>
      <c r="AK71" s="32">
        <v>0</v>
      </c>
      <c r="AL71" s="37" t="s">
        <v>1348</v>
      </c>
      <c r="AM71" t="s">
        <v>376</v>
      </c>
      <c r="AN71" s="34">
        <v>7</v>
      </c>
      <c r="AX71"/>
      <c r="AY71"/>
    </row>
    <row r="72" spans="1:51" x14ac:dyDescent="0.25">
      <c r="A72" t="s">
        <v>1226</v>
      </c>
      <c r="B72" t="s">
        <v>827</v>
      </c>
      <c r="C72" t="s">
        <v>1092</v>
      </c>
      <c r="D72" t="s">
        <v>1117</v>
      </c>
      <c r="E72" s="32">
        <v>14.055555555555555</v>
      </c>
      <c r="F72" s="32">
        <v>104.65933333333335</v>
      </c>
      <c r="G72" s="32">
        <v>0</v>
      </c>
      <c r="H72" s="37">
        <v>0</v>
      </c>
      <c r="I72" s="32">
        <v>86.703777777777788</v>
      </c>
      <c r="J72" s="32">
        <v>0</v>
      </c>
      <c r="K72" s="37">
        <v>0</v>
      </c>
      <c r="L72" s="32">
        <v>29.472222222222225</v>
      </c>
      <c r="M72" s="32">
        <v>0</v>
      </c>
      <c r="N72" s="37">
        <v>0</v>
      </c>
      <c r="O72" s="32">
        <v>11.516666666666667</v>
      </c>
      <c r="P72" s="32">
        <v>0</v>
      </c>
      <c r="Q72" s="37">
        <v>0</v>
      </c>
      <c r="R72" s="32">
        <v>12.266666666666667</v>
      </c>
      <c r="S72" s="32">
        <v>0</v>
      </c>
      <c r="T72" s="37">
        <v>0</v>
      </c>
      <c r="U72" s="32">
        <v>5.6888888888888891</v>
      </c>
      <c r="V72" s="32">
        <v>0</v>
      </c>
      <c r="W72" s="37">
        <v>0</v>
      </c>
      <c r="X72" s="32">
        <v>21.213888888888889</v>
      </c>
      <c r="Y72" s="32">
        <v>0</v>
      </c>
      <c r="Z72" s="37">
        <v>0</v>
      </c>
      <c r="AA72" s="32">
        <v>0</v>
      </c>
      <c r="AB72" s="32">
        <v>0</v>
      </c>
      <c r="AC72" s="37" t="s">
        <v>1348</v>
      </c>
      <c r="AD72" s="32">
        <v>53.875444444444454</v>
      </c>
      <c r="AE72" s="32">
        <v>0</v>
      </c>
      <c r="AF72" s="37">
        <v>0</v>
      </c>
      <c r="AG72" s="32">
        <v>0</v>
      </c>
      <c r="AH72" s="32">
        <v>0</v>
      </c>
      <c r="AI72" s="37" t="s">
        <v>1348</v>
      </c>
      <c r="AJ72" s="32">
        <v>9.7777777777777783E-2</v>
      </c>
      <c r="AK72" s="32">
        <v>0</v>
      </c>
      <c r="AL72" s="37">
        <v>0</v>
      </c>
      <c r="AM72" t="s">
        <v>404</v>
      </c>
      <c r="AN72" s="34">
        <v>7</v>
      </c>
      <c r="AX72"/>
      <c r="AY72"/>
    </row>
    <row r="73" spans="1:51" x14ac:dyDescent="0.25">
      <c r="A73" t="s">
        <v>1226</v>
      </c>
      <c r="B73" t="s">
        <v>500</v>
      </c>
      <c r="C73" t="s">
        <v>896</v>
      </c>
      <c r="D73" t="s">
        <v>1185</v>
      </c>
      <c r="E73" s="32">
        <v>49.644444444444446</v>
      </c>
      <c r="F73" s="32">
        <v>154.01377777777776</v>
      </c>
      <c r="G73" s="32">
        <v>14.094111111111111</v>
      </c>
      <c r="H73" s="37">
        <v>9.1512014798098881E-2</v>
      </c>
      <c r="I73" s="32">
        <v>148.32488888888886</v>
      </c>
      <c r="J73" s="32">
        <v>14.094111111111111</v>
      </c>
      <c r="K73" s="37">
        <v>9.5021888886558353E-2</v>
      </c>
      <c r="L73" s="32">
        <v>14.487555555555556</v>
      </c>
      <c r="M73" s="32">
        <v>0</v>
      </c>
      <c r="N73" s="37">
        <v>0</v>
      </c>
      <c r="O73" s="32">
        <v>8.7986666666666657</v>
      </c>
      <c r="P73" s="32">
        <v>0</v>
      </c>
      <c r="Q73" s="37">
        <v>0</v>
      </c>
      <c r="R73" s="32">
        <v>0</v>
      </c>
      <c r="S73" s="32">
        <v>0</v>
      </c>
      <c r="T73" s="37" t="s">
        <v>1348</v>
      </c>
      <c r="U73" s="32">
        <v>5.6888888888888891</v>
      </c>
      <c r="V73" s="32">
        <v>0</v>
      </c>
      <c r="W73" s="37">
        <v>0</v>
      </c>
      <c r="X73" s="32">
        <v>38.622111111111096</v>
      </c>
      <c r="Y73" s="32">
        <v>10.506555555555556</v>
      </c>
      <c r="Z73" s="37">
        <v>0.27203472967413611</v>
      </c>
      <c r="AA73" s="32">
        <v>0</v>
      </c>
      <c r="AB73" s="32">
        <v>0</v>
      </c>
      <c r="AC73" s="37" t="s">
        <v>1348</v>
      </c>
      <c r="AD73" s="32">
        <v>75.672555555555547</v>
      </c>
      <c r="AE73" s="32">
        <v>3.5875555555555563</v>
      </c>
      <c r="AF73" s="37">
        <v>4.7408938805056304E-2</v>
      </c>
      <c r="AG73" s="32">
        <v>20.665555555555553</v>
      </c>
      <c r="AH73" s="32">
        <v>0</v>
      </c>
      <c r="AI73" s="37">
        <v>0</v>
      </c>
      <c r="AJ73" s="32">
        <v>4.5659999999999989</v>
      </c>
      <c r="AK73" s="32">
        <v>0</v>
      </c>
      <c r="AL73" s="37">
        <v>0</v>
      </c>
      <c r="AM73" t="s">
        <v>74</v>
      </c>
      <c r="AN73" s="34">
        <v>7</v>
      </c>
      <c r="AX73"/>
      <c r="AY73"/>
    </row>
    <row r="74" spans="1:51" x14ac:dyDescent="0.25">
      <c r="A74" t="s">
        <v>1226</v>
      </c>
      <c r="B74" t="s">
        <v>569</v>
      </c>
      <c r="C74" t="s">
        <v>988</v>
      </c>
      <c r="D74" t="s">
        <v>1200</v>
      </c>
      <c r="E74" s="32">
        <v>39.93333333333333</v>
      </c>
      <c r="F74" s="32">
        <v>106.19266666666665</v>
      </c>
      <c r="G74" s="32">
        <v>42.545000000000002</v>
      </c>
      <c r="H74" s="37">
        <v>0.40063971774573265</v>
      </c>
      <c r="I74" s="32">
        <v>98.068444444444438</v>
      </c>
      <c r="J74" s="32">
        <v>37.887444444444441</v>
      </c>
      <c r="K74" s="37">
        <v>0.38633675346923235</v>
      </c>
      <c r="L74" s="32">
        <v>14.254666666666665</v>
      </c>
      <c r="M74" s="32">
        <v>7.2378888888888877</v>
      </c>
      <c r="N74" s="37">
        <v>0.50775574470738627</v>
      </c>
      <c r="O74" s="32">
        <v>6.1304444444444437</v>
      </c>
      <c r="P74" s="32">
        <v>2.5803333333333334</v>
      </c>
      <c r="Q74" s="37">
        <v>0.42090477398774789</v>
      </c>
      <c r="R74" s="32">
        <v>2.2387777777777775</v>
      </c>
      <c r="S74" s="32">
        <v>2.2387777777777775</v>
      </c>
      <c r="T74" s="37">
        <v>1</v>
      </c>
      <c r="U74" s="32">
        <v>5.8854444444444436</v>
      </c>
      <c r="V74" s="32">
        <v>2.4187777777777772</v>
      </c>
      <c r="W74" s="37">
        <v>0.41097623138061884</v>
      </c>
      <c r="X74" s="32">
        <v>27.210666666666651</v>
      </c>
      <c r="Y74" s="32">
        <v>21.531777777777776</v>
      </c>
      <c r="Z74" s="37">
        <v>0.79129916372664355</v>
      </c>
      <c r="AA74" s="32">
        <v>0</v>
      </c>
      <c r="AB74" s="32">
        <v>0</v>
      </c>
      <c r="AC74" s="37" t="s">
        <v>1348</v>
      </c>
      <c r="AD74" s="32">
        <v>49.13966666666667</v>
      </c>
      <c r="AE74" s="32">
        <v>13.775333333333336</v>
      </c>
      <c r="AF74" s="37">
        <v>0.28033021523684198</v>
      </c>
      <c r="AG74" s="32">
        <v>14.899444444444438</v>
      </c>
      <c r="AH74" s="32">
        <v>0</v>
      </c>
      <c r="AI74" s="37">
        <v>0</v>
      </c>
      <c r="AJ74" s="32">
        <v>0.68822222222222218</v>
      </c>
      <c r="AK74" s="32">
        <v>0</v>
      </c>
      <c r="AL74" s="37">
        <v>0</v>
      </c>
      <c r="AM74" t="s">
        <v>143</v>
      </c>
      <c r="AN74" s="34">
        <v>7</v>
      </c>
      <c r="AX74"/>
      <c r="AY74"/>
    </row>
    <row r="75" spans="1:51" x14ac:dyDescent="0.25">
      <c r="A75" t="s">
        <v>1226</v>
      </c>
      <c r="B75" t="s">
        <v>429</v>
      </c>
      <c r="C75" t="s">
        <v>902</v>
      </c>
      <c r="D75" t="s">
        <v>1149</v>
      </c>
      <c r="E75" s="32">
        <v>41</v>
      </c>
      <c r="F75" s="32">
        <v>145.60044444444443</v>
      </c>
      <c r="G75" s="32">
        <v>0</v>
      </c>
      <c r="H75" s="37">
        <v>0</v>
      </c>
      <c r="I75" s="32">
        <v>137.39555555555557</v>
      </c>
      <c r="J75" s="32">
        <v>0</v>
      </c>
      <c r="K75" s="37">
        <v>0</v>
      </c>
      <c r="L75" s="32">
        <v>27.925555555555555</v>
      </c>
      <c r="M75" s="32">
        <v>0</v>
      </c>
      <c r="N75" s="37">
        <v>0</v>
      </c>
      <c r="O75" s="32">
        <v>19.720666666666666</v>
      </c>
      <c r="P75" s="32">
        <v>0</v>
      </c>
      <c r="Q75" s="37">
        <v>0</v>
      </c>
      <c r="R75" s="32">
        <v>2.5159999999999996</v>
      </c>
      <c r="S75" s="32">
        <v>0</v>
      </c>
      <c r="T75" s="37">
        <v>0</v>
      </c>
      <c r="U75" s="32">
        <v>5.6888888888888891</v>
      </c>
      <c r="V75" s="32">
        <v>0</v>
      </c>
      <c r="W75" s="37">
        <v>0</v>
      </c>
      <c r="X75" s="32">
        <v>24.914444444444452</v>
      </c>
      <c r="Y75" s="32">
        <v>0</v>
      </c>
      <c r="Z75" s="37">
        <v>0</v>
      </c>
      <c r="AA75" s="32">
        <v>0</v>
      </c>
      <c r="AB75" s="32">
        <v>0</v>
      </c>
      <c r="AC75" s="37" t="s">
        <v>1348</v>
      </c>
      <c r="AD75" s="32">
        <v>75.806111111111122</v>
      </c>
      <c r="AE75" s="32">
        <v>0</v>
      </c>
      <c r="AF75" s="37">
        <v>0</v>
      </c>
      <c r="AG75" s="32">
        <v>0</v>
      </c>
      <c r="AH75" s="32">
        <v>0</v>
      </c>
      <c r="AI75" s="37" t="s">
        <v>1348</v>
      </c>
      <c r="AJ75" s="32">
        <v>16.954333333333334</v>
      </c>
      <c r="AK75" s="32">
        <v>0</v>
      </c>
      <c r="AL75" s="37">
        <v>0</v>
      </c>
      <c r="AM75" t="s">
        <v>2</v>
      </c>
      <c r="AN75" s="34">
        <v>7</v>
      </c>
      <c r="AX75"/>
      <c r="AY75"/>
    </row>
    <row r="76" spans="1:51" x14ac:dyDescent="0.25">
      <c r="A76" t="s">
        <v>1226</v>
      </c>
      <c r="B76" t="s">
        <v>516</v>
      </c>
      <c r="C76" t="s">
        <v>902</v>
      </c>
      <c r="D76" t="s">
        <v>1149</v>
      </c>
      <c r="E76" s="32">
        <v>44.3</v>
      </c>
      <c r="F76" s="32">
        <v>160.15933333333336</v>
      </c>
      <c r="G76" s="32">
        <v>0.35555555555555557</v>
      </c>
      <c r="H76" s="37">
        <v>2.220011460809166E-3</v>
      </c>
      <c r="I76" s="32">
        <v>151.3415555555556</v>
      </c>
      <c r="J76" s="32">
        <v>0.35555555555555557</v>
      </c>
      <c r="K76" s="37">
        <v>2.3493584049031103E-3</v>
      </c>
      <c r="L76" s="32">
        <v>34.057333333333339</v>
      </c>
      <c r="M76" s="32">
        <v>0</v>
      </c>
      <c r="N76" s="37">
        <v>0</v>
      </c>
      <c r="O76" s="32">
        <v>25.239555555555562</v>
      </c>
      <c r="P76" s="32">
        <v>0</v>
      </c>
      <c r="Q76" s="37">
        <v>0</v>
      </c>
      <c r="R76" s="32">
        <v>3.1288888888888891</v>
      </c>
      <c r="S76" s="32">
        <v>0</v>
      </c>
      <c r="T76" s="37">
        <v>0</v>
      </c>
      <c r="U76" s="32">
        <v>5.6888888888888891</v>
      </c>
      <c r="V76" s="32">
        <v>0</v>
      </c>
      <c r="W76" s="37">
        <v>0</v>
      </c>
      <c r="X76" s="32">
        <v>19.534555555555556</v>
      </c>
      <c r="Y76" s="32">
        <v>0</v>
      </c>
      <c r="Z76" s="37">
        <v>0</v>
      </c>
      <c r="AA76" s="32">
        <v>0</v>
      </c>
      <c r="AB76" s="32">
        <v>0</v>
      </c>
      <c r="AC76" s="37" t="s">
        <v>1348</v>
      </c>
      <c r="AD76" s="32">
        <v>86.098666666666702</v>
      </c>
      <c r="AE76" s="32">
        <v>0.35555555555555557</v>
      </c>
      <c r="AF76" s="37">
        <v>4.1296290560700367E-3</v>
      </c>
      <c r="AG76" s="32">
        <v>0</v>
      </c>
      <c r="AH76" s="32">
        <v>0</v>
      </c>
      <c r="AI76" s="37" t="s">
        <v>1348</v>
      </c>
      <c r="AJ76" s="32">
        <v>20.468777777777774</v>
      </c>
      <c r="AK76" s="32">
        <v>0</v>
      </c>
      <c r="AL76" s="37">
        <v>0</v>
      </c>
      <c r="AM76" t="s">
        <v>90</v>
      </c>
      <c r="AN76" s="34">
        <v>7</v>
      </c>
      <c r="AX76"/>
      <c r="AY76"/>
    </row>
    <row r="77" spans="1:51" x14ac:dyDescent="0.25">
      <c r="A77" t="s">
        <v>1226</v>
      </c>
      <c r="B77" t="s">
        <v>588</v>
      </c>
      <c r="C77" t="s">
        <v>1000</v>
      </c>
      <c r="D77" t="s">
        <v>1128</v>
      </c>
      <c r="E77" s="32">
        <v>49.544444444444444</v>
      </c>
      <c r="F77" s="32">
        <v>146.75399999999999</v>
      </c>
      <c r="G77" s="32">
        <v>28.491555555555561</v>
      </c>
      <c r="H77" s="37">
        <v>0.19414500153696365</v>
      </c>
      <c r="I77" s="32">
        <v>142.44288888888889</v>
      </c>
      <c r="J77" s="32">
        <v>28.491555555555561</v>
      </c>
      <c r="K77" s="37">
        <v>0.20002090506448592</v>
      </c>
      <c r="L77" s="32">
        <v>18.254888888888885</v>
      </c>
      <c r="M77" s="32">
        <v>0.98544444444444446</v>
      </c>
      <c r="N77" s="37">
        <v>5.3982494795914653E-2</v>
      </c>
      <c r="O77" s="32">
        <v>13.943777777777775</v>
      </c>
      <c r="P77" s="32">
        <v>0.98544444444444446</v>
      </c>
      <c r="Q77" s="37">
        <v>7.0672701483736292E-2</v>
      </c>
      <c r="R77" s="32">
        <v>0</v>
      </c>
      <c r="S77" s="32">
        <v>0</v>
      </c>
      <c r="T77" s="37" t="s">
        <v>1348</v>
      </c>
      <c r="U77" s="32">
        <v>4.3111111111111109</v>
      </c>
      <c r="V77" s="32">
        <v>0</v>
      </c>
      <c r="W77" s="37">
        <v>0</v>
      </c>
      <c r="X77" s="32">
        <v>31.958333333333339</v>
      </c>
      <c r="Y77" s="32">
        <v>15.002000000000002</v>
      </c>
      <c r="Z77" s="37">
        <v>0.46942372881355932</v>
      </c>
      <c r="AA77" s="32">
        <v>0</v>
      </c>
      <c r="AB77" s="32">
        <v>0</v>
      </c>
      <c r="AC77" s="37" t="s">
        <v>1348</v>
      </c>
      <c r="AD77" s="32">
        <v>49.983999999999995</v>
      </c>
      <c r="AE77" s="32">
        <v>12.283777777777781</v>
      </c>
      <c r="AF77" s="37">
        <v>0.24575419689856318</v>
      </c>
      <c r="AG77" s="32">
        <v>42.622</v>
      </c>
      <c r="AH77" s="32">
        <v>0</v>
      </c>
      <c r="AI77" s="37">
        <v>0</v>
      </c>
      <c r="AJ77" s="32">
        <v>3.9347777777777777</v>
      </c>
      <c r="AK77" s="32">
        <v>0.22033333333333333</v>
      </c>
      <c r="AL77" s="37">
        <v>5.5996385508146722E-2</v>
      </c>
      <c r="AM77" t="s">
        <v>163</v>
      </c>
      <c r="AN77" s="34">
        <v>7</v>
      </c>
      <c r="AX77"/>
      <c r="AY77"/>
    </row>
    <row r="78" spans="1:51" x14ac:dyDescent="0.25">
      <c r="A78" t="s">
        <v>1226</v>
      </c>
      <c r="B78" t="s">
        <v>829</v>
      </c>
      <c r="C78" t="s">
        <v>1060</v>
      </c>
      <c r="D78" t="s">
        <v>1140</v>
      </c>
      <c r="E78" s="32">
        <v>58.2</v>
      </c>
      <c r="F78" s="32">
        <v>292.26444444444445</v>
      </c>
      <c r="G78" s="32">
        <v>0</v>
      </c>
      <c r="H78" s="37">
        <v>0</v>
      </c>
      <c r="I78" s="32">
        <v>236.77277777777778</v>
      </c>
      <c r="J78" s="32">
        <v>0</v>
      </c>
      <c r="K78" s="37">
        <v>0</v>
      </c>
      <c r="L78" s="32">
        <v>129.45333333333332</v>
      </c>
      <c r="M78" s="32">
        <v>0</v>
      </c>
      <c r="N78" s="37">
        <v>0</v>
      </c>
      <c r="O78" s="32">
        <v>78.917222222222222</v>
      </c>
      <c r="P78" s="32">
        <v>0</v>
      </c>
      <c r="Q78" s="37">
        <v>0</v>
      </c>
      <c r="R78" s="32">
        <v>50.536111111111111</v>
      </c>
      <c r="S78" s="32">
        <v>0</v>
      </c>
      <c r="T78" s="37">
        <v>0</v>
      </c>
      <c r="U78" s="32">
        <v>0</v>
      </c>
      <c r="V78" s="32">
        <v>0</v>
      </c>
      <c r="W78" s="37" t="s">
        <v>1348</v>
      </c>
      <c r="X78" s="32">
        <v>37.37777777777778</v>
      </c>
      <c r="Y78" s="32">
        <v>0</v>
      </c>
      <c r="Z78" s="37">
        <v>0</v>
      </c>
      <c r="AA78" s="32">
        <v>4.9555555555555557</v>
      </c>
      <c r="AB78" s="32">
        <v>0</v>
      </c>
      <c r="AC78" s="37">
        <v>0</v>
      </c>
      <c r="AD78" s="32">
        <v>96.813888888888883</v>
      </c>
      <c r="AE78" s="32">
        <v>0</v>
      </c>
      <c r="AF78" s="37">
        <v>0</v>
      </c>
      <c r="AG78" s="32">
        <v>0</v>
      </c>
      <c r="AH78" s="32">
        <v>0</v>
      </c>
      <c r="AI78" s="37" t="s">
        <v>1348</v>
      </c>
      <c r="AJ78" s="32">
        <v>23.663888888888888</v>
      </c>
      <c r="AK78" s="32">
        <v>0</v>
      </c>
      <c r="AL78" s="37">
        <v>0</v>
      </c>
      <c r="AM78" t="s">
        <v>406</v>
      </c>
      <c r="AN78" s="34">
        <v>7</v>
      </c>
      <c r="AX78"/>
      <c r="AY78"/>
    </row>
    <row r="79" spans="1:51" x14ac:dyDescent="0.25">
      <c r="A79" t="s">
        <v>1226</v>
      </c>
      <c r="B79" t="s">
        <v>792</v>
      </c>
      <c r="C79" t="s">
        <v>1102</v>
      </c>
      <c r="D79" t="s">
        <v>1194</v>
      </c>
      <c r="E79" s="32">
        <v>43.755555555555553</v>
      </c>
      <c r="F79" s="32">
        <v>121.47555555555559</v>
      </c>
      <c r="G79" s="32">
        <v>0</v>
      </c>
      <c r="H79" s="37">
        <v>0</v>
      </c>
      <c r="I79" s="32">
        <v>110.5866666666667</v>
      </c>
      <c r="J79" s="32">
        <v>0</v>
      </c>
      <c r="K79" s="37">
        <v>0</v>
      </c>
      <c r="L79" s="32">
        <v>26.05477777777778</v>
      </c>
      <c r="M79" s="32">
        <v>0</v>
      </c>
      <c r="N79" s="37">
        <v>0</v>
      </c>
      <c r="O79" s="32">
        <v>20.677</v>
      </c>
      <c r="P79" s="32">
        <v>0</v>
      </c>
      <c r="Q79" s="37">
        <v>0</v>
      </c>
      <c r="R79" s="32">
        <v>0</v>
      </c>
      <c r="S79" s="32">
        <v>0</v>
      </c>
      <c r="T79" s="37" t="s">
        <v>1348</v>
      </c>
      <c r="U79" s="32">
        <v>5.3777777777777782</v>
      </c>
      <c r="V79" s="32">
        <v>0</v>
      </c>
      <c r="W79" s="37">
        <v>0</v>
      </c>
      <c r="X79" s="32">
        <v>5.990666666666665</v>
      </c>
      <c r="Y79" s="32">
        <v>0</v>
      </c>
      <c r="Z79" s="37">
        <v>0</v>
      </c>
      <c r="AA79" s="32">
        <v>5.5111111111111111</v>
      </c>
      <c r="AB79" s="32">
        <v>0</v>
      </c>
      <c r="AC79" s="37">
        <v>0</v>
      </c>
      <c r="AD79" s="32">
        <v>73.795000000000044</v>
      </c>
      <c r="AE79" s="32">
        <v>0</v>
      </c>
      <c r="AF79" s="37">
        <v>0</v>
      </c>
      <c r="AG79" s="32">
        <v>10.124000000000001</v>
      </c>
      <c r="AH79" s="32">
        <v>0</v>
      </c>
      <c r="AI79" s="37">
        <v>0</v>
      </c>
      <c r="AJ79" s="32">
        <v>0</v>
      </c>
      <c r="AK79" s="32">
        <v>0</v>
      </c>
      <c r="AL79" s="37" t="s">
        <v>1348</v>
      </c>
      <c r="AM79" t="s">
        <v>369</v>
      </c>
      <c r="AN79" s="34">
        <v>7</v>
      </c>
      <c r="AX79"/>
      <c r="AY79"/>
    </row>
    <row r="80" spans="1:51" x14ac:dyDescent="0.25">
      <c r="A80" t="s">
        <v>1226</v>
      </c>
      <c r="B80" t="s">
        <v>617</v>
      </c>
      <c r="C80" t="s">
        <v>1023</v>
      </c>
      <c r="D80" t="s">
        <v>1207</v>
      </c>
      <c r="E80" s="32">
        <v>47.6</v>
      </c>
      <c r="F80" s="32">
        <v>150.33166666666665</v>
      </c>
      <c r="G80" s="32">
        <v>9.8614444444444445</v>
      </c>
      <c r="H80" s="37">
        <v>6.5597918676112449E-2</v>
      </c>
      <c r="I80" s="32">
        <v>140.10522222222221</v>
      </c>
      <c r="J80" s="32">
        <v>9.8614444444444445</v>
      </c>
      <c r="K80" s="37">
        <v>7.0385987674343176E-2</v>
      </c>
      <c r="L80" s="32">
        <v>28.820777777777785</v>
      </c>
      <c r="M80" s="32">
        <v>0</v>
      </c>
      <c r="N80" s="37">
        <v>0</v>
      </c>
      <c r="O80" s="32">
        <v>18.594333333333342</v>
      </c>
      <c r="P80" s="32">
        <v>0</v>
      </c>
      <c r="Q80" s="37">
        <v>0</v>
      </c>
      <c r="R80" s="32">
        <v>4.581999999999999</v>
      </c>
      <c r="S80" s="32">
        <v>0</v>
      </c>
      <c r="T80" s="37">
        <v>0</v>
      </c>
      <c r="U80" s="32">
        <v>5.6444444444444448</v>
      </c>
      <c r="V80" s="32">
        <v>0</v>
      </c>
      <c r="W80" s="37">
        <v>0</v>
      </c>
      <c r="X80" s="32">
        <v>28.228999999999978</v>
      </c>
      <c r="Y80" s="32">
        <v>3.4185555555555558</v>
      </c>
      <c r="Z80" s="37">
        <v>0.12110083798772746</v>
      </c>
      <c r="AA80" s="32">
        <v>0</v>
      </c>
      <c r="AB80" s="32">
        <v>0</v>
      </c>
      <c r="AC80" s="37" t="s">
        <v>1348</v>
      </c>
      <c r="AD80" s="32">
        <v>70.110777777777784</v>
      </c>
      <c r="AE80" s="32">
        <v>6.4428888888888878</v>
      </c>
      <c r="AF80" s="37">
        <v>9.1895841026185518E-2</v>
      </c>
      <c r="AG80" s="32">
        <v>0</v>
      </c>
      <c r="AH80" s="32">
        <v>0</v>
      </c>
      <c r="AI80" s="37" t="s">
        <v>1348</v>
      </c>
      <c r="AJ80" s="32">
        <v>23.171111111111106</v>
      </c>
      <c r="AK80" s="32">
        <v>0</v>
      </c>
      <c r="AL80" s="37">
        <v>0</v>
      </c>
      <c r="AM80" t="s">
        <v>192</v>
      </c>
      <c r="AN80" s="34">
        <v>7</v>
      </c>
      <c r="AX80"/>
      <c r="AY80"/>
    </row>
    <row r="81" spans="1:51" x14ac:dyDescent="0.25">
      <c r="A81" t="s">
        <v>1226</v>
      </c>
      <c r="B81" t="s">
        <v>721</v>
      </c>
      <c r="C81" t="s">
        <v>850</v>
      </c>
      <c r="D81" t="s">
        <v>1127</v>
      </c>
      <c r="E81" s="32">
        <v>23.477777777777778</v>
      </c>
      <c r="F81" s="32">
        <v>107.11388888888889</v>
      </c>
      <c r="G81" s="32">
        <v>27.333333333333332</v>
      </c>
      <c r="H81" s="37">
        <v>0.25518010425040843</v>
      </c>
      <c r="I81" s="32">
        <v>93.191666666666663</v>
      </c>
      <c r="J81" s="32">
        <v>27.24722222222222</v>
      </c>
      <c r="K81" s="37">
        <v>0.29237831231929418</v>
      </c>
      <c r="L81" s="32">
        <v>29.85</v>
      </c>
      <c r="M81" s="32">
        <v>8.3333333333333339</v>
      </c>
      <c r="N81" s="37">
        <v>0.27917364600781686</v>
      </c>
      <c r="O81" s="32">
        <v>20.347222222222221</v>
      </c>
      <c r="P81" s="32">
        <v>8.3333333333333339</v>
      </c>
      <c r="Q81" s="37">
        <v>0.4095563139931741</v>
      </c>
      <c r="R81" s="32">
        <v>4.9388888888888891</v>
      </c>
      <c r="S81" s="32">
        <v>0</v>
      </c>
      <c r="T81" s="37">
        <v>0</v>
      </c>
      <c r="U81" s="32">
        <v>4.5638888888888891</v>
      </c>
      <c r="V81" s="32">
        <v>0</v>
      </c>
      <c r="W81" s="37">
        <v>0</v>
      </c>
      <c r="X81" s="32">
        <v>13.119444444444444</v>
      </c>
      <c r="Y81" s="32">
        <v>3.6777777777777776</v>
      </c>
      <c r="Z81" s="37">
        <v>0.28033029853906416</v>
      </c>
      <c r="AA81" s="32">
        <v>4.4194444444444443</v>
      </c>
      <c r="AB81" s="32">
        <v>8.611111111111111E-2</v>
      </c>
      <c r="AC81" s="37">
        <v>1.9484600879949718E-2</v>
      </c>
      <c r="AD81" s="32">
        <v>58.455555555555556</v>
      </c>
      <c r="AE81" s="32">
        <v>15.236111111111111</v>
      </c>
      <c r="AF81" s="37">
        <v>0.26064436418931763</v>
      </c>
      <c r="AG81" s="32">
        <v>0</v>
      </c>
      <c r="AH81" s="32">
        <v>0</v>
      </c>
      <c r="AI81" s="37" t="s">
        <v>1348</v>
      </c>
      <c r="AJ81" s="32">
        <v>1.2694444444444444</v>
      </c>
      <c r="AK81" s="32">
        <v>0</v>
      </c>
      <c r="AL81" s="37">
        <v>0</v>
      </c>
      <c r="AM81" t="s">
        <v>296</v>
      </c>
      <c r="AN81" s="34">
        <v>7</v>
      </c>
      <c r="AX81"/>
      <c r="AY81"/>
    </row>
    <row r="82" spans="1:51" x14ac:dyDescent="0.25">
      <c r="A82" t="s">
        <v>1226</v>
      </c>
      <c r="B82" t="s">
        <v>538</v>
      </c>
      <c r="C82" t="s">
        <v>948</v>
      </c>
      <c r="D82" t="s">
        <v>1184</v>
      </c>
      <c r="E82" s="32">
        <v>63.222222222222221</v>
      </c>
      <c r="F82" s="32">
        <v>203.35833333333335</v>
      </c>
      <c r="G82" s="32">
        <v>12.688888888888888</v>
      </c>
      <c r="H82" s="37">
        <v>6.239669985930691E-2</v>
      </c>
      <c r="I82" s="32">
        <v>187.00555555555556</v>
      </c>
      <c r="J82" s="32">
        <v>12.688888888888888</v>
      </c>
      <c r="K82" s="37">
        <v>6.7853004961231089E-2</v>
      </c>
      <c r="L82" s="32">
        <v>32.266666666666666</v>
      </c>
      <c r="M82" s="32">
        <v>0</v>
      </c>
      <c r="N82" s="37">
        <v>0</v>
      </c>
      <c r="O82" s="32">
        <v>15.91388888888889</v>
      </c>
      <c r="P82" s="32">
        <v>0</v>
      </c>
      <c r="Q82" s="37">
        <v>0</v>
      </c>
      <c r="R82" s="32">
        <v>9.719444444444445</v>
      </c>
      <c r="S82" s="32">
        <v>0</v>
      </c>
      <c r="T82" s="37">
        <v>0</v>
      </c>
      <c r="U82" s="32">
        <v>6.6333333333333337</v>
      </c>
      <c r="V82" s="32">
        <v>0</v>
      </c>
      <c r="W82" s="37">
        <v>0</v>
      </c>
      <c r="X82" s="32">
        <v>28.219444444444445</v>
      </c>
      <c r="Y82" s="32">
        <v>0</v>
      </c>
      <c r="Z82" s="37">
        <v>0</v>
      </c>
      <c r="AA82" s="32">
        <v>0</v>
      </c>
      <c r="AB82" s="32">
        <v>0</v>
      </c>
      <c r="AC82" s="37" t="s">
        <v>1348</v>
      </c>
      <c r="AD82" s="32">
        <v>142.87222222222223</v>
      </c>
      <c r="AE82" s="32">
        <v>12.688888888888888</v>
      </c>
      <c r="AF82" s="37">
        <v>8.8812847532760419E-2</v>
      </c>
      <c r="AG82" s="32">
        <v>0</v>
      </c>
      <c r="AH82" s="32">
        <v>0</v>
      </c>
      <c r="AI82" s="37" t="s">
        <v>1348</v>
      </c>
      <c r="AJ82" s="32">
        <v>0</v>
      </c>
      <c r="AK82" s="32">
        <v>0</v>
      </c>
      <c r="AL82" s="37" t="s">
        <v>1348</v>
      </c>
      <c r="AM82" t="s">
        <v>112</v>
      </c>
      <c r="AN82" s="34">
        <v>7</v>
      </c>
      <c r="AX82"/>
      <c r="AY82"/>
    </row>
    <row r="83" spans="1:51" x14ac:dyDescent="0.25">
      <c r="A83" t="s">
        <v>1226</v>
      </c>
      <c r="B83" t="s">
        <v>579</v>
      </c>
      <c r="C83" t="s">
        <v>994</v>
      </c>
      <c r="D83" t="s">
        <v>1201</v>
      </c>
      <c r="E83" s="32">
        <v>38.777777777777779</v>
      </c>
      <c r="F83" s="32">
        <v>136.7861111111111</v>
      </c>
      <c r="G83" s="32">
        <v>12.088888888888889</v>
      </c>
      <c r="H83" s="37">
        <v>8.8378043579798157E-2</v>
      </c>
      <c r="I83" s="32">
        <v>127.17500000000001</v>
      </c>
      <c r="J83" s="32">
        <v>12.088888888888889</v>
      </c>
      <c r="K83" s="37">
        <v>9.505711727060262E-2</v>
      </c>
      <c r="L83" s="32">
        <v>38.708333333333329</v>
      </c>
      <c r="M83" s="32">
        <v>0</v>
      </c>
      <c r="N83" s="37">
        <v>0</v>
      </c>
      <c r="O83" s="32">
        <v>33.630555555555553</v>
      </c>
      <c r="P83" s="32">
        <v>0</v>
      </c>
      <c r="Q83" s="37">
        <v>0</v>
      </c>
      <c r="R83" s="32">
        <v>1.0194444444444444</v>
      </c>
      <c r="S83" s="32">
        <v>0</v>
      </c>
      <c r="T83" s="37">
        <v>0</v>
      </c>
      <c r="U83" s="32">
        <v>4.0583333333333336</v>
      </c>
      <c r="V83" s="32">
        <v>0</v>
      </c>
      <c r="W83" s="37">
        <v>0</v>
      </c>
      <c r="X83" s="32">
        <v>9.4472222222222229</v>
      </c>
      <c r="Y83" s="32">
        <v>0</v>
      </c>
      <c r="Z83" s="37">
        <v>0</v>
      </c>
      <c r="AA83" s="32">
        <v>4.5333333333333332</v>
      </c>
      <c r="AB83" s="32">
        <v>0</v>
      </c>
      <c r="AC83" s="37">
        <v>0</v>
      </c>
      <c r="AD83" s="32">
        <v>79.847222222222229</v>
      </c>
      <c r="AE83" s="32">
        <v>12.088888888888889</v>
      </c>
      <c r="AF83" s="37">
        <v>0.15140024352061227</v>
      </c>
      <c r="AG83" s="32">
        <v>4.25</v>
      </c>
      <c r="AH83" s="32">
        <v>0</v>
      </c>
      <c r="AI83" s="37">
        <v>0</v>
      </c>
      <c r="AJ83" s="32">
        <v>0</v>
      </c>
      <c r="AK83" s="32">
        <v>0</v>
      </c>
      <c r="AL83" s="37" t="s">
        <v>1348</v>
      </c>
      <c r="AM83" t="s">
        <v>154</v>
      </c>
      <c r="AN83" s="34">
        <v>7</v>
      </c>
      <c r="AX83"/>
      <c r="AY83"/>
    </row>
    <row r="84" spans="1:51" x14ac:dyDescent="0.25">
      <c r="A84" t="s">
        <v>1226</v>
      </c>
      <c r="B84" t="s">
        <v>636</v>
      </c>
      <c r="C84" t="s">
        <v>1035</v>
      </c>
      <c r="D84" t="s">
        <v>1136</v>
      </c>
      <c r="E84" s="32">
        <v>29.011111111111113</v>
      </c>
      <c r="F84" s="32">
        <v>115.6611111111111</v>
      </c>
      <c r="G84" s="32">
        <v>10.958333333333332</v>
      </c>
      <c r="H84" s="37">
        <v>9.4745184687064707E-2</v>
      </c>
      <c r="I84" s="32">
        <v>98.774999999999991</v>
      </c>
      <c r="J84" s="32">
        <v>10.958333333333332</v>
      </c>
      <c r="K84" s="37">
        <v>0.11094237745718383</v>
      </c>
      <c r="L84" s="32">
        <v>24.9</v>
      </c>
      <c r="M84" s="32">
        <v>9.3861111111111111</v>
      </c>
      <c r="N84" s="37">
        <v>0.3769522534582776</v>
      </c>
      <c r="O84" s="32">
        <v>13.041666666666666</v>
      </c>
      <c r="P84" s="32">
        <v>9.3861111111111111</v>
      </c>
      <c r="Q84" s="37">
        <v>0.71970181043663473</v>
      </c>
      <c r="R84" s="32">
        <v>4.9638888888888886</v>
      </c>
      <c r="S84" s="32">
        <v>0</v>
      </c>
      <c r="T84" s="37">
        <v>0</v>
      </c>
      <c r="U84" s="32">
        <v>6.8944444444444448</v>
      </c>
      <c r="V84" s="32">
        <v>0</v>
      </c>
      <c r="W84" s="37">
        <v>0</v>
      </c>
      <c r="X84" s="32">
        <v>20.133333333333333</v>
      </c>
      <c r="Y84" s="32">
        <v>0.25555555555555554</v>
      </c>
      <c r="Z84" s="37">
        <v>1.2693156732891831E-2</v>
      </c>
      <c r="AA84" s="32">
        <v>5.0277777777777777</v>
      </c>
      <c r="AB84" s="32">
        <v>0</v>
      </c>
      <c r="AC84" s="37">
        <v>0</v>
      </c>
      <c r="AD84" s="32">
        <v>60.461111111111109</v>
      </c>
      <c r="AE84" s="32">
        <v>1.3166666666666667</v>
      </c>
      <c r="AF84" s="37">
        <v>2.1777083524763392E-2</v>
      </c>
      <c r="AG84" s="32">
        <v>0</v>
      </c>
      <c r="AH84" s="32">
        <v>0</v>
      </c>
      <c r="AI84" s="37" t="s">
        <v>1348</v>
      </c>
      <c r="AJ84" s="32">
        <v>5.1388888888888893</v>
      </c>
      <c r="AK84" s="32">
        <v>0</v>
      </c>
      <c r="AL84" s="37">
        <v>0</v>
      </c>
      <c r="AM84" t="s">
        <v>211</v>
      </c>
      <c r="AN84" s="34">
        <v>7</v>
      </c>
      <c r="AX84"/>
      <c r="AY84"/>
    </row>
    <row r="85" spans="1:51" x14ac:dyDescent="0.25">
      <c r="A85" t="s">
        <v>1226</v>
      </c>
      <c r="B85" t="s">
        <v>704</v>
      </c>
      <c r="C85" t="s">
        <v>1072</v>
      </c>
      <c r="D85" t="s">
        <v>1205</v>
      </c>
      <c r="E85" s="32">
        <v>28.6</v>
      </c>
      <c r="F85" s="32">
        <v>105.37255555555554</v>
      </c>
      <c r="G85" s="32">
        <v>8.6444444444444449E-2</v>
      </c>
      <c r="H85" s="37">
        <v>8.2036963029589213E-4</v>
      </c>
      <c r="I85" s="32">
        <v>98.767888888888876</v>
      </c>
      <c r="J85" s="32">
        <v>8.6444444444444449E-2</v>
      </c>
      <c r="K85" s="37">
        <v>8.7522822869781126E-4</v>
      </c>
      <c r="L85" s="32">
        <v>17.265111111111111</v>
      </c>
      <c r="M85" s="32">
        <v>0</v>
      </c>
      <c r="N85" s="37">
        <v>0</v>
      </c>
      <c r="O85" s="32">
        <v>10.660444444444442</v>
      </c>
      <c r="P85" s="32">
        <v>0</v>
      </c>
      <c r="Q85" s="37">
        <v>0</v>
      </c>
      <c r="R85" s="32">
        <v>2.3380000000000005</v>
      </c>
      <c r="S85" s="32">
        <v>0</v>
      </c>
      <c r="T85" s="37">
        <v>0</v>
      </c>
      <c r="U85" s="32">
        <v>4.2666666666666666</v>
      </c>
      <c r="V85" s="32">
        <v>0</v>
      </c>
      <c r="W85" s="37">
        <v>0</v>
      </c>
      <c r="X85" s="32">
        <v>17.732222222222223</v>
      </c>
      <c r="Y85" s="32">
        <v>8.6444444444444449E-2</v>
      </c>
      <c r="Z85" s="37">
        <v>4.8749921674290366E-3</v>
      </c>
      <c r="AA85" s="32">
        <v>0</v>
      </c>
      <c r="AB85" s="32">
        <v>0</v>
      </c>
      <c r="AC85" s="37" t="s">
        <v>1348</v>
      </c>
      <c r="AD85" s="32">
        <v>57.493333333333318</v>
      </c>
      <c r="AE85" s="32">
        <v>0</v>
      </c>
      <c r="AF85" s="37">
        <v>0</v>
      </c>
      <c r="AG85" s="32">
        <v>0</v>
      </c>
      <c r="AH85" s="32">
        <v>0</v>
      </c>
      <c r="AI85" s="37" t="s">
        <v>1348</v>
      </c>
      <c r="AJ85" s="32">
        <v>12.88188888888889</v>
      </c>
      <c r="AK85" s="32">
        <v>0</v>
      </c>
      <c r="AL85" s="37">
        <v>0</v>
      </c>
      <c r="AM85" t="s">
        <v>279</v>
      </c>
      <c r="AN85" s="34">
        <v>7</v>
      </c>
      <c r="AX85"/>
      <c r="AY85"/>
    </row>
    <row r="86" spans="1:51" x14ac:dyDescent="0.25">
      <c r="A86" t="s">
        <v>1226</v>
      </c>
      <c r="B86" t="s">
        <v>424</v>
      </c>
      <c r="C86" t="s">
        <v>876</v>
      </c>
      <c r="D86" t="s">
        <v>1188</v>
      </c>
      <c r="E86" s="32">
        <v>45.088888888888889</v>
      </c>
      <c r="F86" s="32">
        <v>158.72788888888888</v>
      </c>
      <c r="G86" s="32">
        <v>0</v>
      </c>
      <c r="H86" s="37">
        <v>0</v>
      </c>
      <c r="I86" s="32">
        <v>145.66399999999999</v>
      </c>
      <c r="J86" s="32">
        <v>0</v>
      </c>
      <c r="K86" s="37">
        <v>0</v>
      </c>
      <c r="L86" s="32">
        <v>33.56388888888889</v>
      </c>
      <c r="M86" s="32">
        <v>0</v>
      </c>
      <c r="N86" s="37">
        <v>0</v>
      </c>
      <c r="O86" s="32">
        <v>20.5</v>
      </c>
      <c r="P86" s="32">
        <v>0</v>
      </c>
      <c r="Q86" s="37">
        <v>0</v>
      </c>
      <c r="R86" s="32">
        <v>7.6111111111111107</v>
      </c>
      <c r="S86" s="32">
        <v>0</v>
      </c>
      <c r="T86" s="37">
        <v>0</v>
      </c>
      <c r="U86" s="32">
        <v>5.4527777777777775</v>
      </c>
      <c r="V86" s="32">
        <v>0</v>
      </c>
      <c r="W86" s="37">
        <v>0</v>
      </c>
      <c r="X86" s="32">
        <v>28.841777777777779</v>
      </c>
      <c r="Y86" s="32">
        <v>0</v>
      </c>
      <c r="Z86" s="37">
        <v>0</v>
      </c>
      <c r="AA86" s="32">
        <v>0</v>
      </c>
      <c r="AB86" s="32">
        <v>0</v>
      </c>
      <c r="AC86" s="37" t="s">
        <v>1348</v>
      </c>
      <c r="AD86" s="32">
        <v>91.888888888888886</v>
      </c>
      <c r="AE86" s="32">
        <v>0</v>
      </c>
      <c r="AF86" s="37">
        <v>0</v>
      </c>
      <c r="AG86" s="32">
        <v>4.4333333333333336</v>
      </c>
      <c r="AH86" s="32">
        <v>0</v>
      </c>
      <c r="AI86" s="37">
        <v>0</v>
      </c>
      <c r="AJ86" s="32">
        <v>0</v>
      </c>
      <c r="AK86" s="32">
        <v>0</v>
      </c>
      <c r="AL86" s="37" t="s">
        <v>1348</v>
      </c>
      <c r="AM86" t="s">
        <v>300</v>
      </c>
      <c r="AN86" s="34">
        <v>7</v>
      </c>
      <c r="AX86"/>
      <c r="AY86"/>
    </row>
    <row r="87" spans="1:51" x14ac:dyDescent="0.25">
      <c r="A87" t="s">
        <v>1226</v>
      </c>
      <c r="B87" t="s">
        <v>462</v>
      </c>
      <c r="C87" t="s">
        <v>921</v>
      </c>
      <c r="D87" t="s">
        <v>1174</v>
      </c>
      <c r="E87" s="32">
        <v>57.711111111111109</v>
      </c>
      <c r="F87" s="32">
        <v>223.54166666666666</v>
      </c>
      <c r="G87" s="32">
        <v>8.6694444444444443</v>
      </c>
      <c r="H87" s="37">
        <v>3.8782230506368441E-2</v>
      </c>
      <c r="I87" s="32">
        <v>212.43055555555554</v>
      </c>
      <c r="J87" s="32">
        <v>8.6694444444444443</v>
      </c>
      <c r="K87" s="37">
        <v>4.0810722458319716E-2</v>
      </c>
      <c r="L87" s="32">
        <v>60.573333333333323</v>
      </c>
      <c r="M87" s="32">
        <v>4.7166666666666668</v>
      </c>
      <c r="N87" s="37">
        <v>7.786704820603127E-2</v>
      </c>
      <c r="O87" s="32">
        <v>49.462222222222216</v>
      </c>
      <c r="P87" s="32">
        <v>4.7166666666666668</v>
      </c>
      <c r="Q87" s="37">
        <v>9.5358972054991484E-2</v>
      </c>
      <c r="R87" s="32">
        <v>5.171111111111113</v>
      </c>
      <c r="S87" s="32">
        <v>0</v>
      </c>
      <c r="T87" s="37">
        <v>0</v>
      </c>
      <c r="U87" s="32">
        <v>5.94</v>
      </c>
      <c r="V87" s="32">
        <v>0</v>
      </c>
      <c r="W87" s="37">
        <v>0</v>
      </c>
      <c r="X87" s="32">
        <v>32.980555555555554</v>
      </c>
      <c r="Y87" s="32">
        <v>0.6694444444444444</v>
      </c>
      <c r="Z87" s="37">
        <v>2.0298155478817484E-2</v>
      </c>
      <c r="AA87" s="32">
        <v>0</v>
      </c>
      <c r="AB87" s="32">
        <v>0</v>
      </c>
      <c r="AC87" s="37" t="s">
        <v>1348</v>
      </c>
      <c r="AD87" s="32">
        <v>129.98777777777778</v>
      </c>
      <c r="AE87" s="32">
        <v>3.2833333333333332</v>
      </c>
      <c r="AF87" s="37">
        <v>2.525878501397567E-2</v>
      </c>
      <c r="AG87" s="32">
        <v>0</v>
      </c>
      <c r="AH87" s="32">
        <v>0</v>
      </c>
      <c r="AI87" s="37" t="s">
        <v>1348</v>
      </c>
      <c r="AJ87" s="32">
        <v>0</v>
      </c>
      <c r="AK87" s="32">
        <v>0</v>
      </c>
      <c r="AL87" s="37" t="s">
        <v>1348</v>
      </c>
      <c r="AM87" t="s">
        <v>35</v>
      </c>
      <c r="AN87" s="34">
        <v>7</v>
      </c>
      <c r="AX87"/>
      <c r="AY87"/>
    </row>
    <row r="88" spans="1:51" x14ac:dyDescent="0.25">
      <c r="A88" t="s">
        <v>1226</v>
      </c>
      <c r="B88" t="s">
        <v>619</v>
      </c>
      <c r="C88" t="s">
        <v>1025</v>
      </c>
      <c r="D88" t="s">
        <v>1152</v>
      </c>
      <c r="E88" s="32">
        <v>43.666666666666664</v>
      </c>
      <c r="F88" s="32">
        <v>160.08333333333334</v>
      </c>
      <c r="G88" s="32">
        <v>25.355555555555554</v>
      </c>
      <c r="H88" s="37">
        <v>0.15838972757244488</v>
      </c>
      <c r="I88" s="32">
        <v>145.32777777777778</v>
      </c>
      <c r="J88" s="32">
        <v>25.355555555555554</v>
      </c>
      <c r="K88" s="37">
        <v>0.17447150120417446</v>
      </c>
      <c r="L88" s="32">
        <v>18.988888888888891</v>
      </c>
      <c r="M88" s="32">
        <v>0</v>
      </c>
      <c r="N88" s="37">
        <v>0</v>
      </c>
      <c r="O88" s="32">
        <v>13.275</v>
      </c>
      <c r="P88" s="32">
        <v>0</v>
      </c>
      <c r="Q88" s="37">
        <v>0</v>
      </c>
      <c r="R88" s="32">
        <v>0.31944444444444442</v>
      </c>
      <c r="S88" s="32">
        <v>0</v>
      </c>
      <c r="T88" s="37">
        <v>0</v>
      </c>
      <c r="U88" s="32">
        <v>5.3944444444444448</v>
      </c>
      <c r="V88" s="32">
        <v>0</v>
      </c>
      <c r="W88" s="37">
        <v>0</v>
      </c>
      <c r="X88" s="32">
        <v>35.049999999999997</v>
      </c>
      <c r="Y88" s="32">
        <v>0.7055555555555556</v>
      </c>
      <c r="Z88" s="37">
        <v>2.0129973054366781E-2</v>
      </c>
      <c r="AA88" s="32">
        <v>9.0416666666666661</v>
      </c>
      <c r="AB88" s="32">
        <v>0</v>
      </c>
      <c r="AC88" s="37">
        <v>0</v>
      </c>
      <c r="AD88" s="32">
        <v>94.419444444444451</v>
      </c>
      <c r="AE88" s="32">
        <v>24.65</v>
      </c>
      <c r="AF88" s="37">
        <v>0.26106910652819859</v>
      </c>
      <c r="AG88" s="32">
        <v>2.5833333333333335</v>
      </c>
      <c r="AH88" s="32">
        <v>0</v>
      </c>
      <c r="AI88" s="37">
        <v>0</v>
      </c>
      <c r="AJ88" s="32">
        <v>0</v>
      </c>
      <c r="AK88" s="32">
        <v>0</v>
      </c>
      <c r="AL88" s="37" t="s">
        <v>1348</v>
      </c>
      <c r="AM88" t="s">
        <v>194</v>
      </c>
      <c r="AN88" s="34">
        <v>7</v>
      </c>
      <c r="AX88"/>
      <c r="AY88"/>
    </row>
    <row r="89" spans="1:51" x14ac:dyDescent="0.25">
      <c r="A89" t="s">
        <v>1226</v>
      </c>
      <c r="B89" t="s">
        <v>551</v>
      </c>
      <c r="C89" t="s">
        <v>858</v>
      </c>
      <c r="D89" t="s">
        <v>1143</v>
      </c>
      <c r="E89" s="32">
        <v>22.81111111111111</v>
      </c>
      <c r="F89" s="32">
        <v>70.00011111111111</v>
      </c>
      <c r="G89" s="32">
        <v>7.6672222222222199</v>
      </c>
      <c r="H89" s="37">
        <v>0.10953157217210763</v>
      </c>
      <c r="I89" s="32">
        <v>65.200111111111113</v>
      </c>
      <c r="J89" s="32">
        <v>7.6672222222222199</v>
      </c>
      <c r="K89" s="37">
        <v>0.11759523245529571</v>
      </c>
      <c r="L89" s="32">
        <v>20.385222222222229</v>
      </c>
      <c r="M89" s="32">
        <v>5.2293333333333312</v>
      </c>
      <c r="N89" s="37">
        <v>0.25652569671930081</v>
      </c>
      <c r="O89" s="32">
        <v>15.585222222222228</v>
      </c>
      <c r="P89" s="32">
        <v>5.2293333333333312</v>
      </c>
      <c r="Q89" s="37">
        <v>0.33553152202585046</v>
      </c>
      <c r="R89" s="32">
        <v>0</v>
      </c>
      <c r="S89" s="32">
        <v>0</v>
      </c>
      <c r="T89" s="37" t="s">
        <v>1348</v>
      </c>
      <c r="U89" s="32">
        <v>4.8</v>
      </c>
      <c r="V89" s="32">
        <v>0</v>
      </c>
      <c r="W89" s="37">
        <v>0</v>
      </c>
      <c r="X89" s="32">
        <v>8.7531111111111137</v>
      </c>
      <c r="Y89" s="32">
        <v>2.4378888888888892</v>
      </c>
      <c r="Z89" s="37">
        <v>0.27851684480438699</v>
      </c>
      <c r="AA89" s="32">
        <v>0</v>
      </c>
      <c r="AB89" s="32">
        <v>0</v>
      </c>
      <c r="AC89" s="37" t="s">
        <v>1348</v>
      </c>
      <c r="AD89" s="32">
        <v>36.671444444444447</v>
      </c>
      <c r="AE89" s="32">
        <v>0</v>
      </c>
      <c r="AF89" s="37">
        <v>0</v>
      </c>
      <c r="AG89" s="32">
        <v>4.1903333333333332</v>
      </c>
      <c r="AH89" s="32">
        <v>0</v>
      </c>
      <c r="AI89" s="37">
        <v>0</v>
      </c>
      <c r="AJ89" s="32">
        <v>0</v>
      </c>
      <c r="AK89" s="32">
        <v>0</v>
      </c>
      <c r="AL89" s="37" t="s">
        <v>1348</v>
      </c>
      <c r="AM89" t="s">
        <v>125</v>
      </c>
      <c r="AN89" s="34">
        <v>7</v>
      </c>
      <c r="AX89"/>
      <c r="AY89"/>
    </row>
    <row r="90" spans="1:51" x14ac:dyDescent="0.25">
      <c r="A90" t="s">
        <v>1226</v>
      </c>
      <c r="B90" t="s">
        <v>582</v>
      </c>
      <c r="C90" t="s">
        <v>996</v>
      </c>
      <c r="D90" t="s">
        <v>1170</v>
      </c>
      <c r="E90" s="32">
        <v>29.9</v>
      </c>
      <c r="F90" s="32">
        <v>100.32633333333331</v>
      </c>
      <c r="G90" s="32">
        <v>20.291222222222228</v>
      </c>
      <c r="H90" s="37">
        <v>0.20225220585710862</v>
      </c>
      <c r="I90" s="32">
        <v>96.220777777777755</v>
      </c>
      <c r="J90" s="32">
        <v>20.291222222222228</v>
      </c>
      <c r="K90" s="37">
        <v>0.21088191855074048</v>
      </c>
      <c r="L90" s="32">
        <v>16.889333333333337</v>
      </c>
      <c r="M90" s="32">
        <v>0.59811111111111104</v>
      </c>
      <c r="N90" s="37">
        <v>3.5413541748901337E-2</v>
      </c>
      <c r="O90" s="32">
        <v>12.783777777777781</v>
      </c>
      <c r="P90" s="32">
        <v>0.59811111111111104</v>
      </c>
      <c r="Q90" s="37">
        <v>4.6786726232899319E-2</v>
      </c>
      <c r="R90" s="32">
        <v>0</v>
      </c>
      <c r="S90" s="32">
        <v>0</v>
      </c>
      <c r="T90" s="37" t="s">
        <v>1348</v>
      </c>
      <c r="U90" s="32">
        <v>4.1055555555555552</v>
      </c>
      <c r="V90" s="32">
        <v>0</v>
      </c>
      <c r="W90" s="37">
        <v>0</v>
      </c>
      <c r="X90" s="32">
        <v>20.228777777777772</v>
      </c>
      <c r="Y90" s="32">
        <v>0.33333333333333331</v>
      </c>
      <c r="Z90" s="37">
        <v>1.6478174657665927E-2</v>
      </c>
      <c r="AA90" s="32">
        <v>0</v>
      </c>
      <c r="AB90" s="32">
        <v>0</v>
      </c>
      <c r="AC90" s="37" t="s">
        <v>1348</v>
      </c>
      <c r="AD90" s="32">
        <v>50.597111111111097</v>
      </c>
      <c r="AE90" s="32">
        <v>19.359777777777783</v>
      </c>
      <c r="AF90" s="37">
        <v>0.38262614905550185</v>
      </c>
      <c r="AG90" s="32">
        <v>12.611111111111111</v>
      </c>
      <c r="AH90" s="32">
        <v>0</v>
      </c>
      <c r="AI90" s="37">
        <v>0</v>
      </c>
      <c r="AJ90" s="32">
        <v>0</v>
      </c>
      <c r="AK90" s="32">
        <v>0</v>
      </c>
      <c r="AL90" s="37" t="s">
        <v>1348</v>
      </c>
      <c r="AM90" t="s">
        <v>157</v>
      </c>
      <c r="AN90" s="34">
        <v>7</v>
      </c>
      <c r="AX90"/>
      <c r="AY90"/>
    </row>
    <row r="91" spans="1:51" x14ac:dyDescent="0.25">
      <c r="A91" t="s">
        <v>1226</v>
      </c>
      <c r="B91" t="s">
        <v>497</v>
      </c>
      <c r="C91" t="s">
        <v>893</v>
      </c>
      <c r="D91" t="s">
        <v>1153</v>
      </c>
      <c r="E91" s="32">
        <v>58.022222222222226</v>
      </c>
      <c r="F91" s="32">
        <v>175.61600000000001</v>
      </c>
      <c r="G91" s="32">
        <v>42.278444444444446</v>
      </c>
      <c r="H91" s="37">
        <v>0.24074369331065759</v>
      </c>
      <c r="I91" s="32">
        <v>166.816</v>
      </c>
      <c r="J91" s="32">
        <v>42.278444444444446</v>
      </c>
      <c r="K91" s="37">
        <v>0.25344358121789545</v>
      </c>
      <c r="L91" s="32">
        <v>20.413222222222224</v>
      </c>
      <c r="M91" s="32">
        <v>0.8305555555555556</v>
      </c>
      <c r="N91" s="37">
        <v>4.0687136333204511E-2</v>
      </c>
      <c r="O91" s="32">
        <v>14.902111111111111</v>
      </c>
      <c r="P91" s="32">
        <v>0.8305555555555556</v>
      </c>
      <c r="Q91" s="37">
        <v>5.5734086892983099E-2</v>
      </c>
      <c r="R91" s="32">
        <v>0</v>
      </c>
      <c r="S91" s="32">
        <v>0</v>
      </c>
      <c r="T91" s="37" t="s">
        <v>1348</v>
      </c>
      <c r="U91" s="32">
        <v>5.5111111111111111</v>
      </c>
      <c r="V91" s="32">
        <v>0</v>
      </c>
      <c r="W91" s="37">
        <v>0</v>
      </c>
      <c r="X91" s="32">
        <v>36.857666666666667</v>
      </c>
      <c r="Y91" s="32">
        <v>10.831999999999995</v>
      </c>
      <c r="Z91" s="37">
        <v>0.29388729617537723</v>
      </c>
      <c r="AA91" s="32">
        <v>3.2888888888888888</v>
      </c>
      <c r="AB91" s="32">
        <v>0</v>
      </c>
      <c r="AC91" s="37">
        <v>0</v>
      </c>
      <c r="AD91" s="32">
        <v>86.210555555555572</v>
      </c>
      <c r="AE91" s="32">
        <v>30.615888888888893</v>
      </c>
      <c r="AF91" s="37">
        <v>0.35512923784790468</v>
      </c>
      <c r="AG91" s="32">
        <v>15.998333333333337</v>
      </c>
      <c r="AH91" s="32">
        <v>0</v>
      </c>
      <c r="AI91" s="37">
        <v>0</v>
      </c>
      <c r="AJ91" s="32">
        <v>12.847333333333335</v>
      </c>
      <c r="AK91" s="32">
        <v>0</v>
      </c>
      <c r="AL91" s="37">
        <v>0</v>
      </c>
      <c r="AM91" t="s">
        <v>71</v>
      </c>
      <c r="AN91" s="34">
        <v>7</v>
      </c>
      <c r="AX91"/>
      <c r="AY91"/>
    </row>
    <row r="92" spans="1:51" x14ac:dyDescent="0.25">
      <c r="A92" t="s">
        <v>1226</v>
      </c>
      <c r="B92" t="s">
        <v>581</v>
      </c>
      <c r="C92" t="s">
        <v>901</v>
      </c>
      <c r="D92" t="s">
        <v>1165</v>
      </c>
      <c r="E92" s="32">
        <v>47.68888888888889</v>
      </c>
      <c r="F92" s="32">
        <v>177.88377777777779</v>
      </c>
      <c r="G92" s="32">
        <v>32.650444444444439</v>
      </c>
      <c r="H92" s="37">
        <v>0.18354930872467287</v>
      </c>
      <c r="I92" s="32">
        <v>167.30600000000001</v>
      </c>
      <c r="J92" s="32">
        <v>32.650444444444439</v>
      </c>
      <c r="K92" s="37">
        <v>0.19515405570896702</v>
      </c>
      <c r="L92" s="32">
        <v>32.722222222222229</v>
      </c>
      <c r="M92" s="32">
        <v>6.0972222222222223</v>
      </c>
      <c r="N92" s="37">
        <v>0.18633276740237686</v>
      </c>
      <c r="O92" s="32">
        <v>22.144444444444446</v>
      </c>
      <c r="P92" s="32">
        <v>6.0972222222222223</v>
      </c>
      <c r="Q92" s="37">
        <v>0.27533868539889611</v>
      </c>
      <c r="R92" s="32">
        <v>5.6888888888888891</v>
      </c>
      <c r="S92" s="32">
        <v>0</v>
      </c>
      <c r="T92" s="37">
        <v>0</v>
      </c>
      <c r="U92" s="32">
        <v>4.8888888888888893</v>
      </c>
      <c r="V92" s="32">
        <v>0</v>
      </c>
      <c r="W92" s="37">
        <v>0</v>
      </c>
      <c r="X92" s="32">
        <v>24.547222222222221</v>
      </c>
      <c r="Y92" s="32">
        <v>4.2111111111111112</v>
      </c>
      <c r="Z92" s="37">
        <v>0.17155143148127194</v>
      </c>
      <c r="AA92" s="32">
        <v>0</v>
      </c>
      <c r="AB92" s="32">
        <v>0</v>
      </c>
      <c r="AC92" s="37" t="s">
        <v>1348</v>
      </c>
      <c r="AD92" s="32">
        <v>120.61433333333335</v>
      </c>
      <c r="AE92" s="32">
        <v>22.342111111111105</v>
      </c>
      <c r="AF92" s="37">
        <v>0.1852359540832165</v>
      </c>
      <c r="AG92" s="32">
        <v>0</v>
      </c>
      <c r="AH92" s="32">
        <v>0</v>
      </c>
      <c r="AI92" s="37" t="s">
        <v>1348</v>
      </c>
      <c r="AJ92" s="32">
        <v>0</v>
      </c>
      <c r="AK92" s="32">
        <v>0</v>
      </c>
      <c r="AL92" s="37" t="s">
        <v>1348</v>
      </c>
      <c r="AM92" t="s">
        <v>156</v>
      </c>
      <c r="AN92" s="34">
        <v>7</v>
      </c>
      <c r="AX92"/>
      <c r="AY92"/>
    </row>
    <row r="93" spans="1:51" x14ac:dyDescent="0.25">
      <c r="A93" t="s">
        <v>1226</v>
      </c>
      <c r="B93" t="s">
        <v>766</v>
      </c>
      <c r="C93" t="s">
        <v>1041</v>
      </c>
      <c r="D93" t="s">
        <v>1145</v>
      </c>
      <c r="E93" s="32">
        <v>30.377777777777776</v>
      </c>
      <c r="F93" s="32">
        <v>102.33955555555555</v>
      </c>
      <c r="G93" s="32">
        <v>8.2832222222222214</v>
      </c>
      <c r="H93" s="37">
        <v>8.0938618281624561E-2</v>
      </c>
      <c r="I93" s="32">
        <v>92.377222222222215</v>
      </c>
      <c r="J93" s="32">
        <v>8.2832222222222214</v>
      </c>
      <c r="K93" s="37">
        <v>8.9667366293999837E-2</v>
      </c>
      <c r="L93" s="32">
        <v>29.907999999999991</v>
      </c>
      <c r="M93" s="32">
        <v>0.43144444444444441</v>
      </c>
      <c r="N93" s="37">
        <v>1.4425720357243699E-2</v>
      </c>
      <c r="O93" s="32">
        <v>19.945666666666657</v>
      </c>
      <c r="P93" s="32">
        <v>0.43144444444444441</v>
      </c>
      <c r="Q93" s="37">
        <v>2.1630986401947522E-2</v>
      </c>
      <c r="R93" s="32">
        <v>4.7067777777777771</v>
      </c>
      <c r="S93" s="32">
        <v>0</v>
      </c>
      <c r="T93" s="37">
        <v>0</v>
      </c>
      <c r="U93" s="32">
        <v>5.2555555555555555</v>
      </c>
      <c r="V93" s="32">
        <v>0</v>
      </c>
      <c r="W93" s="37">
        <v>0</v>
      </c>
      <c r="X93" s="32">
        <v>6.6564444444444471</v>
      </c>
      <c r="Y93" s="32">
        <v>0.78888888888888886</v>
      </c>
      <c r="Z93" s="37">
        <v>0.11851505641984371</v>
      </c>
      <c r="AA93" s="32">
        <v>0</v>
      </c>
      <c r="AB93" s="32">
        <v>0</v>
      </c>
      <c r="AC93" s="37" t="s">
        <v>1348</v>
      </c>
      <c r="AD93" s="32">
        <v>64.269444444444446</v>
      </c>
      <c r="AE93" s="32">
        <v>7.0184444444444445</v>
      </c>
      <c r="AF93" s="37">
        <v>0.10920344037688551</v>
      </c>
      <c r="AG93" s="32">
        <v>0.88422222222222224</v>
      </c>
      <c r="AH93" s="32">
        <v>0</v>
      </c>
      <c r="AI93" s="37">
        <v>0</v>
      </c>
      <c r="AJ93" s="32">
        <v>0.62144444444444447</v>
      </c>
      <c r="AK93" s="32">
        <v>4.4444444444444446E-2</v>
      </c>
      <c r="AL93" s="37">
        <v>7.1517968889683536E-2</v>
      </c>
      <c r="AM93" t="s">
        <v>343</v>
      </c>
      <c r="AN93" s="34">
        <v>7</v>
      </c>
      <c r="AX93"/>
      <c r="AY93"/>
    </row>
    <row r="94" spans="1:51" x14ac:dyDescent="0.25">
      <c r="A94" t="s">
        <v>1226</v>
      </c>
      <c r="B94" t="s">
        <v>754</v>
      </c>
      <c r="C94" t="s">
        <v>915</v>
      </c>
      <c r="D94" t="s">
        <v>1170</v>
      </c>
      <c r="E94" s="32">
        <v>45.111111111111114</v>
      </c>
      <c r="F94" s="32">
        <v>172.77311111111112</v>
      </c>
      <c r="G94" s="32">
        <v>6.6264444444444432</v>
      </c>
      <c r="H94" s="37">
        <v>3.8353447488613829E-2</v>
      </c>
      <c r="I94" s="32">
        <v>155.73755555555556</v>
      </c>
      <c r="J94" s="32">
        <v>6.6264444444444432</v>
      </c>
      <c r="K94" s="37">
        <v>4.2548789345037724E-2</v>
      </c>
      <c r="L94" s="32">
        <v>26.431888888888889</v>
      </c>
      <c r="M94" s="32">
        <v>1.129</v>
      </c>
      <c r="N94" s="37">
        <v>4.2713557277194635E-2</v>
      </c>
      <c r="O94" s="32">
        <v>9.3963333333333328</v>
      </c>
      <c r="P94" s="32">
        <v>1.129</v>
      </c>
      <c r="Q94" s="37">
        <v>0.12015325126822521</v>
      </c>
      <c r="R94" s="32">
        <v>11.168888888888889</v>
      </c>
      <c r="S94" s="32">
        <v>0</v>
      </c>
      <c r="T94" s="37">
        <v>0</v>
      </c>
      <c r="U94" s="32">
        <v>5.8666666666666663</v>
      </c>
      <c r="V94" s="32">
        <v>0</v>
      </c>
      <c r="W94" s="37">
        <v>0</v>
      </c>
      <c r="X94" s="32">
        <v>29.761111111111113</v>
      </c>
      <c r="Y94" s="32">
        <v>0.28333333333333333</v>
      </c>
      <c r="Z94" s="37">
        <v>9.5202538734366245E-3</v>
      </c>
      <c r="AA94" s="32">
        <v>0</v>
      </c>
      <c r="AB94" s="32">
        <v>0</v>
      </c>
      <c r="AC94" s="37" t="s">
        <v>1348</v>
      </c>
      <c r="AD94" s="32">
        <v>111.74122222222221</v>
      </c>
      <c r="AE94" s="32">
        <v>5.2141111111111105</v>
      </c>
      <c r="AF94" s="37">
        <v>4.6662377656311059E-2</v>
      </c>
      <c r="AG94" s="32">
        <v>0</v>
      </c>
      <c r="AH94" s="32">
        <v>0</v>
      </c>
      <c r="AI94" s="37" t="s">
        <v>1348</v>
      </c>
      <c r="AJ94" s="32">
        <v>4.8388888888888886</v>
      </c>
      <c r="AK94" s="32">
        <v>0</v>
      </c>
      <c r="AL94" s="37">
        <v>0</v>
      </c>
      <c r="AM94" t="s">
        <v>331</v>
      </c>
      <c r="AN94" s="34">
        <v>7</v>
      </c>
      <c r="AX94"/>
      <c r="AY94"/>
    </row>
    <row r="95" spans="1:51" x14ac:dyDescent="0.25">
      <c r="A95" t="s">
        <v>1226</v>
      </c>
      <c r="B95" t="s">
        <v>821</v>
      </c>
      <c r="C95" t="s">
        <v>961</v>
      </c>
      <c r="D95" t="s">
        <v>1160</v>
      </c>
      <c r="E95" s="32">
        <v>49.033333333333331</v>
      </c>
      <c r="F95" s="32">
        <v>229.11011111111108</v>
      </c>
      <c r="G95" s="32">
        <v>85.571666666666687</v>
      </c>
      <c r="H95" s="37">
        <v>0.37349581060247122</v>
      </c>
      <c r="I95" s="32">
        <v>216.47099999999998</v>
      </c>
      <c r="J95" s="32">
        <v>85.571666666666687</v>
      </c>
      <c r="K95" s="37">
        <v>0.39530314299221003</v>
      </c>
      <c r="L95" s="32">
        <v>39.910333333333341</v>
      </c>
      <c r="M95" s="32">
        <v>12.135444444444442</v>
      </c>
      <c r="N95" s="37">
        <v>0.30406772960497547</v>
      </c>
      <c r="O95" s="32">
        <v>27.271222222222232</v>
      </c>
      <c r="P95" s="32">
        <v>12.135444444444442</v>
      </c>
      <c r="Q95" s="37">
        <v>0.44499085319893555</v>
      </c>
      <c r="R95" s="32">
        <v>7.1946666666666674</v>
      </c>
      <c r="S95" s="32">
        <v>0</v>
      </c>
      <c r="T95" s="37">
        <v>0</v>
      </c>
      <c r="U95" s="32">
        <v>5.4444444444444446</v>
      </c>
      <c r="V95" s="32">
        <v>0</v>
      </c>
      <c r="W95" s="37">
        <v>0</v>
      </c>
      <c r="X95" s="32">
        <v>23.075444444444443</v>
      </c>
      <c r="Y95" s="32">
        <v>1.038888888888889</v>
      </c>
      <c r="Z95" s="37">
        <v>4.5021403223243571E-2</v>
      </c>
      <c r="AA95" s="32">
        <v>0</v>
      </c>
      <c r="AB95" s="32">
        <v>0</v>
      </c>
      <c r="AC95" s="37" t="s">
        <v>1348</v>
      </c>
      <c r="AD95" s="32">
        <v>114.88455555555552</v>
      </c>
      <c r="AE95" s="32">
        <v>72.39733333333335</v>
      </c>
      <c r="AF95" s="37">
        <v>0.630174639082132</v>
      </c>
      <c r="AG95" s="32">
        <v>4.6274444444444436</v>
      </c>
      <c r="AH95" s="32">
        <v>0</v>
      </c>
      <c r="AI95" s="37">
        <v>0</v>
      </c>
      <c r="AJ95" s="32">
        <v>46.612333333333339</v>
      </c>
      <c r="AK95" s="32">
        <v>0</v>
      </c>
      <c r="AL95" s="37">
        <v>0</v>
      </c>
      <c r="AM95" t="s">
        <v>398</v>
      </c>
      <c r="AN95" s="34">
        <v>7</v>
      </c>
      <c r="AX95"/>
      <c r="AY95"/>
    </row>
    <row r="96" spans="1:51" x14ac:dyDescent="0.25">
      <c r="A96" t="s">
        <v>1226</v>
      </c>
      <c r="B96" t="s">
        <v>544</v>
      </c>
      <c r="C96" t="s">
        <v>934</v>
      </c>
      <c r="D96" t="s">
        <v>1137</v>
      </c>
      <c r="E96" s="32">
        <v>25.844444444444445</v>
      </c>
      <c r="F96" s="32">
        <v>84.447444444444471</v>
      </c>
      <c r="G96" s="32">
        <v>0</v>
      </c>
      <c r="H96" s="37">
        <v>0</v>
      </c>
      <c r="I96" s="32">
        <v>79.0476666666667</v>
      </c>
      <c r="J96" s="32">
        <v>0</v>
      </c>
      <c r="K96" s="37">
        <v>0</v>
      </c>
      <c r="L96" s="32">
        <v>23.316444444444443</v>
      </c>
      <c r="M96" s="32">
        <v>0</v>
      </c>
      <c r="N96" s="37">
        <v>0</v>
      </c>
      <c r="O96" s="32">
        <v>17.916666666666668</v>
      </c>
      <c r="P96" s="32">
        <v>0</v>
      </c>
      <c r="Q96" s="37">
        <v>0</v>
      </c>
      <c r="R96" s="32">
        <v>5.3997777777777767</v>
      </c>
      <c r="S96" s="32">
        <v>0</v>
      </c>
      <c r="T96" s="37">
        <v>0</v>
      </c>
      <c r="U96" s="32">
        <v>0</v>
      </c>
      <c r="V96" s="32">
        <v>0</v>
      </c>
      <c r="W96" s="37" t="s">
        <v>1348</v>
      </c>
      <c r="X96" s="32">
        <v>10.175777777777776</v>
      </c>
      <c r="Y96" s="32">
        <v>0</v>
      </c>
      <c r="Z96" s="37">
        <v>0</v>
      </c>
      <c r="AA96" s="32">
        <v>0</v>
      </c>
      <c r="AB96" s="32">
        <v>0</v>
      </c>
      <c r="AC96" s="37" t="s">
        <v>1348</v>
      </c>
      <c r="AD96" s="32">
        <v>40.950555555555574</v>
      </c>
      <c r="AE96" s="32">
        <v>0</v>
      </c>
      <c r="AF96" s="37">
        <v>0</v>
      </c>
      <c r="AG96" s="32">
        <v>0.218</v>
      </c>
      <c r="AH96" s="32">
        <v>0</v>
      </c>
      <c r="AI96" s="37">
        <v>0</v>
      </c>
      <c r="AJ96" s="32">
        <v>9.7866666666666706</v>
      </c>
      <c r="AK96" s="32">
        <v>0</v>
      </c>
      <c r="AL96" s="37">
        <v>0</v>
      </c>
      <c r="AM96" t="s">
        <v>118</v>
      </c>
      <c r="AN96" s="34">
        <v>7</v>
      </c>
      <c r="AX96"/>
      <c r="AY96"/>
    </row>
    <row r="97" spans="1:51" x14ac:dyDescent="0.25">
      <c r="A97" t="s">
        <v>1226</v>
      </c>
      <c r="B97" t="s">
        <v>479</v>
      </c>
      <c r="C97" t="s">
        <v>934</v>
      </c>
      <c r="D97" t="s">
        <v>1137</v>
      </c>
      <c r="E97" s="32">
        <v>67.188888888888883</v>
      </c>
      <c r="F97" s="32">
        <v>188.88122222222222</v>
      </c>
      <c r="G97" s="32">
        <v>60.870444444444445</v>
      </c>
      <c r="H97" s="37">
        <v>0.32226837442225598</v>
      </c>
      <c r="I97" s="32">
        <v>183.12566666666669</v>
      </c>
      <c r="J97" s="32">
        <v>60.870444444444445</v>
      </c>
      <c r="K97" s="37">
        <v>0.33239712134532989</v>
      </c>
      <c r="L97" s="32">
        <v>19.563111111111112</v>
      </c>
      <c r="M97" s="32">
        <v>7.1612222222222206</v>
      </c>
      <c r="N97" s="37">
        <v>0.36605743235568067</v>
      </c>
      <c r="O97" s="32">
        <v>13.807555555555556</v>
      </c>
      <c r="P97" s="32">
        <v>7.1612222222222206</v>
      </c>
      <c r="Q97" s="37">
        <v>0.51864518621044831</v>
      </c>
      <c r="R97" s="32">
        <v>0</v>
      </c>
      <c r="S97" s="32">
        <v>0</v>
      </c>
      <c r="T97" s="37" t="s">
        <v>1348</v>
      </c>
      <c r="U97" s="32">
        <v>5.7555555555555555</v>
      </c>
      <c r="V97" s="32">
        <v>0</v>
      </c>
      <c r="W97" s="37">
        <v>0</v>
      </c>
      <c r="X97" s="32">
        <v>58.646555555555558</v>
      </c>
      <c r="Y97" s="32">
        <v>23.693333333333335</v>
      </c>
      <c r="Z97" s="37">
        <v>0.404002129517884</v>
      </c>
      <c r="AA97" s="32">
        <v>0</v>
      </c>
      <c r="AB97" s="32">
        <v>0</v>
      </c>
      <c r="AC97" s="37" t="s">
        <v>1348</v>
      </c>
      <c r="AD97" s="32">
        <v>86.813555555555567</v>
      </c>
      <c r="AE97" s="32">
        <v>30.015888888888892</v>
      </c>
      <c r="AF97" s="37">
        <v>0.3457511755716593</v>
      </c>
      <c r="AG97" s="32">
        <v>14.762111111111112</v>
      </c>
      <c r="AH97" s="32">
        <v>0</v>
      </c>
      <c r="AI97" s="37">
        <v>0</v>
      </c>
      <c r="AJ97" s="32">
        <v>9.09588888888889</v>
      </c>
      <c r="AK97" s="32">
        <v>0</v>
      </c>
      <c r="AL97" s="37">
        <v>0</v>
      </c>
      <c r="AM97" t="s">
        <v>53</v>
      </c>
      <c r="AN97" s="34">
        <v>7</v>
      </c>
      <c r="AX97"/>
      <c r="AY97"/>
    </row>
    <row r="98" spans="1:51" x14ac:dyDescent="0.25">
      <c r="A98" t="s">
        <v>1226</v>
      </c>
      <c r="B98" t="s">
        <v>735</v>
      </c>
      <c r="C98" t="s">
        <v>1081</v>
      </c>
      <c r="D98" t="s">
        <v>1113</v>
      </c>
      <c r="E98" s="32">
        <v>51.977777777777774</v>
      </c>
      <c r="F98" s="32">
        <v>143.86511111111113</v>
      </c>
      <c r="G98" s="32">
        <v>0</v>
      </c>
      <c r="H98" s="37">
        <v>0</v>
      </c>
      <c r="I98" s="32">
        <v>98.182888888888897</v>
      </c>
      <c r="J98" s="32">
        <v>0</v>
      </c>
      <c r="K98" s="37">
        <v>0</v>
      </c>
      <c r="L98" s="32">
        <v>32.956666666666671</v>
      </c>
      <c r="M98" s="32">
        <v>0</v>
      </c>
      <c r="N98" s="37">
        <v>0</v>
      </c>
      <c r="O98" s="32">
        <v>27.03444444444445</v>
      </c>
      <c r="P98" s="32">
        <v>0</v>
      </c>
      <c r="Q98" s="37">
        <v>0</v>
      </c>
      <c r="R98" s="32">
        <v>5.9222222222222225</v>
      </c>
      <c r="S98" s="32">
        <v>0</v>
      </c>
      <c r="T98" s="37">
        <v>0</v>
      </c>
      <c r="U98" s="32">
        <v>0</v>
      </c>
      <c r="V98" s="32">
        <v>0</v>
      </c>
      <c r="W98" s="37" t="s">
        <v>1348</v>
      </c>
      <c r="X98" s="32">
        <v>0</v>
      </c>
      <c r="Y98" s="32">
        <v>0</v>
      </c>
      <c r="Z98" s="37" t="s">
        <v>1348</v>
      </c>
      <c r="AA98" s="32">
        <v>39.760000000000012</v>
      </c>
      <c r="AB98" s="32">
        <v>0</v>
      </c>
      <c r="AC98" s="37">
        <v>0</v>
      </c>
      <c r="AD98" s="32">
        <v>61.586222222222233</v>
      </c>
      <c r="AE98" s="32">
        <v>0</v>
      </c>
      <c r="AF98" s="37">
        <v>0</v>
      </c>
      <c r="AG98" s="32">
        <v>0</v>
      </c>
      <c r="AH98" s="32">
        <v>0</v>
      </c>
      <c r="AI98" s="37" t="s">
        <v>1348</v>
      </c>
      <c r="AJ98" s="32">
        <v>9.5622222222222231</v>
      </c>
      <c r="AK98" s="32">
        <v>0</v>
      </c>
      <c r="AL98" s="37">
        <v>0</v>
      </c>
      <c r="AM98" t="s">
        <v>312</v>
      </c>
      <c r="AN98" s="34">
        <v>7</v>
      </c>
      <c r="AX98"/>
      <c r="AY98"/>
    </row>
    <row r="99" spans="1:51" x14ac:dyDescent="0.25">
      <c r="A99" t="s">
        <v>1226</v>
      </c>
      <c r="B99" t="s">
        <v>693</v>
      </c>
      <c r="C99" t="s">
        <v>1045</v>
      </c>
      <c r="D99" t="s">
        <v>1147</v>
      </c>
      <c r="E99" s="32">
        <v>45.044444444444444</v>
      </c>
      <c r="F99" s="32">
        <v>182.63222222222217</v>
      </c>
      <c r="G99" s="32">
        <v>0</v>
      </c>
      <c r="H99" s="37">
        <v>0</v>
      </c>
      <c r="I99" s="32">
        <v>177.92111111111106</v>
      </c>
      <c r="J99" s="32">
        <v>0</v>
      </c>
      <c r="K99" s="37">
        <v>0</v>
      </c>
      <c r="L99" s="32">
        <v>23.648888888888884</v>
      </c>
      <c r="M99" s="32">
        <v>0</v>
      </c>
      <c r="N99" s="37">
        <v>0</v>
      </c>
      <c r="O99" s="32">
        <v>18.937777777777772</v>
      </c>
      <c r="P99" s="32">
        <v>0</v>
      </c>
      <c r="Q99" s="37">
        <v>0</v>
      </c>
      <c r="R99" s="32">
        <v>0</v>
      </c>
      <c r="S99" s="32">
        <v>0</v>
      </c>
      <c r="T99" s="37" t="s">
        <v>1348</v>
      </c>
      <c r="U99" s="32">
        <v>4.7111111111111112</v>
      </c>
      <c r="V99" s="32">
        <v>0</v>
      </c>
      <c r="W99" s="37">
        <v>0</v>
      </c>
      <c r="X99" s="32">
        <v>11.131111111111114</v>
      </c>
      <c r="Y99" s="32">
        <v>0</v>
      </c>
      <c r="Z99" s="37">
        <v>0</v>
      </c>
      <c r="AA99" s="32">
        <v>0</v>
      </c>
      <c r="AB99" s="32">
        <v>0</v>
      </c>
      <c r="AC99" s="37" t="s">
        <v>1348</v>
      </c>
      <c r="AD99" s="32">
        <v>147.85222222222217</v>
      </c>
      <c r="AE99" s="32">
        <v>0</v>
      </c>
      <c r="AF99" s="37">
        <v>0</v>
      </c>
      <c r="AG99" s="32">
        <v>0</v>
      </c>
      <c r="AH99" s="32">
        <v>0</v>
      </c>
      <c r="AI99" s="37" t="s">
        <v>1348</v>
      </c>
      <c r="AJ99" s="32">
        <v>0</v>
      </c>
      <c r="AK99" s="32">
        <v>0</v>
      </c>
      <c r="AL99" s="37" t="s">
        <v>1348</v>
      </c>
      <c r="AM99" t="s">
        <v>268</v>
      </c>
      <c r="AN99" s="34">
        <v>7</v>
      </c>
      <c r="AX99"/>
      <c r="AY99"/>
    </row>
    <row r="100" spans="1:51" x14ac:dyDescent="0.25">
      <c r="A100" t="s">
        <v>1226</v>
      </c>
      <c r="B100" t="s">
        <v>553</v>
      </c>
      <c r="C100" t="s">
        <v>980</v>
      </c>
      <c r="D100" t="s">
        <v>1194</v>
      </c>
      <c r="E100" s="32">
        <v>57.911111111111111</v>
      </c>
      <c r="F100" s="32">
        <v>189.29933333333332</v>
      </c>
      <c r="G100" s="32">
        <v>53.129222222222211</v>
      </c>
      <c r="H100" s="37">
        <v>0.28066248986026832</v>
      </c>
      <c r="I100" s="32">
        <v>180.53444444444443</v>
      </c>
      <c r="J100" s="32">
        <v>50.442111111111103</v>
      </c>
      <c r="K100" s="37">
        <v>0.27940436112530076</v>
      </c>
      <c r="L100" s="32">
        <v>49.434000000000012</v>
      </c>
      <c r="M100" s="32">
        <v>12.32277777777778</v>
      </c>
      <c r="N100" s="37">
        <v>0.24927737544559975</v>
      </c>
      <c r="O100" s="32">
        <v>40.669111111111121</v>
      </c>
      <c r="P100" s="32">
        <v>9.635666666666669</v>
      </c>
      <c r="Q100" s="37">
        <v>0.23692838135412625</v>
      </c>
      <c r="R100" s="32">
        <v>3.5</v>
      </c>
      <c r="S100" s="32">
        <v>0</v>
      </c>
      <c r="T100" s="37">
        <v>0</v>
      </c>
      <c r="U100" s="32">
        <v>5.2648888888888896</v>
      </c>
      <c r="V100" s="32">
        <v>2.6871111111111103</v>
      </c>
      <c r="W100" s="37">
        <v>0.51038325173054178</v>
      </c>
      <c r="X100" s="32">
        <v>15.598777777777777</v>
      </c>
      <c r="Y100" s="32">
        <v>5.0772222222222227</v>
      </c>
      <c r="Z100" s="37">
        <v>0.32548846419591282</v>
      </c>
      <c r="AA100" s="32">
        <v>0</v>
      </c>
      <c r="AB100" s="32">
        <v>0</v>
      </c>
      <c r="AC100" s="37" t="s">
        <v>1348</v>
      </c>
      <c r="AD100" s="32">
        <v>98.147777777777776</v>
      </c>
      <c r="AE100" s="32">
        <v>35.729222222222212</v>
      </c>
      <c r="AF100" s="37">
        <v>0.36403495862248525</v>
      </c>
      <c r="AG100" s="32">
        <v>25.98255555555555</v>
      </c>
      <c r="AH100" s="32">
        <v>0</v>
      </c>
      <c r="AI100" s="37">
        <v>0</v>
      </c>
      <c r="AJ100" s="32">
        <v>0.13622222222222222</v>
      </c>
      <c r="AK100" s="32">
        <v>0</v>
      </c>
      <c r="AL100" s="37">
        <v>0</v>
      </c>
      <c r="AM100" t="s">
        <v>127</v>
      </c>
      <c r="AN100" s="34">
        <v>7</v>
      </c>
      <c r="AX100"/>
      <c r="AY100"/>
    </row>
    <row r="101" spans="1:51" x14ac:dyDescent="0.25">
      <c r="A101" t="s">
        <v>1226</v>
      </c>
      <c r="B101" t="s">
        <v>447</v>
      </c>
      <c r="C101" t="s">
        <v>913</v>
      </c>
      <c r="D101" t="s">
        <v>1172</v>
      </c>
      <c r="E101" s="32">
        <v>56.833333333333336</v>
      </c>
      <c r="F101" s="32">
        <v>212.52111111111111</v>
      </c>
      <c r="G101" s="32">
        <v>15.611111111111111</v>
      </c>
      <c r="H101" s="37">
        <v>7.3456754623070122E-2</v>
      </c>
      <c r="I101" s="32">
        <v>195.95888888888891</v>
      </c>
      <c r="J101" s="32">
        <v>15.611111111111111</v>
      </c>
      <c r="K101" s="37">
        <v>7.9665235905490378E-2</v>
      </c>
      <c r="L101" s="32">
        <v>28.297666666666665</v>
      </c>
      <c r="M101" s="32">
        <v>6.0388888888888888</v>
      </c>
      <c r="N101" s="37">
        <v>0.21340589526423459</v>
      </c>
      <c r="O101" s="32">
        <v>15.524333333333331</v>
      </c>
      <c r="P101" s="32">
        <v>6.0388888888888888</v>
      </c>
      <c r="Q101" s="37">
        <v>0.38899505435910653</v>
      </c>
      <c r="R101" s="32">
        <v>8.6066666666666656</v>
      </c>
      <c r="S101" s="32">
        <v>0</v>
      </c>
      <c r="T101" s="37">
        <v>0</v>
      </c>
      <c r="U101" s="32">
        <v>4.166666666666667</v>
      </c>
      <c r="V101" s="32">
        <v>0</v>
      </c>
      <c r="W101" s="37">
        <v>0</v>
      </c>
      <c r="X101" s="32">
        <v>26.155444444444441</v>
      </c>
      <c r="Y101" s="32">
        <v>0.94722222222222219</v>
      </c>
      <c r="Z101" s="37">
        <v>3.6215107116003044E-2</v>
      </c>
      <c r="AA101" s="32">
        <v>3.7888888888888888</v>
      </c>
      <c r="AB101" s="32">
        <v>0</v>
      </c>
      <c r="AC101" s="37">
        <v>0</v>
      </c>
      <c r="AD101" s="32">
        <v>133.60111111111112</v>
      </c>
      <c r="AE101" s="32">
        <v>8.625</v>
      </c>
      <c r="AF101" s="37">
        <v>6.4557846325296694E-2</v>
      </c>
      <c r="AG101" s="32">
        <v>0</v>
      </c>
      <c r="AH101" s="32">
        <v>0</v>
      </c>
      <c r="AI101" s="37" t="s">
        <v>1348</v>
      </c>
      <c r="AJ101" s="32">
        <v>20.678000000000008</v>
      </c>
      <c r="AK101" s="32">
        <v>0</v>
      </c>
      <c r="AL101" s="37">
        <v>0</v>
      </c>
      <c r="AM101" t="s">
        <v>20</v>
      </c>
      <c r="AN101" s="34">
        <v>7</v>
      </c>
      <c r="AX101"/>
      <c r="AY101"/>
    </row>
    <row r="102" spans="1:51" x14ac:dyDescent="0.25">
      <c r="A102" t="s">
        <v>1226</v>
      </c>
      <c r="B102" t="s">
        <v>778</v>
      </c>
      <c r="C102" t="s">
        <v>975</v>
      </c>
      <c r="D102" t="s">
        <v>1195</v>
      </c>
      <c r="E102" s="32">
        <v>53.277777777777779</v>
      </c>
      <c r="F102" s="32">
        <v>123.49222222222221</v>
      </c>
      <c r="G102" s="32">
        <v>9.4444444444444442E-2</v>
      </c>
      <c r="H102" s="37">
        <v>7.6478050799420568E-4</v>
      </c>
      <c r="I102" s="32">
        <v>102.246</v>
      </c>
      <c r="J102" s="32">
        <v>9.4444444444444442E-2</v>
      </c>
      <c r="K102" s="37">
        <v>9.2369818324867918E-4</v>
      </c>
      <c r="L102" s="32">
        <v>15.021888888888892</v>
      </c>
      <c r="M102" s="32">
        <v>0</v>
      </c>
      <c r="N102" s="37">
        <v>0</v>
      </c>
      <c r="O102" s="32">
        <v>9.2864444444444469</v>
      </c>
      <c r="P102" s="32">
        <v>0</v>
      </c>
      <c r="Q102" s="37">
        <v>0</v>
      </c>
      <c r="R102" s="32">
        <v>5.735444444444445</v>
      </c>
      <c r="S102" s="32">
        <v>0</v>
      </c>
      <c r="T102" s="37">
        <v>0</v>
      </c>
      <c r="U102" s="32">
        <v>0</v>
      </c>
      <c r="V102" s="32">
        <v>0</v>
      </c>
      <c r="W102" s="37" t="s">
        <v>1348</v>
      </c>
      <c r="X102" s="32">
        <v>25.391222222222233</v>
      </c>
      <c r="Y102" s="32">
        <v>9.4444444444444442E-2</v>
      </c>
      <c r="Z102" s="37">
        <v>3.7195706302703018E-3</v>
      </c>
      <c r="AA102" s="32">
        <v>15.510777777777777</v>
      </c>
      <c r="AB102" s="32">
        <v>0</v>
      </c>
      <c r="AC102" s="37">
        <v>0</v>
      </c>
      <c r="AD102" s="32">
        <v>67.568333333333314</v>
      </c>
      <c r="AE102" s="32">
        <v>0</v>
      </c>
      <c r="AF102" s="37">
        <v>0</v>
      </c>
      <c r="AG102" s="32">
        <v>0</v>
      </c>
      <c r="AH102" s="32">
        <v>0</v>
      </c>
      <c r="AI102" s="37" t="s">
        <v>1348</v>
      </c>
      <c r="AJ102" s="32">
        <v>0</v>
      </c>
      <c r="AK102" s="32">
        <v>0</v>
      </c>
      <c r="AL102" s="37" t="s">
        <v>1348</v>
      </c>
      <c r="AM102" t="s">
        <v>355</v>
      </c>
      <c r="AN102" s="34">
        <v>7</v>
      </c>
      <c r="AX102"/>
      <c r="AY102"/>
    </row>
    <row r="103" spans="1:51" x14ac:dyDescent="0.25">
      <c r="A103" t="s">
        <v>1226</v>
      </c>
      <c r="B103" t="s">
        <v>730</v>
      </c>
      <c r="C103" t="s">
        <v>880</v>
      </c>
      <c r="D103" t="s">
        <v>1141</v>
      </c>
      <c r="E103" s="32">
        <v>60.544444444444444</v>
      </c>
      <c r="F103" s="32">
        <v>194.78322222222224</v>
      </c>
      <c r="G103" s="32">
        <v>0</v>
      </c>
      <c r="H103" s="37">
        <v>0</v>
      </c>
      <c r="I103" s="32">
        <v>182.63333333333333</v>
      </c>
      <c r="J103" s="32">
        <v>0</v>
      </c>
      <c r="K103" s="37">
        <v>0</v>
      </c>
      <c r="L103" s="32">
        <v>17.224888888888888</v>
      </c>
      <c r="M103" s="32">
        <v>0</v>
      </c>
      <c r="N103" s="37">
        <v>0</v>
      </c>
      <c r="O103" s="32">
        <v>12.166666666666666</v>
      </c>
      <c r="P103" s="32">
        <v>0</v>
      </c>
      <c r="Q103" s="37">
        <v>0</v>
      </c>
      <c r="R103" s="32">
        <v>0</v>
      </c>
      <c r="S103" s="32">
        <v>0</v>
      </c>
      <c r="T103" s="37" t="s">
        <v>1348</v>
      </c>
      <c r="U103" s="32">
        <v>5.0582222222222226</v>
      </c>
      <c r="V103" s="32">
        <v>0</v>
      </c>
      <c r="W103" s="37">
        <v>0</v>
      </c>
      <c r="X103" s="32">
        <v>35.672222222222224</v>
      </c>
      <c r="Y103" s="32">
        <v>0</v>
      </c>
      <c r="Z103" s="37">
        <v>0</v>
      </c>
      <c r="AA103" s="32">
        <v>7.0916666666666668</v>
      </c>
      <c r="AB103" s="32">
        <v>0</v>
      </c>
      <c r="AC103" s="37">
        <v>0</v>
      </c>
      <c r="AD103" s="32">
        <v>130.47777777777779</v>
      </c>
      <c r="AE103" s="32">
        <v>0</v>
      </c>
      <c r="AF103" s="37">
        <v>0</v>
      </c>
      <c r="AG103" s="32">
        <v>0</v>
      </c>
      <c r="AH103" s="32">
        <v>0</v>
      </c>
      <c r="AI103" s="37" t="s">
        <v>1348</v>
      </c>
      <c r="AJ103" s="32">
        <v>4.3166666666666664</v>
      </c>
      <c r="AK103" s="32">
        <v>0</v>
      </c>
      <c r="AL103" s="37">
        <v>0</v>
      </c>
      <c r="AM103" t="s">
        <v>307</v>
      </c>
      <c r="AN103" s="34">
        <v>7</v>
      </c>
      <c r="AX103"/>
      <c r="AY103"/>
    </row>
    <row r="104" spans="1:51" x14ac:dyDescent="0.25">
      <c r="A104" t="s">
        <v>1226</v>
      </c>
      <c r="B104" t="s">
        <v>844</v>
      </c>
      <c r="C104" t="s">
        <v>870</v>
      </c>
      <c r="D104" t="s">
        <v>1204</v>
      </c>
      <c r="E104" s="32">
        <v>24.966666666666665</v>
      </c>
      <c r="F104" s="32">
        <v>96.972777777777765</v>
      </c>
      <c r="G104" s="32">
        <v>12.53888888888889</v>
      </c>
      <c r="H104" s="37">
        <v>0.12930318359677118</v>
      </c>
      <c r="I104" s="32">
        <v>83.947444444444429</v>
      </c>
      <c r="J104" s="32">
        <v>12.53888888888889</v>
      </c>
      <c r="K104" s="37">
        <v>0.14936593927152839</v>
      </c>
      <c r="L104" s="32">
        <v>26.550666666666668</v>
      </c>
      <c r="M104" s="32">
        <v>0</v>
      </c>
      <c r="N104" s="37">
        <v>0</v>
      </c>
      <c r="O104" s="32">
        <v>21.786777777777779</v>
      </c>
      <c r="P104" s="32">
        <v>0</v>
      </c>
      <c r="Q104" s="37">
        <v>0</v>
      </c>
      <c r="R104" s="32">
        <v>0</v>
      </c>
      <c r="S104" s="32">
        <v>0</v>
      </c>
      <c r="T104" s="37" t="s">
        <v>1348</v>
      </c>
      <c r="U104" s="32">
        <v>4.7638888888888893</v>
      </c>
      <c r="V104" s="32">
        <v>0</v>
      </c>
      <c r="W104" s="37">
        <v>0</v>
      </c>
      <c r="X104" s="32">
        <v>14.604777777777779</v>
      </c>
      <c r="Y104" s="32">
        <v>0</v>
      </c>
      <c r="Z104" s="37">
        <v>0</v>
      </c>
      <c r="AA104" s="32">
        <v>8.2614444444444448</v>
      </c>
      <c r="AB104" s="32">
        <v>0</v>
      </c>
      <c r="AC104" s="37">
        <v>0</v>
      </c>
      <c r="AD104" s="32">
        <v>47.555888888888873</v>
      </c>
      <c r="AE104" s="32">
        <v>12.53888888888889</v>
      </c>
      <c r="AF104" s="37">
        <v>0.26366637617026062</v>
      </c>
      <c r="AG104" s="32">
        <v>0</v>
      </c>
      <c r="AH104" s="32">
        <v>0</v>
      </c>
      <c r="AI104" s="37" t="s">
        <v>1348</v>
      </c>
      <c r="AJ104" s="32">
        <v>0</v>
      </c>
      <c r="AK104" s="32">
        <v>0</v>
      </c>
      <c r="AL104" s="37" t="s">
        <v>1348</v>
      </c>
      <c r="AM104" t="s">
        <v>421</v>
      </c>
      <c r="AN104" s="34">
        <v>7</v>
      </c>
      <c r="AX104"/>
      <c r="AY104"/>
    </row>
    <row r="105" spans="1:51" x14ac:dyDescent="0.25">
      <c r="A105" t="s">
        <v>1226</v>
      </c>
      <c r="B105" t="s">
        <v>769</v>
      </c>
      <c r="C105" t="s">
        <v>1065</v>
      </c>
      <c r="D105" t="s">
        <v>1140</v>
      </c>
      <c r="E105" s="32">
        <v>24.555555555555557</v>
      </c>
      <c r="F105" s="32">
        <v>131.8472222222222</v>
      </c>
      <c r="G105" s="32">
        <v>5.1861111111111109</v>
      </c>
      <c r="H105" s="37">
        <v>3.9334246286737602E-2</v>
      </c>
      <c r="I105" s="32">
        <v>99.144444444444446</v>
      </c>
      <c r="J105" s="32">
        <v>5.1861111111111109</v>
      </c>
      <c r="K105" s="37">
        <v>5.2308640591729239E-2</v>
      </c>
      <c r="L105" s="32">
        <v>25.480555555555554</v>
      </c>
      <c r="M105" s="32">
        <v>0.75555555555555554</v>
      </c>
      <c r="N105" s="37">
        <v>2.9652240270358662E-2</v>
      </c>
      <c r="O105" s="32">
        <v>13.625</v>
      </c>
      <c r="P105" s="32">
        <v>0.75555555555555554</v>
      </c>
      <c r="Q105" s="37">
        <v>5.5453618756371045E-2</v>
      </c>
      <c r="R105" s="32">
        <v>5.8111111111111109</v>
      </c>
      <c r="S105" s="32">
        <v>0</v>
      </c>
      <c r="T105" s="37">
        <v>0</v>
      </c>
      <c r="U105" s="32">
        <v>6.0444444444444443</v>
      </c>
      <c r="V105" s="32">
        <v>0</v>
      </c>
      <c r="W105" s="37">
        <v>0</v>
      </c>
      <c r="X105" s="32">
        <v>10.783333333333333</v>
      </c>
      <c r="Y105" s="32">
        <v>0.77777777777777779</v>
      </c>
      <c r="Z105" s="37">
        <v>7.2127769191138585E-2</v>
      </c>
      <c r="AA105" s="32">
        <v>20.847222222222221</v>
      </c>
      <c r="AB105" s="32">
        <v>0</v>
      </c>
      <c r="AC105" s="37">
        <v>0</v>
      </c>
      <c r="AD105" s="32">
        <v>68.944444444444443</v>
      </c>
      <c r="AE105" s="32">
        <v>3.6527777777777777</v>
      </c>
      <c r="AF105" s="37">
        <v>5.2981466559226427E-2</v>
      </c>
      <c r="AG105" s="32">
        <v>5.791666666666667</v>
      </c>
      <c r="AH105" s="32">
        <v>0</v>
      </c>
      <c r="AI105" s="37">
        <v>0</v>
      </c>
      <c r="AJ105" s="32">
        <v>0</v>
      </c>
      <c r="AK105" s="32">
        <v>0</v>
      </c>
      <c r="AL105" s="37" t="s">
        <v>1348</v>
      </c>
      <c r="AM105" t="s">
        <v>346</v>
      </c>
      <c r="AN105" s="34">
        <v>7</v>
      </c>
      <c r="AX105"/>
      <c r="AY105"/>
    </row>
    <row r="106" spans="1:51" x14ac:dyDescent="0.25">
      <c r="A106" t="s">
        <v>1226</v>
      </c>
      <c r="B106" t="s">
        <v>512</v>
      </c>
      <c r="C106" t="s">
        <v>958</v>
      </c>
      <c r="D106" t="s">
        <v>1132</v>
      </c>
      <c r="E106" s="32">
        <v>31.122222222222224</v>
      </c>
      <c r="F106" s="32">
        <v>103.0547777777778</v>
      </c>
      <c r="G106" s="32">
        <v>0.98055555555555551</v>
      </c>
      <c r="H106" s="37">
        <v>9.5148966083841036E-3</v>
      </c>
      <c r="I106" s="32">
        <v>94.080222222222247</v>
      </c>
      <c r="J106" s="32">
        <v>0.98055555555555551</v>
      </c>
      <c r="K106" s="37">
        <v>1.0422547187860948E-2</v>
      </c>
      <c r="L106" s="32">
        <v>15.156888888888886</v>
      </c>
      <c r="M106" s="32">
        <v>0.19166666666666668</v>
      </c>
      <c r="N106" s="37">
        <v>1.2645515057326338E-2</v>
      </c>
      <c r="O106" s="32">
        <v>6.1823333333333332</v>
      </c>
      <c r="P106" s="32">
        <v>0.19166666666666668</v>
      </c>
      <c r="Q106" s="37">
        <v>3.1002318434248128E-2</v>
      </c>
      <c r="R106" s="32">
        <v>3.285666666666665</v>
      </c>
      <c r="S106" s="32">
        <v>0</v>
      </c>
      <c r="T106" s="37">
        <v>0</v>
      </c>
      <c r="U106" s="32">
        <v>5.6888888888888891</v>
      </c>
      <c r="V106" s="32">
        <v>0</v>
      </c>
      <c r="W106" s="37">
        <v>0</v>
      </c>
      <c r="X106" s="32">
        <v>24.568111111111119</v>
      </c>
      <c r="Y106" s="32">
        <v>0.78888888888888886</v>
      </c>
      <c r="Z106" s="37">
        <v>3.2110278454907659E-2</v>
      </c>
      <c r="AA106" s="32">
        <v>0</v>
      </c>
      <c r="AB106" s="32">
        <v>0</v>
      </c>
      <c r="AC106" s="37" t="s">
        <v>1348</v>
      </c>
      <c r="AD106" s="32">
        <v>56.456222222222237</v>
      </c>
      <c r="AE106" s="32">
        <v>0</v>
      </c>
      <c r="AF106" s="37">
        <v>0</v>
      </c>
      <c r="AG106" s="32">
        <v>3.4428888888888882</v>
      </c>
      <c r="AH106" s="32">
        <v>0</v>
      </c>
      <c r="AI106" s="37">
        <v>0</v>
      </c>
      <c r="AJ106" s="32">
        <v>3.4306666666666668</v>
      </c>
      <c r="AK106" s="32">
        <v>0</v>
      </c>
      <c r="AL106" s="37">
        <v>0</v>
      </c>
      <c r="AM106" t="s">
        <v>86</v>
      </c>
      <c r="AN106" s="34">
        <v>7</v>
      </c>
      <c r="AX106"/>
      <c r="AY106"/>
    </row>
    <row r="107" spans="1:51" x14ac:dyDescent="0.25">
      <c r="A107" t="s">
        <v>1226</v>
      </c>
      <c r="B107" t="s">
        <v>802</v>
      </c>
      <c r="C107" t="s">
        <v>865</v>
      </c>
      <c r="D107" t="s">
        <v>1210</v>
      </c>
      <c r="E107" s="32">
        <v>27.266666666666666</v>
      </c>
      <c r="F107" s="32">
        <v>98.509555555555565</v>
      </c>
      <c r="G107" s="32">
        <v>38.600888888888889</v>
      </c>
      <c r="H107" s="37">
        <v>0.39184918327156076</v>
      </c>
      <c r="I107" s="32">
        <v>88.415111111111116</v>
      </c>
      <c r="J107" s="32">
        <v>38.600888888888889</v>
      </c>
      <c r="K107" s="37">
        <v>0.43658700875667306</v>
      </c>
      <c r="L107" s="32">
        <v>23.679555555555552</v>
      </c>
      <c r="M107" s="32">
        <v>3.5166666666666666</v>
      </c>
      <c r="N107" s="37">
        <v>0.14851067024531242</v>
      </c>
      <c r="O107" s="32">
        <v>13.585111111111109</v>
      </c>
      <c r="P107" s="32">
        <v>3.5166666666666666</v>
      </c>
      <c r="Q107" s="37">
        <v>0.25886182585510287</v>
      </c>
      <c r="R107" s="32">
        <v>4.6091111111111109</v>
      </c>
      <c r="S107" s="32">
        <v>0</v>
      </c>
      <c r="T107" s="37">
        <v>0</v>
      </c>
      <c r="U107" s="32">
        <v>5.4853333333333332</v>
      </c>
      <c r="V107" s="32">
        <v>0</v>
      </c>
      <c r="W107" s="37">
        <v>0</v>
      </c>
      <c r="X107" s="32">
        <v>13.92166666666667</v>
      </c>
      <c r="Y107" s="32">
        <v>3.411111111111111</v>
      </c>
      <c r="Z107" s="37">
        <v>0.24502174867313134</v>
      </c>
      <c r="AA107" s="32">
        <v>0</v>
      </c>
      <c r="AB107" s="32">
        <v>0</v>
      </c>
      <c r="AC107" s="37" t="s">
        <v>1348</v>
      </c>
      <c r="AD107" s="32">
        <v>60.908333333333346</v>
      </c>
      <c r="AE107" s="32">
        <v>31.673111111111112</v>
      </c>
      <c r="AF107" s="37">
        <v>0.5200127696447302</v>
      </c>
      <c r="AG107" s="32">
        <v>0</v>
      </c>
      <c r="AH107" s="32">
        <v>0</v>
      </c>
      <c r="AI107" s="37" t="s">
        <v>1348</v>
      </c>
      <c r="AJ107" s="32">
        <v>0</v>
      </c>
      <c r="AK107" s="32">
        <v>0</v>
      </c>
      <c r="AL107" s="37" t="s">
        <v>1348</v>
      </c>
      <c r="AM107" t="s">
        <v>379</v>
      </c>
      <c r="AN107" s="34">
        <v>7</v>
      </c>
      <c r="AX107"/>
      <c r="AY107"/>
    </row>
    <row r="108" spans="1:51" x14ac:dyDescent="0.25">
      <c r="A108" t="s">
        <v>1226</v>
      </c>
      <c r="B108" t="s">
        <v>503</v>
      </c>
      <c r="C108" t="s">
        <v>904</v>
      </c>
      <c r="D108" t="s">
        <v>1168</v>
      </c>
      <c r="E108" s="32">
        <v>71.3</v>
      </c>
      <c r="F108" s="32">
        <v>221.24588888888889</v>
      </c>
      <c r="G108" s="32">
        <v>39.277999999999992</v>
      </c>
      <c r="H108" s="37">
        <v>0.17753098237104717</v>
      </c>
      <c r="I108" s="32">
        <v>210.31255555555555</v>
      </c>
      <c r="J108" s="32">
        <v>39.277999999999992</v>
      </c>
      <c r="K108" s="37">
        <v>0.18676012897206429</v>
      </c>
      <c r="L108" s="32">
        <v>37.635666666666665</v>
      </c>
      <c r="M108" s="32">
        <v>8.8888888888888892E-2</v>
      </c>
      <c r="N108" s="37">
        <v>2.3618258094419893E-3</v>
      </c>
      <c r="O108" s="32">
        <v>26.702333333333328</v>
      </c>
      <c r="P108" s="32">
        <v>8.8888888888888892E-2</v>
      </c>
      <c r="Q108" s="37">
        <v>3.3288809550559469E-3</v>
      </c>
      <c r="R108" s="32">
        <v>5.4222222222222225</v>
      </c>
      <c r="S108" s="32">
        <v>0</v>
      </c>
      <c r="T108" s="37">
        <v>0</v>
      </c>
      <c r="U108" s="32">
        <v>5.5111111111111111</v>
      </c>
      <c r="V108" s="32">
        <v>0</v>
      </c>
      <c r="W108" s="37">
        <v>0</v>
      </c>
      <c r="X108" s="32">
        <v>54.031777777777798</v>
      </c>
      <c r="Y108" s="32">
        <v>17.84077777777777</v>
      </c>
      <c r="Z108" s="37">
        <v>0.3301904640479057</v>
      </c>
      <c r="AA108" s="32">
        <v>0</v>
      </c>
      <c r="AB108" s="32">
        <v>0</v>
      </c>
      <c r="AC108" s="37" t="s">
        <v>1348</v>
      </c>
      <c r="AD108" s="32">
        <v>66.584666666666664</v>
      </c>
      <c r="AE108" s="32">
        <v>21.348333333333336</v>
      </c>
      <c r="AF108" s="37">
        <v>0.32061936181503253</v>
      </c>
      <c r="AG108" s="32">
        <v>53.632777777777754</v>
      </c>
      <c r="AH108" s="32">
        <v>0</v>
      </c>
      <c r="AI108" s="37">
        <v>0</v>
      </c>
      <c r="AJ108" s="32">
        <v>9.3610000000000007</v>
      </c>
      <c r="AK108" s="32">
        <v>0</v>
      </c>
      <c r="AL108" s="37">
        <v>0</v>
      </c>
      <c r="AM108" t="s">
        <v>77</v>
      </c>
      <c r="AN108" s="34">
        <v>7</v>
      </c>
      <c r="AX108"/>
      <c r="AY108"/>
    </row>
    <row r="109" spans="1:51" x14ac:dyDescent="0.25">
      <c r="A109" t="s">
        <v>1226</v>
      </c>
      <c r="B109" t="s">
        <v>597</v>
      </c>
      <c r="C109" t="s">
        <v>1006</v>
      </c>
      <c r="D109" t="s">
        <v>1127</v>
      </c>
      <c r="E109" s="32">
        <v>29.822222222222223</v>
      </c>
      <c r="F109" s="32">
        <v>98.14166666666668</v>
      </c>
      <c r="G109" s="32">
        <v>0</v>
      </c>
      <c r="H109" s="37">
        <v>0</v>
      </c>
      <c r="I109" s="32">
        <v>86.730555555555554</v>
      </c>
      <c r="J109" s="32">
        <v>0</v>
      </c>
      <c r="K109" s="37">
        <v>0</v>
      </c>
      <c r="L109" s="32">
        <v>26.033333333333331</v>
      </c>
      <c r="M109" s="32">
        <v>0</v>
      </c>
      <c r="N109" s="37">
        <v>0</v>
      </c>
      <c r="O109" s="32">
        <v>18.694444444444443</v>
      </c>
      <c r="P109" s="32">
        <v>0</v>
      </c>
      <c r="Q109" s="37">
        <v>0</v>
      </c>
      <c r="R109" s="32">
        <v>2.3777777777777778</v>
      </c>
      <c r="S109" s="32">
        <v>0</v>
      </c>
      <c r="T109" s="37">
        <v>0</v>
      </c>
      <c r="U109" s="32">
        <v>4.9611111111111112</v>
      </c>
      <c r="V109" s="32">
        <v>0</v>
      </c>
      <c r="W109" s="37">
        <v>0</v>
      </c>
      <c r="X109" s="32">
        <v>12.519444444444444</v>
      </c>
      <c r="Y109" s="32">
        <v>0</v>
      </c>
      <c r="Z109" s="37">
        <v>0</v>
      </c>
      <c r="AA109" s="32">
        <v>4.072222222222222</v>
      </c>
      <c r="AB109" s="32">
        <v>0</v>
      </c>
      <c r="AC109" s="37">
        <v>0</v>
      </c>
      <c r="AD109" s="32">
        <v>52.280555555555559</v>
      </c>
      <c r="AE109" s="32">
        <v>0</v>
      </c>
      <c r="AF109" s="37">
        <v>0</v>
      </c>
      <c r="AG109" s="32">
        <v>3.0555555555555554</v>
      </c>
      <c r="AH109" s="32">
        <v>0</v>
      </c>
      <c r="AI109" s="37">
        <v>0</v>
      </c>
      <c r="AJ109" s="32">
        <v>0.18055555555555555</v>
      </c>
      <c r="AK109" s="32">
        <v>0</v>
      </c>
      <c r="AL109" s="37">
        <v>0</v>
      </c>
      <c r="AM109" t="s">
        <v>172</v>
      </c>
      <c r="AN109" s="34">
        <v>7</v>
      </c>
      <c r="AX109"/>
      <c r="AY109"/>
    </row>
    <row r="110" spans="1:51" x14ac:dyDescent="0.25">
      <c r="A110" t="s">
        <v>1226</v>
      </c>
      <c r="B110" t="s">
        <v>476</v>
      </c>
      <c r="C110" t="s">
        <v>931</v>
      </c>
      <c r="D110" t="s">
        <v>1164</v>
      </c>
      <c r="E110" s="32">
        <v>38.12222222222222</v>
      </c>
      <c r="F110" s="32">
        <v>126.83500000000001</v>
      </c>
      <c r="G110" s="32">
        <v>38.973555555555549</v>
      </c>
      <c r="H110" s="37">
        <v>0.30727760914223634</v>
      </c>
      <c r="I110" s="32">
        <v>123.01277777777779</v>
      </c>
      <c r="J110" s="32">
        <v>38.973555555555549</v>
      </c>
      <c r="K110" s="37">
        <v>0.31682526205498068</v>
      </c>
      <c r="L110" s="32">
        <v>13.42311111111111</v>
      </c>
      <c r="M110" s="32">
        <v>5.6348888888888897</v>
      </c>
      <c r="N110" s="37">
        <v>0.41979008012714397</v>
      </c>
      <c r="O110" s="32">
        <v>9.6008888888888873</v>
      </c>
      <c r="P110" s="32">
        <v>5.6348888888888897</v>
      </c>
      <c r="Q110" s="37">
        <v>0.5869132487732619</v>
      </c>
      <c r="R110" s="32">
        <v>0</v>
      </c>
      <c r="S110" s="32">
        <v>0</v>
      </c>
      <c r="T110" s="37" t="s">
        <v>1348</v>
      </c>
      <c r="U110" s="32">
        <v>3.8222222222222224</v>
      </c>
      <c r="V110" s="32">
        <v>0</v>
      </c>
      <c r="W110" s="37">
        <v>0</v>
      </c>
      <c r="X110" s="32">
        <v>25.659444444444443</v>
      </c>
      <c r="Y110" s="32">
        <v>0.84933333333333327</v>
      </c>
      <c r="Z110" s="37">
        <v>3.3100223006473681E-2</v>
      </c>
      <c r="AA110" s="32">
        <v>0</v>
      </c>
      <c r="AB110" s="32">
        <v>0</v>
      </c>
      <c r="AC110" s="37" t="s">
        <v>1348</v>
      </c>
      <c r="AD110" s="32">
        <v>69.87166666666667</v>
      </c>
      <c r="AE110" s="32">
        <v>27.160888888888881</v>
      </c>
      <c r="AF110" s="37">
        <v>0.38872536157558685</v>
      </c>
      <c r="AG110" s="32">
        <v>6.8605555555555524</v>
      </c>
      <c r="AH110" s="32">
        <v>0</v>
      </c>
      <c r="AI110" s="37">
        <v>0</v>
      </c>
      <c r="AJ110" s="32">
        <v>11.020222222222223</v>
      </c>
      <c r="AK110" s="32">
        <v>5.328444444444445</v>
      </c>
      <c r="AL110" s="37">
        <v>0.48351515395938782</v>
      </c>
      <c r="AM110" t="s">
        <v>49</v>
      </c>
      <c r="AN110" s="34">
        <v>7</v>
      </c>
      <c r="AX110"/>
      <c r="AY110"/>
    </row>
    <row r="111" spans="1:51" x14ac:dyDescent="0.25">
      <c r="A111" t="s">
        <v>1226</v>
      </c>
      <c r="B111" t="s">
        <v>494</v>
      </c>
      <c r="C111" t="s">
        <v>857</v>
      </c>
      <c r="D111" t="s">
        <v>1159</v>
      </c>
      <c r="E111" s="32">
        <v>56.022222222222226</v>
      </c>
      <c r="F111" s="32">
        <v>167.52500000000003</v>
      </c>
      <c r="G111" s="32">
        <v>25.544444444444444</v>
      </c>
      <c r="H111" s="37">
        <v>0.15248138752093382</v>
      </c>
      <c r="I111" s="32">
        <v>155.2367777777778</v>
      </c>
      <c r="J111" s="32">
        <v>25.544444444444444</v>
      </c>
      <c r="K111" s="37">
        <v>0.16455149874993824</v>
      </c>
      <c r="L111" s="32">
        <v>22.796777777777777</v>
      </c>
      <c r="M111" s="32">
        <v>0</v>
      </c>
      <c r="N111" s="37">
        <v>0</v>
      </c>
      <c r="O111" s="32">
        <v>17.818999999999999</v>
      </c>
      <c r="P111" s="32">
        <v>0</v>
      </c>
      <c r="Q111" s="37">
        <v>0</v>
      </c>
      <c r="R111" s="32">
        <v>0</v>
      </c>
      <c r="S111" s="32">
        <v>0</v>
      </c>
      <c r="T111" s="37" t="s">
        <v>1348</v>
      </c>
      <c r="U111" s="32">
        <v>4.9777777777777779</v>
      </c>
      <c r="V111" s="32">
        <v>0</v>
      </c>
      <c r="W111" s="37">
        <v>0</v>
      </c>
      <c r="X111" s="32">
        <v>22.73011111111111</v>
      </c>
      <c r="Y111" s="32">
        <v>7.3388888888888886</v>
      </c>
      <c r="Z111" s="37">
        <v>0.322870788137126</v>
      </c>
      <c r="AA111" s="32">
        <v>7.3104444444444452</v>
      </c>
      <c r="AB111" s="32">
        <v>0</v>
      </c>
      <c r="AC111" s="37">
        <v>0</v>
      </c>
      <c r="AD111" s="32">
        <v>114.68766666666669</v>
      </c>
      <c r="AE111" s="32">
        <v>18.205555555555556</v>
      </c>
      <c r="AF111" s="37">
        <v>0.15874030821874674</v>
      </c>
      <c r="AG111" s="32">
        <v>0</v>
      </c>
      <c r="AH111" s="32">
        <v>0</v>
      </c>
      <c r="AI111" s="37" t="s">
        <v>1348</v>
      </c>
      <c r="AJ111" s="32">
        <v>0</v>
      </c>
      <c r="AK111" s="32">
        <v>0</v>
      </c>
      <c r="AL111" s="37" t="s">
        <v>1348</v>
      </c>
      <c r="AM111" t="s">
        <v>68</v>
      </c>
      <c r="AN111" s="34">
        <v>7</v>
      </c>
      <c r="AX111"/>
      <c r="AY111"/>
    </row>
    <row r="112" spans="1:51" x14ac:dyDescent="0.25">
      <c r="A112" t="s">
        <v>1226</v>
      </c>
      <c r="B112" t="s">
        <v>697</v>
      </c>
      <c r="C112" t="s">
        <v>1068</v>
      </c>
      <c r="D112" t="s">
        <v>1138</v>
      </c>
      <c r="E112" s="32">
        <v>64.855555555555554</v>
      </c>
      <c r="F112" s="32">
        <v>396.3649999999999</v>
      </c>
      <c r="G112" s="32">
        <v>5.6544444444444455</v>
      </c>
      <c r="H112" s="37">
        <v>1.4265751124454598E-2</v>
      </c>
      <c r="I112" s="32">
        <v>366.49722222222215</v>
      </c>
      <c r="J112" s="32">
        <v>5.6544444444444455</v>
      </c>
      <c r="K112" s="37">
        <v>1.5428341885265167E-2</v>
      </c>
      <c r="L112" s="32">
        <v>62.939444444444455</v>
      </c>
      <c r="M112" s="32">
        <v>0.67444444444444451</v>
      </c>
      <c r="N112" s="37">
        <v>1.0715767360161001E-2</v>
      </c>
      <c r="O112" s="32">
        <v>37.593888888888898</v>
      </c>
      <c r="P112" s="32">
        <v>0.67444444444444451</v>
      </c>
      <c r="Q112" s="37">
        <v>1.7940268069573953E-2</v>
      </c>
      <c r="R112" s="32">
        <v>18.39</v>
      </c>
      <c r="S112" s="32">
        <v>0</v>
      </c>
      <c r="T112" s="37">
        <v>0</v>
      </c>
      <c r="U112" s="32">
        <v>6.9555555555555557</v>
      </c>
      <c r="V112" s="32">
        <v>0</v>
      </c>
      <c r="W112" s="37">
        <v>0</v>
      </c>
      <c r="X112" s="32">
        <v>61.047222222222224</v>
      </c>
      <c r="Y112" s="32">
        <v>0</v>
      </c>
      <c r="Z112" s="37">
        <v>0</v>
      </c>
      <c r="AA112" s="32">
        <v>4.5222222222222221</v>
      </c>
      <c r="AB112" s="32">
        <v>0</v>
      </c>
      <c r="AC112" s="37">
        <v>0</v>
      </c>
      <c r="AD112" s="32">
        <v>232.44777777777773</v>
      </c>
      <c r="AE112" s="32">
        <v>4.9800000000000013</v>
      </c>
      <c r="AF112" s="37">
        <v>2.142416695745282E-2</v>
      </c>
      <c r="AG112" s="32">
        <v>0</v>
      </c>
      <c r="AH112" s="32">
        <v>0</v>
      </c>
      <c r="AI112" s="37" t="s">
        <v>1348</v>
      </c>
      <c r="AJ112" s="32">
        <v>35.408333333333331</v>
      </c>
      <c r="AK112" s="32">
        <v>0</v>
      </c>
      <c r="AL112" s="37">
        <v>0</v>
      </c>
      <c r="AM112" t="s">
        <v>272</v>
      </c>
      <c r="AN112" s="34">
        <v>7</v>
      </c>
      <c r="AX112"/>
      <c r="AY112"/>
    </row>
    <row r="113" spans="1:51" x14ac:dyDescent="0.25">
      <c r="A113" t="s">
        <v>1226</v>
      </c>
      <c r="B113" t="s">
        <v>798</v>
      </c>
      <c r="C113" t="s">
        <v>1092</v>
      </c>
      <c r="D113" t="s">
        <v>1140</v>
      </c>
      <c r="E113" s="32">
        <v>35.244444444444447</v>
      </c>
      <c r="F113" s="32">
        <v>170.1128888888889</v>
      </c>
      <c r="G113" s="32">
        <v>28.692444444444444</v>
      </c>
      <c r="H113" s="37">
        <v>0.16866708120620552</v>
      </c>
      <c r="I113" s="32">
        <v>157.94622222222222</v>
      </c>
      <c r="J113" s="32">
        <v>28.692444444444444</v>
      </c>
      <c r="K113" s="37">
        <v>0.18165958033536028</v>
      </c>
      <c r="L113" s="32">
        <v>56.393888888888895</v>
      </c>
      <c r="M113" s="32">
        <v>0.8305555555555556</v>
      </c>
      <c r="N113" s="37">
        <v>1.4727758129821E-2</v>
      </c>
      <c r="O113" s="32">
        <v>44.227222222222224</v>
      </c>
      <c r="P113" s="32">
        <v>0.8305555555555556</v>
      </c>
      <c r="Q113" s="37">
        <v>1.8779283749324825E-2</v>
      </c>
      <c r="R113" s="32">
        <v>7.083333333333333</v>
      </c>
      <c r="S113" s="32">
        <v>0</v>
      </c>
      <c r="T113" s="37">
        <v>0</v>
      </c>
      <c r="U113" s="32">
        <v>5.083333333333333</v>
      </c>
      <c r="V113" s="32">
        <v>0</v>
      </c>
      <c r="W113" s="37">
        <v>0</v>
      </c>
      <c r="X113" s="32">
        <v>17.920333333333339</v>
      </c>
      <c r="Y113" s="32">
        <v>4.4124444444444455</v>
      </c>
      <c r="Z113" s="37">
        <v>0.24622557864127029</v>
      </c>
      <c r="AA113" s="32">
        <v>0</v>
      </c>
      <c r="AB113" s="32">
        <v>0</v>
      </c>
      <c r="AC113" s="37" t="s">
        <v>1348</v>
      </c>
      <c r="AD113" s="32">
        <v>84.38144444444444</v>
      </c>
      <c r="AE113" s="32">
        <v>23.449444444444442</v>
      </c>
      <c r="AF113" s="37">
        <v>0.27789811609450732</v>
      </c>
      <c r="AG113" s="32">
        <v>0</v>
      </c>
      <c r="AH113" s="32">
        <v>0</v>
      </c>
      <c r="AI113" s="37" t="s">
        <v>1348</v>
      </c>
      <c r="AJ113" s="32">
        <v>11.417222222222222</v>
      </c>
      <c r="AK113" s="32">
        <v>0</v>
      </c>
      <c r="AL113" s="37">
        <v>0</v>
      </c>
      <c r="AM113" t="s">
        <v>375</v>
      </c>
      <c r="AN113" s="34">
        <v>7</v>
      </c>
      <c r="AX113"/>
      <c r="AY113"/>
    </row>
    <row r="114" spans="1:51" x14ac:dyDescent="0.25">
      <c r="A114" t="s">
        <v>1226</v>
      </c>
      <c r="B114" t="s">
        <v>630</v>
      </c>
      <c r="C114" t="s">
        <v>1033</v>
      </c>
      <c r="D114" t="s">
        <v>1155</v>
      </c>
      <c r="E114" s="32">
        <v>41.9</v>
      </c>
      <c r="F114" s="32">
        <v>134.29533333333333</v>
      </c>
      <c r="G114" s="32">
        <v>1.8925555555555555</v>
      </c>
      <c r="H114" s="37">
        <v>1.409248935596339E-2</v>
      </c>
      <c r="I114" s="32">
        <v>128.51111111111112</v>
      </c>
      <c r="J114" s="32">
        <v>1.3694444444444445</v>
      </c>
      <c r="K114" s="37">
        <v>1.065623378869099E-2</v>
      </c>
      <c r="L114" s="32">
        <v>40.273111111111113</v>
      </c>
      <c r="M114" s="32">
        <v>0.58977777777777773</v>
      </c>
      <c r="N114" s="37">
        <v>1.4644455357586256E-2</v>
      </c>
      <c r="O114" s="32">
        <v>35.038888888888891</v>
      </c>
      <c r="P114" s="32">
        <v>6.6666666666666666E-2</v>
      </c>
      <c r="Q114" s="37">
        <v>1.9026478515934673E-3</v>
      </c>
      <c r="R114" s="32">
        <v>0.52311111111111108</v>
      </c>
      <c r="S114" s="32">
        <v>0.52311111111111108</v>
      </c>
      <c r="T114" s="37">
        <v>1</v>
      </c>
      <c r="U114" s="32">
        <v>4.7111111111111112</v>
      </c>
      <c r="V114" s="32">
        <v>0</v>
      </c>
      <c r="W114" s="37">
        <v>0</v>
      </c>
      <c r="X114" s="32">
        <v>11.394444444444444</v>
      </c>
      <c r="Y114" s="32">
        <v>8.3333333333333329E-2</v>
      </c>
      <c r="Z114" s="37">
        <v>7.3135056070209653E-3</v>
      </c>
      <c r="AA114" s="32">
        <v>0.55000000000000004</v>
      </c>
      <c r="AB114" s="32">
        <v>0</v>
      </c>
      <c r="AC114" s="37">
        <v>0</v>
      </c>
      <c r="AD114" s="32">
        <v>82.077777777777783</v>
      </c>
      <c r="AE114" s="32">
        <v>1.2194444444444446</v>
      </c>
      <c r="AF114" s="37">
        <v>1.4857181535129282E-2</v>
      </c>
      <c r="AG114" s="32">
        <v>0</v>
      </c>
      <c r="AH114" s="32">
        <v>0</v>
      </c>
      <c r="AI114" s="37" t="s">
        <v>1348</v>
      </c>
      <c r="AJ114" s="32">
        <v>0</v>
      </c>
      <c r="AK114" s="32">
        <v>0</v>
      </c>
      <c r="AL114" s="37" t="s">
        <v>1348</v>
      </c>
      <c r="AM114" t="s">
        <v>205</v>
      </c>
      <c r="AN114" s="34">
        <v>7</v>
      </c>
      <c r="AX114"/>
      <c r="AY114"/>
    </row>
    <row r="115" spans="1:51" x14ac:dyDescent="0.25">
      <c r="A115" t="s">
        <v>1226</v>
      </c>
      <c r="B115" t="s">
        <v>578</v>
      </c>
      <c r="C115" t="s">
        <v>993</v>
      </c>
      <c r="D115" t="s">
        <v>1161</v>
      </c>
      <c r="E115" s="32">
        <v>43.088888888888889</v>
      </c>
      <c r="F115" s="32">
        <v>114.37477777777778</v>
      </c>
      <c r="G115" s="32">
        <v>2.8736666666666668</v>
      </c>
      <c r="H115" s="37">
        <v>2.5125003278694897E-2</v>
      </c>
      <c r="I115" s="32">
        <v>109.57477777777778</v>
      </c>
      <c r="J115" s="32">
        <v>2.8736666666666668</v>
      </c>
      <c r="K115" s="37">
        <v>2.6225621670842744E-2</v>
      </c>
      <c r="L115" s="32">
        <v>26.749222222222212</v>
      </c>
      <c r="M115" s="32">
        <v>1.5867777777777778</v>
      </c>
      <c r="N115" s="37">
        <v>5.9320520222810244E-2</v>
      </c>
      <c r="O115" s="32">
        <v>21.949222222222211</v>
      </c>
      <c r="P115" s="32">
        <v>1.5867777777777778</v>
      </c>
      <c r="Q115" s="37">
        <v>7.2293120991379134E-2</v>
      </c>
      <c r="R115" s="32">
        <v>0</v>
      </c>
      <c r="S115" s="32">
        <v>0</v>
      </c>
      <c r="T115" s="37" t="s">
        <v>1348</v>
      </c>
      <c r="U115" s="32">
        <v>4.8</v>
      </c>
      <c r="V115" s="32">
        <v>0</v>
      </c>
      <c r="W115" s="37">
        <v>0</v>
      </c>
      <c r="X115" s="32">
        <v>11.507999999999997</v>
      </c>
      <c r="Y115" s="32">
        <v>1.2868888888888887</v>
      </c>
      <c r="Z115" s="37">
        <v>0.11182558992777972</v>
      </c>
      <c r="AA115" s="32">
        <v>0</v>
      </c>
      <c r="AB115" s="32">
        <v>0</v>
      </c>
      <c r="AC115" s="37" t="s">
        <v>1348</v>
      </c>
      <c r="AD115" s="32">
        <v>38.181111111111129</v>
      </c>
      <c r="AE115" s="32">
        <v>0</v>
      </c>
      <c r="AF115" s="37">
        <v>0</v>
      </c>
      <c r="AG115" s="32">
        <v>10.424333333333335</v>
      </c>
      <c r="AH115" s="32">
        <v>0</v>
      </c>
      <c r="AI115" s="37">
        <v>0</v>
      </c>
      <c r="AJ115" s="32">
        <v>27.512111111111114</v>
      </c>
      <c r="AK115" s="32">
        <v>0</v>
      </c>
      <c r="AL115" s="37">
        <v>0</v>
      </c>
      <c r="AM115" t="s">
        <v>153</v>
      </c>
      <c r="AN115" s="34">
        <v>7</v>
      </c>
      <c r="AX115"/>
      <c r="AY115"/>
    </row>
    <row r="116" spans="1:51" x14ac:dyDescent="0.25">
      <c r="A116" t="s">
        <v>1226</v>
      </c>
      <c r="B116" t="s">
        <v>641</v>
      </c>
      <c r="C116" t="s">
        <v>1039</v>
      </c>
      <c r="D116" t="s">
        <v>1155</v>
      </c>
      <c r="E116" s="32">
        <v>33.555555555555557</v>
      </c>
      <c r="F116" s="32">
        <v>94.519444444444446</v>
      </c>
      <c r="G116" s="32">
        <v>0.71111111111111103</v>
      </c>
      <c r="H116" s="37">
        <v>7.5234372704029145E-3</v>
      </c>
      <c r="I116" s="32">
        <v>89.174999999999997</v>
      </c>
      <c r="J116" s="32">
        <v>7.7777777777777779E-2</v>
      </c>
      <c r="K116" s="37">
        <v>8.7219262997227675E-4</v>
      </c>
      <c r="L116" s="32">
        <v>23.747222222222224</v>
      </c>
      <c r="M116" s="32">
        <v>0.6333333333333333</v>
      </c>
      <c r="N116" s="37">
        <v>2.6669785939876005E-2</v>
      </c>
      <c r="O116" s="32">
        <v>18.402777777777779</v>
      </c>
      <c r="P116" s="32">
        <v>0</v>
      </c>
      <c r="Q116" s="37">
        <v>0</v>
      </c>
      <c r="R116" s="32">
        <v>0.6333333333333333</v>
      </c>
      <c r="S116" s="32">
        <v>0.6333333333333333</v>
      </c>
      <c r="T116" s="37">
        <v>1</v>
      </c>
      <c r="U116" s="32">
        <v>4.7111111111111112</v>
      </c>
      <c r="V116" s="32">
        <v>0</v>
      </c>
      <c r="W116" s="37">
        <v>0</v>
      </c>
      <c r="X116" s="32">
        <v>8.6194444444444436</v>
      </c>
      <c r="Y116" s="32">
        <v>0</v>
      </c>
      <c r="Z116" s="37">
        <v>0</v>
      </c>
      <c r="AA116" s="32">
        <v>0</v>
      </c>
      <c r="AB116" s="32">
        <v>0</v>
      </c>
      <c r="AC116" s="37" t="s">
        <v>1348</v>
      </c>
      <c r="AD116" s="32">
        <v>62.152777777777779</v>
      </c>
      <c r="AE116" s="32">
        <v>7.7777777777777779E-2</v>
      </c>
      <c r="AF116" s="37">
        <v>1.2513966480446927E-3</v>
      </c>
      <c r="AG116" s="32">
        <v>0</v>
      </c>
      <c r="AH116" s="32">
        <v>0</v>
      </c>
      <c r="AI116" s="37" t="s">
        <v>1348</v>
      </c>
      <c r="AJ116" s="32">
        <v>0</v>
      </c>
      <c r="AK116" s="32">
        <v>0</v>
      </c>
      <c r="AL116" s="37" t="s">
        <v>1348</v>
      </c>
      <c r="AM116" t="s">
        <v>216</v>
      </c>
      <c r="AN116" s="34">
        <v>7</v>
      </c>
      <c r="AX116"/>
      <c r="AY116"/>
    </row>
    <row r="117" spans="1:51" x14ac:dyDescent="0.25">
      <c r="A117" t="s">
        <v>1226</v>
      </c>
      <c r="B117" t="s">
        <v>624</v>
      </c>
      <c r="C117" t="s">
        <v>1028</v>
      </c>
      <c r="D117" t="s">
        <v>1122</v>
      </c>
      <c r="E117" s="32">
        <v>41.922222222222224</v>
      </c>
      <c r="F117" s="32">
        <v>114.28233333333331</v>
      </c>
      <c r="G117" s="32">
        <v>53.993444444444421</v>
      </c>
      <c r="H117" s="37">
        <v>0.47245661573043746</v>
      </c>
      <c r="I117" s="32">
        <v>99.104555555555535</v>
      </c>
      <c r="J117" s="32">
        <v>53.993444444444421</v>
      </c>
      <c r="K117" s="37">
        <v>0.54481294166318162</v>
      </c>
      <c r="L117" s="32">
        <v>42.805555555555557</v>
      </c>
      <c r="M117" s="32">
        <v>4.9027777777777777</v>
      </c>
      <c r="N117" s="37">
        <v>0.11453601557430239</v>
      </c>
      <c r="O117" s="32">
        <v>27.627777777777776</v>
      </c>
      <c r="P117" s="32">
        <v>4.9027777777777777</v>
      </c>
      <c r="Q117" s="37">
        <v>0.17745827468328976</v>
      </c>
      <c r="R117" s="32">
        <v>9.9777777777777779</v>
      </c>
      <c r="S117" s="32">
        <v>0</v>
      </c>
      <c r="T117" s="37">
        <v>0</v>
      </c>
      <c r="U117" s="32">
        <v>5.2</v>
      </c>
      <c r="V117" s="32">
        <v>0</v>
      </c>
      <c r="W117" s="37">
        <v>0</v>
      </c>
      <c r="X117" s="32">
        <v>32.25011111111111</v>
      </c>
      <c r="Y117" s="32">
        <v>9.8640000000000008</v>
      </c>
      <c r="Z117" s="37">
        <v>0.30585941133708416</v>
      </c>
      <c r="AA117" s="32">
        <v>0</v>
      </c>
      <c r="AB117" s="32">
        <v>0</v>
      </c>
      <c r="AC117" s="37" t="s">
        <v>1348</v>
      </c>
      <c r="AD117" s="32">
        <v>39.226666666666645</v>
      </c>
      <c r="AE117" s="32">
        <v>39.226666666666645</v>
      </c>
      <c r="AF117" s="37">
        <v>1</v>
      </c>
      <c r="AG117" s="32">
        <v>0</v>
      </c>
      <c r="AH117" s="32">
        <v>0</v>
      </c>
      <c r="AI117" s="37" t="s">
        <v>1348</v>
      </c>
      <c r="AJ117" s="32">
        <v>0</v>
      </c>
      <c r="AK117" s="32">
        <v>0</v>
      </c>
      <c r="AL117" s="37" t="s">
        <v>1348</v>
      </c>
      <c r="AM117" t="s">
        <v>199</v>
      </c>
      <c r="AN117" s="34">
        <v>7</v>
      </c>
      <c r="AX117"/>
      <c r="AY117"/>
    </row>
    <row r="118" spans="1:51" x14ac:dyDescent="0.25">
      <c r="A118" t="s">
        <v>1226</v>
      </c>
      <c r="B118" t="s">
        <v>526</v>
      </c>
      <c r="C118" t="s">
        <v>969</v>
      </c>
      <c r="D118" t="s">
        <v>1192</v>
      </c>
      <c r="E118" s="32">
        <v>38.833333333333336</v>
      </c>
      <c r="F118" s="32">
        <v>124.69111111111111</v>
      </c>
      <c r="G118" s="32">
        <v>30.905777777777779</v>
      </c>
      <c r="H118" s="37">
        <v>0.24785870863110621</v>
      </c>
      <c r="I118" s="32">
        <v>108.86888888888889</v>
      </c>
      <c r="J118" s="32">
        <v>30.905777777777779</v>
      </c>
      <c r="K118" s="37">
        <v>0.28388071278398075</v>
      </c>
      <c r="L118" s="32">
        <v>31.935777777777776</v>
      </c>
      <c r="M118" s="32">
        <v>4.8415555555555558</v>
      </c>
      <c r="N118" s="37">
        <v>0.15160286964811323</v>
      </c>
      <c r="O118" s="32">
        <v>16.113555555555553</v>
      </c>
      <c r="P118" s="32">
        <v>4.8415555555555558</v>
      </c>
      <c r="Q118" s="37">
        <v>0.30046475707134096</v>
      </c>
      <c r="R118" s="32">
        <v>5.7777777777777777</v>
      </c>
      <c r="S118" s="32">
        <v>0</v>
      </c>
      <c r="T118" s="37">
        <v>0</v>
      </c>
      <c r="U118" s="32">
        <v>10.044444444444444</v>
      </c>
      <c r="V118" s="32">
        <v>0</v>
      </c>
      <c r="W118" s="37">
        <v>0</v>
      </c>
      <c r="X118" s="32">
        <v>25.955222222222226</v>
      </c>
      <c r="Y118" s="32">
        <v>11.839777777777776</v>
      </c>
      <c r="Z118" s="37">
        <v>0.45616168015856356</v>
      </c>
      <c r="AA118" s="32">
        <v>0</v>
      </c>
      <c r="AB118" s="32">
        <v>0</v>
      </c>
      <c r="AC118" s="37" t="s">
        <v>1348</v>
      </c>
      <c r="AD118" s="32">
        <v>62.20355555555556</v>
      </c>
      <c r="AE118" s="32">
        <v>14.224444444444446</v>
      </c>
      <c r="AF118" s="37">
        <v>0.2286757455808171</v>
      </c>
      <c r="AG118" s="32">
        <v>0.20833333333333334</v>
      </c>
      <c r="AH118" s="32">
        <v>0</v>
      </c>
      <c r="AI118" s="37">
        <v>0</v>
      </c>
      <c r="AJ118" s="32">
        <v>4.3882222222222227</v>
      </c>
      <c r="AK118" s="32">
        <v>0</v>
      </c>
      <c r="AL118" s="37">
        <v>0</v>
      </c>
      <c r="AM118" t="s">
        <v>100</v>
      </c>
      <c r="AN118" s="34">
        <v>7</v>
      </c>
      <c r="AX118"/>
      <c r="AY118"/>
    </row>
    <row r="119" spans="1:51" x14ac:dyDescent="0.25">
      <c r="A119" t="s">
        <v>1226</v>
      </c>
      <c r="B119" t="s">
        <v>440</v>
      </c>
      <c r="C119" t="s">
        <v>908</v>
      </c>
      <c r="D119" t="s">
        <v>1170</v>
      </c>
      <c r="E119" s="32">
        <v>35.9</v>
      </c>
      <c r="F119" s="32">
        <v>118.99722222222222</v>
      </c>
      <c r="G119" s="32">
        <v>30.461555555555552</v>
      </c>
      <c r="H119" s="37">
        <v>0.25598543383365624</v>
      </c>
      <c r="I119" s="32">
        <v>114.75377777777777</v>
      </c>
      <c r="J119" s="32">
        <v>30.461555555555552</v>
      </c>
      <c r="K119" s="37">
        <v>0.26545143999132442</v>
      </c>
      <c r="L119" s="32">
        <v>25.683444444444447</v>
      </c>
      <c r="M119" s="32">
        <v>3.4077777777777785</v>
      </c>
      <c r="N119" s="37">
        <v>0.13268383005048648</v>
      </c>
      <c r="O119" s="32">
        <v>21.727444444444448</v>
      </c>
      <c r="P119" s="32">
        <v>3.4077777777777785</v>
      </c>
      <c r="Q119" s="37">
        <v>0.15684208911412603</v>
      </c>
      <c r="R119" s="32">
        <v>3.9560000000000004</v>
      </c>
      <c r="S119" s="32">
        <v>0</v>
      </c>
      <c r="T119" s="37">
        <v>0</v>
      </c>
      <c r="U119" s="32">
        <v>0</v>
      </c>
      <c r="V119" s="32">
        <v>0</v>
      </c>
      <c r="W119" s="37" t="s">
        <v>1348</v>
      </c>
      <c r="X119" s="32">
        <v>16.709333333333333</v>
      </c>
      <c r="Y119" s="32">
        <v>4.0351111111111111</v>
      </c>
      <c r="Z119" s="37">
        <v>0.24148845621874668</v>
      </c>
      <c r="AA119" s="32">
        <v>0.28744444444444439</v>
      </c>
      <c r="AB119" s="32">
        <v>0</v>
      </c>
      <c r="AC119" s="37">
        <v>0</v>
      </c>
      <c r="AD119" s="32">
        <v>72.753999999999991</v>
      </c>
      <c r="AE119" s="32">
        <v>22.750999999999998</v>
      </c>
      <c r="AF119" s="37">
        <v>0.31271132858674439</v>
      </c>
      <c r="AG119" s="32">
        <v>0</v>
      </c>
      <c r="AH119" s="32">
        <v>0</v>
      </c>
      <c r="AI119" s="37" t="s">
        <v>1348</v>
      </c>
      <c r="AJ119" s="32">
        <v>3.5630000000000015</v>
      </c>
      <c r="AK119" s="32">
        <v>0.26766666666666661</v>
      </c>
      <c r="AL119" s="37">
        <v>7.5123959210403171E-2</v>
      </c>
      <c r="AM119" t="s">
        <v>13</v>
      </c>
      <c r="AN119" s="34">
        <v>7</v>
      </c>
      <c r="AX119"/>
      <c r="AY119"/>
    </row>
    <row r="120" spans="1:51" x14ac:dyDescent="0.25">
      <c r="A120" t="s">
        <v>1226</v>
      </c>
      <c r="B120" t="s">
        <v>608</v>
      </c>
      <c r="C120" t="s">
        <v>1014</v>
      </c>
      <c r="D120" t="s">
        <v>1206</v>
      </c>
      <c r="E120" s="32">
        <v>32.777777777777779</v>
      </c>
      <c r="F120" s="32">
        <v>114.62966666666667</v>
      </c>
      <c r="G120" s="32">
        <v>8.9166666666666661</v>
      </c>
      <c r="H120" s="37">
        <v>7.7786727694110602E-2</v>
      </c>
      <c r="I120" s="32">
        <v>100.3768888888889</v>
      </c>
      <c r="J120" s="32">
        <v>8.9166666666666661</v>
      </c>
      <c r="K120" s="37">
        <v>8.8831869221777465E-2</v>
      </c>
      <c r="L120" s="32">
        <v>25.175000000000001</v>
      </c>
      <c r="M120" s="32">
        <v>0</v>
      </c>
      <c r="N120" s="37">
        <v>0</v>
      </c>
      <c r="O120" s="32">
        <v>15.16388888888889</v>
      </c>
      <c r="P120" s="32">
        <v>0</v>
      </c>
      <c r="Q120" s="37">
        <v>0</v>
      </c>
      <c r="R120" s="32">
        <v>4.7611111111111111</v>
      </c>
      <c r="S120" s="32">
        <v>0</v>
      </c>
      <c r="T120" s="37">
        <v>0</v>
      </c>
      <c r="U120" s="32">
        <v>5.25</v>
      </c>
      <c r="V120" s="32">
        <v>0</v>
      </c>
      <c r="W120" s="37">
        <v>0</v>
      </c>
      <c r="X120" s="32">
        <v>20.038888888888888</v>
      </c>
      <c r="Y120" s="32">
        <v>3.4916666666666667</v>
      </c>
      <c r="Z120" s="37">
        <v>0.17424452453562519</v>
      </c>
      <c r="AA120" s="32">
        <v>4.2416666666666663</v>
      </c>
      <c r="AB120" s="32">
        <v>0</v>
      </c>
      <c r="AC120" s="37">
        <v>0</v>
      </c>
      <c r="AD120" s="32">
        <v>57.343555555555554</v>
      </c>
      <c r="AE120" s="32">
        <v>5.4249999999999998</v>
      </c>
      <c r="AF120" s="37">
        <v>9.4605225424924236E-2</v>
      </c>
      <c r="AG120" s="32">
        <v>5.0444444444444443</v>
      </c>
      <c r="AH120" s="32">
        <v>0</v>
      </c>
      <c r="AI120" s="37">
        <v>0</v>
      </c>
      <c r="AJ120" s="32">
        <v>2.786111111111111</v>
      </c>
      <c r="AK120" s="32">
        <v>0</v>
      </c>
      <c r="AL120" s="37">
        <v>0</v>
      </c>
      <c r="AM120" t="s">
        <v>183</v>
      </c>
      <c r="AN120" s="34">
        <v>7</v>
      </c>
      <c r="AX120"/>
      <c r="AY120"/>
    </row>
    <row r="121" spans="1:51" x14ac:dyDescent="0.25">
      <c r="A121" t="s">
        <v>1226</v>
      </c>
      <c r="B121" t="s">
        <v>688</v>
      </c>
      <c r="C121" t="s">
        <v>1063</v>
      </c>
      <c r="D121" t="s">
        <v>1201</v>
      </c>
      <c r="E121" s="32">
        <v>27.822222222222223</v>
      </c>
      <c r="F121" s="32">
        <v>99.308333333333337</v>
      </c>
      <c r="G121" s="32">
        <v>1.0111111111111111</v>
      </c>
      <c r="H121" s="37">
        <v>1.0181533383681574E-2</v>
      </c>
      <c r="I121" s="32">
        <v>86.508333333333326</v>
      </c>
      <c r="J121" s="32">
        <v>1.0111111111111111</v>
      </c>
      <c r="K121" s="37">
        <v>1.1688019779725781E-2</v>
      </c>
      <c r="L121" s="32">
        <v>21.988888888888887</v>
      </c>
      <c r="M121" s="32">
        <v>8.3333333333333329E-2</v>
      </c>
      <c r="N121" s="37">
        <v>3.7897928246589186E-3</v>
      </c>
      <c r="O121" s="32">
        <v>9.1888888888888882</v>
      </c>
      <c r="P121" s="32">
        <v>8.3333333333333329E-2</v>
      </c>
      <c r="Q121" s="37">
        <v>9.068923821039904E-3</v>
      </c>
      <c r="R121" s="32">
        <v>7.052777777777778</v>
      </c>
      <c r="S121" s="32">
        <v>0</v>
      </c>
      <c r="T121" s="37">
        <v>0</v>
      </c>
      <c r="U121" s="32">
        <v>5.7472222222222218</v>
      </c>
      <c r="V121" s="32">
        <v>0</v>
      </c>
      <c r="W121" s="37">
        <v>0</v>
      </c>
      <c r="X121" s="32">
        <v>18.638888888888889</v>
      </c>
      <c r="Y121" s="32">
        <v>0.34444444444444444</v>
      </c>
      <c r="Z121" s="37">
        <v>1.847988077496274E-2</v>
      </c>
      <c r="AA121" s="32">
        <v>0</v>
      </c>
      <c r="AB121" s="32">
        <v>0</v>
      </c>
      <c r="AC121" s="37" t="s">
        <v>1348</v>
      </c>
      <c r="AD121" s="32">
        <v>58.680555555555557</v>
      </c>
      <c r="AE121" s="32">
        <v>0.58333333333333337</v>
      </c>
      <c r="AF121" s="37">
        <v>9.9408284023668643E-3</v>
      </c>
      <c r="AG121" s="32">
        <v>0</v>
      </c>
      <c r="AH121" s="32">
        <v>0</v>
      </c>
      <c r="AI121" s="37" t="s">
        <v>1348</v>
      </c>
      <c r="AJ121" s="32">
        <v>0</v>
      </c>
      <c r="AK121" s="32">
        <v>0</v>
      </c>
      <c r="AL121" s="37" t="s">
        <v>1348</v>
      </c>
      <c r="AM121" t="s">
        <v>263</v>
      </c>
      <c r="AN121" s="34">
        <v>7</v>
      </c>
      <c r="AX121"/>
      <c r="AY121"/>
    </row>
    <row r="122" spans="1:51" x14ac:dyDescent="0.25">
      <c r="A122" t="s">
        <v>1226</v>
      </c>
      <c r="B122" t="s">
        <v>770</v>
      </c>
      <c r="C122" t="s">
        <v>904</v>
      </c>
      <c r="D122" t="s">
        <v>1168</v>
      </c>
      <c r="E122" s="32">
        <v>51.077777777777776</v>
      </c>
      <c r="F122" s="32">
        <v>189.52655555555557</v>
      </c>
      <c r="G122" s="32">
        <v>0</v>
      </c>
      <c r="H122" s="37">
        <v>0</v>
      </c>
      <c r="I122" s="32">
        <v>173.65433333333334</v>
      </c>
      <c r="J122" s="32">
        <v>0</v>
      </c>
      <c r="K122" s="37">
        <v>0</v>
      </c>
      <c r="L122" s="32">
        <v>42.720333333333329</v>
      </c>
      <c r="M122" s="32">
        <v>0</v>
      </c>
      <c r="N122" s="37">
        <v>0</v>
      </c>
      <c r="O122" s="32">
        <v>26.848111111111102</v>
      </c>
      <c r="P122" s="32">
        <v>0</v>
      </c>
      <c r="Q122" s="37">
        <v>0</v>
      </c>
      <c r="R122" s="32">
        <v>10.805555555555555</v>
      </c>
      <c r="S122" s="32">
        <v>0</v>
      </c>
      <c r="T122" s="37">
        <v>0</v>
      </c>
      <c r="U122" s="32">
        <v>5.0666666666666664</v>
      </c>
      <c r="V122" s="32">
        <v>0</v>
      </c>
      <c r="W122" s="37">
        <v>0</v>
      </c>
      <c r="X122" s="32">
        <v>38.566777777777787</v>
      </c>
      <c r="Y122" s="32">
        <v>0</v>
      </c>
      <c r="Z122" s="37">
        <v>0</v>
      </c>
      <c r="AA122" s="32">
        <v>0</v>
      </c>
      <c r="AB122" s="32">
        <v>0</v>
      </c>
      <c r="AC122" s="37" t="s">
        <v>1348</v>
      </c>
      <c r="AD122" s="32">
        <v>108.23944444444446</v>
      </c>
      <c r="AE122" s="32">
        <v>0</v>
      </c>
      <c r="AF122" s="37">
        <v>0</v>
      </c>
      <c r="AG122" s="32">
        <v>0</v>
      </c>
      <c r="AH122" s="32">
        <v>0</v>
      </c>
      <c r="AI122" s="37" t="s">
        <v>1348</v>
      </c>
      <c r="AJ122" s="32">
        <v>0</v>
      </c>
      <c r="AK122" s="32">
        <v>0</v>
      </c>
      <c r="AL122" s="37" t="s">
        <v>1348</v>
      </c>
      <c r="AM122" t="s">
        <v>347</v>
      </c>
      <c r="AN122" s="34">
        <v>7</v>
      </c>
      <c r="AX122"/>
      <c r="AY122"/>
    </row>
    <row r="123" spans="1:51" x14ac:dyDescent="0.25">
      <c r="A123" t="s">
        <v>1226</v>
      </c>
      <c r="B123" t="s">
        <v>718</v>
      </c>
      <c r="C123" t="s">
        <v>1076</v>
      </c>
      <c r="D123" t="s">
        <v>1136</v>
      </c>
      <c r="E123" s="32">
        <v>37.711111111111109</v>
      </c>
      <c r="F123" s="32">
        <v>127.44522222222224</v>
      </c>
      <c r="G123" s="32">
        <v>6.2063333333333333</v>
      </c>
      <c r="H123" s="37">
        <v>4.8698046306604924E-2</v>
      </c>
      <c r="I123" s="32">
        <v>121.2988888888889</v>
      </c>
      <c r="J123" s="32">
        <v>5.5711111111111107</v>
      </c>
      <c r="K123" s="37">
        <v>4.5928789308320124E-2</v>
      </c>
      <c r="L123" s="32">
        <v>21.079666666666665</v>
      </c>
      <c r="M123" s="32">
        <v>0.63522222222222224</v>
      </c>
      <c r="N123" s="37">
        <v>3.0134358017468128E-2</v>
      </c>
      <c r="O123" s="32">
        <v>20.444444444444443</v>
      </c>
      <c r="P123" s="32">
        <v>0</v>
      </c>
      <c r="Q123" s="37">
        <v>0</v>
      </c>
      <c r="R123" s="32">
        <v>0.63522222222222224</v>
      </c>
      <c r="S123" s="32">
        <v>0.63522222222222224</v>
      </c>
      <c r="T123" s="37">
        <v>1</v>
      </c>
      <c r="U123" s="32">
        <v>0</v>
      </c>
      <c r="V123" s="32">
        <v>0</v>
      </c>
      <c r="W123" s="37" t="s">
        <v>1348</v>
      </c>
      <c r="X123" s="32">
        <v>15.936111111111112</v>
      </c>
      <c r="Y123" s="32">
        <v>0</v>
      </c>
      <c r="Z123" s="37">
        <v>0</v>
      </c>
      <c r="AA123" s="32">
        <v>5.5111111111111111</v>
      </c>
      <c r="AB123" s="32">
        <v>0</v>
      </c>
      <c r="AC123" s="37">
        <v>0</v>
      </c>
      <c r="AD123" s="32">
        <v>77.646111111111125</v>
      </c>
      <c r="AE123" s="32">
        <v>5.5711111111111107</v>
      </c>
      <c r="AF123" s="37">
        <v>7.1750033986105036E-2</v>
      </c>
      <c r="AG123" s="32">
        <v>0</v>
      </c>
      <c r="AH123" s="32">
        <v>0</v>
      </c>
      <c r="AI123" s="37" t="s">
        <v>1348</v>
      </c>
      <c r="AJ123" s="32">
        <v>7.2722222222222221</v>
      </c>
      <c r="AK123" s="32">
        <v>0</v>
      </c>
      <c r="AL123" s="37">
        <v>0</v>
      </c>
      <c r="AM123" t="s">
        <v>293</v>
      </c>
      <c r="AN123" s="34">
        <v>7</v>
      </c>
      <c r="AX123"/>
      <c r="AY123"/>
    </row>
    <row r="124" spans="1:51" x14ac:dyDescent="0.25">
      <c r="A124" t="s">
        <v>1226</v>
      </c>
      <c r="B124" t="s">
        <v>652</v>
      </c>
      <c r="C124" t="s">
        <v>1046</v>
      </c>
      <c r="D124" t="s">
        <v>1187</v>
      </c>
      <c r="E124" s="32">
        <v>42.2</v>
      </c>
      <c r="F124" s="32">
        <v>123.37222222222223</v>
      </c>
      <c r="G124" s="32">
        <v>7.0694444444444446</v>
      </c>
      <c r="H124" s="37">
        <v>5.7301751699914437E-2</v>
      </c>
      <c r="I124" s="32">
        <v>117.59444444444445</v>
      </c>
      <c r="J124" s="32">
        <v>7.0694444444444446</v>
      </c>
      <c r="K124" s="37">
        <v>6.0117163509236071E-2</v>
      </c>
      <c r="L124" s="32">
        <v>29.216666666666669</v>
      </c>
      <c r="M124" s="32">
        <v>0</v>
      </c>
      <c r="N124" s="37">
        <v>0</v>
      </c>
      <c r="O124" s="32">
        <v>23.43888888888889</v>
      </c>
      <c r="P124" s="32">
        <v>0</v>
      </c>
      <c r="Q124" s="37">
        <v>0</v>
      </c>
      <c r="R124" s="32">
        <v>0</v>
      </c>
      <c r="S124" s="32">
        <v>0</v>
      </c>
      <c r="T124" s="37" t="s">
        <v>1348</v>
      </c>
      <c r="U124" s="32">
        <v>5.7777777777777777</v>
      </c>
      <c r="V124" s="32">
        <v>0</v>
      </c>
      <c r="W124" s="37">
        <v>0</v>
      </c>
      <c r="X124" s="32">
        <v>15.811111111111112</v>
      </c>
      <c r="Y124" s="32">
        <v>1.3944444444444444</v>
      </c>
      <c r="Z124" s="37">
        <v>8.8193956430077297E-2</v>
      </c>
      <c r="AA124" s="32">
        <v>0</v>
      </c>
      <c r="AB124" s="32">
        <v>0</v>
      </c>
      <c r="AC124" s="37" t="s">
        <v>1348</v>
      </c>
      <c r="AD124" s="32">
        <v>78.344444444444449</v>
      </c>
      <c r="AE124" s="32">
        <v>5.6749999999999998</v>
      </c>
      <c r="AF124" s="37">
        <v>7.2436533824989352E-2</v>
      </c>
      <c r="AG124" s="32">
        <v>0</v>
      </c>
      <c r="AH124" s="32">
        <v>0</v>
      </c>
      <c r="AI124" s="37" t="s">
        <v>1348</v>
      </c>
      <c r="AJ124" s="32">
        <v>0</v>
      </c>
      <c r="AK124" s="32">
        <v>0</v>
      </c>
      <c r="AL124" s="37" t="s">
        <v>1348</v>
      </c>
      <c r="AM124" t="s">
        <v>227</v>
      </c>
      <c r="AN124" s="34">
        <v>7</v>
      </c>
      <c r="AX124"/>
      <c r="AY124"/>
    </row>
    <row r="125" spans="1:51" x14ac:dyDescent="0.25">
      <c r="A125" t="s">
        <v>1226</v>
      </c>
      <c r="B125" t="s">
        <v>666</v>
      </c>
      <c r="C125" t="s">
        <v>919</v>
      </c>
      <c r="D125" t="s">
        <v>1148</v>
      </c>
      <c r="E125" s="32">
        <v>34.666666666666664</v>
      </c>
      <c r="F125" s="32">
        <v>154.39711111111109</v>
      </c>
      <c r="G125" s="32">
        <v>16.170888888888889</v>
      </c>
      <c r="H125" s="37">
        <v>0.10473569597588903</v>
      </c>
      <c r="I125" s="32">
        <v>148.70822222222222</v>
      </c>
      <c r="J125" s="32">
        <v>16.170888888888889</v>
      </c>
      <c r="K125" s="37">
        <v>0.10874239935922246</v>
      </c>
      <c r="L125" s="32">
        <v>37.655222222222228</v>
      </c>
      <c r="M125" s="32">
        <v>0.18611111111111112</v>
      </c>
      <c r="N125" s="37">
        <v>4.9425046548066216E-3</v>
      </c>
      <c r="O125" s="32">
        <v>31.966333333333342</v>
      </c>
      <c r="P125" s="32">
        <v>0.18611111111111112</v>
      </c>
      <c r="Q125" s="37">
        <v>5.8220975540238503E-3</v>
      </c>
      <c r="R125" s="32">
        <v>0</v>
      </c>
      <c r="S125" s="32">
        <v>0</v>
      </c>
      <c r="T125" s="37" t="s">
        <v>1348</v>
      </c>
      <c r="U125" s="32">
        <v>5.6888888888888891</v>
      </c>
      <c r="V125" s="32">
        <v>0</v>
      </c>
      <c r="W125" s="37">
        <v>0</v>
      </c>
      <c r="X125" s="32">
        <v>20.992666666666661</v>
      </c>
      <c r="Y125" s="32">
        <v>0.27500000000000002</v>
      </c>
      <c r="Z125" s="37">
        <v>1.3099812632982951E-2</v>
      </c>
      <c r="AA125" s="32">
        <v>0</v>
      </c>
      <c r="AB125" s="32">
        <v>0</v>
      </c>
      <c r="AC125" s="37" t="s">
        <v>1348</v>
      </c>
      <c r="AD125" s="32">
        <v>88.84455555555553</v>
      </c>
      <c r="AE125" s="32">
        <v>15.709777777777777</v>
      </c>
      <c r="AF125" s="37">
        <v>0.17682319056629497</v>
      </c>
      <c r="AG125" s="32">
        <v>6.3976666666666677</v>
      </c>
      <c r="AH125" s="32">
        <v>0</v>
      </c>
      <c r="AI125" s="37">
        <v>0</v>
      </c>
      <c r="AJ125" s="32">
        <v>0.50700000000000001</v>
      </c>
      <c r="AK125" s="32">
        <v>0</v>
      </c>
      <c r="AL125" s="37">
        <v>0</v>
      </c>
      <c r="AM125" t="s">
        <v>241</v>
      </c>
      <c r="AN125" s="34">
        <v>7</v>
      </c>
      <c r="AX125"/>
      <c r="AY125"/>
    </row>
    <row r="126" spans="1:51" x14ac:dyDescent="0.25">
      <c r="A126" t="s">
        <v>1226</v>
      </c>
      <c r="B126" t="s">
        <v>549</v>
      </c>
      <c r="C126" t="s">
        <v>977</v>
      </c>
      <c r="D126" t="s">
        <v>1177</v>
      </c>
      <c r="E126" s="32">
        <v>33.700000000000003</v>
      </c>
      <c r="F126" s="32">
        <v>135.60933333333332</v>
      </c>
      <c r="G126" s="32">
        <v>32.425222222222224</v>
      </c>
      <c r="H126" s="37">
        <v>0.23910759993576322</v>
      </c>
      <c r="I126" s="32">
        <v>111.4381111111111</v>
      </c>
      <c r="J126" s="32">
        <v>32.425222222222224</v>
      </c>
      <c r="K126" s="37">
        <v>0.29097067330845328</v>
      </c>
      <c r="L126" s="32">
        <v>30.048777777777776</v>
      </c>
      <c r="M126" s="32">
        <v>0</v>
      </c>
      <c r="N126" s="37">
        <v>0</v>
      </c>
      <c r="O126" s="32">
        <v>15.852888888888888</v>
      </c>
      <c r="P126" s="32">
        <v>0</v>
      </c>
      <c r="Q126" s="37">
        <v>0</v>
      </c>
      <c r="R126" s="32">
        <v>8.3070000000000004</v>
      </c>
      <c r="S126" s="32">
        <v>0</v>
      </c>
      <c r="T126" s="37">
        <v>0</v>
      </c>
      <c r="U126" s="32">
        <v>5.8888888888888893</v>
      </c>
      <c r="V126" s="32">
        <v>0</v>
      </c>
      <c r="W126" s="37">
        <v>0</v>
      </c>
      <c r="X126" s="32">
        <v>4.6222222222222218</v>
      </c>
      <c r="Y126" s="32">
        <v>4.6222222222222218</v>
      </c>
      <c r="Z126" s="37">
        <v>1</v>
      </c>
      <c r="AA126" s="32">
        <v>9.9753333333333298</v>
      </c>
      <c r="AB126" s="32">
        <v>0</v>
      </c>
      <c r="AC126" s="37">
        <v>0</v>
      </c>
      <c r="AD126" s="32">
        <v>80.199222222222218</v>
      </c>
      <c r="AE126" s="32">
        <v>27.803000000000004</v>
      </c>
      <c r="AF126" s="37">
        <v>0.34667418498101266</v>
      </c>
      <c r="AG126" s="32">
        <v>0</v>
      </c>
      <c r="AH126" s="32">
        <v>0</v>
      </c>
      <c r="AI126" s="37" t="s">
        <v>1348</v>
      </c>
      <c r="AJ126" s="32">
        <v>10.763777777777777</v>
      </c>
      <c r="AK126" s="32">
        <v>0</v>
      </c>
      <c r="AL126" s="37">
        <v>0</v>
      </c>
      <c r="AM126" t="s">
        <v>123</v>
      </c>
      <c r="AN126" s="34">
        <v>7</v>
      </c>
      <c r="AX126"/>
      <c r="AY126"/>
    </row>
    <row r="127" spans="1:51" x14ac:dyDescent="0.25">
      <c r="A127" t="s">
        <v>1226</v>
      </c>
      <c r="B127" t="s">
        <v>542</v>
      </c>
      <c r="C127" t="s">
        <v>900</v>
      </c>
      <c r="D127" t="s">
        <v>1140</v>
      </c>
      <c r="E127" s="32">
        <v>58.266666666666666</v>
      </c>
      <c r="F127" s="32">
        <v>183.04677777777769</v>
      </c>
      <c r="G127" s="32">
        <v>2.4888888888888889</v>
      </c>
      <c r="H127" s="37">
        <v>1.3597010114597307E-2</v>
      </c>
      <c r="I127" s="32">
        <v>173.23799999999991</v>
      </c>
      <c r="J127" s="32">
        <v>2.4888888888888889</v>
      </c>
      <c r="K127" s="37">
        <v>1.4366876140851834E-2</v>
      </c>
      <c r="L127" s="32">
        <v>19.674111111111113</v>
      </c>
      <c r="M127" s="32">
        <v>0.66666666666666663</v>
      </c>
      <c r="N127" s="37">
        <v>3.3885478378240998E-2</v>
      </c>
      <c r="O127" s="32">
        <v>13.560222222222222</v>
      </c>
      <c r="P127" s="32">
        <v>0.66666666666666663</v>
      </c>
      <c r="Q127" s="37">
        <v>4.9163402762983234E-2</v>
      </c>
      <c r="R127" s="32">
        <v>0.42499999999999999</v>
      </c>
      <c r="S127" s="32">
        <v>0</v>
      </c>
      <c r="T127" s="37">
        <v>0</v>
      </c>
      <c r="U127" s="32">
        <v>5.6888888888888891</v>
      </c>
      <c r="V127" s="32">
        <v>0</v>
      </c>
      <c r="W127" s="37">
        <v>0</v>
      </c>
      <c r="X127" s="32">
        <v>15.175888888888885</v>
      </c>
      <c r="Y127" s="32">
        <v>0.66666666666666663</v>
      </c>
      <c r="Z127" s="37">
        <v>4.3929332347363882E-2</v>
      </c>
      <c r="AA127" s="32">
        <v>3.6948888888888893</v>
      </c>
      <c r="AB127" s="32">
        <v>0</v>
      </c>
      <c r="AC127" s="37">
        <v>0</v>
      </c>
      <c r="AD127" s="32">
        <v>114.33877777777769</v>
      </c>
      <c r="AE127" s="32">
        <v>1.1555555555555554</v>
      </c>
      <c r="AF127" s="37">
        <v>1.0106418644787573E-2</v>
      </c>
      <c r="AG127" s="32">
        <v>0.33566666666666667</v>
      </c>
      <c r="AH127" s="32">
        <v>0</v>
      </c>
      <c r="AI127" s="37">
        <v>0</v>
      </c>
      <c r="AJ127" s="32">
        <v>29.827444444444442</v>
      </c>
      <c r="AK127" s="32">
        <v>0</v>
      </c>
      <c r="AL127" s="37">
        <v>0</v>
      </c>
      <c r="AM127" t="s">
        <v>116</v>
      </c>
      <c r="AN127" s="34">
        <v>7</v>
      </c>
      <c r="AX127"/>
      <c r="AY127"/>
    </row>
    <row r="128" spans="1:51" x14ac:dyDescent="0.25">
      <c r="A128" t="s">
        <v>1226</v>
      </c>
      <c r="B128" t="s">
        <v>575</v>
      </c>
      <c r="C128" t="s">
        <v>990</v>
      </c>
      <c r="D128" t="s">
        <v>1183</v>
      </c>
      <c r="E128" s="32">
        <v>40.455555555555556</v>
      </c>
      <c r="F128" s="32">
        <v>110.86322222222223</v>
      </c>
      <c r="G128" s="32">
        <v>13.661555555555552</v>
      </c>
      <c r="H128" s="37">
        <v>0.12322892372883899</v>
      </c>
      <c r="I128" s="32">
        <v>107.95211111111111</v>
      </c>
      <c r="J128" s="32">
        <v>13.661555555555552</v>
      </c>
      <c r="K128" s="37">
        <v>0.12655199990942484</v>
      </c>
      <c r="L128" s="32">
        <v>18.226555555555549</v>
      </c>
      <c r="M128" s="32">
        <v>5.2834444444444433</v>
      </c>
      <c r="N128" s="37">
        <v>0.28987618797968778</v>
      </c>
      <c r="O128" s="32">
        <v>15.31544444444444</v>
      </c>
      <c r="P128" s="32">
        <v>5.2834444444444433</v>
      </c>
      <c r="Q128" s="37">
        <v>0.34497493452506189</v>
      </c>
      <c r="R128" s="32">
        <v>0</v>
      </c>
      <c r="S128" s="32">
        <v>0</v>
      </c>
      <c r="T128" s="37" t="s">
        <v>1348</v>
      </c>
      <c r="U128" s="32">
        <v>2.911111111111111</v>
      </c>
      <c r="V128" s="32">
        <v>0</v>
      </c>
      <c r="W128" s="37">
        <v>0</v>
      </c>
      <c r="X128" s="32">
        <v>13.324777777777776</v>
      </c>
      <c r="Y128" s="32">
        <v>5.846333333333332</v>
      </c>
      <c r="Z128" s="37">
        <v>0.43875653544357629</v>
      </c>
      <c r="AA128" s="32">
        <v>0</v>
      </c>
      <c r="AB128" s="32">
        <v>0</v>
      </c>
      <c r="AC128" s="37" t="s">
        <v>1348</v>
      </c>
      <c r="AD128" s="32">
        <v>56.113444444444468</v>
      </c>
      <c r="AE128" s="32">
        <v>1.3266666666666667</v>
      </c>
      <c r="AF128" s="37">
        <v>2.3642581199593671E-2</v>
      </c>
      <c r="AG128" s="32">
        <v>10.980666666666666</v>
      </c>
      <c r="AH128" s="32">
        <v>0</v>
      </c>
      <c r="AI128" s="37">
        <v>0</v>
      </c>
      <c r="AJ128" s="32">
        <v>12.217777777777775</v>
      </c>
      <c r="AK128" s="32">
        <v>1.205111111111111</v>
      </c>
      <c r="AL128" s="37">
        <v>9.863586758821391E-2</v>
      </c>
      <c r="AM128" t="s">
        <v>150</v>
      </c>
      <c r="AN128" s="34">
        <v>7</v>
      </c>
      <c r="AX128"/>
      <c r="AY128"/>
    </row>
    <row r="129" spans="1:51" x14ac:dyDescent="0.25">
      <c r="A129" t="s">
        <v>1226</v>
      </c>
      <c r="B129" t="s">
        <v>446</v>
      </c>
      <c r="C129" t="s">
        <v>912</v>
      </c>
      <c r="D129" t="s">
        <v>1171</v>
      </c>
      <c r="E129" s="32">
        <v>57.422222222222224</v>
      </c>
      <c r="F129" s="32">
        <v>178.44388888888895</v>
      </c>
      <c r="G129" s="32">
        <v>10.935888888888888</v>
      </c>
      <c r="H129" s="37">
        <v>6.1284748707187732E-2</v>
      </c>
      <c r="I129" s="32">
        <v>159.97066666666672</v>
      </c>
      <c r="J129" s="32">
        <v>10.935888888888888</v>
      </c>
      <c r="K129" s="37">
        <v>6.8361838559291399E-2</v>
      </c>
      <c r="L129" s="32">
        <v>30.566888888888894</v>
      </c>
      <c r="M129" s="32">
        <v>3.6897777777777776</v>
      </c>
      <c r="N129" s="37">
        <v>0.12071159061002826</v>
      </c>
      <c r="O129" s="32">
        <v>12.093666666666669</v>
      </c>
      <c r="P129" s="32">
        <v>3.6897777777777776</v>
      </c>
      <c r="Q129" s="37">
        <v>0.30510000643128166</v>
      </c>
      <c r="R129" s="32">
        <v>12.784333333333334</v>
      </c>
      <c r="S129" s="32">
        <v>0</v>
      </c>
      <c r="T129" s="37">
        <v>0</v>
      </c>
      <c r="U129" s="32">
        <v>5.6888888888888891</v>
      </c>
      <c r="V129" s="32">
        <v>0</v>
      </c>
      <c r="W129" s="37">
        <v>0</v>
      </c>
      <c r="X129" s="32">
        <v>27.433000000000018</v>
      </c>
      <c r="Y129" s="32">
        <v>1.6830000000000001</v>
      </c>
      <c r="Z129" s="37">
        <v>6.1349469616884734E-2</v>
      </c>
      <c r="AA129" s="32">
        <v>0</v>
      </c>
      <c r="AB129" s="32">
        <v>0</v>
      </c>
      <c r="AC129" s="37" t="s">
        <v>1348</v>
      </c>
      <c r="AD129" s="32">
        <v>94.437666666666686</v>
      </c>
      <c r="AE129" s="32">
        <v>5.2348888888888885</v>
      </c>
      <c r="AF129" s="37">
        <v>5.5432213370606581E-2</v>
      </c>
      <c r="AG129" s="32">
        <v>5.5512222222222229</v>
      </c>
      <c r="AH129" s="32">
        <v>6.6666666666666666E-2</v>
      </c>
      <c r="AI129" s="37">
        <v>1.2009367306499067E-2</v>
      </c>
      <c r="AJ129" s="32">
        <v>20.455111111111119</v>
      </c>
      <c r="AK129" s="32">
        <v>0.26155555555555554</v>
      </c>
      <c r="AL129" s="37">
        <v>1.2786806883365195E-2</v>
      </c>
      <c r="AM129" t="s">
        <v>19</v>
      </c>
      <c r="AN129" s="34">
        <v>7</v>
      </c>
      <c r="AX129"/>
      <c r="AY129"/>
    </row>
    <row r="130" spans="1:51" x14ac:dyDescent="0.25">
      <c r="A130" t="s">
        <v>1226</v>
      </c>
      <c r="B130" t="s">
        <v>834</v>
      </c>
      <c r="C130" t="s">
        <v>1016</v>
      </c>
      <c r="D130" t="s">
        <v>1112</v>
      </c>
      <c r="E130" s="32">
        <v>30.766666666666666</v>
      </c>
      <c r="F130" s="32">
        <v>133.75033333333334</v>
      </c>
      <c r="G130" s="32">
        <v>24.945</v>
      </c>
      <c r="H130" s="37">
        <v>0.18650420808920101</v>
      </c>
      <c r="I130" s="32">
        <v>133.75033333333334</v>
      </c>
      <c r="J130" s="32">
        <v>24.945</v>
      </c>
      <c r="K130" s="37">
        <v>0.18650420808920101</v>
      </c>
      <c r="L130" s="32">
        <v>21.152777777777779</v>
      </c>
      <c r="M130" s="32">
        <v>5.8388888888888886</v>
      </c>
      <c r="N130" s="37">
        <v>0.2760341431385423</v>
      </c>
      <c r="O130" s="32">
        <v>21.152777777777779</v>
      </c>
      <c r="P130" s="32">
        <v>5.8388888888888886</v>
      </c>
      <c r="Q130" s="37">
        <v>0.2760341431385423</v>
      </c>
      <c r="R130" s="32">
        <v>0</v>
      </c>
      <c r="S130" s="32">
        <v>0</v>
      </c>
      <c r="T130" s="37" t="s">
        <v>1348</v>
      </c>
      <c r="U130" s="32">
        <v>0</v>
      </c>
      <c r="V130" s="32">
        <v>0</v>
      </c>
      <c r="W130" s="37" t="s">
        <v>1348</v>
      </c>
      <c r="X130" s="32">
        <v>31.056111111111115</v>
      </c>
      <c r="Y130" s="32">
        <v>13.603333333333333</v>
      </c>
      <c r="Z130" s="37">
        <v>0.43802436450152943</v>
      </c>
      <c r="AA130" s="32">
        <v>0</v>
      </c>
      <c r="AB130" s="32">
        <v>0</v>
      </c>
      <c r="AC130" s="37" t="s">
        <v>1348</v>
      </c>
      <c r="AD130" s="32">
        <v>81.541444444444437</v>
      </c>
      <c r="AE130" s="32">
        <v>5.5027777777777782</v>
      </c>
      <c r="AF130" s="37">
        <v>6.7484428504659535E-2</v>
      </c>
      <c r="AG130" s="32">
        <v>0</v>
      </c>
      <c r="AH130" s="32">
        <v>0</v>
      </c>
      <c r="AI130" s="37" t="s">
        <v>1348</v>
      </c>
      <c r="AJ130" s="32">
        <v>0</v>
      </c>
      <c r="AK130" s="32">
        <v>0</v>
      </c>
      <c r="AL130" s="37" t="s">
        <v>1348</v>
      </c>
      <c r="AM130" t="s">
        <v>411</v>
      </c>
      <c r="AN130" s="34">
        <v>7</v>
      </c>
      <c r="AX130"/>
      <c r="AY130"/>
    </row>
    <row r="131" spans="1:51" x14ac:dyDescent="0.25">
      <c r="A131" t="s">
        <v>1226</v>
      </c>
      <c r="B131" t="s">
        <v>556</v>
      </c>
      <c r="C131" t="s">
        <v>912</v>
      </c>
      <c r="D131" t="s">
        <v>1171</v>
      </c>
      <c r="E131" s="32">
        <v>101.02222222222223</v>
      </c>
      <c r="F131" s="32">
        <v>466.036888888889</v>
      </c>
      <c r="G131" s="32">
        <v>0</v>
      </c>
      <c r="H131" s="37">
        <v>0</v>
      </c>
      <c r="I131" s="32">
        <v>422.67577777777785</v>
      </c>
      <c r="J131" s="32">
        <v>0</v>
      </c>
      <c r="K131" s="37">
        <v>0</v>
      </c>
      <c r="L131" s="32">
        <v>113.12511111111112</v>
      </c>
      <c r="M131" s="32">
        <v>0</v>
      </c>
      <c r="N131" s="37">
        <v>0</v>
      </c>
      <c r="O131" s="32">
        <v>83.503777777777785</v>
      </c>
      <c r="P131" s="32">
        <v>0</v>
      </c>
      <c r="Q131" s="37">
        <v>0</v>
      </c>
      <c r="R131" s="32">
        <v>24.643555555555562</v>
      </c>
      <c r="S131" s="32">
        <v>0</v>
      </c>
      <c r="T131" s="37">
        <v>0</v>
      </c>
      <c r="U131" s="32">
        <v>4.9777777777777779</v>
      </c>
      <c r="V131" s="32">
        <v>0</v>
      </c>
      <c r="W131" s="37">
        <v>0</v>
      </c>
      <c r="X131" s="32">
        <v>61.390555555555572</v>
      </c>
      <c r="Y131" s="32">
        <v>0</v>
      </c>
      <c r="Z131" s="37">
        <v>0</v>
      </c>
      <c r="AA131" s="32">
        <v>13.739777777777777</v>
      </c>
      <c r="AB131" s="32">
        <v>0</v>
      </c>
      <c r="AC131" s="37">
        <v>0</v>
      </c>
      <c r="AD131" s="32">
        <v>277.6875555555556</v>
      </c>
      <c r="AE131" s="32">
        <v>0</v>
      </c>
      <c r="AF131" s="37">
        <v>0</v>
      </c>
      <c r="AG131" s="32">
        <v>9.3888888888888883E-2</v>
      </c>
      <c r="AH131" s="32">
        <v>0</v>
      </c>
      <c r="AI131" s="37">
        <v>0</v>
      </c>
      <c r="AJ131" s="32">
        <v>0</v>
      </c>
      <c r="AK131" s="32">
        <v>0</v>
      </c>
      <c r="AL131" s="37" t="s">
        <v>1348</v>
      </c>
      <c r="AM131" t="s">
        <v>130</v>
      </c>
      <c r="AN131" s="34">
        <v>7</v>
      </c>
      <c r="AX131"/>
      <c r="AY131"/>
    </row>
    <row r="132" spans="1:51" x14ac:dyDescent="0.25">
      <c r="A132" t="s">
        <v>1226</v>
      </c>
      <c r="B132" t="s">
        <v>506</v>
      </c>
      <c r="C132" t="s">
        <v>952</v>
      </c>
      <c r="D132" t="s">
        <v>1187</v>
      </c>
      <c r="E132" s="32">
        <v>39.955555555555556</v>
      </c>
      <c r="F132" s="32">
        <v>155.84688888888888</v>
      </c>
      <c r="G132" s="32">
        <v>23.977444444444444</v>
      </c>
      <c r="H132" s="37">
        <v>0.15385257040029318</v>
      </c>
      <c r="I132" s="32">
        <v>145.35244444444447</v>
      </c>
      <c r="J132" s="32">
        <v>23.977444444444444</v>
      </c>
      <c r="K132" s="37">
        <v>0.16496072381919194</v>
      </c>
      <c r="L132" s="32">
        <v>24.303555555555558</v>
      </c>
      <c r="M132" s="32">
        <v>3.6257777777777775</v>
      </c>
      <c r="N132" s="37">
        <v>0.14918713311266754</v>
      </c>
      <c r="O132" s="32">
        <v>13.809111111111113</v>
      </c>
      <c r="P132" s="32">
        <v>3.6257777777777775</v>
      </c>
      <c r="Q132" s="37">
        <v>0.26256416858434845</v>
      </c>
      <c r="R132" s="32">
        <v>5.4722222222222223</v>
      </c>
      <c r="S132" s="32">
        <v>0</v>
      </c>
      <c r="T132" s="37">
        <v>0</v>
      </c>
      <c r="U132" s="32">
        <v>5.0222222222222221</v>
      </c>
      <c r="V132" s="32">
        <v>0</v>
      </c>
      <c r="W132" s="37">
        <v>0</v>
      </c>
      <c r="X132" s="32">
        <v>21.774999999999999</v>
      </c>
      <c r="Y132" s="32">
        <v>8.9388888888888882</v>
      </c>
      <c r="Z132" s="37">
        <v>0.41051154483990304</v>
      </c>
      <c r="AA132" s="32">
        <v>0</v>
      </c>
      <c r="AB132" s="32">
        <v>0</v>
      </c>
      <c r="AC132" s="37" t="s">
        <v>1348</v>
      </c>
      <c r="AD132" s="32">
        <v>92.448888888888888</v>
      </c>
      <c r="AE132" s="32">
        <v>11.412777777777778</v>
      </c>
      <c r="AF132" s="37">
        <v>0.12344959376953032</v>
      </c>
      <c r="AG132" s="32">
        <v>0</v>
      </c>
      <c r="AH132" s="32">
        <v>0</v>
      </c>
      <c r="AI132" s="37" t="s">
        <v>1348</v>
      </c>
      <c r="AJ132" s="32">
        <v>17.319444444444443</v>
      </c>
      <c r="AK132" s="32">
        <v>0</v>
      </c>
      <c r="AL132" s="37">
        <v>0</v>
      </c>
      <c r="AM132" t="s">
        <v>80</v>
      </c>
      <c r="AN132" s="34">
        <v>7</v>
      </c>
      <c r="AX132"/>
      <c r="AY132"/>
    </row>
    <row r="133" spans="1:51" x14ac:dyDescent="0.25">
      <c r="A133" t="s">
        <v>1226</v>
      </c>
      <c r="B133" t="s">
        <v>745</v>
      </c>
      <c r="C133" t="s">
        <v>1085</v>
      </c>
      <c r="D133" t="s">
        <v>1173</v>
      </c>
      <c r="E133" s="32">
        <v>38.18888888888889</v>
      </c>
      <c r="F133" s="32">
        <v>122.72622222222222</v>
      </c>
      <c r="G133" s="32">
        <v>2.8286666666666669</v>
      </c>
      <c r="H133" s="37">
        <v>2.30485923500909E-2</v>
      </c>
      <c r="I133" s="32">
        <v>110.111</v>
      </c>
      <c r="J133" s="32">
        <v>2.8286666666666669</v>
      </c>
      <c r="K133" s="37">
        <v>2.5689228747960393E-2</v>
      </c>
      <c r="L133" s="32">
        <v>20.956</v>
      </c>
      <c r="M133" s="32">
        <v>0</v>
      </c>
      <c r="N133" s="37">
        <v>0</v>
      </c>
      <c r="O133" s="32">
        <v>8.3407777777777774</v>
      </c>
      <c r="P133" s="32">
        <v>0</v>
      </c>
      <c r="Q133" s="37">
        <v>0</v>
      </c>
      <c r="R133" s="32">
        <v>5.7846666666666664</v>
      </c>
      <c r="S133" s="32">
        <v>0</v>
      </c>
      <c r="T133" s="37">
        <v>0</v>
      </c>
      <c r="U133" s="32">
        <v>6.8305555555555557</v>
      </c>
      <c r="V133" s="32">
        <v>0</v>
      </c>
      <c r="W133" s="37">
        <v>0</v>
      </c>
      <c r="X133" s="32">
        <v>28.650888888888893</v>
      </c>
      <c r="Y133" s="32">
        <v>0</v>
      </c>
      <c r="Z133" s="37">
        <v>0</v>
      </c>
      <c r="AA133" s="32">
        <v>0</v>
      </c>
      <c r="AB133" s="32">
        <v>0</v>
      </c>
      <c r="AC133" s="37" t="s">
        <v>1348</v>
      </c>
      <c r="AD133" s="32">
        <v>61.661333333333332</v>
      </c>
      <c r="AE133" s="32">
        <v>2.8286666666666669</v>
      </c>
      <c r="AF133" s="37">
        <v>4.5874237771915412E-2</v>
      </c>
      <c r="AG133" s="32">
        <v>5.9895555555555564</v>
      </c>
      <c r="AH133" s="32">
        <v>0</v>
      </c>
      <c r="AI133" s="37">
        <v>0</v>
      </c>
      <c r="AJ133" s="32">
        <v>5.4684444444444438</v>
      </c>
      <c r="AK133" s="32">
        <v>0</v>
      </c>
      <c r="AL133" s="37">
        <v>0</v>
      </c>
      <c r="AM133" t="s">
        <v>322</v>
      </c>
      <c r="AN133" s="34">
        <v>7</v>
      </c>
      <c r="AX133"/>
      <c r="AY133"/>
    </row>
    <row r="134" spans="1:51" x14ac:dyDescent="0.25">
      <c r="A134" t="s">
        <v>1226</v>
      </c>
      <c r="B134" t="s">
        <v>460</v>
      </c>
      <c r="C134" t="s">
        <v>900</v>
      </c>
      <c r="D134" t="s">
        <v>1140</v>
      </c>
      <c r="E134" s="32">
        <v>53.966666666666669</v>
      </c>
      <c r="F134" s="32">
        <v>180.54022222222221</v>
      </c>
      <c r="G134" s="32">
        <v>56.265222222222228</v>
      </c>
      <c r="H134" s="37">
        <v>0.31164923544276379</v>
      </c>
      <c r="I134" s="32">
        <v>163.49355555555556</v>
      </c>
      <c r="J134" s="32">
        <v>56.265222222222228</v>
      </c>
      <c r="K134" s="37">
        <v>0.34414336412852159</v>
      </c>
      <c r="L134" s="32">
        <v>20.040555555555557</v>
      </c>
      <c r="M134" s="32">
        <v>3.6938888888888894</v>
      </c>
      <c r="N134" s="37">
        <v>0.1843206830593519</v>
      </c>
      <c r="O134" s="32">
        <v>14.296111111111113</v>
      </c>
      <c r="P134" s="32">
        <v>3.6938888888888894</v>
      </c>
      <c r="Q134" s="37">
        <v>0.25838417596082852</v>
      </c>
      <c r="R134" s="32">
        <v>0</v>
      </c>
      <c r="S134" s="32">
        <v>0</v>
      </c>
      <c r="T134" s="37" t="s">
        <v>1348</v>
      </c>
      <c r="U134" s="32">
        <v>5.7444444444444445</v>
      </c>
      <c r="V134" s="32">
        <v>0</v>
      </c>
      <c r="W134" s="37">
        <v>0</v>
      </c>
      <c r="X134" s="32">
        <v>28.341111111111115</v>
      </c>
      <c r="Y134" s="32">
        <v>2.8522222222222227</v>
      </c>
      <c r="Z134" s="37">
        <v>0.10063904026345709</v>
      </c>
      <c r="AA134" s="32">
        <v>11.302222222222222</v>
      </c>
      <c r="AB134" s="32">
        <v>0</v>
      </c>
      <c r="AC134" s="37">
        <v>0</v>
      </c>
      <c r="AD134" s="32">
        <v>91.854444444444439</v>
      </c>
      <c r="AE134" s="32">
        <v>38.433888888888895</v>
      </c>
      <c r="AF134" s="37">
        <v>0.41842165745321713</v>
      </c>
      <c r="AG134" s="32">
        <v>6.9255555555555528</v>
      </c>
      <c r="AH134" s="32">
        <v>0</v>
      </c>
      <c r="AI134" s="37">
        <v>0</v>
      </c>
      <c r="AJ134" s="32">
        <v>22.076333333333331</v>
      </c>
      <c r="AK134" s="32">
        <v>11.285222222222224</v>
      </c>
      <c r="AL134" s="37">
        <v>0.51119096870957847</v>
      </c>
      <c r="AM134" t="s">
        <v>33</v>
      </c>
      <c r="AN134" s="34">
        <v>7</v>
      </c>
      <c r="AX134"/>
      <c r="AY134"/>
    </row>
    <row r="135" spans="1:51" x14ac:dyDescent="0.25">
      <c r="A135" t="s">
        <v>1226</v>
      </c>
      <c r="B135" t="s">
        <v>744</v>
      </c>
      <c r="C135" t="s">
        <v>856</v>
      </c>
      <c r="D135" t="s">
        <v>1196</v>
      </c>
      <c r="E135" s="32">
        <v>60.088888888888889</v>
      </c>
      <c r="F135" s="32">
        <v>263.52211111111114</v>
      </c>
      <c r="G135" s="32">
        <v>67.442333333333337</v>
      </c>
      <c r="H135" s="37">
        <v>0.25592665848406565</v>
      </c>
      <c r="I135" s="32">
        <v>246.23877777777778</v>
      </c>
      <c r="J135" s="32">
        <v>67.442333333333337</v>
      </c>
      <c r="K135" s="37">
        <v>0.27388997761432105</v>
      </c>
      <c r="L135" s="32">
        <v>36.333333333333336</v>
      </c>
      <c r="M135" s="32">
        <v>0</v>
      </c>
      <c r="N135" s="37">
        <v>0</v>
      </c>
      <c r="O135" s="32">
        <v>19.05</v>
      </c>
      <c r="P135" s="32">
        <v>0</v>
      </c>
      <c r="Q135" s="37">
        <v>0</v>
      </c>
      <c r="R135" s="32">
        <v>11.95</v>
      </c>
      <c r="S135" s="32">
        <v>0</v>
      </c>
      <c r="T135" s="37">
        <v>0</v>
      </c>
      <c r="U135" s="32">
        <v>5.333333333333333</v>
      </c>
      <c r="V135" s="32">
        <v>0</v>
      </c>
      <c r="W135" s="37">
        <v>0</v>
      </c>
      <c r="X135" s="32">
        <v>35.387333333333345</v>
      </c>
      <c r="Y135" s="32">
        <v>10.749222222222222</v>
      </c>
      <c r="Z135" s="37">
        <v>0.30375903493403156</v>
      </c>
      <c r="AA135" s="32">
        <v>0</v>
      </c>
      <c r="AB135" s="32">
        <v>0</v>
      </c>
      <c r="AC135" s="37" t="s">
        <v>1348</v>
      </c>
      <c r="AD135" s="32">
        <v>127.46811111111113</v>
      </c>
      <c r="AE135" s="32">
        <v>56.693111111111115</v>
      </c>
      <c r="AF135" s="37">
        <v>0.44476309107375872</v>
      </c>
      <c r="AG135" s="32">
        <v>26.041666666666668</v>
      </c>
      <c r="AH135" s="32">
        <v>0</v>
      </c>
      <c r="AI135" s="37">
        <v>0</v>
      </c>
      <c r="AJ135" s="32">
        <v>38.291666666666664</v>
      </c>
      <c r="AK135" s="32">
        <v>0</v>
      </c>
      <c r="AL135" s="37">
        <v>0</v>
      </c>
      <c r="AM135" t="s">
        <v>321</v>
      </c>
      <c r="AN135" s="34">
        <v>7</v>
      </c>
      <c r="AX135"/>
      <c r="AY135"/>
    </row>
    <row r="136" spans="1:51" x14ac:dyDescent="0.25">
      <c r="A136" t="s">
        <v>1226</v>
      </c>
      <c r="B136" t="s">
        <v>527</v>
      </c>
      <c r="C136" t="s">
        <v>896</v>
      </c>
      <c r="D136" t="s">
        <v>1185</v>
      </c>
      <c r="E136" s="32">
        <v>29.033333333333335</v>
      </c>
      <c r="F136" s="32">
        <v>125.03544444444447</v>
      </c>
      <c r="G136" s="32">
        <v>6.8472222222222232</v>
      </c>
      <c r="H136" s="37">
        <v>5.47622496376583E-2</v>
      </c>
      <c r="I136" s="32">
        <v>112.66877777777779</v>
      </c>
      <c r="J136" s="32">
        <v>6.5694444444444446</v>
      </c>
      <c r="K136" s="37">
        <v>5.8307585952531459E-2</v>
      </c>
      <c r="L136" s="32">
        <v>27.341111111111115</v>
      </c>
      <c r="M136" s="32">
        <v>0.39444444444444449</v>
      </c>
      <c r="N136" s="37">
        <v>1.4426789125045719E-2</v>
      </c>
      <c r="O136" s="32">
        <v>17.196666666666669</v>
      </c>
      <c r="P136" s="32">
        <v>0.11666666666666667</v>
      </c>
      <c r="Q136" s="37">
        <v>6.7842605156037987E-3</v>
      </c>
      <c r="R136" s="32">
        <v>4.9888888888888889</v>
      </c>
      <c r="S136" s="32">
        <v>0.27777777777777779</v>
      </c>
      <c r="T136" s="37">
        <v>5.5679287305122498E-2</v>
      </c>
      <c r="U136" s="32">
        <v>5.1555555555555559</v>
      </c>
      <c r="V136" s="32">
        <v>0</v>
      </c>
      <c r="W136" s="37">
        <v>0</v>
      </c>
      <c r="X136" s="32">
        <v>21.478777777777783</v>
      </c>
      <c r="Y136" s="32">
        <v>1.4222222222222223</v>
      </c>
      <c r="Z136" s="37">
        <v>6.6215230537636616E-2</v>
      </c>
      <c r="AA136" s="32">
        <v>2.2222222222222223</v>
      </c>
      <c r="AB136" s="32">
        <v>0</v>
      </c>
      <c r="AC136" s="37">
        <v>0</v>
      </c>
      <c r="AD136" s="32">
        <v>69.890444444444455</v>
      </c>
      <c r="AE136" s="32">
        <v>5.0305555555555559</v>
      </c>
      <c r="AF136" s="37">
        <v>7.1977730225400383E-2</v>
      </c>
      <c r="AG136" s="32">
        <v>0</v>
      </c>
      <c r="AH136" s="32">
        <v>0</v>
      </c>
      <c r="AI136" s="37" t="s">
        <v>1348</v>
      </c>
      <c r="AJ136" s="32">
        <v>4.1028888888888897</v>
      </c>
      <c r="AK136" s="32">
        <v>0</v>
      </c>
      <c r="AL136" s="37">
        <v>0</v>
      </c>
      <c r="AM136" t="s">
        <v>101</v>
      </c>
      <c r="AN136" s="34">
        <v>7</v>
      </c>
      <c r="AX136"/>
      <c r="AY136"/>
    </row>
    <row r="137" spans="1:51" x14ac:dyDescent="0.25">
      <c r="A137" t="s">
        <v>1226</v>
      </c>
      <c r="B137" t="s">
        <v>716</v>
      </c>
      <c r="C137" t="s">
        <v>914</v>
      </c>
      <c r="D137" t="s">
        <v>1173</v>
      </c>
      <c r="E137" s="32">
        <v>28.2</v>
      </c>
      <c r="F137" s="32">
        <v>107.26411111111112</v>
      </c>
      <c r="G137" s="32">
        <v>0.46666666666666667</v>
      </c>
      <c r="H137" s="37">
        <v>4.350631929287729E-3</v>
      </c>
      <c r="I137" s="32">
        <v>99.491777777777784</v>
      </c>
      <c r="J137" s="32">
        <v>0</v>
      </c>
      <c r="K137" s="37">
        <v>0</v>
      </c>
      <c r="L137" s="32">
        <v>20.055333333333333</v>
      </c>
      <c r="M137" s="32">
        <v>0.46666666666666667</v>
      </c>
      <c r="N137" s="37">
        <v>2.3268955888707907E-2</v>
      </c>
      <c r="O137" s="32">
        <v>12.282999999999999</v>
      </c>
      <c r="P137" s="32">
        <v>0</v>
      </c>
      <c r="Q137" s="37">
        <v>0</v>
      </c>
      <c r="R137" s="32">
        <v>2.4390000000000001</v>
      </c>
      <c r="S137" s="32">
        <v>0.46666666666666667</v>
      </c>
      <c r="T137" s="37">
        <v>0.19133524668580018</v>
      </c>
      <c r="U137" s="32">
        <v>5.333333333333333</v>
      </c>
      <c r="V137" s="32">
        <v>0</v>
      </c>
      <c r="W137" s="37">
        <v>0</v>
      </c>
      <c r="X137" s="32">
        <v>32.597333333333339</v>
      </c>
      <c r="Y137" s="32">
        <v>0</v>
      </c>
      <c r="Z137" s="37">
        <v>0</v>
      </c>
      <c r="AA137" s="32">
        <v>0</v>
      </c>
      <c r="AB137" s="32">
        <v>0</v>
      </c>
      <c r="AC137" s="37" t="s">
        <v>1348</v>
      </c>
      <c r="AD137" s="32">
        <v>31.122</v>
      </c>
      <c r="AE137" s="32">
        <v>0</v>
      </c>
      <c r="AF137" s="37">
        <v>0</v>
      </c>
      <c r="AG137" s="32">
        <v>17.46822222222222</v>
      </c>
      <c r="AH137" s="32">
        <v>0</v>
      </c>
      <c r="AI137" s="37">
        <v>0</v>
      </c>
      <c r="AJ137" s="32">
        <v>6.0212222222222209</v>
      </c>
      <c r="AK137" s="32">
        <v>0</v>
      </c>
      <c r="AL137" s="37">
        <v>0</v>
      </c>
      <c r="AM137" t="s">
        <v>291</v>
      </c>
      <c r="AN137" s="34">
        <v>7</v>
      </c>
      <c r="AX137"/>
      <c r="AY137"/>
    </row>
    <row r="138" spans="1:51" x14ac:dyDescent="0.25">
      <c r="A138" t="s">
        <v>1226</v>
      </c>
      <c r="B138" t="s">
        <v>725</v>
      </c>
      <c r="C138" t="s">
        <v>868</v>
      </c>
      <c r="D138" t="s">
        <v>1163</v>
      </c>
      <c r="E138" s="32">
        <v>92.411111111111111</v>
      </c>
      <c r="F138" s="32">
        <v>378.67133333333339</v>
      </c>
      <c r="G138" s="32">
        <v>19.5</v>
      </c>
      <c r="H138" s="37">
        <v>5.149584424135617E-2</v>
      </c>
      <c r="I138" s="32">
        <v>343.92966666666672</v>
      </c>
      <c r="J138" s="32">
        <v>19.5</v>
      </c>
      <c r="K138" s="37">
        <v>5.669763876141342E-2</v>
      </c>
      <c r="L138" s="32">
        <v>83.375</v>
      </c>
      <c r="M138" s="32">
        <v>0</v>
      </c>
      <c r="N138" s="37">
        <v>0</v>
      </c>
      <c r="O138" s="32">
        <v>54.480555555555554</v>
      </c>
      <c r="P138" s="32">
        <v>0</v>
      </c>
      <c r="Q138" s="37">
        <v>0</v>
      </c>
      <c r="R138" s="32">
        <v>23.827777777777779</v>
      </c>
      <c r="S138" s="32">
        <v>0</v>
      </c>
      <c r="T138" s="37">
        <v>0</v>
      </c>
      <c r="U138" s="32">
        <v>5.0666666666666664</v>
      </c>
      <c r="V138" s="32">
        <v>0</v>
      </c>
      <c r="W138" s="37">
        <v>0</v>
      </c>
      <c r="X138" s="32">
        <v>51.965777777777781</v>
      </c>
      <c r="Y138" s="32">
        <v>0</v>
      </c>
      <c r="Z138" s="37">
        <v>0</v>
      </c>
      <c r="AA138" s="32">
        <v>5.8472222222222223</v>
      </c>
      <c r="AB138" s="32">
        <v>0</v>
      </c>
      <c r="AC138" s="37">
        <v>0</v>
      </c>
      <c r="AD138" s="32">
        <v>216.61388888888888</v>
      </c>
      <c r="AE138" s="32">
        <v>19.5</v>
      </c>
      <c r="AF138" s="37">
        <v>9.0021928418460906E-2</v>
      </c>
      <c r="AG138" s="32">
        <v>0</v>
      </c>
      <c r="AH138" s="32">
        <v>0</v>
      </c>
      <c r="AI138" s="37" t="s">
        <v>1348</v>
      </c>
      <c r="AJ138" s="32">
        <v>20.869444444444444</v>
      </c>
      <c r="AK138" s="32">
        <v>0</v>
      </c>
      <c r="AL138" s="37">
        <v>0</v>
      </c>
      <c r="AM138" t="s">
        <v>302</v>
      </c>
      <c r="AN138" s="34">
        <v>7</v>
      </c>
      <c r="AX138"/>
      <c r="AY138"/>
    </row>
    <row r="139" spans="1:51" x14ac:dyDescent="0.25">
      <c r="A139" t="s">
        <v>1226</v>
      </c>
      <c r="B139" t="s">
        <v>473</v>
      </c>
      <c r="C139" t="s">
        <v>929</v>
      </c>
      <c r="D139" t="s">
        <v>1178</v>
      </c>
      <c r="E139" s="32">
        <v>70.033333333333331</v>
      </c>
      <c r="F139" s="32">
        <v>220.70088888888893</v>
      </c>
      <c r="G139" s="32">
        <v>8.8888888888888892E-2</v>
      </c>
      <c r="H139" s="37">
        <v>4.0275727631364314E-4</v>
      </c>
      <c r="I139" s="32">
        <v>216.8786666666667</v>
      </c>
      <c r="J139" s="32">
        <v>0</v>
      </c>
      <c r="K139" s="37">
        <v>0</v>
      </c>
      <c r="L139" s="32">
        <v>33.670333333333332</v>
      </c>
      <c r="M139" s="32">
        <v>8.8888888888888892E-2</v>
      </c>
      <c r="N139" s="37">
        <v>2.6399765042091129E-3</v>
      </c>
      <c r="O139" s="32">
        <v>29.848111111111109</v>
      </c>
      <c r="P139" s="32">
        <v>0</v>
      </c>
      <c r="Q139" s="37">
        <v>0</v>
      </c>
      <c r="R139" s="32">
        <v>0</v>
      </c>
      <c r="S139" s="32">
        <v>0</v>
      </c>
      <c r="T139" s="37" t="s">
        <v>1348</v>
      </c>
      <c r="U139" s="32">
        <v>3.8222222222222224</v>
      </c>
      <c r="V139" s="32">
        <v>8.8888888888888892E-2</v>
      </c>
      <c r="W139" s="37">
        <v>2.3255813953488372E-2</v>
      </c>
      <c r="X139" s="32">
        <v>34.123888888888892</v>
      </c>
      <c r="Y139" s="32">
        <v>0</v>
      </c>
      <c r="Z139" s="37">
        <v>0</v>
      </c>
      <c r="AA139" s="32">
        <v>0</v>
      </c>
      <c r="AB139" s="32">
        <v>0</v>
      </c>
      <c r="AC139" s="37" t="s">
        <v>1348</v>
      </c>
      <c r="AD139" s="32">
        <v>129.50877777777779</v>
      </c>
      <c r="AE139" s="32">
        <v>0</v>
      </c>
      <c r="AF139" s="37">
        <v>0</v>
      </c>
      <c r="AG139" s="32">
        <v>0</v>
      </c>
      <c r="AH139" s="32">
        <v>0</v>
      </c>
      <c r="AI139" s="37" t="s">
        <v>1348</v>
      </c>
      <c r="AJ139" s="32">
        <v>23.397888888888897</v>
      </c>
      <c r="AK139" s="32">
        <v>0</v>
      </c>
      <c r="AL139" s="37">
        <v>0</v>
      </c>
      <c r="AM139" t="s">
        <v>46</v>
      </c>
      <c r="AN139" s="34">
        <v>7</v>
      </c>
      <c r="AX139"/>
      <c r="AY139"/>
    </row>
    <row r="140" spans="1:51" x14ac:dyDescent="0.25">
      <c r="A140" t="s">
        <v>1226</v>
      </c>
      <c r="B140" t="s">
        <v>454</v>
      </c>
      <c r="C140" t="s">
        <v>880</v>
      </c>
      <c r="D140" t="s">
        <v>1141</v>
      </c>
      <c r="E140" s="32">
        <v>102.43333333333334</v>
      </c>
      <c r="F140" s="32">
        <v>353.60211111111107</v>
      </c>
      <c r="G140" s="32">
        <v>20.597111111111115</v>
      </c>
      <c r="H140" s="37">
        <v>5.8249400848851156E-2</v>
      </c>
      <c r="I140" s="32">
        <v>331.74455555555551</v>
      </c>
      <c r="J140" s="32">
        <v>20.597111111111115</v>
      </c>
      <c r="K140" s="37">
        <v>6.2087261919395162E-2</v>
      </c>
      <c r="L140" s="32">
        <v>60.906222222222219</v>
      </c>
      <c r="M140" s="32">
        <v>1.1487777777777779</v>
      </c>
      <c r="N140" s="37">
        <v>1.8861419012106046E-2</v>
      </c>
      <c r="O140" s="32">
        <v>39.048666666666655</v>
      </c>
      <c r="P140" s="32">
        <v>1.1487777777777779</v>
      </c>
      <c r="Q140" s="37">
        <v>2.9419129405471246E-2</v>
      </c>
      <c r="R140" s="32">
        <v>16.16866666666667</v>
      </c>
      <c r="S140" s="32">
        <v>0</v>
      </c>
      <c r="T140" s="37">
        <v>0</v>
      </c>
      <c r="U140" s="32">
        <v>5.6888888888888891</v>
      </c>
      <c r="V140" s="32">
        <v>0</v>
      </c>
      <c r="W140" s="37">
        <v>0</v>
      </c>
      <c r="X140" s="32">
        <v>71.185444444444457</v>
      </c>
      <c r="Y140" s="32">
        <v>1.7311111111111113</v>
      </c>
      <c r="Z140" s="37">
        <v>2.4318329745937447E-2</v>
      </c>
      <c r="AA140" s="32">
        <v>0</v>
      </c>
      <c r="AB140" s="32">
        <v>0</v>
      </c>
      <c r="AC140" s="37" t="s">
        <v>1348</v>
      </c>
      <c r="AD140" s="32">
        <v>195.87044444444442</v>
      </c>
      <c r="AE140" s="32">
        <v>17.295000000000005</v>
      </c>
      <c r="AF140" s="37">
        <v>8.8298160802435216E-2</v>
      </c>
      <c r="AG140" s="32">
        <v>0</v>
      </c>
      <c r="AH140" s="32">
        <v>0</v>
      </c>
      <c r="AI140" s="37" t="s">
        <v>1348</v>
      </c>
      <c r="AJ140" s="32">
        <v>25.64</v>
      </c>
      <c r="AK140" s="32">
        <v>0.42222222222222222</v>
      </c>
      <c r="AL140" s="37">
        <v>1.6467325359681054E-2</v>
      </c>
      <c r="AM140" t="s">
        <v>27</v>
      </c>
      <c r="AN140" s="34">
        <v>7</v>
      </c>
      <c r="AX140"/>
      <c r="AY140"/>
    </row>
    <row r="141" spans="1:51" x14ac:dyDescent="0.25">
      <c r="A141" t="s">
        <v>1226</v>
      </c>
      <c r="B141" t="s">
        <v>475</v>
      </c>
      <c r="C141" t="s">
        <v>930</v>
      </c>
      <c r="D141" t="s">
        <v>1179</v>
      </c>
      <c r="E141" s="32">
        <v>52.422222222222224</v>
      </c>
      <c r="F141" s="32">
        <v>145.85622222222221</v>
      </c>
      <c r="G141" s="32">
        <v>0</v>
      </c>
      <c r="H141" s="37">
        <v>0</v>
      </c>
      <c r="I141" s="32">
        <v>142.34511111111109</v>
      </c>
      <c r="J141" s="32">
        <v>0</v>
      </c>
      <c r="K141" s="37">
        <v>0</v>
      </c>
      <c r="L141" s="32">
        <v>41.556777777777768</v>
      </c>
      <c r="M141" s="32">
        <v>0</v>
      </c>
      <c r="N141" s="37">
        <v>0</v>
      </c>
      <c r="O141" s="32">
        <v>38.045666666666655</v>
      </c>
      <c r="P141" s="32">
        <v>0</v>
      </c>
      <c r="Q141" s="37">
        <v>0</v>
      </c>
      <c r="R141" s="32">
        <v>0</v>
      </c>
      <c r="S141" s="32">
        <v>0</v>
      </c>
      <c r="T141" s="37" t="s">
        <v>1348</v>
      </c>
      <c r="U141" s="32">
        <v>3.5111111111111111</v>
      </c>
      <c r="V141" s="32">
        <v>0</v>
      </c>
      <c r="W141" s="37">
        <v>0</v>
      </c>
      <c r="X141" s="32">
        <v>23.320999999999998</v>
      </c>
      <c r="Y141" s="32">
        <v>0</v>
      </c>
      <c r="Z141" s="37">
        <v>0</v>
      </c>
      <c r="AA141" s="32">
        <v>0</v>
      </c>
      <c r="AB141" s="32">
        <v>0</v>
      </c>
      <c r="AC141" s="37" t="s">
        <v>1348</v>
      </c>
      <c r="AD141" s="32">
        <v>56.906888888888879</v>
      </c>
      <c r="AE141" s="32">
        <v>0</v>
      </c>
      <c r="AF141" s="37">
        <v>0</v>
      </c>
      <c r="AG141" s="32">
        <v>0</v>
      </c>
      <c r="AH141" s="32">
        <v>0</v>
      </c>
      <c r="AI141" s="37" t="s">
        <v>1348</v>
      </c>
      <c r="AJ141" s="32">
        <v>24.071555555555552</v>
      </c>
      <c r="AK141" s="32">
        <v>0</v>
      </c>
      <c r="AL141" s="37">
        <v>0</v>
      </c>
      <c r="AM141" t="s">
        <v>48</v>
      </c>
      <c r="AN141" s="34">
        <v>7</v>
      </c>
      <c r="AX141"/>
      <c r="AY141"/>
    </row>
    <row r="142" spans="1:51" x14ac:dyDescent="0.25">
      <c r="A142" t="s">
        <v>1226</v>
      </c>
      <c r="B142" t="s">
        <v>511</v>
      </c>
      <c r="C142" t="s">
        <v>957</v>
      </c>
      <c r="D142" t="s">
        <v>1188</v>
      </c>
      <c r="E142" s="32">
        <v>25.522222222222222</v>
      </c>
      <c r="F142" s="32">
        <v>83.294666666666657</v>
      </c>
      <c r="G142" s="32">
        <v>11.067333333333334</v>
      </c>
      <c r="H142" s="37">
        <v>0.13286965151830452</v>
      </c>
      <c r="I142" s="32">
        <v>74.190111111111094</v>
      </c>
      <c r="J142" s="32">
        <v>5.3666666666666663</v>
      </c>
      <c r="K142" s="37">
        <v>7.2336684583599806E-2</v>
      </c>
      <c r="L142" s="32">
        <v>23.280555555555548</v>
      </c>
      <c r="M142" s="32">
        <v>5.7006666666666677</v>
      </c>
      <c r="N142" s="37">
        <v>0.24486815415821514</v>
      </c>
      <c r="O142" s="32">
        <v>14.175999999999991</v>
      </c>
      <c r="P142" s="32">
        <v>0</v>
      </c>
      <c r="Q142" s="37">
        <v>0</v>
      </c>
      <c r="R142" s="32">
        <v>3.403888888888889</v>
      </c>
      <c r="S142" s="32">
        <v>0</v>
      </c>
      <c r="T142" s="37">
        <v>0</v>
      </c>
      <c r="U142" s="32">
        <v>5.7006666666666677</v>
      </c>
      <c r="V142" s="32">
        <v>5.7006666666666677</v>
      </c>
      <c r="W142" s="37">
        <v>1</v>
      </c>
      <c r="X142" s="32">
        <v>15.512555555555553</v>
      </c>
      <c r="Y142" s="32">
        <v>0</v>
      </c>
      <c r="Z142" s="37">
        <v>0</v>
      </c>
      <c r="AA142" s="32">
        <v>0</v>
      </c>
      <c r="AB142" s="32">
        <v>0</v>
      </c>
      <c r="AC142" s="37" t="s">
        <v>1348</v>
      </c>
      <c r="AD142" s="32">
        <v>41.932999999999986</v>
      </c>
      <c r="AE142" s="32">
        <v>5.3666666666666663</v>
      </c>
      <c r="AF142" s="37">
        <v>0.12798193944307987</v>
      </c>
      <c r="AG142" s="32">
        <v>0</v>
      </c>
      <c r="AH142" s="32">
        <v>0</v>
      </c>
      <c r="AI142" s="37" t="s">
        <v>1348</v>
      </c>
      <c r="AJ142" s="32">
        <v>2.5685555555555557</v>
      </c>
      <c r="AK142" s="32">
        <v>0</v>
      </c>
      <c r="AL142" s="37">
        <v>0</v>
      </c>
      <c r="AM142" t="s">
        <v>85</v>
      </c>
      <c r="AN142" s="34">
        <v>7</v>
      </c>
      <c r="AX142"/>
      <c r="AY142"/>
    </row>
    <row r="143" spans="1:51" x14ac:dyDescent="0.25">
      <c r="A143" t="s">
        <v>1226</v>
      </c>
      <c r="B143" t="s">
        <v>490</v>
      </c>
      <c r="C143" t="s">
        <v>943</v>
      </c>
      <c r="D143" t="s">
        <v>1158</v>
      </c>
      <c r="E143" s="32">
        <v>36.155555555555559</v>
      </c>
      <c r="F143" s="32">
        <v>121.7528888888889</v>
      </c>
      <c r="G143" s="32">
        <v>0</v>
      </c>
      <c r="H143" s="37">
        <v>0</v>
      </c>
      <c r="I143" s="32">
        <v>110.0888888888889</v>
      </c>
      <c r="J143" s="32">
        <v>0</v>
      </c>
      <c r="K143" s="37">
        <v>0</v>
      </c>
      <c r="L143" s="32">
        <v>22.030444444444441</v>
      </c>
      <c r="M143" s="32">
        <v>0</v>
      </c>
      <c r="N143" s="37">
        <v>0</v>
      </c>
      <c r="O143" s="32">
        <v>10.366444444444442</v>
      </c>
      <c r="P143" s="32">
        <v>0</v>
      </c>
      <c r="Q143" s="37">
        <v>0</v>
      </c>
      <c r="R143" s="32">
        <v>5.9751111111111097</v>
      </c>
      <c r="S143" s="32">
        <v>0</v>
      </c>
      <c r="T143" s="37">
        <v>0</v>
      </c>
      <c r="U143" s="32">
        <v>5.6888888888888891</v>
      </c>
      <c r="V143" s="32">
        <v>0</v>
      </c>
      <c r="W143" s="37">
        <v>0</v>
      </c>
      <c r="X143" s="32">
        <v>19.510444444444445</v>
      </c>
      <c r="Y143" s="32">
        <v>0</v>
      </c>
      <c r="Z143" s="37">
        <v>0</v>
      </c>
      <c r="AA143" s="32">
        <v>0</v>
      </c>
      <c r="AB143" s="32">
        <v>0</v>
      </c>
      <c r="AC143" s="37" t="s">
        <v>1348</v>
      </c>
      <c r="AD143" s="32">
        <v>64.076444444444462</v>
      </c>
      <c r="AE143" s="32">
        <v>0</v>
      </c>
      <c r="AF143" s="37">
        <v>0</v>
      </c>
      <c r="AG143" s="32">
        <v>0</v>
      </c>
      <c r="AH143" s="32">
        <v>0</v>
      </c>
      <c r="AI143" s="37" t="s">
        <v>1348</v>
      </c>
      <c r="AJ143" s="32">
        <v>16.135555555555555</v>
      </c>
      <c r="AK143" s="32">
        <v>0</v>
      </c>
      <c r="AL143" s="37">
        <v>0</v>
      </c>
      <c r="AM143" t="s">
        <v>64</v>
      </c>
      <c r="AN143" s="34">
        <v>7</v>
      </c>
      <c r="AX143"/>
      <c r="AY143"/>
    </row>
    <row r="144" spans="1:51" x14ac:dyDescent="0.25">
      <c r="A144" t="s">
        <v>1226</v>
      </c>
      <c r="B144" t="s">
        <v>518</v>
      </c>
      <c r="C144" t="s">
        <v>963</v>
      </c>
      <c r="D144" t="s">
        <v>1177</v>
      </c>
      <c r="E144" s="32">
        <v>29.444444444444443</v>
      </c>
      <c r="F144" s="32">
        <v>90.139555555555546</v>
      </c>
      <c r="G144" s="32">
        <v>4.7888888888888888</v>
      </c>
      <c r="H144" s="37">
        <v>5.3127496129458524E-2</v>
      </c>
      <c r="I144" s="32">
        <v>83.163222222222217</v>
      </c>
      <c r="J144" s="32">
        <v>3.2666666666666666</v>
      </c>
      <c r="K144" s="37">
        <v>3.9280183948834223E-2</v>
      </c>
      <c r="L144" s="32">
        <v>25.30533333333333</v>
      </c>
      <c r="M144" s="32">
        <v>1.5222222222222221</v>
      </c>
      <c r="N144" s="37">
        <v>6.0154205525405277E-2</v>
      </c>
      <c r="O144" s="32">
        <v>18.328999999999997</v>
      </c>
      <c r="P144" s="32">
        <v>0</v>
      </c>
      <c r="Q144" s="37">
        <v>0</v>
      </c>
      <c r="R144" s="32">
        <v>5.4541111111111098</v>
      </c>
      <c r="S144" s="32">
        <v>0</v>
      </c>
      <c r="T144" s="37">
        <v>0</v>
      </c>
      <c r="U144" s="32">
        <v>1.5222222222222221</v>
      </c>
      <c r="V144" s="32">
        <v>1.5222222222222221</v>
      </c>
      <c r="W144" s="37">
        <v>1</v>
      </c>
      <c r="X144" s="32">
        <v>8.7123333333333335</v>
      </c>
      <c r="Y144" s="32">
        <v>0</v>
      </c>
      <c r="Z144" s="37">
        <v>0</v>
      </c>
      <c r="AA144" s="32">
        <v>0</v>
      </c>
      <c r="AB144" s="32">
        <v>0</v>
      </c>
      <c r="AC144" s="37" t="s">
        <v>1348</v>
      </c>
      <c r="AD144" s="32">
        <v>56.121888888888883</v>
      </c>
      <c r="AE144" s="32">
        <v>3.2666666666666666</v>
      </c>
      <c r="AF144" s="37">
        <v>5.8206641496583833E-2</v>
      </c>
      <c r="AG144" s="32">
        <v>0</v>
      </c>
      <c r="AH144" s="32">
        <v>0</v>
      </c>
      <c r="AI144" s="37" t="s">
        <v>1348</v>
      </c>
      <c r="AJ144" s="32">
        <v>0</v>
      </c>
      <c r="AK144" s="32">
        <v>0</v>
      </c>
      <c r="AL144" s="37" t="s">
        <v>1348</v>
      </c>
      <c r="AM144" t="s">
        <v>92</v>
      </c>
      <c r="AN144" s="34">
        <v>7</v>
      </c>
      <c r="AX144"/>
      <c r="AY144"/>
    </row>
    <row r="145" spans="1:51" x14ac:dyDescent="0.25">
      <c r="A145" t="s">
        <v>1226</v>
      </c>
      <c r="B145" t="s">
        <v>485</v>
      </c>
      <c r="C145" t="s">
        <v>939</v>
      </c>
      <c r="D145" t="s">
        <v>1181</v>
      </c>
      <c r="E145" s="32">
        <v>48.611111111111114</v>
      </c>
      <c r="F145" s="32">
        <v>152.91922222222223</v>
      </c>
      <c r="G145" s="32">
        <v>0</v>
      </c>
      <c r="H145" s="37">
        <v>0</v>
      </c>
      <c r="I145" s="32">
        <v>141.71333333333334</v>
      </c>
      <c r="J145" s="32">
        <v>0</v>
      </c>
      <c r="K145" s="37">
        <v>0</v>
      </c>
      <c r="L145" s="32">
        <v>27.314888888888888</v>
      </c>
      <c r="M145" s="32">
        <v>0</v>
      </c>
      <c r="N145" s="37">
        <v>0</v>
      </c>
      <c r="O145" s="32">
        <v>16.108999999999998</v>
      </c>
      <c r="P145" s="32">
        <v>0</v>
      </c>
      <c r="Q145" s="37">
        <v>0</v>
      </c>
      <c r="R145" s="32">
        <v>5.5169999999999995</v>
      </c>
      <c r="S145" s="32">
        <v>0</v>
      </c>
      <c r="T145" s="37">
        <v>0</v>
      </c>
      <c r="U145" s="32">
        <v>5.6888888888888891</v>
      </c>
      <c r="V145" s="32">
        <v>0</v>
      </c>
      <c r="W145" s="37">
        <v>0</v>
      </c>
      <c r="X145" s="32">
        <v>31.954888888888888</v>
      </c>
      <c r="Y145" s="32">
        <v>0</v>
      </c>
      <c r="Z145" s="37">
        <v>0</v>
      </c>
      <c r="AA145" s="32">
        <v>0</v>
      </c>
      <c r="AB145" s="32">
        <v>0</v>
      </c>
      <c r="AC145" s="37" t="s">
        <v>1348</v>
      </c>
      <c r="AD145" s="32">
        <v>87.316666666666677</v>
      </c>
      <c r="AE145" s="32">
        <v>0</v>
      </c>
      <c r="AF145" s="37">
        <v>0</v>
      </c>
      <c r="AG145" s="32">
        <v>0</v>
      </c>
      <c r="AH145" s="32">
        <v>0</v>
      </c>
      <c r="AI145" s="37" t="s">
        <v>1348</v>
      </c>
      <c r="AJ145" s="32">
        <v>6.3327777777777792</v>
      </c>
      <c r="AK145" s="32">
        <v>0</v>
      </c>
      <c r="AL145" s="37">
        <v>0</v>
      </c>
      <c r="AM145" t="s">
        <v>59</v>
      </c>
      <c r="AN145" s="34">
        <v>7</v>
      </c>
      <c r="AX145"/>
      <c r="AY145"/>
    </row>
    <row r="146" spans="1:51" x14ac:dyDescent="0.25">
      <c r="A146" t="s">
        <v>1226</v>
      </c>
      <c r="B146" t="s">
        <v>469</v>
      </c>
      <c r="C146" t="s">
        <v>917</v>
      </c>
      <c r="D146" t="s">
        <v>1150</v>
      </c>
      <c r="E146" s="32">
        <v>81.25555555555556</v>
      </c>
      <c r="F146" s="32">
        <v>333.17811111111109</v>
      </c>
      <c r="G146" s="32">
        <v>58.999888888888876</v>
      </c>
      <c r="H146" s="37">
        <v>0.17708212791089714</v>
      </c>
      <c r="I146" s="32">
        <v>323.70466666666664</v>
      </c>
      <c r="J146" s="32">
        <v>58.999888888888876</v>
      </c>
      <c r="K146" s="37">
        <v>0.18226456076904116</v>
      </c>
      <c r="L146" s="32">
        <v>55.95511111111113</v>
      </c>
      <c r="M146" s="32">
        <v>12.010222222222223</v>
      </c>
      <c r="N146" s="37">
        <v>0.21464030691268393</v>
      </c>
      <c r="O146" s="32">
        <v>46.481666666666683</v>
      </c>
      <c r="P146" s="32">
        <v>12.010222222222223</v>
      </c>
      <c r="Q146" s="37">
        <v>0.25838622156883828</v>
      </c>
      <c r="R146" s="32">
        <v>3.7845555555555559</v>
      </c>
      <c r="S146" s="32">
        <v>0</v>
      </c>
      <c r="T146" s="37">
        <v>0</v>
      </c>
      <c r="U146" s="32">
        <v>5.6888888888888891</v>
      </c>
      <c r="V146" s="32">
        <v>0</v>
      </c>
      <c r="W146" s="37">
        <v>0</v>
      </c>
      <c r="X146" s="32">
        <v>68.961777777777769</v>
      </c>
      <c r="Y146" s="32">
        <v>8.7527777777777782</v>
      </c>
      <c r="Z146" s="37">
        <v>0.12692215977933027</v>
      </c>
      <c r="AA146" s="32">
        <v>0</v>
      </c>
      <c r="AB146" s="32">
        <v>0</v>
      </c>
      <c r="AC146" s="37" t="s">
        <v>1348</v>
      </c>
      <c r="AD146" s="32">
        <v>193.23766666666663</v>
      </c>
      <c r="AE146" s="32">
        <v>38.236888888888878</v>
      </c>
      <c r="AF146" s="37">
        <v>0.19787492546599206</v>
      </c>
      <c r="AG146" s="32">
        <v>0</v>
      </c>
      <c r="AH146" s="32">
        <v>0</v>
      </c>
      <c r="AI146" s="37" t="s">
        <v>1348</v>
      </c>
      <c r="AJ146" s="32">
        <v>15.023555555555557</v>
      </c>
      <c r="AK146" s="32">
        <v>0</v>
      </c>
      <c r="AL146" s="37">
        <v>0</v>
      </c>
      <c r="AM146" t="s">
        <v>42</v>
      </c>
      <c r="AN146" s="34">
        <v>7</v>
      </c>
      <c r="AX146"/>
      <c r="AY146"/>
    </row>
    <row r="147" spans="1:51" x14ac:dyDescent="0.25">
      <c r="A147" t="s">
        <v>1226</v>
      </c>
      <c r="B147" t="s">
        <v>483</v>
      </c>
      <c r="C147" t="s">
        <v>937</v>
      </c>
      <c r="D147" t="s">
        <v>1180</v>
      </c>
      <c r="E147" s="32">
        <v>55.222222222222221</v>
      </c>
      <c r="F147" s="32">
        <v>190.4891111111111</v>
      </c>
      <c r="G147" s="32">
        <v>2.1805555555555554</v>
      </c>
      <c r="H147" s="37">
        <v>1.1447140168991869E-2</v>
      </c>
      <c r="I147" s="32">
        <v>181.19122222222222</v>
      </c>
      <c r="J147" s="32">
        <v>0</v>
      </c>
      <c r="K147" s="37">
        <v>0</v>
      </c>
      <c r="L147" s="32">
        <v>43.780333333333338</v>
      </c>
      <c r="M147" s="32">
        <v>2.1805555555555554</v>
      </c>
      <c r="N147" s="37">
        <v>4.9806737170165184E-2</v>
      </c>
      <c r="O147" s="32">
        <v>34.482444444444447</v>
      </c>
      <c r="P147" s="32">
        <v>0</v>
      </c>
      <c r="Q147" s="37">
        <v>0</v>
      </c>
      <c r="R147" s="32">
        <v>5.4284444444444464</v>
      </c>
      <c r="S147" s="32">
        <v>0</v>
      </c>
      <c r="T147" s="37">
        <v>0</v>
      </c>
      <c r="U147" s="32">
        <v>3.8694444444444445</v>
      </c>
      <c r="V147" s="32">
        <v>2.1805555555555554</v>
      </c>
      <c r="W147" s="37">
        <v>0.5635319454414931</v>
      </c>
      <c r="X147" s="32">
        <v>33.026555555555554</v>
      </c>
      <c r="Y147" s="32">
        <v>0</v>
      </c>
      <c r="Z147" s="37">
        <v>0</v>
      </c>
      <c r="AA147" s="32">
        <v>0</v>
      </c>
      <c r="AB147" s="32">
        <v>0</v>
      </c>
      <c r="AC147" s="37" t="s">
        <v>1348</v>
      </c>
      <c r="AD147" s="32">
        <v>103.36477777777776</v>
      </c>
      <c r="AE147" s="32">
        <v>0</v>
      </c>
      <c r="AF147" s="37">
        <v>0</v>
      </c>
      <c r="AG147" s="32">
        <v>0</v>
      </c>
      <c r="AH147" s="32">
        <v>0</v>
      </c>
      <c r="AI147" s="37" t="s">
        <v>1348</v>
      </c>
      <c r="AJ147" s="32">
        <v>10.317444444444446</v>
      </c>
      <c r="AK147" s="32">
        <v>0</v>
      </c>
      <c r="AL147" s="37">
        <v>0</v>
      </c>
      <c r="AM147" t="s">
        <v>57</v>
      </c>
      <c r="AN147" s="34">
        <v>7</v>
      </c>
      <c r="AX147"/>
      <c r="AY147"/>
    </row>
    <row r="148" spans="1:51" x14ac:dyDescent="0.25">
      <c r="A148" t="s">
        <v>1226</v>
      </c>
      <c r="B148" t="s">
        <v>510</v>
      </c>
      <c r="C148" t="s">
        <v>956</v>
      </c>
      <c r="D148" t="s">
        <v>1119</v>
      </c>
      <c r="E148" s="32">
        <v>29.333333333333332</v>
      </c>
      <c r="F148" s="32">
        <v>96.903777777777748</v>
      </c>
      <c r="G148" s="32">
        <v>0</v>
      </c>
      <c r="H148" s="37">
        <v>0</v>
      </c>
      <c r="I148" s="32">
        <v>86.127444444444421</v>
      </c>
      <c r="J148" s="32">
        <v>0</v>
      </c>
      <c r="K148" s="37">
        <v>0</v>
      </c>
      <c r="L148" s="32">
        <v>27.717777777777776</v>
      </c>
      <c r="M148" s="32">
        <v>0</v>
      </c>
      <c r="N148" s="37">
        <v>0</v>
      </c>
      <c r="O148" s="32">
        <v>16.941444444444443</v>
      </c>
      <c r="P148" s="32">
        <v>0</v>
      </c>
      <c r="Q148" s="37">
        <v>0</v>
      </c>
      <c r="R148" s="32">
        <v>5.0874444444444453</v>
      </c>
      <c r="S148" s="32">
        <v>0</v>
      </c>
      <c r="T148" s="37">
        <v>0</v>
      </c>
      <c r="U148" s="32">
        <v>5.6888888888888891</v>
      </c>
      <c r="V148" s="32">
        <v>0</v>
      </c>
      <c r="W148" s="37">
        <v>0</v>
      </c>
      <c r="X148" s="32">
        <v>10.255333333333333</v>
      </c>
      <c r="Y148" s="32">
        <v>0</v>
      </c>
      <c r="Z148" s="37">
        <v>0</v>
      </c>
      <c r="AA148" s="32">
        <v>0</v>
      </c>
      <c r="AB148" s="32">
        <v>0</v>
      </c>
      <c r="AC148" s="37" t="s">
        <v>1348</v>
      </c>
      <c r="AD148" s="32">
        <v>58.930666666666639</v>
      </c>
      <c r="AE148" s="32">
        <v>0</v>
      </c>
      <c r="AF148" s="37">
        <v>0</v>
      </c>
      <c r="AG148" s="32">
        <v>0</v>
      </c>
      <c r="AH148" s="32">
        <v>0</v>
      </c>
      <c r="AI148" s="37" t="s">
        <v>1348</v>
      </c>
      <c r="AJ148" s="32">
        <v>0</v>
      </c>
      <c r="AK148" s="32">
        <v>0</v>
      </c>
      <c r="AL148" s="37" t="s">
        <v>1348</v>
      </c>
      <c r="AM148" t="s">
        <v>84</v>
      </c>
      <c r="AN148" s="34">
        <v>7</v>
      </c>
      <c r="AX148"/>
      <c r="AY148"/>
    </row>
    <row r="149" spans="1:51" x14ac:dyDescent="0.25">
      <c r="A149" t="s">
        <v>1226</v>
      </c>
      <c r="B149" t="s">
        <v>520</v>
      </c>
      <c r="C149" t="s">
        <v>965</v>
      </c>
      <c r="D149" t="s">
        <v>1190</v>
      </c>
      <c r="E149" s="32">
        <v>24.888888888888889</v>
      </c>
      <c r="F149" s="32">
        <v>71.532666666666657</v>
      </c>
      <c r="G149" s="32">
        <v>9.3733333333333331</v>
      </c>
      <c r="H149" s="37">
        <v>0.13103570396741818</v>
      </c>
      <c r="I149" s="32">
        <v>65.660444444444437</v>
      </c>
      <c r="J149" s="32">
        <v>9.19</v>
      </c>
      <c r="K149" s="37">
        <v>0.13996250067688309</v>
      </c>
      <c r="L149" s="32">
        <v>18.464777777777776</v>
      </c>
      <c r="M149" s="32">
        <v>6.6444444444444448</v>
      </c>
      <c r="N149" s="37">
        <v>0.3598442680659274</v>
      </c>
      <c r="O149" s="32">
        <v>12.592555555555553</v>
      </c>
      <c r="P149" s="32">
        <v>6.4611111111111112</v>
      </c>
      <c r="Q149" s="37">
        <v>0.51308974438160126</v>
      </c>
      <c r="R149" s="32">
        <v>0</v>
      </c>
      <c r="S149" s="32">
        <v>0</v>
      </c>
      <c r="T149" s="37" t="s">
        <v>1348</v>
      </c>
      <c r="U149" s="32">
        <v>5.8722222222222218</v>
      </c>
      <c r="V149" s="32">
        <v>0.18333333333333332</v>
      </c>
      <c r="W149" s="37">
        <v>3.1220435193945129E-2</v>
      </c>
      <c r="X149" s="32">
        <v>13.688222222222212</v>
      </c>
      <c r="Y149" s="32">
        <v>0</v>
      </c>
      <c r="Z149" s="37">
        <v>0</v>
      </c>
      <c r="AA149" s="32">
        <v>0</v>
      </c>
      <c r="AB149" s="32">
        <v>0</v>
      </c>
      <c r="AC149" s="37" t="s">
        <v>1348</v>
      </c>
      <c r="AD149" s="32">
        <v>32.026333333333334</v>
      </c>
      <c r="AE149" s="32">
        <v>2.7288888888888887</v>
      </c>
      <c r="AF149" s="37">
        <v>8.5207658975079523E-2</v>
      </c>
      <c r="AG149" s="32">
        <v>0</v>
      </c>
      <c r="AH149" s="32">
        <v>0</v>
      </c>
      <c r="AI149" s="37" t="s">
        <v>1348</v>
      </c>
      <c r="AJ149" s="32">
        <v>7.3533333333333326</v>
      </c>
      <c r="AK149" s="32">
        <v>0</v>
      </c>
      <c r="AL149" s="37">
        <v>0</v>
      </c>
      <c r="AM149" t="s">
        <v>94</v>
      </c>
      <c r="AN149" s="34">
        <v>7</v>
      </c>
      <c r="AX149"/>
      <c r="AY149"/>
    </row>
    <row r="150" spans="1:51" x14ac:dyDescent="0.25">
      <c r="A150" t="s">
        <v>1226</v>
      </c>
      <c r="B150" t="s">
        <v>489</v>
      </c>
      <c r="C150" t="s">
        <v>942</v>
      </c>
      <c r="D150" t="s">
        <v>1182</v>
      </c>
      <c r="E150" s="32">
        <v>113.64444444444445</v>
      </c>
      <c r="F150" s="32">
        <v>432.28099999999989</v>
      </c>
      <c r="G150" s="32">
        <v>0</v>
      </c>
      <c r="H150" s="37">
        <v>0</v>
      </c>
      <c r="I150" s="32">
        <v>420.992111111111</v>
      </c>
      <c r="J150" s="32">
        <v>0</v>
      </c>
      <c r="K150" s="37">
        <v>0</v>
      </c>
      <c r="L150" s="32">
        <v>74.653999999999982</v>
      </c>
      <c r="M150" s="32">
        <v>0</v>
      </c>
      <c r="N150" s="37">
        <v>0</v>
      </c>
      <c r="O150" s="32">
        <v>63.365111111111098</v>
      </c>
      <c r="P150" s="32">
        <v>0</v>
      </c>
      <c r="Q150" s="37">
        <v>0</v>
      </c>
      <c r="R150" s="32">
        <v>5.6</v>
      </c>
      <c r="S150" s="32">
        <v>0</v>
      </c>
      <c r="T150" s="37">
        <v>0</v>
      </c>
      <c r="U150" s="32">
        <v>5.6888888888888891</v>
      </c>
      <c r="V150" s="32">
        <v>0</v>
      </c>
      <c r="W150" s="37">
        <v>0</v>
      </c>
      <c r="X150" s="32">
        <v>81.297666666666643</v>
      </c>
      <c r="Y150" s="32">
        <v>0</v>
      </c>
      <c r="Z150" s="37">
        <v>0</v>
      </c>
      <c r="AA150" s="32">
        <v>0</v>
      </c>
      <c r="AB150" s="32">
        <v>0</v>
      </c>
      <c r="AC150" s="37" t="s">
        <v>1348</v>
      </c>
      <c r="AD150" s="32">
        <v>235.23499999999993</v>
      </c>
      <c r="AE150" s="32">
        <v>0</v>
      </c>
      <c r="AF150" s="37">
        <v>0</v>
      </c>
      <c r="AG150" s="32">
        <v>0</v>
      </c>
      <c r="AH150" s="32">
        <v>0</v>
      </c>
      <c r="AI150" s="37" t="s">
        <v>1348</v>
      </c>
      <c r="AJ150" s="32">
        <v>41.094333333333338</v>
      </c>
      <c r="AK150" s="32">
        <v>0</v>
      </c>
      <c r="AL150" s="37">
        <v>0</v>
      </c>
      <c r="AM150" t="s">
        <v>63</v>
      </c>
      <c r="AN150" s="34">
        <v>7</v>
      </c>
      <c r="AX150"/>
      <c r="AY150"/>
    </row>
    <row r="151" spans="1:51" x14ac:dyDescent="0.25">
      <c r="A151" t="s">
        <v>1226</v>
      </c>
      <c r="B151" t="s">
        <v>513</v>
      </c>
      <c r="C151" t="s">
        <v>959</v>
      </c>
      <c r="D151" t="s">
        <v>1189</v>
      </c>
      <c r="E151" s="32">
        <v>40.011111111111113</v>
      </c>
      <c r="F151" s="32">
        <v>118.29188888888888</v>
      </c>
      <c r="G151" s="32">
        <v>5.0333333333333332</v>
      </c>
      <c r="H151" s="37">
        <v>4.2550113795723765E-2</v>
      </c>
      <c r="I151" s="32">
        <v>111.14744444444443</v>
      </c>
      <c r="J151" s="32">
        <v>0</v>
      </c>
      <c r="K151" s="37">
        <v>0</v>
      </c>
      <c r="L151" s="32">
        <v>24.720777777777784</v>
      </c>
      <c r="M151" s="32">
        <v>5.0333333333333332</v>
      </c>
      <c r="N151" s="37">
        <v>0.20360740178077816</v>
      </c>
      <c r="O151" s="32">
        <v>17.576333333333338</v>
      </c>
      <c r="P151" s="32">
        <v>0</v>
      </c>
      <c r="Q151" s="37">
        <v>0</v>
      </c>
      <c r="R151" s="32">
        <v>0</v>
      </c>
      <c r="S151" s="32">
        <v>0</v>
      </c>
      <c r="T151" s="37" t="s">
        <v>1348</v>
      </c>
      <c r="U151" s="32">
        <v>7.1444444444444448</v>
      </c>
      <c r="V151" s="32">
        <v>5.0333333333333332</v>
      </c>
      <c r="W151" s="37">
        <v>0.70451010886469667</v>
      </c>
      <c r="X151" s="32">
        <v>17.632444444444445</v>
      </c>
      <c r="Y151" s="32">
        <v>0</v>
      </c>
      <c r="Z151" s="37">
        <v>0</v>
      </c>
      <c r="AA151" s="32">
        <v>0</v>
      </c>
      <c r="AB151" s="32">
        <v>0</v>
      </c>
      <c r="AC151" s="37" t="s">
        <v>1348</v>
      </c>
      <c r="AD151" s="32">
        <v>56.455444444444431</v>
      </c>
      <c r="AE151" s="32">
        <v>0</v>
      </c>
      <c r="AF151" s="37">
        <v>0</v>
      </c>
      <c r="AG151" s="32">
        <v>0</v>
      </c>
      <c r="AH151" s="32">
        <v>0</v>
      </c>
      <c r="AI151" s="37" t="s">
        <v>1348</v>
      </c>
      <c r="AJ151" s="32">
        <v>19.483222222222221</v>
      </c>
      <c r="AK151" s="32">
        <v>0</v>
      </c>
      <c r="AL151" s="37">
        <v>0</v>
      </c>
      <c r="AM151" t="s">
        <v>87</v>
      </c>
      <c r="AN151" s="34">
        <v>7</v>
      </c>
      <c r="AX151"/>
      <c r="AY151"/>
    </row>
    <row r="152" spans="1:51" x14ac:dyDescent="0.25">
      <c r="A152" t="s">
        <v>1226</v>
      </c>
      <c r="B152" t="s">
        <v>474</v>
      </c>
      <c r="C152" t="s">
        <v>925</v>
      </c>
      <c r="D152" t="s">
        <v>1115</v>
      </c>
      <c r="E152" s="32">
        <v>40.255555555555553</v>
      </c>
      <c r="F152" s="32">
        <v>109.87022222222222</v>
      </c>
      <c r="G152" s="32">
        <v>0</v>
      </c>
      <c r="H152" s="37">
        <v>0</v>
      </c>
      <c r="I152" s="32">
        <v>103.64911111111111</v>
      </c>
      <c r="J152" s="32">
        <v>0</v>
      </c>
      <c r="K152" s="37">
        <v>0</v>
      </c>
      <c r="L152" s="32">
        <v>26.50566666666667</v>
      </c>
      <c r="M152" s="32">
        <v>0</v>
      </c>
      <c r="N152" s="37">
        <v>0</v>
      </c>
      <c r="O152" s="32">
        <v>20.284555555555556</v>
      </c>
      <c r="P152" s="32">
        <v>0</v>
      </c>
      <c r="Q152" s="37">
        <v>0</v>
      </c>
      <c r="R152" s="32">
        <v>0.53222222222222226</v>
      </c>
      <c r="S152" s="32">
        <v>0</v>
      </c>
      <c r="T152" s="37">
        <v>0</v>
      </c>
      <c r="U152" s="32">
        <v>5.6888888888888891</v>
      </c>
      <c r="V152" s="32">
        <v>0</v>
      </c>
      <c r="W152" s="37">
        <v>0</v>
      </c>
      <c r="X152" s="32">
        <v>11.855999999999996</v>
      </c>
      <c r="Y152" s="32">
        <v>0</v>
      </c>
      <c r="Z152" s="37">
        <v>0</v>
      </c>
      <c r="AA152" s="32">
        <v>0</v>
      </c>
      <c r="AB152" s="32">
        <v>0</v>
      </c>
      <c r="AC152" s="37" t="s">
        <v>1348</v>
      </c>
      <c r="AD152" s="32">
        <v>58.178777777777782</v>
      </c>
      <c r="AE152" s="32">
        <v>0</v>
      </c>
      <c r="AF152" s="37">
        <v>0</v>
      </c>
      <c r="AG152" s="32">
        <v>0</v>
      </c>
      <c r="AH152" s="32">
        <v>0</v>
      </c>
      <c r="AI152" s="37" t="s">
        <v>1348</v>
      </c>
      <c r="AJ152" s="32">
        <v>13.329777777777782</v>
      </c>
      <c r="AK152" s="32">
        <v>0</v>
      </c>
      <c r="AL152" s="37">
        <v>0</v>
      </c>
      <c r="AM152" t="s">
        <v>47</v>
      </c>
      <c r="AN152" s="34">
        <v>7</v>
      </c>
      <c r="AX152"/>
      <c r="AY152"/>
    </row>
    <row r="153" spans="1:51" x14ac:dyDescent="0.25">
      <c r="A153" t="s">
        <v>1226</v>
      </c>
      <c r="B153" t="s">
        <v>488</v>
      </c>
      <c r="C153" t="s">
        <v>941</v>
      </c>
      <c r="D153" t="s">
        <v>1148</v>
      </c>
      <c r="E153" s="32">
        <v>35.588888888888889</v>
      </c>
      <c r="F153" s="32">
        <v>103.52422222222225</v>
      </c>
      <c r="G153" s="32">
        <v>0.53333333333333333</v>
      </c>
      <c r="H153" s="37">
        <v>5.1517733906611216E-3</v>
      </c>
      <c r="I153" s="32">
        <v>98.724222222222252</v>
      </c>
      <c r="J153" s="32">
        <v>0.53333333333333333</v>
      </c>
      <c r="K153" s="37">
        <v>5.4022540905192679E-3</v>
      </c>
      <c r="L153" s="32">
        <v>25.739222222222224</v>
      </c>
      <c r="M153" s="32">
        <v>0.26666666666666666</v>
      </c>
      <c r="N153" s="37">
        <v>1.0360323414762597E-2</v>
      </c>
      <c r="O153" s="32">
        <v>20.939222222222224</v>
      </c>
      <c r="P153" s="32">
        <v>0.26666666666666666</v>
      </c>
      <c r="Q153" s="37">
        <v>1.2735270863292172E-2</v>
      </c>
      <c r="R153" s="32">
        <v>0</v>
      </c>
      <c r="S153" s="32">
        <v>0</v>
      </c>
      <c r="T153" s="37" t="s">
        <v>1348</v>
      </c>
      <c r="U153" s="32">
        <v>4.8</v>
      </c>
      <c r="V153" s="32">
        <v>0</v>
      </c>
      <c r="W153" s="37">
        <v>0</v>
      </c>
      <c r="X153" s="32">
        <v>15.260888888888891</v>
      </c>
      <c r="Y153" s="32">
        <v>0.26666666666666666</v>
      </c>
      <c r="Z153" s="37">
        <v>1.7473862014736288E-2</v>
      </c>
      <c r="AA153" s="32">
        <v>0</v>
      </c>
      <c r="AB153" s="32">
        <v>0</v>
      </c>
      <c r="AC153" s="37" t="s">
        <v>1348</v>
      </c>
      <c r="AD153" s="32">
        <v>53.886000000000017</v>
      </c>
      <c r="AE153" s="32">
        <v>0</v>
      </c>
      <c r="AF153" s="37">
        <v>0</v>
      </c>
      <c r="AG153" s="32">
        <v>0</v>
      </c>
      <c r="AH153" s="32">
        <v>0</v>
      </c>
      <c r="AI153" s="37" t="s">
        <v>1348</v>
      </c>
      <c r="AJ153" s="32">
        <v>8.6381111111111117</v>
      </c>
      <c r="AK153" s="32">
        <v>0</v>
      </c>
      <c r="AL153" s="37">
        <v>0</v>
      </c>
      <c r="AM153" t="s">
        <v>62</v>
      </c>
      <c r="AN153" s="34">
        <v>7</v>
      </c>
      <c r="AX153"/>
      <c r="AY153"/>
    </row>
    <row r="154" spans="1:51" x14ac:dyDescent="0.25">
      <c r="A154" t="s">
        <v>1226</v>
      </c>
      <c r="B154" t="s">
        <v>472</v>
      </c>
      <c r="C154" t="s">
        <v>928</v>
      </c>
      <c r="D154" t="s">
        <v>1115</v>
      </c>
      <c r="E154" s="32">
        <v>28.588888888888889</v>
      </c>
      <c r="F154" s="32">
        <v>94.573444444444434</v>
      </c>
      <c r="G154" s="32">
        <v>0</v>
      </c>
      <c r="H154" s="37">
        <v>0</v>
      </c>
      <c r="I154" s="32">
        <v>83.395777777777752</v>
      </c>
      <c r="J154" s="32">
        <v>0</v>
      </c>
      <c r="K154" s="37">
        <v>0</v>
      </c>
      <c r="L154" s="32">
        <v>27.698777777777771</v>
      </c>
      <c r="M154" s="32">
        <v>0</v>
      </c>
      <c r="N154" s="37">
        <v>0</v>
      </c>
      <c r="O154" s="32">
        <v>16.521111111111104</v>
      </c>
      <c r="P154" s="32">
        <v>0</v>
      </c>
      <c r="Q154" s="37">
        <v>0</v>
      </c>
      <c r="R154" s="32">
        <v>5.488777777777778</v>
      </c>
      <c r="S154" s="32">
        <v>0</v>
      </c>
      <c r="T154" s="37">
        <v>0</v>
      </c>
      <c r="U154" s="32">
        <v>5.6888888888888891</v>
      </c>
      <c r="V154" s="32">
        <v>0</v>
      </c>
      <c r="W154" s="37">
        <v>0</v>
      </c>
      <c r="X154" s="32">
        <v>22.975222222222229</v>
      </c>
      <c r="Y154" s="32">
        <v>0</v>
      </c>
      <c r="Z154" s="37">
        <v>0</v>
      </c>
      <c r="AA154" s="32">
        <v>0</v>
      </c>
      <c r="AB154" s="32">
        <v>0</v>
      </c>
      <c r="AC154" s="37" t="s">
        <v>1348</v>
      </c>
      <c r="AD154" s="32">
        <v>43.85611111111109</v>
      </c>
      <c r="AE154" s="32">
        <v>0</v>
      </c>
      <c r="AF154" s="37">
        <v>0</v>
      </c>
      <c r="AG154" s="32">
        <v>0</v>
      </c>
      <c r="AH154" s="32">
        <v>0</v>
      </c>
      <c r="AI154" s="37" t="s">
        <v>1348</v>
      </c>
      <c r="AJ154" s="32">
        <v>4.3333333333333335E-2</v>
      </c>
      <c r="AK154" s="32">
        <v>0</v>
      </c>
      <c r="AL154" s="37">
        <v>0</v>
      </c>
      <c r="AM154" t="s">
        <v>45</v>
      </c>
      <c r="AN154" s="34">
        <v>7</v>
      </c>
      <c r="AX154"/>
      <c r="AY154"/>
    </row>
    <row r="155" spans="1:51" x14ac:dyDescent="0.25">
      <c r="A155" t="s">
        <v>1226</v>
      </c>
      <c r="B155" t="s">
        <v>514</v>
      </c>
      <c r="C155" t="s">
        <v>960</v>
      </c>
      <c r="D155" t="s">
        <v>1189</v>
      </c>
      <c r="E155" s="32">
        <v>45.2</v>
      </c>
      <c r="F155" s="32">
        <v>134.11722222222224</v>
      </c>
      <c r="G155" s="32">
        <v>8.8888888888888892E-2</v>
      </c>
      <c r="H155" s="37">
        <v>6.6277013060713885E-4</v>
      </c>
      <c r="I155" s="32">
        <v>128.33944444444447</v>
      </c>
      <c r="J155" s="32">
        <v>0</v>
      </c>
      <c r="K155" s="37">
        <v>0</v>
      </c>
      <c r="L155" s="32">
        <v>36.355222222222231</v>
      </c>
      <c r="M155" s="32">
        <v>8.8888888888888892E-2</v>
      </c>
      <c r="N155" s="37">
        <v>2.4450101926362399E-3</v>
      </c>
      <c r="O155" s="32">
        <v>30.577444444444456</v>
      </c>
      <c r="P155" s="32">
        <v>0</v>
      </c>
      <c r="Q155" s="37">
        <v>0</v>
      </c>
      <c r="R155" s="32">
        <v>0</v>
      </c>
      <c r="S155" s="32">
        <v>0</v>
      </c>
      <c r="T155" s="37" t="s">
        <v>1348</v>
      </c>
      <c r="U155" s="32">
        <v>5.7777777777777777</v>
      </c>
      <c r="V155" s="32">
        <v>8.8888888888888892E-2</v>
      </c>
      <c r="W155" s="37">
        <v>1.5384615384615385E-2</v>
      </c>
      <c r="X155" s="32">
        <v>18.527000000000001</v>
      </c>
      <c r="Y155" s="32">
        <v>0</v>
      </c>
      <c r="Z155" s="37">
        <v>0</v>
      </c>
      <c r="AA155" s="32">
        <v>0</v>
      </c>
      <c r="AB155" s="32">
        <v>0</v>
      </c>
      <c r="AC155" s="37" t="s">
        <v>1348</v>
      </c>
      <c r="AD155" s="32">
        <v>45.37177777777778</v>
      </c>
      <c r="AE155" s="32">
        <v>0</v>
      </c>
      <c r="AF155" s="37">
        <v>0</v>
      </c>
      <c r="AG155" s="32">
        <v>0</v>
      </c>
      <c r="AH155" s="32">
        <v>0</v>
      </c>
      <c r="AI155" s="37" t="s">
        <v>1348</v>
      </c>
      <c r="AJ155" s="32">
        <v>33.863222222222227</v>
      </c>
      <c r="AK155" s="32">
        <v>0</v>
      </c>
      <c r="AL155" s="37">
        <v>0</v>
      </c>
      <c r="AM155" t="s">
        <v>88</v>
      </c>
      <c r="AN155" s="34">
        <v>7</v>
      </c>
      <c r="AX155"/>
      <c r="AY155"/>
    </row>
    <row r="156" spans="1:51" x14ac:dyDescent="0.25">
      <c r="A156" t="s">
        <v>1226</v>
      </c>
      <c r="B156" t="s">
        <v>470</v>
      </c>
      <c r="C156" t="s">
        <v>926</v>
      </c>
      <c r="D156" t="s">
        <v>1124</v>
      </c>
      <c r="E156" s="32">
        <v>40.844444444444441</v>
      </c>
      <c r="F156" s="32">
        <v>141.23955555555557</v>
      </c>
      <c r="G156" s="32">
        <v>0</v>
      </c>
      <c r="H156" s="37">
        <v>0</v>
      </c>
      <c r="I156" s="32">
        <v>135.44244444444445</v>
      </c>
      <c r="J156" s="32">
        <v>0</v>
      </c>
      <c r="K156" s="37">
        <v>0</v>
      </c>
      <c r="L156" s="32">
        <v>44.768222222222214</v>
      </c>
      <c r="M156" s="32">
        <v>0</v>
      </c>
      <c r="N156" s="37">
        <v>0</v>
      </c>
      <c r="O156" s="32">
        <v>38.971111111111107</v>
      </c>
      <c r="P156" s="32">
        <v>0</v>
      </c>
      <c r="Q156" s="37">
        <v>0</v>
      </c>
      <c r="R156" s="32">
        <v>0.99711111111111106</v>
      </c>
      <c r="S156" s="32">
        <v>0</v>
      </c>
      <c r="T156" s="37">
        <v>0</v>
      </c>
      <c r="U156" s="32">
        <v>4.8</v>
      </c>
      <c r="V156" s="32">
        <v>0</v>
      </c>
      <c r="W156" s="37">
        <v>0</v>
      </c>
      <c r="X156" s="32">
        <v>12.567666666666664</v>
      </c>
      <c r="Y156" s="32">
        <v>0</v>
      </c>
      <c r="Z156" s="37">
        <v>0</v>
      </c>
      <c r="AA156" s="32">
        <v>0</v>
      </c>
      <c r="AB156" s="32">
        <v>0</v>
      </c>
      <c r="AC156" s="37" t="s">
        <v>1348</v>
      </c>
      <c r="AD156" s="32">
        <v>79.76177777777778</v>
      </c>
      <c r="AE156" s="32">
        <v>0</v>
      </c>
      <c r="AF156" s="37">
        <v>0</v>
      </c>
      <c r="AG156" s="32">
        <v>0</v>
      </c>
      <c r="AH156" s="32">
        <v>0</v>
      </c>
      <c r="AI156" s="37" t="s">
        <v>1348</v>
      </c>
      <c r="AJ156" s="32">
        <v>4.1418888888888876</v>
      </c>
      <c r="AK156" s="32">
        <v>0</v>
      </c>
      <c r="AL156" s="37">
        <v>0</v>
      </c>
      <c r="AM156" t="s">
        <v>43</v>
      </c>
      <c r="AN156" s="34">
        <v>7</v>
      </c>
      <c r="AX156"/>
      <c r="AY156"/>
    </row>
    <row r="157" spans="1:51" x14ac:dyDescent="0.25">
      <c r="A157" t="s">
        <v>1226</v>
      </c>
      <c r="B157" t="s">
        <v>434</v>
      </c>
      <c r="C157" t="s">
        <v>886</v>
      </c>
      <c r="D157" t="s">
        <v>1167</v>
      </c>
      <c r="E157" s="32">
        <v>161.19999999999999</v>
      </c>
      <c r="F157" s="32">
        <v>495.56388888888887</v>
      </c>
      <c r="G157" s="32">
        <v>6.3861111111111111</v>
      </c>
      <c r="H157" s="37">
        <v>1.2886554598297115E-2</v>
      </c>
      <c r="I157" s="32">
        <v>460.91388888888883</v>
      </c>
      <c r="J157" s="32">
        <v>6.3861111111111111</v>
      </c>
      <c r="K157" s="37">
        <v>1.3855323662530361E-2</v>
      </c>
      <c r="L157" s="32">
        <v>79.297222222222217</v>
      </c>
      <c r="M157" s="32">
        <v>1.1527777777777777</v>
      </c>
      <c r="N157" s="37">
        <v>1.4537429502224402E-2</v>
      </c>
      <c r="O157" s="32">
        <v>44.647222222222226</v>
      </c>
      <c r="P157" s="32">
        <v>1.1527777777777777</v>
      </c>
      <c r="Q157" s="37">
        <v>2.5819697629565104E-2</v>
      </c>
      <c r="R157" s="32">
        <v>29.05</v>
      </c>
      <c r="S157" s="32">
        <v>0</v>
      </c>
      <c r="T157" s="37">
        <v>0</v>
      </c>
      <c r="U157" s="32">
        <v>5.6</v>
      </c>
      <c r="V157" s="32">
        <v>0</v>
      </c>
      <c r="W157" s="37">
        <v>0</v>
      </c>
      <c r="X157" s="32">
        <v>84.36944444444444</v>
      </c>
      <c r="Y157" s="32">
        <v>1.0805555555555555</v>
      </c>
      <c r="Z157" s="37">
        <v>1.2807427649557172E-2</v>
      </c>
      <c r="AA157" s="32">
        <v>0</v>
      </c>
      <c r="AB157" s="32">
        <v>0</v>
      </c>
      <c r="AC157" s="37" t="s">
        <v>1348</v>
      </c>
      <c r="AD157" s="32">
        <v>314.0361111111111</v>
      </c>
      <c r="AE157" s="32">
        <v>4.1527777777777777</v>
      </c>
      <c r="AF157" s="37">
        <v>1.3223886141898048E-2</v>
      </c>
      <c r="AG157" s="32">
        <v>0</v>
      </c>
      <c r="AH157" s="32">
        <v>0</v>
      </c>
      <c r="AI157" s="37" t="s">
        <v>1348</v>
      </c>
      <c r="AJ157" s="32">
        <v>17.861111111111111</v>
      </c>
      <c r="AK157" s="32">
        <v>0</v>
      </c>
      <c r="AL157" s="37">
        <v>0</v>
      </c>
      <c r="AM157" t="s">
        <v>7</v>
      </c>
      <c r="AN157" s="34">
        <v>7</v>
      </c>
      <c r="AX157"/>
      <c r="AY157"/>
    </row>
    <row r="158" spans="1:51" x14ac:dyDescent="0.25">
      <c r="A158" t="s">
        <v>1226</v>
      </c>
      <c r="B158" t="s">
        <v>746</v>
      </c>
      <c r="C158" t="s">
        <v>958</v>
      </c>
      <c r="D158" t="s">
        <v>1132</v>
      </c>
      <c r="E158" s="32">
        <v>69.788888888888891</v>
      </c>
      <c r="F158" s="32">
        <v>242.84311111111103</v>
      </c>
      <c r="G158" s="32">
        <v>7.2166666666666668</v>
      </c>
      <c r="H158" s="37">
        <v>2.971740328003266E-2</v>
      </c>
      <c r="I158" s="32">
        <v>221.88388888888883</v>
      </c>
      <c r="J158" s="32">
        <v>7.2166666666666668</v>
      </c>
      <c r="K158" s="37">
        <v>3.2524518579537351E-2</v>
      </c>
      <c r="L158" s="32">
        <v>74.890999999999991</v>
      </c>
      <c r="M158" s="32">
        <v>0</v>
      </c>
      <c r="N158" s="37">
        <v>0</v>
      </c>
      <c r="O158" s="32">
        <v>53.931777777777775</v>
      </c>
      <c r="P158" s="32">
        <v>0</v>
      </c>
      <c r="Q158" s="37">
        <v>0</v>
      </c>
      <c r="R158" s="32">
        <v>15.594444444444445</v>
      </c>
      <c r="S158" s="32">
        <v>0</v>
      </c>
      <c r="T158" s="37">
        <v>0</v>
      </c>
      <c r="U158" s="32">
        <v>5.3647777777777783</v>
      </c>
      <c r="V158" s="32">
        <v>0</v>
      </c>
      <c r="W158" s="37">
        <v>0</v>
      </c>
      <c r="X158" s="32">
        <v>27.761555555555546</v>
      </c>
      <c r="Y158" s="32">
        <v>3.036111111111111</v>
      </c>
      <c r="Z158" s="37">
        <v>0.10936386849920357</v>
      </c>
      <c r="AA158" s="32">
        <v>0</v>
      </c>
      <c r="AB158" s="32">
        <v>0</v>
      </c>
      <c r="AC158" s="37" t="s">
        <v>1348</v>
      </c>
      <c r="AD158" s="32">
        <v>124.19544444444436</v>
      </c>
      <c r="AE158" s="32">
        <v>4.1805555555555554</v>
      </c>
      <c r="AF158" s="37">
        <v>3.3661102259073754E-2</v>
      </c>
      <c r="AG158" s="32">
        <v>0</v>
      </c>
      <c r="AH158" s="32">
        <v>0</v>
      </c>
      <c r="AI158" s="37" t="s">
        <v>1348</v>
      </c>
      <c r="AJ158" s="32">
        <v>15.995111111111118</v>
      </c>
      <c r="AK158" s="32">
        <v>0</v>
      </c>
      <c r="AL158" s="37">
        <v>0</v>
      </c>
      <c r="AM158" t="s">
        <v>323</v>
      </c>
      <c r="AN158" s="34">
        <v>7</v>
      </c>
      <c r="AX158"/>
      <c r="AY158"/>
    </row>
    <row r="159" spans="1:51" x14ac:dyDescent="0.25">
      <c r="A159" t="s">
        <v>1226</v>
      </c>
      <c r="B159" t="s">
        <v>676</v>
      </c>
      <c r="C159" t="s">
        <v>1057</v>
      </c>
      <c r="D159" t="s">
        <v>1161</v>
      </c>
      <c r="E159" s="32">
        <v>44.177777777777777</v>
      </c>
      <c r="F159" s="32">
        <v>139.24400000000003</v>
      </c>
      <c r="G159" s="32">
        <v>2.5666666666666669</v>
      </c>
      <c r="H159" s="37">
        <v>1.8432870835846906E-2</v>
      </c>
      <c r="I159" s="32">
        <v>121.07433333333336</v>
      </c>
      <c r="J159" s="32">
        <v>2.5666666666666669</v>
      </c>
      <c r="K159" s="37">
        <v>2.1199098074736453E-2</v>
      </c>
      <c r="L159" s="32">
        <v>26.958888888888886</v>
      </c>
      <c r="M159" s="32">
        <v>0</v>
      </c>
      <c r="N159" s="37">
        <v>0</v>
      </c>
      <c r="O159" s="32">
        <v>16.998111111111108</v>
      </c>
      <c r="P159" s="32">
        <v>0</v>
      </c>
      <c r="Q159" s="37">
        <v>0</v>
      </c>
      <c r="R159" s="32">
        <v>5.5638888888888891</v>
      </c>
      <c r="S159" s="32">
        <v>0</v>
      </c>
      <c r="T159" s="37">
        <v>0</v>
      </c>
      <c r="U159" s="32">
        <v>4.3968888888888884</v>
      </c>
      <c r="V159" s="32">
        <v>0</v>
      </c>
      <c r="W159" s="37">
        <v>0</v>
      </c>
      <c r="X159" s="32">
        <v>28.317333333333337</v>
      </c>
      <c r="Y159" s="32">
        <v>0</v>
      </c>
      <c r="Z159" s="37">
        <v>0</v>
      </c>
      <c r="AA159" s="32">
        <v>8.2088888888888878</v>
      </c>
      <c r="AB159" s="32">
        <v>0</v>
      </c>
      <c r="AC159" s="37">
        <v>0</v>
      </c>
      <c r="AD159" s="32">
        <v>44.820111111111139</v>
      </c>
      <c r="AE159" s="32">
        <v>2.5666666666666669</v>
      </c>
      <c r="AF159" s="37">
        <v>5.7265959477516261E-2</v>
      </c>
      <c r="AG159" s="32">
        <v>0</v>
      </c>
      <c r="AH159" s="32">
        <v>0</v>
      </c>
      <c r="AI159" s="37" t="s">
        <v>1348</v>
      </c>
      <c r="AJ159" s="32">
        <v>30.93877777777778</v>
      </c>
      <c r="AK159" s="32">
        <v>0</v>
      </c>
      <c r="AL159" s="37">
        <v>0</v>
      </c>
      <c r="AM159" t="s">
        <v>251</v>
      </c>
      <c r="AN159" s="34">
        <v>7</v>
      </c>
      <c r="AX159"/>
      <c r="AY159"/>
    </row>
    <row r="160" spans="1:51" x14ac:dyDescent="0.25">
      <c r="A160" t="s">
        <v>1226</v>
      </c>
      <c r="B160" t="s">
        <v>816</v>
      </c>
      <c r="C160" t="s">
        <v>1095</v>
      </c>
      <c r="D160" t="s">
        <v>1168</v>
      </c>
      <c r="E160" s="32">
        <v>32.06666666666667</v>
      </c>
      <c r="F160" s="32">
        <v>135.67977777777779</v>
      </c>
      <c r="G160" s="32">
        <v>0</v>
      </c>
      <c r="H160" s="37">
        <v>0</v>
      </c>
      <c r="I160" s="32">
        <v>123.85755555555556</v>
      </c>
      <c r="J160" s="32">
        <v>0</v>
      </c>
      <c r="K160" s="37">
        <v>0</v>
      </c>
      <c r="L160" s="32">
        <v>52.397222222222226</v>
      </c>
      <c r="M160" s="32">
        <v>0</v>
      </c>
      <c r="N160" s="37">
        <v>0</v>
      </c>
      <c r="O160" s="32">
        <v>40.575000000000003</v>
      </c>
      <c r="P160" s="32">
        <v>0</v>
      </c>
      <c r="Q160" s="37">
        <v>0</v>
      </c>
      <c r="R160" s="32">
        <v>6.1333333333333337</v>
      </c>
      <c r="S160" s="32">
        <v>0</v>
      </c>
      <c r="T160" s="37">
        <v>0</v>
      </c>
      <c r="U160" s="32">
        <v>5.6888888888888891</v>
      </c>
      <c r="V160" s="32">
        <v>0</v>
      </c>
      <c r="W160" s="37">
        <v>0</v>
      </c>
      <c r="X160" s="32">
        <v>7.291666666666667</v>
      </c>
      <c r="Y160" s="32">
        <v>0</v>
      </c>
      <c r="Z160" s="37">
        <v>0</v>
      </c>
      <c r="AA160" s="32">
        <v>0</v>
      </c>
      <c r="AB160" s="32">
        <v>0</v>
      </c>
      <c r="AC160" s="37" t="s">
        <v>1348</v>
      </c>
      <c r="AD160" s="32">
        <v>60.447222222222223</v>
      </c>
      <c r="AE160" s="32">
        <v>0</v>
      </c>
      <c r="AF160" s="37">
        <v>0</v>
      </c>
      <c r="AG160" s="32">
        <v>0</v>
      </c>
      <c r="AH160" s="32">
        <v>0</v>
      </c>
      <c r="AI160" s="37" t="s">
        <v>1348</v>
      </c>
      <c r="AJ160" s="32">
        <v>15.543666666666665</v>
      </c>
      <c r="AK160" s="32">
        <v>0</v>
      </c>
      <c r="AL160" s="37">
        <v>0</v>
      </c>
      <c r="AM160" t="s">
        <v>393</v>
      </c>
      <c r="AN160" s="34">
        <v>7</v>
      </c>
      <c r="AX160"/>
      <c r="AY160"/>
    </row>
    <row r="161" spans="1:51" x14ac:dyDescent="0.25">
      <c r="A161" t="s">
        <v>1226</v>
      </c>
      <c r="B161" t="s">
        <v>426</v>
      </c>
      <c r="C161" t="s">
        <v>932</v>
      </c>
      <c r="D161" t="s">
        <v>1171</v>
      </c>
      <c r="E161" s="32">
        <v>27.022222222222222</v>
      </c>
      <c r="F161" s="32">
        <v>74.291666666666657</v>
      </c>
      <c r="G161" s="32">
        <v>1.461111111111111</v>
      </c>
      <c r="H161" s="37">
        <v>1.9667227519162462E-2</v>
      </c>
      <c r="I161" s="32">
        <v>70.818555555555548</v>
      </c>
      <c r="J161" s="32">
        <v>1.461111111111111</v>
      </c>
      <c r="K161" s="37">
        <v>2.0631755330916098E-2</v>
      </c>
      <c r="L161" s="32">
        <v>8.9608888888888885</v>
      </c>
      <c r="M161" s="32">
        <v>0.15555555555555556</v>
      </c>
      <c r="N161" s="37">
        <v>1.7359388949508978E-2</v>
      </c>
      <c r="O161" s="32">
        <v>5.89611111111111</v>
      </c>
      <c r="P161" s="32">
        <v>0.15555555555555556</v>
      </c>
      <c r="Q161" s="37">
        <v>2.6382738151323852E-2</v>
      </c>
      <c r="R161" s="32">
        <v>3.064777777777778</v>
      </c>
      <c r="S161" s="32">
        <v>0</v>
      </c>
      <c r="T161" s="37">
        <v>0</v>
      </c>
      <c r="U161" s="32">
        <v>0</v>
      </c>
      <c r="V161" s="32">
        <v>0</v>
      </c>
      <c r="W161" s="37" t="s">
        <v>1348</v>
      </c>
      <c r="X161" s="32">
        <v>18.795777777777776</v>
      </c>
      <c r="Y161" s="32">
        <v>0.15</v>
      </c>
      <c r="Z161" s="37">
        <v>7.9805157186602204E-3</v>
      </c>
      <c r="AA161" s="32">
        <v>0.40833333333333333</v>
      </c>
      <c r="AB161" s="32">
        <v>0</v>
      </c>
      <c r="AC161" s="37">
        <v>0</v>
      </c>
      <c r="AD161" s="32">
        <v>39.415555555555549</v>
      </c>
      <c r="AE161" s="32">
        <v>1.1555555555555554</v>
      </c>
      <c r="AF161" s="37">
        <v>2.9317246434008008E-2</v>
      </c>
      <c r="AG161" s="32">
        <v>6.7111111111111112</v>
      </c>
      <c r="AH161" s="32">
        <v>0</v>
      </c>
      <c r="AI161" s="37">
        <v>0</v>
      </c>
      <c r="AJ161" s="32">
        <v>0</v>
      </c>
      <c r="AK161" s="32">
        <v>0</v>
      </c>
      <c r="AL161" s="37" t="s">
        <v>1348</v>
      </c>
      <c r="AM161" t="s">
        <v>50</v>
      </c>
      <c r="AN161" s="34">
        <v>7</v>
      </c>
      <c r="AX161"/>
      <c r="AY161"/>
    </row>
    <row r="162" spans="1:51" x14ac:dyDescent="0.25">
      <c r="A162" t="s">
        <v>1226</v>
      </c>
      <c r="B162" t="s">
        <v>598</v>
      </c>
      <c r="C162" t="s">
        <v>920</v>
      </c>
      <c r="D162" t="s">
        <v>1124</v>
      </c>
      <c r="E162" s="32">
        <v>39.299999999999997</v>
      </c>
      <c r="F162" s="32">
        <v>217.0972222222222</v>
      </c>
      <c r="G162" s="32">
        <v>29.891666666666666</v>
      </c>
      <c r="H162" s="37">
        <v>0.1376879278357111</v>
      </c>
      <c r="I162" s="32">
        <v>210.81388888888887</v>
      </c>
      <c r="J162" s="32">
        <v>29.891666666666666</v>
      </c>
      <c r="K162" s="37">
        <v>0.14179173309791418</v>
      </c>
      <c r="L162" s="32">
        <v>32.794444444444444</v>
      </c>
      <c r="M162" s="32">
        <v>0</v>
      </c>
      <c r="N162" s="37">
        <v>0</v>
      </c>
      <c r="O162" s="32">
        <v>26.511111111111113</v>
      </c>
      <c r="P162" s="32">
        <v>0</v>
      </c>
      <c r="Q162" s="37">
        <v>0</v>
      </c>
      <c r="R162" s="32">
        <v>2.3527777777777779</v>
      </c>
      <c r="S162" s="32">
        <v>0</v>
      </c>
      <c r="T162" s="37">
        <v>0</v>
      </c>
      <c r="U162" s="32">
        <v>3.9305555555555554</v>
      </c>
      <c r="V162" s="32">
        <v>0</v>
      </c>
      <c r="W162" s="37">
        <v>0</v>
      </c>
      <c r="X162" s="32">
        <v>27.230555555555554</v>
      </c>
      <c r="Y162" s="32">
        <v>7.4361111111111109</v>
      </c>
      <c r="Z162" s="37">
        <v>0.27307966948893198</v>
      </c>
      <c r="AA162" s="32">
        <v>0</v>
      </c>
      <c r="AB162" s="32">
        <v>0</v>
      </c>
      <c r="AC162" s="37" t="s">
        <v>1348</v>
      </c>
      <c r="AD162" s="32">
        <v>114.94444444444444</v>
      </c>
      <c r="AE162" s="32">
        <v>22.455555555555556</v>
      </c>
      <c r="AF162" s="37">
        <v>0.19536007733204447</v>
      </c>
      <c r="AG162" s="32">
        <v>25.541666666666668</v>
      </c>
      <c r="AH162" s="32">
        <v>0</v>
      </c>
      <c r="AI162" s="37">
        <v>0</v>
      </c>
      <c r="AJ162" s="32">
        <v>16.586111111111112</v>
      </c>
      <c r="AK162" s="32">
        <v>0</v>
      </c>
      <c r="AL162" s="37">
        <v>0</v>
      </c>
      <c r="AM162" t="s">
        <v>173</v>
      </c>
      <c r="AN162" s="34">
        <v>7</v>
      </c>
      <c r="AX162"/>
      <c r="AY162"/>
    </row>
    <row r="163" spans="1:51" x14ac:dyDescent="0.25">
      <c r="A163" t="s">
        <v>1226</v>
      </c>
      <c r="B163" t="s">
        <v>635</v>
      </c>
      <c r="C163" t="s">
        <v>940</v>
      </c>
      <c r="D163" t="s">
        <v>1116</v>
      </c>
      <c r="E163" s="32">
        <v>64.011111111111106</v>
      </c>
      <c r="F163" s="32">
        <v>160.30000000000001</v>
      </c>
      <c r="G163" s="32">
        <v>1.5888888888888888</v>
      </c>
      <c r="H163" s="37">
        <v>9.9119706106605664E-3</v>
      </c>
      <c r="I163" s="32">
        <v>148.24166666666667</v>
      </c>
      <c r="J163" s="32">
        <v>1.5888888888888888</v>
      </c>
      <c r="K163" s="37">
        <v>1.0718234114715085E-2</v>
      </c>
      <c r="L163" s="32">
        <v>14.655555555555555</v>
      </c>
      <c r="M163" s="32">
        <v>0</v>
      </c>
      <c r="N163" s="37">
        <v>0</v>
      </c>
      <c r="O163" s="32">
        <v>9.4194444444444443</v>
      </c>
      <c r="P163" s="32">
        <v>0</v>
      </c>
      <c r="Q163" s="37">
        <v>0</v>
      </c>
      <c r="R163" s="32">
        <v>0</v>
      </c>
      <c r="S163" s="32">
        <v>0</v>
      </c>
      <c r="T163" s="37" t="s">
        <v>1348</v>
      </c>
      <c r="U163" s="32">
        <v>5.2361111111111107</v>
      </c>
      <c r="V163" s="32">
        <v>0</v>
      </c>
      <c r="W163" s="37">
        <v>0</v>
      </c>
      <c r="X163" s="32">
        <v>41.255555555555553</v>
      </c>
      <c r="Y163" s="32">
        <v>0</v>
      </c>
      <c r="Z163" s="37">
        <v>0</v>
      </c>
      <c r="AA163" s="32">
        <v>6.822222222222222</v>
      </c>
      <c r="AB163" s="32">
        <v>0</v>
      </c>
      <c r="AC163" s="37">
        <v>0</v>
      </c>
      <c r="AD163" s="32">
        <v>71.50277777777778</v>
      </c>
      <c r="AE163" s="32">
        <v>1.5888888888888888</v>
      </c>
      <c r="AF163" s="37">
        <v>2.2221358921564818E-2</v>
      </c>
      <c r="AG163" s="32">
        <v>0</v>
      </c>
      <c r="AH163" s="32">
        <v>0</v>
      </c>
      <c r="AI163" s="37" t="s">
        <v>1348</v>
      </c>
      <c r="AJ163" s="32">
        <v>26.06388888888889</v>
      </c>
      <c r="AK163" s="32">
        <v>0</v>
      </c>
      <c r="AL163" s="37">
        <v>0</v>
      </c>
      <c r="AM163" t="s">
        <v>210</v>
      </c>
      <c r="AN163" s="34">
        <v>7</v>
      </c>
      <c r="AX163"/>
      <c r="AY163"/>
    </row>
    <row r="164" spans="1:51" x14ac:dyDescent="0.25">
      <c r="A164" t="s">
        <v>1226</v>
      </c>
      <c r="B164" t="s">
        <v>486</v>
      </c>
      <c r="C164" t="s">
        <v>899</v>
      </c>
      <c r="D164" t="s">
        <v>1117</v>
      </c>
      <c r="E164" s="32">
        <v>41.755555555555553</v>
      </c>
      <c r="F164" s="32">
        <v>83.217555555555549</v>
      </c>
      <c r="G164" s="32">
        <v>18.958333333333336</v>
      </c>
      <c r="H164" s="37">
        <v>0.2278165130754996</v>
      </c>
      <c r="I164" s="32">
        <v>78.689777777777778</v>
      </c>
      <c r="J164" s="32">
        <v>18.958333333333336</v>
      </c>
      <c r="K164" s="37">
        <v>0.24092498249101962</v>
      </c>
      <c r="L164" s="32">
        <v>15.732888888888887</v>
      </c>
      <c r="M164" s="32">
        <v>3.0222222222222221</v>
      </c>
      <c r="N164" s="37">
        <v>0.19209582191587335</v>
      </c>
      <c r="O164" s="32">
        <v>11.20511111111111</v>
      </c>
      <c r="P164" s="32">
        <v>3.0222222222222221</v>
      </c>
      <c r="Q164" s="37">
        <v>0.26971818416198956</v>
      </c>
      <c r="R164" s="32">
        <v>3.55</v>
      </c>
      <c r="S164" s="32">
        <v>0</v>
      </c>
      <c r="T164" s="37">
        <v>0</v>
      </c>
      <c r="U164" s="32">
        <v>0.97777777777777775</v>
      </c>
      <c r="V164" s="32">
        <v>0</v>
      </c>
      <c r="W164" s="37">
        <v>0</v>
      </c>
      <c r="X164" s="32">
        <v>13.936111111111112</v>
      </c>
      <c r="Y164" s="32">
        <v>0</v>
      </c>
      <c r="Z164" s="37">
        <v>0</v>
      </c>
      <c r="AA164" s="32">
        <v>0</v>
      </c>
      <c r="AB164" s="32">
        <v>0</v>
      </c>
      <c r="AC164" s="37" t="s">
        <v>1348</v>
      </c>
      <c r="AD164" s="32">
        <v>48.148555555555554</v>
      </c>
      <c r="AE164" s="32">
        <v>15.936111111111112</v>
      </c>
      <c r="AF164" s="37">
        <v>0.33097796864795764</v>
      </c>
      <c r="AG164" s="32">
        <v>1.1277777777777778</v>
      </c>
      <c r="AH164" s="32">
        <v>0</v>
      </c>
      <c r="AI164" s="37">
        <v>0</v>
      </c>
      <c r="AJ164" s="32">
        <v>4.2722222222222221</v>
      </c>
      <c r="AK164" s="32">
        <v>0</v>
      </c>
      <c r="AL164" s="37">
        <v>0</v>
      </c>
      <c r="AM164" t="s">
        <v>60</v>
      </c>
      <c r="AN164" s="34">
        <v>7</v>
      </c>
      <c r="AX164"/>
      <c r="AY164"/>
    </row>
    <row r="165" spans="1:51" x14ac:dyDescent="0.25">
      <c r="A165" t="s">
        <v>1226</v>
      </c>
      <c r="B165" t="s">
        <v>565</v>
      </c>
      <c r="C165" t="s">
        <v>986</v>
      </c>
      <c r="D165" t="s">
        <v>1155</v>
      </c>
      <c r="E165" s="32">
        <v>21.144444444444446</v>
      </c>
      <c r="F165" s="32">
        <v>71.858222222222224</v>
      </c>
      <c r="G165" s="32">
        <v>3.9068888888888891</v>
      </c>
      <c r="H165" s="37">
        <v>5.4369406423760369E-2</v>
      </c>
      <c r="I165" s="32">
        <v>65.706888888888898</v>
      </c>
      <c r="J165" s="32">
        <v>3.4444444444444446</v>
      </c>
      <c r="K165" s="37">
        <v>5.2421359505683489E-2</v>
      </c>
      <c r="L165" s="32">
        <v>18.359666666666669</v>
      </c>
      <c r="M165" s="32">
        <v>0.46244444444444449</v>
      </c>
      <c r="N165" s="37">
        <v>2.5188063206182634E-2</v>
      </c>
      <c r="O165" s="32">
        <v>12.208333333333334</v>
      </c>
      <c r="P165" s="32">
        <v>0</v>
      </c>
      <c r="Q165" s="37">
        <v>0</v>
      </c>
      <c r="R165" s="32">
        <v>0.46244444444444449</v>
      </c>
      <c r="S165" s="32">
        <v>0.46244444444444449</v>
      </c>
      <c r="T165" s="37">
        <v>1</v>
      </c>
      <c r="U165" s="32">
        <v>5.6888888888888891</v>
      </c>
      <c r="V165" s="32">
        <v>0</v>
      </c>
      <c r="W165" s="37">
        <v>0</v>
      </c>
      <c r="X165" s="32">
        <v>14.408333333333333</v>
      </c>
      <c r="Y165" s="32">
        <v>2.2055555555555557</v>
      </c>
      <c r="Z165" s="37">
        <v>0.15307499518025836</v>
      </c>
      <c r="AA165" s="32">
        <v>0</v>
      </c>
      <c r="AB165" s="32">
        <v>0</v>
      </c>
      <c r="AC165" s="37" t="s">
        <v>1348</v>
      </c>
      <c r="AD165" s="32">
        <v>39.090222222222224</v>
      </c>
      <c r="AE165" s="32">
        <v>1.2388888888888889</v>
      </c>
      <c r="AF165" s="37">
        <v>3.1693063340647844E-2</v>
      </c>
      <c r="AG165" s="32">
        <v>0</v>
      </c>
      <c r="AH165" s="32">
        <v>0</v>
      </c>
      <c r="AI165" s="37" t="s">
        <v>1348</v>
      </c>
      <c r="AJ165" s="32">
        <v>0</v>
      </c>
      <c r="AK165" s="32">
        <v>0</v>
      </c>
      <c r="AL165" s="37" t="s">
        <v>1348</v>
      </c>
      <c r="AM165" t="s">
        <v>139</v>
      </c>
      <c r="AN165" s="34">
        <v>7</v>
      </c>
      <c r="AX165"/>
      <c r="AY165"/>
    </row>
    <row r="166" spans="1:51" x14ac:dyDescent="0.25">
      <c r="A166" t="s">
        <v>1226</v>
      </c>
      <c r="B166" t="s">
        <v>782</v>
      </c>
      <c r="C166" t="s">
        <v>1050</v>
      </c>
      <c r="D166" t="s">
        <v>1202</v>
      </c>
      <c r="E166" s="32">
        <v>48.633333333333333</v>
      </c>
      <c r="F166" s="32">
        <v>203.42222222222225</v>
      </c>
      <c r="G166" s="32">
        <v>0</v>
      </c>
      <c r="H166" s="37">
        <v>0</v>
      </c>
      <c r="I166" s="32">
        <v>183.89444444444447</v>
      </c>
      <c r="J166" s="32">
        <v>0</v>
      </c>
      <c r="K166" s="37">
        <v>0</v>
      </c>
      <c r="L166" s="32">
        <v>44.272111111111116</v>
      </c>
      <c r="M166" s="32">
        <v>0</v>
      </c>
      <c r="N166" s="37">
        <v>0</v>
      </c>
      <c r="O166" s="32">
        <v>24.744333333333337</v>
      </c>
      <c r="P166" s="32">
        <v>0</v>
      </c>
      <c r="Q166" s="37">
        <v>0</v>
      </c>
      <c r="R166" s="32">
        <v>14.005555555555556</v>
      </c>
      <c r="S166" s="32">
        <v>0</v>
      </c>
      <c r="T166" s="37">
        <v>0</v>
      </c>
      <c r="U166" s="32">
        <v>5.5222222222222221</v>
      </c>
      <c r="V166" s="32">
        <v>0</v>
      </c>
      <c r="W166" s="37">
        <v>0</v>
      </c>
      <c r="X166" s="32">
        <v>9.7447777777777755</v>
      </c>
      <c r="Y166" s="32">
        <v>0</v>
      </c>
      <c r="Z166" s="37">
        <v>0</v>
      </c>
      <c r="AA166" s="32">
        <v>0</v>
      </c>
      <c r="AB166" s="32">
        <v>0</v>
      </c>
      <c r="AC166" s="37" t="s">
        <v>1348</v>
      </c>
      <c r="AD166" s="32">
        <v>117.80033333333334</v>
      </c>
      <c r="AE166" s="32">
        <v>0</v>
      </c>
      <c r="AF166" s="37">
        <v>0</v>
      </c>
      <c r="AG166" s="32">
        <v>0</v>
      </c>
      <c r="AH166" s="32">
        <v>0</v>
      </c>
      <c r="AI166" s="37" t="s">
        <v>1348</v>
      </c>
      <c r="AJ166" s="32">
        <v>31.605000000000008</v>
      </c>
      <c r="AK166" s="32">
        <v>0</v>
      </c>
      <c r="AL166" s="37">
        <v>0</v>
      </c>
      <c r="AM166" t="s">
        <v>359</v>
      </c>
      <c r="AN166" s="34">
        <v>7</v>
      </c>
      <c r="AX166"/>
      <c r="AY166"/>
    </row>
    <row r="167" spans="1:51" x14ac:dyDescent="0.25">
      <c r="A167" t="s">
        <v>1226</v>
      </c>
      <c r="B167" t="s">
        <v>835</v>
      </c>
      <c r="C167" t="s">
        <v>953</v>
      </c>
      <c r="D167" t="s">
        <v>1135</v>
      </c>
      <c r="E167" s="32">
        <v>37.277777777777779</v>
      </c>
      <c r="F167" s="32">
        <v>178.23055555555555</v>
      </c>
      <c r="G167" s="32">
        <v>14.024999999999999</v>
      </c>
      <c r="H167" s="37">
        <v>7.869021086919252E-2</v>
      </c>
      <c r="I167" s="32">
        <v>169.34166666666664</v>
      </c>
      <c r="J167" s="32">
        <v>14.024999999999999</v>
      </c>
      <c r="K167" s="37">
        <v>8.2820727326411103E-2</v>
      </c>
      <c r="L167" s="32">
        <v>45.555555555555557</v>
      </c>
      <c r="M167" s="32">
        <v>0.43333333333333335</v>
      </c>
      <c r="N167" s="37">
        <v>9.5121951219512193E-3</v>
      </c>
      <c r="O167" s="32">
        <v>36.666666666666664</v>
      </c>
      <c r="P167" s="32">
        <v>0.43333333333333335</v>
      </c>
      <c r="Q167" s="37">
        <v>1.181818181818182E-2</v>
      </c>
      <c r="R167" s="32">
        <v>3.2888888888888888</v>
      </c>
      <c r="S167" s="32">
        <v>0</v>
      </c>
      <c r="T167" s="37">
        <v>0</v>
      </c>
      <c r="U167" s="32">
        <v>5.6</v>
      </c>
      <c r="V167" s="32">
        <v>0</v>
      </c>
      <c r="W167" s="37">
        <v>0</v>
      </c>
      <c r="X167" s="32">
        <v>10.891666666666667</v>
      </c>
      <c r="Y167" s="32">
        <v>0.17499999999999999</v>
      </c>
      <c r="Z167" s="37">
        <v>1.6067329762815608E-2</v>
      </c>
      <c r="AA167" s="32">
        <v>0</v>
      </c>
      <c r="AB167" s="32">
        <v>0</v>
      </c>
      <c r="AC167" s="37" t="s">
        <v>1348</v>
      </c>
      <c r="AD167" s="32">
        <v>91.99722222222222</v>
      </c>
      <c r="AE167" s="32">
        <v>13.416666666666666</v>
      </c>
      <c r="AF167" s="37">
        <v>0.14583773664663788</v>
      </c>
      <c r="AG167" s="32">
        <v>14.983333333333333</v>
      </c>
      <c r="AH167" s="32">
        <v>0</v>
      </c>
      <c r="AI167" s="37">
        <v>0</v>
      </c>
      <c r="AJ167" s="32">
        <v>14.802777777777777</v>
      </c>
      <c r="AK167" s="32">
        <v>0</v>
      </c>
      <c r="AL167" s="37">
        <v>0</v>
      </c>
      <c r="AM167" t="s">
        <v>412</v>
      </c>
      <c r="AN167" s="34">
        <v>7</v>
      </c>
      <c r="AX167"/>
      <c r="AY167"/>
    </row>
    <row r="168" spans="1:51" x14ac:dyDescent="0.25">
      <c r="A168" t="s">
        <v>1226</v>
      </c>
      <c r="B168" t="s">
        <v>634</v>
      </c>
      <c r="C168" t="s">
        <v>892</v>
      </c>
      <c r="D168" t="s">
        <v>1188</v>
      </c>
      <c r="E168" s="32">
        <v>35.522222222222226</v>
      </c>
      <c r="F168" s="32">
        <v>100.23055555555555</v>
      </c>
      <c r="G168" s="32">
        <v>2.9555555555555553</v>
      </c>
      <c r="H168" s="37">
        <v>2.9487570323975278E-2</v>
      </c>
      <c r="I168" s="32">
        <v>94.825000000000003</v>
      </c>
      <c r="J168" s="32">
        <v>2.9555555555555553</v>
      </c>
      <c r="K168" s="37">
        <v>3.1168526818408177E-2</v>
      </c>
      <c r="L168" s="32">
        <v>14.53888888888889</v>
      </c>
      <c r="M168" s="32">
        <v>0</v>
      </c>
      <c r="N168" s="37">
        <v>0</v>
      </c>
      <c r="O168" s="32">
        <v>14.53888888888889</v>
      </c>
      <c r="P168" s="32">
        <v>0</v>
      </c>
      <c r="Q168" s="37">
        <v>0</v>
      </c>
      <c r="R168" s="32">
        <v>0</v>
      </c>
      <c r="S168" s="32">
        <v>0</v>
      </c>
      <c r="T168" s="37" t="s">
        <v>1348</v>
      </c>
      <c r="U168" s="32">
        <v>0</v>
      </c>
      <c r="V168" s="32">
        <v>0</v>
      </c>
      <c r="W168" s="37" t="s">
        <v>1348</v>
      </c>
      <c r="X168" s="32">
        <v>21.108333333333334</v>
      </c>
      <c r="Y168" s="32">
        <v>2.1749999999999998</v>
      </c>
      <c r="Z168" s="37">
        <v>0.10303987366758782</v>
      </c>
      <c r="AA168" s="32">
        <v>5.4055555555555559</v>
      </c>
      <c r="AB168" s="32">
        <v>0</v>
      </c>
      <c r="AC168" s="37">
        <v>0</v>
      </c>
      <c r="AD168" s="32">
        <v>53.961111111111109</v>
      </c>
      <c r="AE168" s="32">
        <v>0.78055555555555556</v>
      </c>
      <c r="AF168" s="37">
        <v>1.4465149799238136E-2</v>
      </c>
      <c r="AG168" s="32">
        <v>0</v>
      </c>
      <c r="AH168" s="32">
        <v>0</v>
      </c>
      <c r="AI168" s="37" t="s">
        <v>1348</v>
      </c>
      <c r="AJ168" s="32">
        <v>5.2166666666666668</v>
      </c>
      <c r="AK168" s="32">
        <v>0</v>
      </c>
      <c r="AL168" s="37">
        <v>0</v>
      </c>
      <c r="AM168" t="s">
        <v>209</v>
      </c>
      <c r="AN168" s="34">
        <v>7</v>
      </c>
      <c r="AX168"/>
      <c r="AY168"/>
    </row>
    <row r="169" spans="1:51" x14ac:dyDescent="0.25">
      <c r="A169" t="s">
        <v>1226</v>
      </c>
      <c r="B169" t="s">
        <v>531</v>
      </c>
      <c r="C169" t="s">
        <v>971</v>
      </c>
      <c r="D169" t="s">
        <v>1193</v>
      </c>
      <c r="E169" s="32">
        <v>25.466666666666665</v>
      </c>
      <c r="F169" s="32">
        <v>88.942222222222242</v>
      </c>
      <c r="G169" s="32">
        <v>0</v>
      </c>
      <c r="H169" s="37">
        <v>0</v>
      </c>
      <c r="I169" s="32">
        <v>80.254000000000019</v>
      </c>
      <c r="J169" s="32">
        <v>0</v>
      </c>
      <c r="K169" s="37">
        <v>0</v>
      </c>
      <c r="L169" s="32">
        <v>18.372666666666664</v>
      </c>
      <c r="M169" s="32">
        <v>0</v>
      </c>
      <c r="N169" s="37">
        <v>0</v>
      </c>
      <c r="O169" s="32">
        <v>9.9066666666666645</v>
      </c>
      <c r="P169" s="32">
        <v>0</v>
      </c>
      <c r="Q169" s="37">
        <v>0</v>
      </c>
      <c r="R169" s="32">
        <v>2.9330000000000003</v>
      </c>
      <c r="S169" s="32">
        <v>0</v>
      </c>
      <c r="T169" s="37">
        <v>0</v>
      </c>
      <c r="U169" s="32">
        <v>5.5329999999999995</v>
      </c>
      <c r="V169" s="32">
        <v>0</v>
      </c>
      <c r="W169" s="37">
        <v>0</v>
      </c>
      <c r="X169" s="32">
        <v>11.773999999999999</v>
      </c>
      <c r="Y169" s="32">
        <v>0</v>
      </c>
      <c r="Z169" s="37">
        <v>0</v>
      </c>
      <c r="AA169" s="32">
        <v>0.22222222222222221</v>
      </c>
      <c r="AB169" s="32">
        <v>0</v>
      </c>
      <c r="AC169" s="37">
        <v>0</v>
      </c>
      <c r="AD169" s="32">
        <v>50.610666666666688</v>
      </c>
      <c r="AE169" s="32">
        <v>0</v>
      </c>
      <c r="AF169" s="37">
        <v>0</v>
      </c>
      <c r="AG169" s="32">
        <v>0</v>
      </c>
      <c r="AH169" s="32">
        <v>0</v>
      </c>
      <c r="AI169" s="37" t="s">
        <v>1348</v>
      </c>
      <c r="AJ169" s="32">
        <v>7.9626666666666681</v>
      </c>
      <c r="AK169" s="32">
        <v>0</v>
      </c>
      <c r="AL169" s="37">
        <v>0</v>
      </c>
      <c r="AM169" t="s">
        <v>105</v>
      </c>
      <c r="AN169" s="34">
        <v>7</v>
      </c>
      <c r="AX169"/>
      <c r="AY169"/>
    </row>
    <row r="170" spans="1:51" x14ac:dyDescent="0.25">
      <c r="A170" t="s">
        <v>1226</v>
      </c>
      <c r="B170" t="s">
        <v>607</v>
      </c>
      <c r="C170" t="s">
        <v>1013</v>
      </c>
      <c r="D170" t="s">
        <v>1162</v>
      </c>
      <c r="E170" s="32">
        <v>30.166666666666668</v>
      </c>
      <c r="F170" s="32">
        <v>81.930888888888902</v>
      </c>
      <c r="G170" s="32">
        <v>5.1336666666666666</v>
      </c>
      <c r="H170" s="37">
        <v>6.2658500796063887E-2</v>
      </c>
      <c r="I170" s="32">
        <v>73.319777777777801</v>
      </c>
      <c r="J170" s="32">
        <v>5.1336666666666666</v>
      </c>
      <c r="K170" s="37">
        <v>7.0017488081130119E-2</v>
      </c>
      <c r="L170" s="32">
        <v>21.602777777777778</v>
      </c>
      <c r="M170" s="32">
        <v>0</v>
      </c>
      <c r="N170" s="37">
        <v>0</v>
      </c>
      <c r="O170" s="32">
        <v>21.602777777777778</v>
      </c>
      <c r="P170" s="32">
        <v>0</v>
      </c>
      <c r="Q170" s="37">
        <v>0</v>
      </c>
      <c r="R170" s="32">
        <v>0</v>
      </c>
      <c r="S170" s="32">
        <v>0</v>
      </c>
      <c r="T170" s="37" t="s">
        <v>1348</v>
      </c>
      <c r="U170" s="32">
        <v>0</v>
      </c>
      <c r="V170" s="32">
        <v>0</v>
      </c>
      <c r="W170" s="37" t="s">
        <v>1348</v>
      </c>
      <c r="X170" s="32">
        <v>1.2916666666666667</v>
      </c>
      <c r="Y170" s="32">
        <v>0.76666666666666672</v>
      </c>
      <c r="Z170" s="37">
        <v>0.59354838709677415</v>
      </c>
      <c r="AA170" s="32">
        <v>8.6111111111111107</v>
      </c>
      <c r="AB170" s="32">
        <v>0</v>
      </c>
      <c r="AC170" s="37">
        <v>0</v>
      </c>
      <c r="AD170" s="32">
        <v>47.603111111111126</v>
      </c>
      <c r="AE170" s="32">
        <v>4.367</v>
      </c>
      <c r="AF170" s="37">
        <v>9.173770155078563E-2</v>
      </c>
      <c r="AG170" s="32">
        <v>0</v>
      </c>
      <c r="AH170" s="32">
        <v>0</v>
      </c>
      <c r="AI170" s="37" t="s">
        <v>1348</v>
      </c>
      <c r="AJ170" s="32">
        <v>2.8222222222222224</v>
      </c>
      <c r="AK170" s="32">
        <v>0</v>
      </c>
      <c r="AL170" s="37">
        <v>0</v>
      </c>
      <c r="AM170" t="s">
        <v>182</v>
      </c>
      <c r="AN170" s="34">
        <v>7</v>
      </c>
      <c r="AX170"/>
      <c r="AY170"/>
    </row>
    <row r="171" spans="1:51" x14ac:dyDescent="0.25">
      <c r="A171" t="s">
        <v>1226</v>
      </c>
      <c r="B171" t="s">
        <v>515</v>
      </c>
      <c r="C171" t="s">
        <v>961</v>
      </c>
      <c r="D171" t="s">
        <v>1160</v>
      </c>
      <c r="E171" s="32">
        <v>20.877777777777776</v>
      </c>
      <c r="F171" s="32">
        <v>74.356111111111105</v>
      </c>
      <c r="G171" s="32">
        <v>0</v>
      </c>
      <c r="H171" s="37">
        <v>0</v>
      </c>
      <c r="I171" s="32">
        <v>65.556111111111107</v>
      </c>
      <c r="J171" s="32">
        <v>0</v>
      </c>
      <c r="K171" s="37">
        <v>0</v>
      </c>
      <c r="L171" s="32">
        <v>15.213888888888889</v>
      </c>
      <c r="M171" s="32">
        <v>0</v>
      </c>
      <c r="N171" s="37">
        <v>0</v>
      </c>
      <c r="O171" s="32">
        <v>6.4138888888888888</v>
      </c>
      <c r="P171" s="32">
        <v>0</v>
      </c>
      <c r="Q171" s="37">
        <v>0</v>
      </c>
      <c r="R171" s="32">
        <v>3.911111111111111</v>
      </c>
      <c r="S171" s="32">
        <v>0</v>
      </c>
      <c r="T171" s="37">
        <v>0</v>
      </c>
      <c r="U171" s="32">
        <v>4.8888888888888893</v>
      </c>
      <c r="V171" s="32">
        <v>0</v>
      </c>
      <c r="W171" s="37">
        <v>0</v>
      </c>
      <c r="X171" s="32">
        <v>17.384333333333334</v>
      </c>
      <c r="Y171" s="32">
        <v>0</v>
      </c>
      <c r="Z171" s="37">
        <v>0</v>
      </c>
      <c r="AA171" s="32">
        <v>0</v>
      </c>
      <c r="AB171" s="32">
        <v>0</v>
      </c>
      <c r="AC171" s="37" t="s">
        <v>1348</v>
      </c>
      <c r="AD171" s="32">
        <v>33.61622222222222</v>
      </c>
      <c r="AE171" s="32">
        <v>0</v>
      </c>
      <c r="AF171" s="37">
        <v>0</v>
      </c>
      <c r="AG171" s="32">
        <v>0</v>
      </c>
      <c r="AH171" s="32">
        <v>0</v>
      </c>
      <c r="AI171" s="37" t="s">
        <v>1348</v>
      </c>
      <c r="AJ171" s="32">
        <v>8.1416666666666675</v>
      </c>
      <c r="AK171" s="32">
        <v>0</v>
      </c>
      <c r="AL171" s="37">
        <v>0</v>
      </c>
      <c r="AM171" t="s">
        <v>89</v>
      </c>
      <c r="AN171" s="34">
        <v>7</v>
      </c>
      <c r="AX171"/>
      <c r="AY171"/>
    </row>
    <row r="172" spans="1:51" x14ac:dyDescent="0.25">
      <c r="A172" t="s">
        <v>1226</v>
      </c>
      <c r="B172" t="s">
        <v>592</v>
      </c>
      <c r="C172" t="s">
        <v>1003</v>
      </c>
      <c r="D172" t="s">
        <v>1155</v>
      </c>
      <c r="E172" s="32">
        <v>31.588888888888889</v>
      </c>
      <c r="F172" s="32">
        <v>127.73611111111111</v>
      </c>
      <c r="G172" s="32">
        <v>11.666666666666666</v>
      </c>
      <c r="H172" s="37">
        <v>9.1334130694791779E-2</v>
      </c>
      <c r="I172" s="32">
        <v>117.73333333333333</v>
      </c>
      <c r="J172" s="32">
        <v>11.666666666666666</v>
      </c>
      <c r="K172" s="37">
        <v>9.9093997734994332E-2</v>
      </c>
      <c r="L172" s="32">
        <v>28.68611111111111</v>
      </c>
      <c r="M172" s="32">
        <v>0</v>
      </c>
      <c r="N172" s="37">
        <v>0</v>
      </c>
      <c r="O172" s="32">
        <v>18.683333333333334</v>
      </c>
      <c r="P172" s="32">
        <v>0</v>
      </c>
      <c r="Q172" s="37">
        <v>0</v>
      </c>
      <c r="R172" s="32">
        <v>0.68333333333333335</v>
      </c>
      <c r="S172" s="32">
        <v>0</v>
      </c>
      <c r="T172" s="37">
        <v>0</v>
      </c>
      <c r="U172" s="32">
        <v>9.3194444444444446</v>
      </c>
      <c r="V172" s="32">
        <v>0</v>
      </c>
      <c r="W172" s="37">
        <v>0</v>
      </c>
      <c r="X172" s="32">
        <v>18.105555555555554</v>
      </c>
      <c r="Y172" s="32">
        <v>0.81666666666666665</v>
      </c>
      <c r="Z172" s="37">
        <v>4.5105860693464256E-2</v>
      </c>
      <c r="AA172" s="32">
        <v>0</v>
      </c>
      <c r="AB172" s="32">
        <v>0</v>
      </c>
      <c r="AC172" s="37" t="s">
        <v>1348</v>
      </c>
      <c r="AD172" s="32">
        <v>79.113888888888894</v>
      </c>
      <c r="AE172" s="32">
        <v>10.85</v>
      </c>
      <c r="AF172" s="37">
        <v>0.13714406095291595</v>
      </c>
      <c r="AG172" s="32">
        <v>0</v>
      </c>
      <c r="AH172" s="32">
        <v>0</v>
      </c>
      <c r="AI172" s="37" t="s">
        <v>1348</v>
      </c>
      <c r="AJ172" s="32">
        <v>1.8305555555555555</v>
      </c>
      <c r="AK172" s="32">
        <v>0</v>
      </c>
      <c r="AL172" s="37">
        <v>0</v>
      </c>
      <c r="AM172" t="s">
        <v>167</v>
      </c>
      <c r="AN172" s="34">
        <v>7</v>
      </c>
      <c r="AX172"/>
      <c r="AY172"/>
    </row>
    <row r="173" spans="1:51" x14ac:dyDescent="0.25">
      <c r="A173" t="s">
        <v>1226</v>
      </c>
      <c r="B173" t="s">
        <v>710</v>
      </c>
      <c r="C173" t="s">
        <v>875</v>
      </c>
      <c r="D173" t="s">
        <v>1120</v>
      </c>
      <c r="E173" s="32">
        <v>52.155555555555559</v>
      </c>
      <c r="F173" s="32">
        <v>228.60266666666661</v>
      </c>
      <c r="G173" s="32">
        <v>0</v>
      </c>
      <c r="H173" s="37">
        <v>0</v>
      </c>
      <c r="I173" s="32">
        <v>207.59722222222217</v>
      </c>
      <c r="J173" s="32">
        <v>0</v>
      </c>
      <c r="K173" s="37">
        <v>0</v>
      </c>
      <c r="L173" s="32">
        <v>57.685111111111105</v>
      </c>
      <c r="M173" s="32">
        <v>0</v>
      </c>
      <c r="N173" s="37">
        <v>0</v>
      </c>
      <c r="O173" s="32">
        <v>43.285111111111107</v>
      </c>
      <c r="P173" s="32">
        <v>0</v>
      </c>
      <c r="Q173" s="37">
        <v>0</v>
      </c>
      <c r="R173" s="32">
        <v>9.4388888888888882</v>
      </c>
      <c r="S173" s="32">
        <v>0</v>
      </c>
      <c r="T173" s="37">
        <v>0</v>
      </c>
      <c r="U173" s="32">
        <v>4.9611111111111112</v>
      </c>
      <c r="V173" s="32">
        <v>0</v>
      </c>
      <c r="W173" s="37">
        <v>0</v>
      </c>
      <c r="X173" s="32">
        <v>14.724555555555558</v>
      </c>
      <c r="Y173" s="32">
        <v>0</v>
      </c>
      <c r="Z173" s="37">
        <v>0</v>
      </c>
      <c r="AA173" s="32">
        <v>6.6054444444444442</v>
      </c>
      <c r="AB173" s="32">
        <v>0</v>
      </c>
      <c r="AC173" s="37">
        <v>0</v>
      </c>
      <c r="AD173" s="32">
        <v>110.55555555555551</v>
      </c>
      <c r="AE173" s="32">
        <v>0</v>
      </c>
      <c r="AF173" s="37">
        <v>0</v>
      </c>
      <c r="AG173" s="32">
        <v>0</v>
      </c>
      <c r="AH173" s="32">
        <v>0</v>
      </c>
      <c r="AI173" s="37" t="s">
        <v>1348</v>
      </c>
      <c r="AJ173" s="32">
        <v>39.031999999999996</v>
      </c>
      <c r="AK173" s="32">
        <v>0</v>
      </c>
      <c r="AL173" s="37">
        <v>0</v>
      </c>
      <c r="AM173" t="s">
        <v>285</v>
      </c>
      <c r="AN173" s="34">
        <v>7</v>
      </c>
      <c r="AX173"/>
      <c r="AY173"/>
    </row>
    <row r="174" spans="1:51" x14ac:dyDescent="0.25">
      <c r="A174" t="s">
        <v>1226</v>
      </c>
      <c r="B174" t="s">
        <v>591</v>
      </c>
      <c r="C174" t="s">
        <v>885</v>
      </c>
      <c r="D174" t="s">
        <v>1165</v>
      </c>
      <c r="E174" s="32">
        <v>37.555555555555557</v>
      </c>
      <c r="F174" s="32">
        <v>141.76855555555554</v>
      </c>
      <c r="G174" s="32">
        <v>8.0916666666666668</v>
      </c>
      <c r="H174" s="37">
        <v>5.7076596675175589E-2</v>
      </c>
      <c r="I174" s="32">
        <v>131.76855555555554</v>
      </c>
      <c r="J174" s="32">
        <v>8.0916666666666668</v>
      </c>
      <c r="K174" s="37">
        <v>6.1408176120251255E-2</v>
      </c>
      <c r="L174" s="32">
        <v>17.463000000000001</v>
      </c>
      <c r="M174" s="32">
        <v>0</v>
      </c>
      <c r="N174" s="37">
        <v>0</v>
      </c>
      <c r="O174" s="32">
        <v>11.060222222222222</v>
      </c>
      <c r="P174" s="32">
        <v>0</v>
      </c>
      <c r="Q174" s="37">
        <v>0</v>
      </c>
      <c r="R174" s="32">
        <v>0.66388888888888886</v>
      </c>
      <c r="S174" s="32">
        <v>0</v>
      </c>
      <c r="T174" s="37">
        <v>0</v>
      </c>
      <c r="U174" s="32">
        <v>5.7388888888888889</v>
      </c>
      <c r="V174" s="32">
        <v>0</v>
      </c>
      <c r="W174" s="37">
        <v>0</v>
      </c>
      <c r="X174" s="32">
        <v>23.230555555555554</v>
      </c>
      <c r="Y174" s="32">
        <v>0</v>
      </c>
      <c r="Z174" s="37">
        <v>0</v>
      </c>
      <c r="AA174" s="32">
        <v>3.5972222222222223</v>
      </c>
      <c r="AB174" s="32">
        <v>0</v>
      </c>
      <c r="AC174" s="37">
        <v>0</v>
      </c>
      <c r="AD174" s="32">
        <v>77.5</v>
      </c>
      <c r="AE174" s="32">
        <v>8.0916666666666668</v>
      </c>
      <c r="AF174" s="37">
        <v>0.10440860215053764</v>
      </c>
      <c r="AG174" s="32">
        <v>17.258333333333333</v>
      </c>
      <c r="AH174" s="32">
        <v>0</v>
      </c>
      <c r="AI174" s="37">
        <v>0</v>
      </c>
      <c r="AJ174" s="32">
        <v>2.7194444444444446</v>
      </c>
      <c r="AK174" s="32">
        <v>0</v>
      </c>
      <c r="AL174" s="37">
        <v>0</v>
      </c>
      <c r="AM174" t="s">
        <v>166</v>
      </c>
      <c r="AN174" s="34">
        <v>7</v>
      </c>
      <c r="AX174"/>
      <c r="AY174"/>
    </row>
    <row r="175" spans="1:51" x14ac:dyDescent="0.25">
      <c r="A175" t="s">
        <v>1226</v>
      </c>
      <c r="B175" t="s">
        <v>648</v>
      </c>
      <c r="C175" t="s">
        <v>1042</v>
      </c>
      <c r="D175" t="s">
        <v>1180</v>
      </c>
      <c r="E175" s="32">
        <v>52.455555555555556</v>
      </c>
      <c r="F175" s="32">
        <v>156.49299999999994</v>
      </c>
      <c r="G175" s="32">
        <v>18.205555555555556</v>
      </c>
      <c r="H175" s="37">
        <v>0.11633463193596878</v>
      </c>
      <c r="I175" s="32">
        <v>144.73711111111103</v>
      </c>
      <c r="J175" s="32">
        <v>18.205555555555556</v>
      </c>
      <c r="K175" s="37">
        <v>0.1257836046042097</v>
      </c>
      <c r="L175" s="32">
        <v>33.784777777777776</v>
      </c>
      <c r="M175" s="32">
        <v>6.2722222222222221</v>
      </c>
      <c r="N175" s="37">
        <v>0.18565231547409583</v>
      </c>
      <c r="O175" s="32">
        <v>22.02888888888889</v>
      </c>
      <c r="P175" s="32">
        <v>6.2722222222222221</v>
      </c>
      <c r="Q175" s="37">
        <v>0.28472712599616662</v>
      </c>
      <c r="R175" s="32">
        <v>11.755888888888888</v>
      </c>
      <c r="S175" s="32">
        <v>0</v>
      </c>
      <c r="T175" s="37">
        <v>0</v>
      </c>
      <c r="U175" s="32">
        <v>0</v>
      </c>
      <c r="V175" s="32">
        <v>0</v>
      </c>
      <c r="W175" s="37" t="s">
        <v>1348</v>
      </c>
      <c r="X175" s="32">
        <v>20.068222222222218</v>
      </c>
      <c r="Y175" s="32">
        <v>0.96666666666666667</v>
      </c>
      <c r="Z175" s="37">
        <v>4.8169023442258083E-2</v>
      </c>
      <c r="AA175" s="32">
        <v>0</v>
      </c>
      <c r="AB175" s="32">
        <v>0</v>
      </c>
      <c r="AC175" s="37" t="s">
        <v>1348</v>
      </c>
      <c r="AD175" s="32">
        <v>99.670333333333289</v>
      </c>
      <c r="AE175" s="32">
        <v>10.966666666666667</v>
      </c>
      <c r="AF175" s="37">
        <v>0.11002939691181934</v>
      </c>
      <c r="AG175" s="32">
        <v>0</v>
      </c>
      <c r="AH175" s="32">
        <v>0</v>
      </c>
      <c r="AI175" s="37" t="s">
        <v>1348</v>
      </c>
      <c r="AJ175" s="32">
        <v>2.9696666666666665</v>
      </c>
      <c r="AK175" s="32">
        <v>0</v>
      </c>
      <c r="AL175" s="37">
        <v>0</v>
      </c>
      <c r="AM175" t="s">
        <v>223</v>
      </c>
      <c r="AN175" s="34">
        <v>7</v>
      </c>
      <c r="AX175"/>
      <c r="AY175"/>
    </row>
    <row r="176" spans="1:51" x14ac:dyDescent="0.25">
      <c r="A176" t="s">
        <v>1226</v>
      </c>
      <c r="B176" t="s">
        <v>444</v>
      </c>
      <c r="C176" t="s">
        <v>884</v>
      </c>
      <c r="D176" t="s">
        <v>1166</v>
      </c>
      <c r="E176" s="32">
        <v>37.922222222222224</v>
      </c>
      <c r="F176" s="32">
        <v>239.47866666666667</v>
      </c>
      <c r="G176" s="32">
        <v>51.697222222222223</v>
      </c>
      <c r="H176" s="37">
        <v>0.21587401893372085</v>
      </c>
      <c r="I176" s="32">
        <v>227.64888888888888</v>
      </c>
      <c r="J176" s="32">
        <v>51.697222222222223</v>
      </c>
      <c r="K176" s="37">
        <v>0.22709191542531385</v>
      </c>
      <c r="L176" s="32">
        <v>28.73255555555555</v>
      </c>
      <c r="M176" s="32">
        <v>0</v>
      </c>
      <c r="N176" s="37">
        <v>0</v>
      </c>
      <c r="O176" s="32">
        <v>20.761111111111113</v>
      </c>
      <c r="P176" s="32">
        <v>0</v>
      </c>
      <c r="Q176" s="37">
        <v>0</v>
      </c>
      <c r="R176" s="32">
        <v>4.9464444444444426</v>
      </c>
      <c r="S176" s="32">
        <v>0</v>
      </c>
      <c r="T176" s="37">
        <v>0</v>
      </c>
      <c r="U176" s="32">
        <v>3.0249999999999968</v>
      </c>
      <c r="V176" s="32">
        <v>0</v>
      </c>
      <c r="W176" s="37">
        <v>0</v>
      </c>
      <c r="X176" s="32">
        <v>46.647222222222226</v>
      </c>
      <c r="Y176" s="32">
        <v>17.461111111111112</v>
      </c>
      <c r="Z176" s="37">
        <v>0.37432263443101293</v>
      </c>
      <c r="AA176" s="32">
        <v>3.8583333333333334</v>
      </c>
      <c r="AB176" s="32">
        <v>0</v>
      </c>
      <c r="AC176" s="37">
        <v>0</v>
      </c>
      <c r="AD176" s="32">
        <v>126.87944444444445</v>
      </c>
      <c r="AE176" s="32">
        <v>34.236111111111114</v>
      </c>
      <c r="AF176" s="37">
        <v>0.26983181760463787</v>
      </c>
      <c r="AG176" s="32">
        <v>13.005555555555556</v>
      </c>
      <c r="AH176" s="32">
        <v>0</v>
      </c>
      <c r="AI176" s="37">
        <v>0</v>
      </c>
      <c r="AJ176" s="32">
        <v>20.355555555555554</v>
      </c>
      <c r="AK176" s="32">
        <v>0</v>
      </c>
      <c r="AL176" s="37">
        <v>0</v>
      </c>
      <c r="AM176" t="s">
        <v>17</v>
      </c>
      <c r="AN176" s="34">
        <v>7</v>
      </c>
      <c r="AX176"/>
      <c r="AY176"/>
    </row>
    <row r="177" spans="1:51" x14ac:dyDescent="0.25">
      <c r="A177" t="s">
        <v>1226</v>
      </c>
      <c r="B177" t="s">
        <v>773</v>
      </c>
      <c r="C177" t="s">
        <v>1095</v>
      </c>
      <c r="D177" t="s">
        <v>1168</v>
      </c>
      <c r="E177" s="32">
        <v>53.833333333333336</v>
      </c>
      <c r="F177" s="32">
        <v>218.78299999999999</v>
      </c>
      <c r="G177" s="32">
        <v>23.059555555555555</v>
      </c>
      <c r="H177" s="37">
        <v>0.10539921088729726</v>
      </c>
      <c r="I177" s="32">
        <v>199.39233333333331</v>
      </c>
      <c r="J177" s="32">
        <v>23.059555555555555</v>
      </c>
      <c r="K177" s="37">
        <v>0.11564915847093196</v>
      </c>
      <c r="L177" s="32">
        <v>43.652333333333345</v>
      </c>
      <c r="M177" s="32">
        <v>1.7853333333333334</v>
      </c>
      <c r="N177" s="37">
        <v>4.0898921019876744E-2</v>
      </c>
      <c r="O177" s="32">
        <v>29.826000000000008</v>
      </c>
      <c r="P177" s="32">
        <v>1.7853333333333334</v>
      </c>
      <c r="Q177" s="37">
        <v>5.9858289188403843E-2</v>
      </c>
      <c r="R177" s="32">
        <v>8.187444444444445</v>
      </c>
      <c r="S177" s="32">
        <v>0</v>
      </c>
      <c r="T177" s="37">
        <v>0</v>
      </c>
      <c r="U177" s="32">
        <v>5.6388888888888893</v>
      </c>
      <c r="V177" s="32">
        <v>0</v>
      </c>
      <c r="W177" s="37">
        <v>0</v>
      </c>
      <c r="X177" s="32">
        <v>28.755777777777777</v>
      </c>
      <c r="Y177" s="32">
        <v>3.7123333333333322</v>
      </c>
      <c r="Z177" s="37">
        <v>0.12909869320948056</v>
      </c>
      <c r="AA177" s="32">
        <v>5.564333333333332</v>
      </c>
      <c r="AB177" s="32">
        <v>0</v>
      </c>
      <c r="AC177" s="37">
        <v>0</v>
      </c>
      <c r="AD177" s="32">
        <v>126.57222222222222</v>
      </c>
      <c r="AE177" s="32">
        <v>17.561888888888888</v>
      </c>
      <c r="AF177" s="37">
        <v>0.13874994513453012</v>
      </c>
      <c r="AG177" s="32">
        <v>6.4864444444444445</v>
      </c>
      <c r="AH177" s="32">
        <v>0</v>
      </c>
      <c r="AI177" s="37">
        <v>0</v>
      </c>
      <c r="AJ177" s="32">
        <v>7.7518888888888862</v>
      </c>
      <c r="AK177" s="32">
        <v>0</v>
      </c>
      <c r="AL177" s="37">
        <v>0</v>
      </c>
      <c r="AM177" t="s">
        <v>350</v>
      </c>
      <c r="AN177" s="34">
        <v>7</v>
      </c>
      <c r="AX177"/>
      <c r="AY177"/>
    </row>
    <row r="178" spans="1:51" x14ac:dyDescent="0.25">
      <c r="A178" t="s">
        <v>1226</v>
      </c>
      <c r="B178" t="s">
        <v>643</v>
      </c>
      <c r="C178" t="s">
        <v>1040</v>
      </c>
      <c r="D178" t="s">
        <v>1128</v>
      </c>
      <c r="E178" s="32">
        <v>27.433333333333334</v>
      </c>
      <c r="F178" s="32">
        <v>118.02311111111112</v>
      </c>
      <c r="G178" s="32">
        <v>8.6467777777777801</v>
      </c>
      <c r="H178" s="37">
        <v>7.3263428631680436E-2</v>
      </c>
      <c r="I178" s="32">
        <v>112.33422222222222</v>
      </c>
      <c r="J178" s="32">
        <v>8.6467777777777801</v>
      </c>
      <c r="K178" s="37">
        <v>7.6973673798822584E-2</v>
      </c>
      <c r="L178" s="32">
        <v>23.745444444444441</v>
      </c>
      <c r="M178" s="32">
        <v>0</v>
      </c>
      <c r="N178" s="37">
        <v>0</v>
      </c>
      <c r="O178" s="32">
        <v>18.056555555555551</v>
      </c>
      <c r="P178" s="32">
        <v>0</v>
      </c>
      <c r="Q178" s="37">
        <v>0</v>
      </c>
      <c r="R178" s="32">
        <v>0</v>
      </c>
      <c r="S178" s="32">
        <v>0</v>
      </c>
      <c r="T178" s="37" t="s">
        <v>1348</v>
      </c>
      <c r="U178" s="32">
        <v>5.6888888888888891</v>
      </c>
      <c r="V178" s="32">
        <v>0</v>
      </c>
      <c r="W178" s="37">
        <v>0</v>
      </c>
      <c r="X178" s="32">
        <v>26.315555555555548</v>
      </c>
      <c r="Y178" s="32">
        <v>0</v>
      </c>
      <c r="Z178" s="37">
        <v>0</v>
      </c>
      <c r="AA178" s="32">
        <v>0</v>
      </c>
      <c r="AB178" s="32">
        <v>0</v>
      </c>
      <c r="AC178" s="37" t="s">
        <v>1348</v>
      </c>
      <c r="AD178" s="32">
        <v>67.962111111111128</v>
      </c>
      <c r="AE178" s="32">
        <v>8.6467777777777801</v>
      </c>
      <c r="AF178" s="37">
        <v>0.12722938761630256</v>
      </c>
      <c r="AG178" s="32">
        <v>0</v>
      </c>
      <c r="AH178" s="32">
        <v>0</v>
      </c>
      <c r="AI178" s="37" t="s">
        <v>1348</v>
      </c>
      <c r="AJ178" s="32">
        <v>0</v>
      </c>
      <c r="AK178" s="32">
        <v>0</v>
      </c>
      <c r="AL178" s="37" t="s">
        <v>1348</v>
      </c>
      <c r="AM178" t="s">
        <v>218</v>
      </c>
      <c r="AN178" s="34">
        <v>7</v>
      </c>
      <c r="AX178"/>
      <c r="AY178"/>
    </row>
    <row r="179" spans="1:51" x14ac:dyDescent="0.25">
      <c r="A179" t="s">
        <v>1226</v>
      </c>
      <c r="B179" t="s">
        <v>838</v>
      </c>
      <c r="C179" t="s">
        <v>1110</v>
      </c>
      <c r="D179" t="s">
        <v>1172</v>
      </c>
      <c r="E179" s="32">
        <v>53.788888888888891</v>
      </c>
      <c r="F179" s="32">
        <v>225.82044444444443</v>
      </c>
      <c r="G179" s="32">
        <v>0</v>
      </c>
      <c r="H179" s="37">
        <v>0</v>
      </c>
      <c r="I179" s="32">
        <v>221.07155555555553</v>
      </c>
      <c r="J179" s="32">
        <v>0</v>
      </c>
      <c r="K179" s="37">
        <v>0</v>
      </c>
      <c r="L179" s="32">
        <v>24.152111111111108</v>
      </c>
      <c r="M179" s="32">
        <v>0</v>
      </c>
      <c r="N179" s="37">
        <v>0</v>
      </c>
      <c r="O179" s="32">
        <v>19.403222222222219</v>
      </c>
      <c r="P179" s="32">
        <v>0</v>
      </c>
      <c r="Q179" s="37">
        <v>0</v>
      </c>
      <c r="R179" s="32">
        <v>0</v>
      </c>
      <c r="S179" s="32">
        <v>0</v>
      </c>
      <c r="T179" s="37" t="s">
        <v>1348</v>
      </c>
      <c r="U179" s="32">
        <v>4.7488888888888878</v>
      </c>
      <c r="V179" s="32">
        <v>0</v>
      </c>
      <c r="W179" s="37">
        <v>0</v>
      </c>
      <c r="X179" s="32">
        <v>32.451444444444448</v>
      </c>
      <c r="Y179" s="32">
        <v>0</v>
      </c>
      <c r="Z179" s="37">
        <v>0</v>
      </c>
      <c r="AA179" s="32">
        <v>0</v>
      </c>
      <c r="AB179" s="32">
        <v>0</v>
      </c>
      <c r="AC179" s="37" t="s">
        <v>1348</v>
      </c>
      <c r="AD179" s="32">
        <v>100.7962222222222</v>
      </c>
      <c r="AE179" s="32">
        <v>0</v>
      </c>
      <c r="AF179" s="37">
        <v>0</v>
      </c>
      <c r="AG179" s="32">
        <v>0</v>
      </c>
      <c r="AH179" s="32">
        <v>0</v>
      </c>
      <c r="AI179" s="37" t="s">
        <v>1348</v>
      </c>
      <c r="AJ179" s="32">
        <v>68.420666666666676</v>
      </c>
      <c r="AK179" s="32">
        <v>0</v>
      </c>
      <c r="AL179" s="37">
        <v>0</v>
      </c>
      <c r="AM179" t="s">
        <v>415</v>
      </c>
      <c r="AN179" s="34">
        <v>7</v>
      </c>
      <c r="AX179"/>
      <c r="AY179"/>
    </row>
    <row r="180" spans="1:51" x14ac:dyDescent="0.25">
      <c r="A180" t="s">
        <v>1226</v>
      </c>
      <c r="B180" t="s">
        <v>442</v>
      </c>
      <c r="C180" t="s">
        <v>909</v>
      </c>
      <c r="D180" t="s">
        <v>1130</v>
      </c>
      <c r="E180" s="32">
        <v>28.166666666666668</v>
      </c>
      <c r="F180" s="32">
        <v>100.06199999999998</v>
      </c>
      <c r="G180" s="32">
        <v>4.3444444444444441</v>
      </c>
      <c r="H180" s="37">
        <v>4.3417525578585726E-2</v>
      </c>
      <c r="I180" s="32">
        <v>92.117555555555555</v>
      </c>
      <c r="J180" s="32">
        <v>4.3444444444444441</v>
      </c>
      <c r="K180" s="37">
        <v>4.7161959718137934E-2</v>
      </c>
      <c r="L180" s="32">
        <v>40.480888888888892</v>
      </c>
      <c r="M180" s="32">
        <v>1.4277777777777778</v>
      </c>
      <c r="N180" s="37">
        <v>3.5270415669396808E-2</v>
      </c>
      <c r="O180" s="32">
        <v>32.536444444444449</v>
      </c>
      <c r="P180" s="32">
        <v>1.4277777777777778</v>
      </c>
      <c r="Q180" s="37">
        <v>4.3882415615993001E-2</v>
      </c>
      <c r="R180" s="32">
        <v>2.255555555555556</v>
      </c>
      <c r="S180" s="32">
        <v>0</v>
      </c>
      <c r="T180" s="37">
        <v>0</v>
      </c>
      <c r="U180" s="32">
        <v>5.6888888888888891</v>
      </c>
      <c r="V180" s="32">
        <v>0</v>
      </c>
      <c r="W180" s="37">
        <v>0</v>
      </c>
      <c r="X180" s="32">
        <v>5.7167777777777777</v>
      </c>
      <c r="Y180" s="32">
        <v>0</v>
      </c>
      <c r="Z180" s="37">
        <v>0</v>
      </c>
      <c r="AA180" s="32">
        <v>0</v>
      </c>
      <c r="AB180" s="32">
        <v>0</v>
      </c>
      <c r="AC180" s="37" t="s">
        <v>1348</v>
      </c>
      <c r="AD180" s="32">
        <v>53.86433333333332</v>
      </c>
      <c r="AE180" s="32">
        <v>2.9166666666666665</v>
      </c>
      <c r="AF180" s="37">
        <v>5.4148385140445447E-2</v>
      </c>
      <c r="AG180" s="32">
        <v>0</v>
      </c>
      <c r="AH180" s="32">
        <v>0</v>
      </c>
      <c r="AI180" s="37" t="s">
        <v>1348</v>
      </c>
      <c r="AJ180" s="32">
        <v>0</v>
      </c>
      <c r="AK180" s="32">
        <v>0</v>
      </c>
      <c r="AL180" s="37" t="s">
        <v>1348</v>
      </c>
      <c r="AM180" t="s">
        <v>15</v>
      </c>
      <c r="AN180" s="34">
        <v>7</v>
      </c>
      <c r="AX180"/>
      <c r="AY180"/>
    </row>
    <row r="181" spans="1:51" x14ac:dyDescent="0.25">
      <c r="A181" t="s">
        <v>1226</v>
      </c>
      <c r="B181" t="s">
        <v>622</v>
      </c>
      <c r="C181" t="s">
        <v>886</v>
      </c>
      <c r="D181" t="s">
        <v>1167</v>
      </c>
      <c r="E181" s="32">
        <v>56.133333333333333</v>
      </c>
      <c r="F181" s="32">
        <v>225.5972222222222</v>
      </c>
      <c r="G181" s="32">
        <v>3.2722222222222221</v>
      </c>
      <c r="H181" s="37">
        <v>1.4504709721110634E-2</v>
      </c>
      <c r="I181" s="32">
        <v>200.01666666666668</v>
      </c>
      <c r="J181" s="32">
        <v>3.2722222222222221</v>
      </c>
      <c r="K181" s="37">
        <v>1.6359747798794542E-2</v>
      </c>
      <c r="L181" s="32">
        <v>23.877777777777776</v>
      </c>
      <c r="M181" s="32">
        <v>0</v>
      </c>
      <c r="N181" s="37">
        <v>0</v>
      </c>
      <c r="O181" s="32">
        <v>15.905555555555555</v>
      </c>
      <c r="P181" s="32">
        <v>0</v>
      </c>
      <c r="Q181" s="37">
        <v>0</v>
      </c>
      <c r="R181" s="32">
        <v>3.3888888888888888</v>
      </c>
      <c r="S181" s="32">
        <v>0</v>
      </c>
      <c r="T181" s="37">
        <v>0</v>
      </c>
      <c r="U181" s="32">
        <v>4.583333333333333</v>
      </c>
      <c r="V181" s="32">
        <v>0</v>
      </c>
      <c r="W181" s="37">
        <v>0</v>
      </c>
      <c r="X181" s="32">
        <v>42.705555555555556</v>
      </c>
      <c r="Y181" s="32">
        <v>3.2722222222222221</v>
      </c>
      <c r="Z181" s="37">
        <v>7.6622869780148303E-2</v>
      </c>
      <c r="AA181" s="32">
        <v>17.608333333333334</v>
      </c>
      <c r="AB181" s="32">
        <v>0</v>
      </c>
      <c r="AC181" s="37">
        <v>0</v>
      </c>
      <c r="AD181" s="32">
        <v>107.26666666666667</v>
      </c>
      <c r="AE181" s="32">
        <v>0</v>
      </c>
      <c r="AF181" s="37">
        <v>0</v>
      </c>
      <c r="AG181" s="32">
        <v>20.030555555555555</v>
      </c>
      <c r="AH181" s="32">
        <v>0</v>
      </c>
      <c r="AI181" s="37">
        <v>0</v>
      </c>
      <c r="AJ181" s="32">
        <v>14.108333333333333</v>
      </c>
      <c r="AK181" s="32">
        <v>0</v>
      </c>
      <c r="AL181" s="37">
        <v>0</v>
      </c>
      <c r="AM181" t="s">
        <v>197</v>
      </c>
      <c r="AN181" s="34">
        <v>7</v>
      </c>
      <c r="AX181"/>
      <c r="AY181"/>
    </row>
    <row r="182" spans="1:51" x14ac:dyDescent="0.25">
      <c r="A182" t="s">
        <v>1226</v>
      </c>
      <c r="B182" t="s">
        <v>771</v>
      </c>
      <c r="C182" t="s">
        <v>981</v>
      </c>
      <c r="D182" t="s">
        <v>1162</v>
      </c>
      <c r="E182" s="32">
        <v>57.544444444444444</v>
      </c>
      <c r="F182" s="32">
        <v>198.43366666666671</v>
      </c>
      <c r="G182" s="32">
        <v>20.955555555555556</v>
      </c>
      <c r="H182" s="37">
        <v>0.10560483968054254</v>
      </c>
      <c r="I182" s="32">
        <v>179.85311111111116</v>
      </c>
      <c r="J182" s="32">
        <v>20.955555555555556</v>
      </c>
      <c r="K182" s="37">
        <v>0.1165148349455543</v>
      </c>
      <c r="L182" s="32">
        <v>40.075000000000003</v>
      </c>
      <c r="M182" s="32">
        <v>0</v>
      </c>
      <c r="N182" s="37">
        <v>0</v>
      </c>
      <c r="O182" s="32">
        <v>21.958333333333339</v>
      </c>
      <c r="P182" s="32">
        <v>0</v>
      </c>
      <c r="Q182" s="37">
        <v>0</v>
      </c>
      <c r="R182" s="32">
        <v>12.886111111111111</v>
      </c>
      <c r="S182" s="32">
        <v>0</v>
      </c>
      <c r="T182" s="37">
        <v>0</v>
      </c>
      <c r="U182" s="32">
        <v>5.2305555555555552</v>
      </c>
      <c r="V182" s="32">
        <v>0</v>
      </c>
      <c r="W182" s="37">
        <v>0</v>
      </c>
      <c r="X182" s="32">
        <v>39.448111111111103</v>
      </c>
      <c r="Y182" s="32">
        <v>5.5888888888888886</v>
      </c>
      <c r="Z182" s="37">
        <v>0.14167697087313014</v>
      </c>
      <c r="AA182" s="32">
        <v>0.46388888888888891</v>
      </c>
      <c r="AB182" s="32">
        <v>0</v>
      </c>
      <c r="AC182" s="37">
        <v>0</v>
      </c>
      <c r="AD182" s="32">
        <v>94.679111111111155</v>
      </c>
      <c r="AE182" s="32">
        <v>15.366666666666667</v>
      </c>
      <c r="AF182" s="37">
        <v>0.1623026081078543</v>
      </c>
      <c r="AG182" s="32">
        <v>0</v>
      </c>
      <c r="AH182" s="32">
        <v>0</v>
      </c>
      <c r="AI182" s="37" t="s">
        <v>1348</v>
      </c>
      <c r="AJ182" s="32">
        <v>23.767555555555553</v>
      </c>
      <c r="AK182" s="32">
        <v>0</v>
      </c>
      <c r="AL182" s="37">
        <v>0</v>
      </c>
      <c r="AM182" t="s">
        <v>348</v>
      </c>
      <c r="AN182" s="34">
        <v>7</v>
      </c>
      <c r="AX182"/>
      <c r="AY182"/>
    </row>
    <row r="183" spans="1:51" x14ac:dyDescent="0.25">
      <c r="A183" t="s">
        <v>1226</v>
      </c>
      <c r="B183" t="s">
        <v>573</v>
      </c>
      <c r="C183" t="s">
        <v>901</v>
      </c>
      <c r="D183" t="s">
        <v>1165</v>
      </c>
      <c r="E183" s="32">
        <v>150.78888888888889</v>
      </c>
      <c r="F183" s="32">
        <v>486.10366666666658</v>
      </c>
      <c r="G183" s="32">
        <v>124.34855555555559</v>
      </c>
      <c r="H183" s="37">
        <v>0.25580666035342725</v>
      </c>
      <c r="I183" s="32">
        <v>469.83699999999993</v>
      </c>
      <c r="J183" s="32">
        <v>124.34855555555559</v>
      </c>
      <c r="K183" s="37">
        <v>0.26466318224310903</v>
      </c>
      <c r="L183" s="32">
        <v>40.081000000000003</v>
      </c>
      <c r="M183" s="32">
        <v>0.29444444444444445</v>
      </c>
      <c r="N183" s="37">
        <v>7.3462349852659471E-3</v>
      </c>
      <c r="O183" s="32">
        <v>28.792111111111115</v>
      </c>
      <c r="P183" s="32">
        <v>0.29444444444444445</v>
      </c>
      <c r="Q183" s="37">
        <v>1.0226566690721608E-2</v>
      </c>
      <c r="R183" s="32">
        <v>5.6</v>
      </c>
      <c r="S183" s="32">
        <v>0</v>
      </c>
      <c r="T183" s="37">
        <v>0</v>
      </c>
      <c r="U183" s="32">
        <v>5.6888888888888891</v>
      </c>
      <c r="V183" s="32">
        <v>0</v>
      </c>
      <c r="W183" s="37">
        <v>0</v>
      </c>
      <c r="X183" s="32">
        <v>97.556999999999988</v>
      </c>
      <c r="Y183" s="32">
        <v>57.95088888888889</v>
      </c>
      <c r="Z183" s="37">
        <v>0.5940208174594227</v>
      </c>
      <c r="AA183" s="32">
        <v>4.9777777777777779</v>
      </c>
      <c r="AB183" s="32">
        <v>0</v>
      </c>
      <c r="AC183" s="37">
        <v>0</v>
      </c>
      <c r="AD183" s="32">
        <v>262.8243333333333</v>
      </c>
      <c r="AE183" s="32">
        <v>65.713000000000036</v>
      </c>
      <c r="AF183" s="37">
        <v>0.25002631669061609</v>
      </c>
      <c r="AG183" s="32">
        <v>50.23266666666666</v>
      </c>
      <c r="AH183" s="32">
        <v>0</v>
      </c>
      <c r="AI183" s="37">
        <v>0</v>
      </c>
      <c r="AJ183" s="32">
        <v>30.43088888888888</v>
      </c>
      <c r="AK183" s="32">
        <v>0.39022222222222225</v>
      </c>
      <c r="AL183" s="37">
        <v>1.2823227860580263E-2</v>
      </c>
      <c r="AM183" t="s">
        <v>148</v>
      </c>
      <c r="AN183" s="34">
        <v>7</v>
      </c>
      <c r="AX183"/>
      <c r="AY183"/>
    </row>
    <row r="184" spans="1:51" x14ac:dyDescent="0.25">
      <c r="A184" t="s">
        <v>1226</v>
      </c>
      <c r="B184" t="s">
        <v>751</v>
      </c>
      <c r="C184" t="s">
        <v>1088</v>
      </c>
      <c r="D184" t="s">
        <v>1165</v>
      </c>
      <c r="E184" s="32">
        <v>103.77777777777777</v>
      </c>
      <c r="F184" s="32">
        <v>444.48611111111109</v>
      </c>
      <c r="G184" s="32">
        <v>0</v>
      </c>
      <c r="H184" s="37">
        <v>0</v>
      </c>
      <c r="I184" s="32">
        <v>427.76944444444445</v>
      </c>
      <c r="J184" s="32">
        <v>0</v>
      </c>
      <c r="K184" s="37">
        <v>0</v>
      </c>
      <c r="L184" s="32">
        <v>85.602777777777774</v>
      </c>
      <c r="M184" s="32">
        <v>0</v>
      </c>
      <c r="N184" s="37">
        <v>0</v>
      </c>
      <c r="O184" s="32">
        <v>68.886111111111106</v>
      </c>
      <c r="P184" s="32">
        <v>0</v>
      </c>
      <c r="Q184" s="37">
        <v>0</v>
      </c>
      <c r="R184" s="32">
        <v>11.027777777777779</v>
      </c>
      <c r="S184" s="32">
        <v>0</v>
      </c>
      <c r="T184" s="37">
        <v>0</v>
      </c>
      <c r="U184" s="32">
        <v>5.6888888888888891</v>
      </c>
      <c r="V184" s="32">
        <v>0</v>
      </c>
      <c r="W184" s="37">
        <v>0</v>
      </c>
      <c r="X184" s="32">
        <v>74.930555555555557</v>
      </c>
      <c r="Y184" s="32">
        <v>0</v>
      </c>
      <c r="Z184" s="37">
        <v>0</v>
      </c>
      <c r="AA184" s="32">
        <v>0</v>
      </c>
      <c r="AB184" s="32">
        <v>0</v>
      </c>
      <c r="AC184" s="37" t="s">
        <v>1348</v>
      </c>
      <c r="AD184" s="32">
        <v>283.95277777777778</v>
      </c>
      <c r="AE184" s="32">
        <v>0</v>
      </c>
      <c r="AF184" s="37">
        <v>0</v>
      </c>
      <c r="AG184" s="32">
        <v>0</v>
      </c>
      <c r="AH184" s="32">
        <v>0</v>
      </c>
      <c r="AI184" s="37" t="s">
        <v>1348</v>
      </c>
      <c r="AJ184" s="32">
        <v>0</v>
      </c>
      <c r="AK184" s="32">
        <v>0</v>
      </c>
      <c r="AL184" s="37" t="s">
        <v>1348</v>
      </c>
      <c r="AM184" t="s">
        <v>328</v>
      </c>
      <c r="AN184" s="34">
        <v>7</v>
      </c>
      <c r="AX184"/>
      <c r="AY184"/>
    </row>
    <row r="185" spans="1:51" x14ac:dyDescent="0.25">
      <c r="A185" t="s">
        <v>1226</v>
      </c>
      <c r="B185" t="s">
        <v>774</v>
      </c>
      <c r="C185" t="s">
        <v>1096</v>
      </c>
      <c r="D185" t="s">
        <v>1201</v>
      </c>
      <c r="E185" s="32">
        <v>48.222222222222221</v>
      </c>
      <c r="F185" s="32">
        <v>253.41666666666663</v>
      </c>
      <c r="G185" s="32">
        <v>7.4555555555555557</v>
      </c>
      <c r="H185" s="37">
        <v>2.9420146881508281E-2</v>
      </c>
      <c r="I185" s="32">
        <v>237.41666666666663</v>
      </c>
      <c r="J185" s="32">
        <v>7.4555555555555557</v>
      </c>
      <c r="K185" s="37">
        <v>3.1402831402831406E-2</v>
      </c>
      <c r="L185" s="32">
        <v>50.791666666666664</v>
      </c>
      <c r="M185" s="32">
        <v>0</v>
      </c>
      <c r="N185" s="37">
        <v>0</v>
      </c>
      <c r="O185" s="32">
        <v>34.791666666666664</v>
      </c>
      <c r="P185" s="32">
        <v>0</v>
      </c>
      <c r="Q185" s="37">
        <v>0</v>
      </c>
      <c r="R185" s="32">
        <v>10.666666666666666</v>
      </c>
      <c r="S185" s="32">
        <v>0</v>
      </c>
      <c r="T185" s="37">
        <v>0</v>
      </c>
      <c r="U185" s="32">
        <v>5.333333333333333</v>
      </c>
      <c r="V185" s="32">
        <v>0</v>
      </c>
      <c r="W185" s="37">
        <v>0</v>
      </c>
      <c r="X185" s="32">
        <v>15.988888888888889</v>
      </c>
      <c r="Y185" s="32">
        <v>0</v>
      </c>
      <c r="Z185" s="37">
        <v>0</v>
      </c>
      <c r="AA185" s="32">
        <v>0</v>
      </c>
      <c r="AB185" s="32">
        <v>0</v>
      </c>
      <c r="AC185" s="37" t="s">
        <v>1348</v>
      </c>
      <c r="AD185" s="32">
        <v>172.86333333333329</v>
      </c>
      <c r="AE185" s="32">
        <v>7.4555555555555557</v>
      </c>
      <c r="AF185" s="37">
        <v>4.3129768539051414E-2</v>
      </c>
      <c r="AG185" s="32">
        <v>0</v>
      </c>
      <c r="AH185" s="32">
        <v>0</v>
      </c>
      <c r="AI185" s="37" t="s">
        <v>1348</v>
      </c>
      <c r="AJ185" s="32">
        <v>13.772777777777774</v>
      </c>
      <c r="AK185" s="32">
        <v>0</v>
      </c>
      <c r="AL185" s="37">
        <v>0</v>
      </c>
      <c r="AM185" t="s">
        <v>351</v>
      </c>
      <c r="AN185" s="34">
        <v>7</v>
      </c>
      <c r="AX185"/>
      <c r="AY185"/>
    </row>
    <row r="186" spans="1:51" x14ac:dyDescent="0.25">
      <c r="A186" t="s">
        <v>1226</v>
      </c>
      <c r="B186" t="s">
        <v>517</v>
      </c>
      <c r="C186" t="s">
        <v>962</v>
      </c>
      <c r="D186" t="s">
        <v>1172</v>
      </c>
      <c r="E186" s="32">
        <v>49.466666666666669</v>
      </c>
      <c r="F186" s="32">
        <v>132.98377777777776</v>
      </c>
      <c r="G186" s="32">
        <v>39.643666666666668</v>
      </c>
      <c r="H186" s="37">
        <v>0.2981090425398587</v>
      </c>
      <c r="I186" s="32">
        <v>116.51511111111108</v>
      </c>
      <c r="J186" s="32">
        <v>39.643666666666668</v>
      </c>
      <c r="K186" s="37">
        <v>0.34024485140697069</v>
      </c>
      <c r="L186" s="32">
        <v>23.195888888888888</v>
      </c>
      <c r="M186" s="32">
        <v>1.9365555555555554</v>
      </c>
      <c r="N186" s="37">
        <v>8.3487016377423201E-2</v>
      </c>
      <c r="O186" s="32">
        <v>6.7272222222222231</v>
      </c>
      <c r="P186" s="32">
        <v>1.9365555555555554</v>
      </c>
      <c r="Q186" s="37">
        <v>0.287868527541498</v>
      </c>
      <c r="R186" s="32">
        <v>11.429777777777778</v>
      </c>
      <c r="S186" s="32">
        <v>0</v>
      </c>
      <c r="T186" s="37">
        <v>0</v>
      </c>
      <c r="U186" s="32">
        <v>5.0388888888888888</v>
      </c>
      <c r="V186" s="32">
        <v>0</v>
      </c>
      <c r="W186" s="37">
        <v>0</v>
      </c>
      <c r="X186" s="32">
        <v>27.318333333333339</v>
      </c>
      <c r="Y186" s="32">
        <v>12.214444444444444</v>
      </c>
      <c r="Z186" s="37">
        <v>0.44711528684440638</v>
      </c>
      <c r="AA186" s="32">
        <v>0</v>
      </c>
      <c r="AB186" s="32">
        <v>0</v>
      </c>
      <c r="AC186" s="37" t="s">
        <v>1348</v>
      </c>
      <c r="AD186" s="32">
        <v>67.801666666666648</v>
      </c>
      <c r="AE186" s="32">
        <v>25.401888888888891</v>
      </c>
      <c r="AF186" s="37">
        <v>0.37464991847135859</v>
      </c>
      <c r="AG186" s="32">
        <v>0.13433333333333333</v>
      </c>
      <c r="AH186" s="32">
        <v>9.0777777777777777E-2</v>
      </c>
      <c r="AI186" s="37">
        <v>0.67576509511993388</v>
      </c>
      <c r="AJ186" s="32">
        <v>14.533555555555553</v>
      </c>
      <c r="AK186" s="32">
        <v>0</v>
      </c>
      <c r="AL186" s="37">
        <v>0</v>
      </c>
      <c r="AM186" t="s">
        <v>91</v>
      </c>
      <c r="AN186" s="34">
        <v>7</v>
      </c>
      <c r="AX186"/>
      <c r="AY186"/>
    </row>
    <row r="187" spans="1:51" x14ac:dyDescent="0.25">
      <c r="A187" t="s">
        <v>1226</v>
      </c>
      <c r="B187" t="s">
        <v>423</v>
      </c>
      <c r="C187" t="s">
        <v>1079</v>
      </c>
      <c r="D187" t="s">
        <v>1210</v>
      </c>
      <c r="E187" s="32">
        <v>42.12222222222222</v>
      </c>
      <c r="F187" s="32">
        <v>150.79144444444447</v>
      </c>
      <c r="G187" s="32">
        <v>43.963111111111111</v>
      </c>
      <c r="H187" s="37">
        <v>0.29154910792905281</v>
      </c>
      <c r="I187" s="32">
        <v>136.35577777777777</v>
      </c>
      <c r="J187" s="32">
        <v>43.963111111111111</v>
      </c>
      <c r="K187" s="37">
        <v>0.32241472878955546</v>
      </c>
      <c r="L187" s="32">
        <v>26.913888888888888</v>
      </c>
      <c r="M187" s="32">
        <v>6.2522222222222243</v>
      </c>
      <c r="N187" s="37">
        <v>0.23230467540509867</v>
      </c>
      <c r="O187" s="32">
        <v>12.478222222222216</v>
      </c>
      <c r="P187" s="32">
        <v>6.2522222222222243</v>
      </c>
      <c r="Q187" s="37">
        <v>0.50105071947570923</v>
      </c>
      <c r="R187" s="32">
        <v>9.2690000000000037</v>
      </c>
      <c r="S187" s="32">
        <v>0</v>
      </c>
      <c r="T187" s="37">
        <v>0</v>
      </c>
      <c r="U187" s="32">
        <v>5.166666666666667</v>
      </c>
      <c r="V187" s="32">
        <v>0</v>
      </c>
      <c r="W187" s="37">
        <v>0</v>
      </c>
      <c r="X187" s="32">
        <v>23.92677777777779</v>
      </c>
      <c r="Y187" s="32">
        <v>2.5572222222222227</v>
      </c>
      <c r="Z187" s="37">
        <v>0.10687699973530351</v>
      </c>
      <c r="AA187" s="32">
        <v>0</v>
      </c>
      <c r="AB187" s="32">
        <v>0</v>
      </c>
      <c r="AC187" s="37" t="s">
        <v>1348</v>
      </c>
      <c r="AD187" s="32">
        <v>99.915777777777777</v>
      </c>
      <c r="AE187" s="32">
        <v>35.153666666666666</v>
      </c>
      <c r="AF187" s="37">
        <v>0.35183298822786302</v>
      </c>
      <c r="AG187" s="32">
        <v>3.4999999999999996E-2</v>
      </c>
      <c r="AH187" s="32">
        <v>0</v>
      </c>
      <c r="AI187" s="37">
        <v>0</v>
      </c>
      <c r="AJ187" s="32">
        <v>0</v>
      </c>
      <c r="AK187" s="32">
        <v>0</v>
      </c>
      <c r="AL187" s="37" t="s">
        <v>1348</v>
      </c>
      <c r="AM187" t="s">
        <v>301</v>
      </c>
      <c r="AN187" s="34">
        <v>7</v>
      </c>
      <c r="AX187"/>
      <c r="AY187"/>
    </row>
    <row r="188" spans="1:51" x14ac:dyDescent="0.25">
      <c r="A188" t="s">
        <v>1226</v>
      </c>
      <c r="B188" t="s">
        <v>535</v>
      </c>
      <c r="C188" t="s">
        <v>915</v>
      </c>
      <c r="D188" t="s">
        <v>1170</v>
      </c>
      <c r="E188" s="32">
        <v>52.43333333333333</v>
      </c>
      <c r="F188" s="32">
        <v>183.125</v>
      </c>
      <c r="G188" s="32">
        <v>5.3275555555555556</v>
      </c>
      <c r="H188" s="37">
        <v>2.9092453545695868E-2</v>
      </c>
      <c r="I188" s="32">
        <v>177.61388888888888</v>
      </c>
      <c r="J188" s="32">
        <v>5.3275555555555556</v>
      </c>
      <c r="K188" s="37">
        <v>2.9995151780547694E-2</v>
      </c>
      <c r="L188" s="32">
        <v>28.73522222222222</v>
      </c>
      <c r="M188" s="32">
        <v>0.41677777777777775</v>
      </c>
      <c r="N188" s="37">
        <v>1.4504073591449906E-2</v>
      </c>
      <c r="O188" s="32">
        <v>23.22411111111111</v>
      </c>
      <c r="P188" s="32">
        <v>0.41677777777777775</v>
      </c>
      <c r="Q188" s="37">
        <v>1.7945908705990422E-2</v>
      </c>
      <c r="R188" s="32">
        <v>0</v>
      </c>
      <c r="S188" s="32">
        <v>0</v>
      </c>
      <c r="T188" s="37" t="s">
        <v>1348</v>
      </c>
      <c r="U188" s="32">
        <v>5.5111111111111111</v>
      </c>
      <c r="V188" s="32">
        <v>0</v>
      </c>
      <c r="W188" s="37">
        <v>0</v>
      </c>
      <c r="X188" s="32">
        <v>50.559111111111115</v>
      </c>
      <c r="Y188" s="32">
        <v>0.26766666666666666</v>
      </c>
      <c r="Z188" s="37">
        <v>5.2941331598656792E-3</v>
      </c>
      <c r="AA188" s="32">
        <v>0</v>
      </c>
      <c r="AB188" s="32">
        <v>0</v>
      </c>
      <c r="AC188" s="37" t="s">
        <v>1348</v>
      </c>
      <c r="AD188" s="32">
        <v>96.23877777777777</v>
      </c>
      <c r="AE188" s="32">
        <v>4.6431111111111116</v>
      </c>
      <c r="AF188" s="37">
        <v>4.824574062892182E-2</v>
      </c>
      <c r="AG188" s="32">
        <v>0</v>
      </c>
      <c r="AH188" s="32">
        <v>0</v>
      </c>
      <c r="AI188" s="37" t="s">
        <v>1348</v>
      </c>
      <c r="AJ188" s="32">
        <v>7.5918888888888896</v>
      </c>
      <c r="AK188" s="32">
        <v>0</v>
      </c>
      <c r="AL188" s="37">
        <v>0</v>
      </c>
      <c r="AM188" t="s">
        <v>109</v>
      </c>
      <c r="AN188" s="34">
        <v>7</v>
      </c>
      <c r="AX188"/>
      <c r="AY188"/>
    </row>
    <row r="189" spans="1:51" x14ac:dyDescent="0.25">
      <c r="A189" t="s">
        <v>1226</v>
      </c>
      <c r="B189" t="s">
        <v>593</v>
      </c>
      <c r="C189" t="s">
        <v>1004</v>
      </c>
      <c r="D189" t="s">
        <v>1161</v>
      </c>
      <c r="E189" s="32">
        <v>44.62222222222222</v>
      </c>
      <c r="F189" s="32">
        <v>154.41455555555555</v>
      </c>
      <c r="G189" s="32">
        <v>23.152777777777775</v>
      </c>
      <c r="H189" s="37">
        <v>0.14993908893159899</v>
      </c>
      <c r="I189" s="32">
        <v>143.63677777777778</v>
      </c>
      <c r="J189" s="32">
        <v>23.152777777777775</v>
      </c>
      <c r="K189" s="37">
        <v>0.16118976028268833</v>
      </c>
      <c r="L189" s="32">
        <v>36.891999999999996</v>
      </c>
      <c r="M189" s="32">
        <v>0.45277777777777778</v>
      </c>
      <c r="N189" s="37">
        <v>1.2273061308082452E-2</v>
      </c>
      <c r="O189" s="32">
        <v>26.114222222222221</v>
      </c>
      <c r="P189" s="32">
        <v>0.45277777777777778</v>
      </c>
      <c r="Q189" s="37">
        <v>1.7338359684803514E-2</v>
      </c>
      <c r="R189" s="32">
        <v>5.0888888888888877</v>
      </c>
      <c r="S189" s="32">
        <v>0</v>
      </c>
      <c r="T189" s="37">
        <v>0</v>
      </c>
      <c r="U189" s="32">
        <v>5.6888888888888891</v>
      </c>
      <c r="V189" s="32">
        <v>0</v>
      </c>
      <c r="W189" s="37">
        <v>0</v>
      </c>
      <c r="X189" s="32">
        <v>23.578888888888883</v>
      </c>
      <c r="Y189" s="32">
        <v>7.3472222222222223</v>
      </c>
      <c r="Z189" s="37">
        <v>0.31160171528203201</v>
      </c>
      <c r="AA189" s="32">
        <v>0</v>
      </c>
      <c r="AB189" s="32">
        <v>0</v>
      </c>
      <c r="AC189" s="37" t="s">
        <v>1348</v>
      </c>
      <c r="AD189" s="32">
        <v>87.061777777777806</v>
      </c>
      <c r="AE189" s="32">
        <v>15.352777777777776</v>
      </c>
      <c r="AF189" s="37">
        <v>0.17634349044611991</v>
      </c>
      <c r="AG189" s="32">
        <v>0</v>
      </c>
      <c r="AH189" s="32">
        <v>0</v>
      </c>
      <c r="AI189" s="37" t="s">
        <v>1348</v>
      </c>
      <c r="AJ189" s="32">
        <v>6.8818888888888905</v>
      </c>
      <c r="AK189" s="32">
        <v>0</v>
      </c>
      <c r="AL189" s="37">
        <v>0</v>
      </c>
      <c r="AM189" t="s">
        <v>168</v>
      </c>
      <c r="AN189" s="34">
        <v>7</v>
      </c>
      <c r="AX189"/>
      <c r="AY189"/>
    </row>
    <row r="190" spans="1:51" x14ac:dyDescent="0.25">
      <c r="A190" t="s">
        <v>1226</v>
      </c>
      <c r="B190" t="s">
        <v>841</v>
      </c>
      <c r="C190" t="s">
        <v>1086</v>
      </c>
      <c r="D190" t="s">
        <v>1142</v>
      </c>
      <c r="E190" s="32">
        <v>24.3</v>
      </c>
      <c r="F190" s="32">
        <v>102.62922222222224</v>
      </c>
      <c r="G190" s="32">
        <v>3.8014444444444448</v>
      </c>
      <c r="H190" s="37">
        <v>3.7040565660852495E-2</v>
      </c>
      <c r="I190" s="32">
        <v>88.318111111111122</v>
      </c>
      <c r="J190" s="32">
        <v>3.8014444444444448</v>
      </c>
      <c r="K190" s="37">
        <v>4.3042637536279835E-2</v>
      </c>
      <c r="L190" s="32">
        <v>35.519444444444446</v>
      </c>
      <c r="M190" s="32">
        <v>0</v>
      </c>
      <c r="N190" s="37">
        <v>0</v>
      </c>
      <c r="O190" s="32">
        <v>21.208333333333332</v>
      </c>
      <c r="P190" s="32">
        <v>0</v>
      </c>
      <c r="Q190" s="37">
        <v>0</v>
      </c>
      <c r="R190" s="32">
        <v>9.1999999999999993</v>
      </c>
      <c r="S190" s="32">
        <v>0</v>
      </c>
      <c r="T190" s="37">
        <v>0</v>
      </c>
      <c r="U190" s="32">
        <v>5.1111111111111107</v>
      </c>
      <c r="V190" s="32">
        <v>0</v>
      </c>
      <c r="W190" s="37">
        <v>0</v>
      </c>
      <c r="X190" s="32">
        <v>4.9444444444444446</v>
      </c>
      <c r="Y190" s="32">
        <v>0</v>
      </c>
      <c r="Z190" s="37">
        <v>0</v>
      </c>
      <c r="AA190" s="32">
        <v>0</v>
      </c>
      <c r="AB190" s="32">
        <v>0</v>
      </c>
      <c r="AC190" s="37" t="s">
        <v>1348</v>
      </c>
      <c r="AD190" s="32">
        <v>62.165333333333344</v>
      </c>
      <c r="AE190" s="32">
        <v>3.8014444444444448</v>
      </c>
      <c r="AF190" s="37">
        <v>6.115055193319606E-2</v>
      </c>
      <c r="AG190" s="32">
        <v>0</v>
      </c>
      <c r="AH190" s="32">
        <v>0</v>
      </c>
      <c r="AI190" s="37" t="s">
        <v>1348</v>
      </c>
      <c r="AJ190" s="32">
        <v>0</v>
      </c>
      <c r="AK190" s="32">
        <v>0</v>
      </c>
      <c r="AL190" s="37" t="s">
        <v>1348</v>
      </c>
      <c r="AM190" t="s">
        <v>418</v>
      </c>
      <c r="AN190" s="34">
        <v>7</v>
      </c>
      <c r="AX190"/>
      <c r="AY190"/>
    </row>
    <row r="191" spans="1:51" x14ac:dyDescent="0.25">
      <c r="A191" t="s">
        <v>1226</v>
      </c>
      <c r="B191" t="s">
        <v>750</v>
      </c>
      <c r="C191" t="s">
        <v>886</v>
      </c>
      <c r="D191" t="s">
        <v>1167</v>
      </c>
      <c r="E191" s="32">
        <v>73.022222222222226</v>
      </c>
      <c r="F191" s="32">
        <v>265.02677777777774</v>
      </c>
      <c r="G191" s="32">
        <v>8.4666666666666668</v>
      </c>
      <c r="H191" s="37">
        <v>3.1946457401998377E-2</v>
      </c>
      <c r="I191" s="32">
        <v>259.02122222222221</v>
      </c>
      <c r="J191" s="32">
        <v>8.4666666666666668</v>
      </c>
      <c r="K191" s="37">
        <v>3.2687154334415332E-2</v>
      </c>
      <c r="L191" s="32">
        <v>23.845777777777776</v>
      </c>
      <c r="M191" s="32">
        <v>1.9055555555555554</v>
      </c>
      <c r="N191" s="37">
        <v>7.9911654520716455E-2</v>
      </c>
      <c r="O191" s="32">
        <v>17.84022222222222</v>
      </c>
      <c r="P191" s="32">
        <v>1.9055555555555554</v>
      </c>
      <c r="Q191" s="37">
        <v>0.10681232171995865</v>
      </c>
      <c r="R191" s="32">
        <v>0</v>
      </c>
      <c r="S191" s="32">
        <v>0</v>
      </c>
      <c r="T191" s="37" t="s">
        <v>1348</v>
      </c>
      <c r="U191" s="32">
        <v>6.0055555555555555</v>
      </c>
      <c r="V191" s="32">
        <v>0</v>
      </c>
      <c r="W191" s="37">
        <v>0</v>
      </c>
      <c r="X191" s="32">
        <v>47.80055555555554</v>
      </c>
      <c r="Y191" s="32">
        <v>0.2722222222222222</v>
      </c>
      <c r="Z191" s="37">
        <v>5.6949593798305475E-3</v>
      </c>
      <c r="AA191" s="32">
        <v>0</v>
      </c>
      <c r="AB191" s="32">
        <v>0</v>
      </c>
      <c r="AC191" s="37" t="s">
        <v>1348</v>
      </c>
      <c r="AD191" s="32">
        <v>166.28766666666667</v>
      </c>
      <c r="AE191" s="32">
        <v>6.2888888888888888</v>
      </c>
      <c r="AF191" s="37">
        <v>3.7819334499986298E-2</v>
      </c>
      <c r="AG191" s="32">
        <v>0</v>
      </c>
      <c r="AH191" s="32">
        <v>0</v>
      </c>
      <c r="AI191" s="37" t="s">
        <v>1348</v>
      </c>
      <c r="AJ191" s="32">
        <v>27.092777777777776</v>
      </c>
      <c r="AK191" s="32">
        <v>0</v>
      </c>
      <c r="AL191" s="37">
        <v>0</v>
      </c>
      <c r="AM191" t="s">
        <v>327</v>
      </c>
      <c r="AN191" s="34">
        <v>7</v>
      </c>
      <c r="AX191"/>
      <c r="AY191"/>
    </row>
    <row r="192" spans="1:51" x14ac:dyDescent="0.25">
      <c r="A192" t="s">
        <v>1226</v>
      </c>
      <c r="B192" t="s">
        <v>786</v>
      </c>
      <c r="C192" t="s">
        <v>1100</v>
      </c>
      <c r="D192" t="s">
        <v>1117</v>
      </c>
      <c r="E192" s="32">
        <v>31.177777777777777</v>
      </c>
      <c r="F192" s="32">
        <v>154.49377777777778</v>
      </c>
      <c r="G192" s="32">
        <v>58.435555555555553</v>
      </c>
      <c r="H192" s="37">
        <v>0.37823889347575307</v>
      </c>
      <c r="I192" s="32">
        <v>143.72988888888887</v>
      </c>
      <c r="J192" s="32">
        <v>58.435555555555553</v>
      </c>
      <c r="K192" s="37">
        <v>0.40656509239166994</v>
      </c>
      <c r="L192" s="32">
        <v>23.439555555555554</v>
      </c>
      <c r="M192" s="32">
        <v>1.3388888888888888</v>
      </c>
      <c r="N192" s="37">
        <v>5.712091621001536E-2</v>
      </c>
      <c r="O192" s="32">
        <v>17.250666666666664</v>
      </c>
      <c r="P192" s="32">
        <v>1.3388888888888888</v>
      </c>
      <c r="Q192" s="37">
        <v>7.7613747616839285E-2</v>
      </c>
      <c r="R192" s="32">
        <v>0.73888888888888893</v>
      </c>
      <c r="S192" s="32">
        <v>0</v>
      </c>
      <c r="T192" s="37">
        <v>0</v>
      </c>
      <c r="U192" s="32">
        <v>5.45</v>
      </c>
      <c r="V192" s="32">
        <v>0</v>
      </c>
      <c r="W192" s="37">
        <v>0</v>
      </c>
      <c r="X192" s="32">
        <v>30.405333333333328</v>
      </c>
      <c r="Y192" s="32">
        <v>5.2555555555555555</v>
      </c>
      <c r="Z192" s="37">
        <v>0.17284979243407592</v>
      </c>
      <c r="AA192" s="32">
        <v>4.5750000000000002</v>
      </c>
      <c r="AB192" s="32">
        <v>0</v>
      </c>
      <c r="AC192" s="37">
        <v>0</v>
      </c>
      <c r="AD192" s="32">
        <v>85.384777777777771</v>
      </c>
      <c r="AE192" s="32">
        <v>51.841111111111111</v>
      </c>
      <c r="AF192" s="37">
        <v>0.6071469934141267</v>
      </c>
      <c r="AG192" s="32">
        <v>0</v>
      </c>
      <c r="AH192" s="32">
        <v>0</v>
      </c>
      <c r="AI192" s="37" t="s">
        <v>1348</v>
      </c>
      <c r="AJ192" s="32">
        <v>10.68911111111111</v>
      </c>
      <c r="AK192" s="32">
        <v>0</v>
      </c>
      <c r="AL192" s="37">
        <v>0</v>
      </c>
      <c r="AM192" t="s">
        <v>363</v>
      </c>
      <c r="AN192" s="34">
        <v>7</v>
      </c>
      <c r="AX192"/>
      <c r="AY192"/>
    </row>
    <row r="193" spans="1:51" x14ac:dyDescent="0.25">
      <c r="A193" t="s">
        <v>1226</v>
      </c>
      <c r="B193" t="s">
        <v>478</v>
      </c>
      <c r="C193" t="s">
        <v>903</v>
      </c>
      <c r="D193" t="s">
        <v>1134</v>
      </c>
      <c r="E193" s="32">
        <v>53.166666666666664</v>
      </c>
      <c r="F193" s="32">
        <v>119.87477777777777</v>
      </c>
      <c r="G193" s="32">
        <v>40.406888888888886</v>
      </c>
      <c r="H193" s="37">
        <v>0.33707581893327576</v>
      </c>
      <c r="I193" s="32">
        <v>113.74244444444443</v>
      </c>
      <c r="J193" s="32">
        <v>40.406888888888886</v>
      </c>
      <c r="K193" s="37">
        <v>0.35524899333972859</v>
      </c>
      <c r="L193" s="32">
        <v>15.981444444444444</v>
      </c>
      <c r="M193" s="32">
        <v>9.8491111111111103</v>
      </c>
      <c r="N193" s="37">
        <v>0.61628416288334387</v>
      </c>
      <c r="O193" s="32">
        <v>9.8491111111111103</v>
      </c>
      <c r="P193" s="32">
        <v>9.8491111111111103</v>
      </c>
      <c r="Q193" s="37">
        <v>1</v>
      </c>
      <c r="R193" s="32">
        <v>4.7545555555555552</v>
      </c>
      <c r="S193" s="32">
        <v>0</v>
      </c>
      <c r="T193" s="37">
        <v>0</v>
      </c>
      <c r="U193" s="32">
        <v>1.3777777777777778</v>
      </c>
      <c r="V193" s="32">
        <v>0</v>
      </c>
      <c r="W193" s="37">
        <v>0</v>
      </c>
      <c r="X193" s="32">
        <v>14.866777777777777</v>
      </c>
      <c r="Y193" s="32">
        <v>7.2444444444444445</v>
      </c>
      <c r="Z193" s="37">
        <v>0.48729082742281449</v>
      </c>
      <c r="AA193" s="32">
        <v>0</v>
      </c>
      <c r="AB193" s="32">
        <v>0</v>
      </c>
      <c r="AC193" s="37" t="s">
        <v>1348</v>
      </c>
      <c r="AD193" s="32">
        <v>69.102888888888884</v>
      </c>
      <c r="AE193" s="32">
        <v>23.313333333333336</v>
      </c>
      <c r="AF193" s="37">
        <v>0.3373713271353827</v>
      </c>
      <c r="AG193" s="32">
        <v>0</v>
      </c>
      <c r="AH193" s="32">
        <v>0</v>
      </c>
      <c r="AI193" s="37" t="s">
        <v>1348</v>
      </c>
      <c r="AJ193" s="32">
        <v>19.923666666666666</v>
      </c>
      <c r="AK193" s="32">
        <v>0</v>
      </c>
      <c r="AL193" s="37">
        <v>0</v>
      </c>
      <c r="AM193" t="s">
        <v>52</v>
      </c>
      <c r="AN193" s="34">
        <v>7</v>
      </c>
      <c r="AX193"/>
      <c r="AY193"/>
    </row>
    <row r="194" spans="1:51" x14ac:dyDescent="0.25">
      <c r="A194" t="s">
        <v>1226</v>
      </c>
      <c r="B194" t="s">
        <v>427</v>
      </c>
      <c r="C194" t="s">
        <v>900</v>
      </c>
      <c r="D194" t="s">
        <v>1140</v>
      </c>
      <c r="E194" s="32">
        <v>49.088888888888889</v>
      </c>
      <c r="F194" s="32">
        <v>206.32499999999999</v>
      </c>
      <c r="G194" s="32">
        <v>0.70277777777777772</v>
      </c>
      <c r="H194" s="37">
        <v>3.406168800570836E-3</v>
      </c>
      <c r="I194" s="32">
        <v>187.44722222222219</v>
      </c>
      <c r="J194" s="32">
        <v>0.70277777777777772</v>
      </c>
      <c r="K194" s="37">
        <v>3.7492034794979331E-3</v>
      </c>
      <c r="L194" s="32">
        <v>39.25277777777778</v>
      </c>
      <c r="M194" s="32">
        <v>0.26111111111111113</v>
      </c>
      <c r="N194" s="37">
        <v>6.6520416106432669E-3</v>
      </c>
      <c r="O194" s="32">
        <v>20.375</v>
      </c>
      <c r="P194" s="32">
        <v>0.26111111111111113</v>
      </c>
      <c r="Q194" s="37">
        <v>1.2815269256987049E-2</v>
      </c>
      <c r="R194" s="32">
        <v>13.719444444444445</v>
      </c>
      <c r="S194" s="32">
        <v>0</v>
      </c>
      <c r="T194" s="37">
        <v>0</v>
      </c>
      <c r="U194" s="32">
        <v>5.1583333333333332</v>
      </c>
      <c r="V194" s="32">
        <v>0</v>
      </c>
      <c r="W194" s="37">
        <v>0</v>
      </c>
      <c r="X194" s="32">
        <v>40.891666666666666</v>
      </c>
      <c r="Y194" s="32">
        <v>0</v>
      </c>
      <c r="Z194" s="37">
        <v>0</v>
      </c>
      <c r="AA194" s="32">
        <v>0</v>
      </c>
      <c r="AB194" s="32">
        <v>0</v>
      </c>
      <c r="AC194" s="37" t="s">
        <v>1348</v>
      </c>
      <c r="AD194" s="32">
        <v>115.375</v>
      </c>
      <c r="AE194" s="32">
        <v>0.44166666666666665</v>
      </c>
      <c r="AF194" s="37">
        <v>3.8280967858432646E-3</v>
      </c>
      <c r="AG194" s="32">
        <v>0</v>
      </c>
      <c r="AH194" s="32">
        <v>0</v>
      </c>
      <c r="AI194" s="37" t="s">
        <v>1348</v>
      </c>
      <c r="AJ194" s="32">
        <v>10.805555555555555</v>
      </c>
      <c r="AK194" s="32">
        <v>0</v>
      </c>
      <c r="AL194" s="37">
        <v>0</v>
      </c>
      <c r="AM194" t="s">
        <v>0</v>
      </c>
      <c r="AN194" s="34">
        <v>7</v>
      </c>
      <c r="AX194"/>
      <c r="AY194"/>
    </row>
    <row r="195" spans="1:51" x14ac:dyDescent="0.25">
      <c r="A195" t="s">
        <v>1226</v>
      </c>
      <c r="B195" t="s">
        <v>765</v>
      </c>
      <c r="C195" t="s">
        <v>976</v>
      </c>
      <c r="D195" t="s">
        <v>1141</v>
      </c>
      <c r="E195" s="32">
        <v>58.5</v>
      </c>
      <c r="F195" s="32">
        <v>267.73199999999997</v>
      </c>
      <c r="G195" s="32">
        <v>26.170888888888889</v>
      </c>
      <c r="H195" s="37">
        <v>9.7750320801730434E-2</v>
      </c>
      <c r="I195" s="32">
        <v>250.75422222222218</v>
      </c>
      <c r="J195" s="32">
        <v>26.170888888888889</v>
      </c>
      <c r="K195" s="37">
        <v>0.10436868682392854</v>
      </c>
      <c r="L195" s="32">
        <v>43.008333333333333</v>
      </c>
      <c r="M195" s="32">
        <v>0</v>
      </c>
      <c r="N195" s="37">
        <v>0</v>
      </c>
      <c r="O195" s="32">
        <v>31.541666666666668</v>
      </c>
      <c r="P195" s="32">
        <v>0</v>
      </c>
      <c r="Q195" s="37">
        <v>0</v>
      </c>
      <c r="R195" s="32">
        <v>6.0444444444444443</v>
      </c>
      <c r="S195" s="32">
        <v>0</v>
      </c>
      <c r="T195" s="37">
        <v>0</v>
      </c>
      <c r="U195" s="32">
        <v>5.4222222222222225</v>
      </c>
      <c r="V195" s="32">
        <v>0</v>
      </c>
      <c r="W195" s="37">
        <v>0</v>
      </c>
      <c r="X195" s="32">
        <v>42.219444444444441</v>
      </c>
      <c r="Y195" s="32">
        <v>0</v>
      </c>
      <c r="Z195" s="37">
        <v>0</v>
      </c>
      <c r="AA195" s="32">
        <v>5.5111111111111111</v>
      </c>
      <c r="AB195" s="32">
        <v>0</v>
      </c>
      <c r="AC195" s="37">
        <v>0</v>
      </c>
      <c r="AD195" s="32">
        <v>164.91255555555554</v>
      </c>
      <c r="AE195" s="32">
        <v>26.170888888888889</v>
      </c>
      <c r="AF195" s="37">
        <v>0.15869555111025171</v>
      </c>
      <c r="AG195" s="32">
        <v>0</v>
      </c>
      <c r="AH195" s="32">
        <v>0</v>
      </c>
      <c r="AI195" s="37" t="s">
        <v>1348</v>
      </c>
      <c r="AJ195" s="32">
        <v>12.080555555555556</v>
      </c>
      <c r="AK195" s="32">
        <v>0</v>
      </c>
      <c r="AL195" s="37">
        <v>0</v>
      </c>
      <c r="AM195" t="s">
        <v>342</v>
      </c>
      <c r="AN195" s="34">
        <v>7</v>
      </c>
      <c r="AX195"/>
      <c r="AY195"/>
    </row>
    <row r="196" spans="1:51" x14ac:dyDescent="0.25">
      <c r="A196" t="s">
        <v>1226</v>
      </c>
      <c r="B196" t="s">
        <v>830</v>
      </c>
      <c r="C196" t="s">
        <v>940</v>
      </c>
      <c r="D196" t="s">
        <v>1116</v>
      </c>
      <c r="E196" s="32">
        <v>352.35555555555555</v>
      </c>
      <c r="F196" s="32">
        <v>1751.7831111111109</v>
      </c>
      <c r="G196" s="32">
        <v>0</v>
      </c>
      <c r="H196" s="37">
        <v>0</v>
      </c>
      <c r="I196" s="32">
        <v>1621.0053333333331</v>
      </c>
      <c r="J196" s="32">
        <v>0</v>
      </c>
      <c r="K196" s="37">
        <v>0</v>
      </c>
      <c r="L196" s="32">
        <v>270.14922222222219</v>
      </c>
      <c r="M196" s="32">
        <v>0</v>
      </c>
      <c r="N196" s="37">
        <v>0</v>
      </c>
      <c r="O196" s="32">
        <v>139.37144444444442</v>
      </c>
      <c r="P196" s="32">
        <v>0</v>
      </c>
      <c r="Q196" s="37">
        <v>0</v>
      </c>
      <c r="R196" s="32">
        <v>113.48888888888889</v>
      </c>
      <c r="S196" s="32">
        <v>0</v>
      </c>
      <c r="T196" s="37">
        <v>0</v>
      </c>
      <c r="U196" s="32">
        <v>17.288888888888888</v>
      </c>
      <c r="V196" s="32">
        <v>0</v>
      </c>
      <c r="W196" s="37">
        <v>0</v>
      </c>
      <c r="X196" s="32">
        <v>256.65833333333336</v>
      </c>
      <c r="Y196" s="32">
        <v>0</v>
      </c>
      <c r="Z196" s="37">
        <v>0</v>
      </c>
      <c r="AA196" s="32">
        <v>0</v>
      </c>
      <c r="AB196" s="32">
        <v>0</v>
      </c>
      <c r="AC196" s="37" t="s">
        <v>1348</v>
      </c>
      <c r="AD196" s="32">
        <v>1224.9755555555553</v>
      </c>
      <c r="AE196" s="32">
        <v>0</v>
      </c>
      <c r="AF196" s="37">
        <v>0</v>
      </c>
      <c r="AG196" s="32">
        <v>0</v>
      </c>
      <c r="AH196" s="32">
        <v>0</v>
      </c>
      <c r="AI196" s="37" t="s">
        <v>1348</v>
      </c>
      <c r="AJ196" s="32">
        <v>0</v>
      </c>
      <c r="AK196" s="32">
        <v>0</v>
      </c>
      <c r="AL196" s="37" t="s">
        <v>1348</v>
      </c>
      <c r="AM196" t="s">
        <v>407</v>
      </c>
      <c r="AN196" s="34">
        <v>7</v>
      </c>
      <c r="AX196"/>
      <c r="AY196"/>
    </row>
    <row r="197" spans="1:51" x14ac:dyDescent="0.25">
      <c r="A197" t="s">
        <v>1226</v>
      </c>
      <c r="B197" t="s">
        <v>669</v>
      </c>
      <c r="C197" t="s">
        <v>880</v>
      </c>
      <c r="D197" t="s">
        <v>1141</v>
      </c>
      <c r="E197" s="32">
        <v>62.144444444444446</v>
      </c>
      <c r="F197" s="32">
        <v>203.44222222222223</v>
      </c>
      <c r="G197" s="32">
        <v>2.8122222222222222</v>
      </c>
      <c r="H197" s="37">
        <v>1.3823198505718249E-2</v>
      </c>
      <c r="I197" s="32">
        <v>188.63666666666666</v>
      </c>
      <c r="J197" s="32">
        <v>2.8122222222222222</v>
      </c>
      <c r="K197" s="37">
        <v>1.4908142048500057E-2</v>
      </c>
      <c r="L197" s="32">
        <v>37.721111111111107</v>
      </c>
      <c r="M197" s="32">
        <v>1.8944444444444444</v>
      </c>
      <c r="N197" s="37">
        <v>5.022239241214764E-2</v>
      </c>
      <c r="O197" s="32">
        <v>22.915555555555557</v>
      </c>
      <c r="P197" s="32">
        <v>1.8944444444444444</v>
      </c>
      <c r="Q197" s="37">
        <v>8.2670674941815347E-2</v>
      </c>
      <c r="R197" s="32">
        <v>11.138888888888889</v>
      </c>
      <c r="S197" s="32">
        <v>0</v>
      </c>
      <c r="T197" s="37">
        <v>0</v>
      </c>
      <c r="U197" s="32">
        <v>3.6666666666666665</v>
      </c>
      <c r="V197" s="32">
        <v>0</v>
      </c>
      <c r="W197" s="37">
        <v>0</v>
      </c>
      <c r="X197" s="32">
        <v>23.515555555555558</v>
      </c>
      <c r="Y197" s="32">
        <v>0.83888888888888891</v>
      </c>
      <c r="Z197" s="37">
        <v>3.5673785673785673E-2</v>
      </c>
      <c r="AA197" s="32">
        <v>0</v>
      </c>
      <c r="AB197" s="32">
        <v>0</v>
      </c>
      <c r="AC197" s="37" t="s">
        <v>1348</v>
      </c>
      <c r="AD197" s="32">
        <v>78.46333333333331</v>
      </c>
      <c r="AE197" s="32">
        <v>7.8888888888888883E-2</v>
      </c>
      <c r="AF197" s="37">
        <v>1.0054236232068768E-3</v>
      </c>
      <c r="AG197" s="32">
        <v>41.716666666666661</v>
      </c>
      <c r="AH197" s="32">
        <v>0</v>
      </c>
      <c r="AI197" s="37">
        <v>0</v>
      </c>
      <c r="AJ197" s="32">
        <v>22.025555555555563</v>
      </c>
      <c r="AK197" s="32">
        <v>0</v>
      </c>
      <c r="AL197" s="37">
        <v>0</v>
      </c>
      <c r="AM197" t="s">
        <v>244</v>
      </c>
      <c r="AN197" s="34">
        <v>7</v>
      </c>
      <c r="AX197"/>
      <c r="AY197"/>
    </row>
    <row r="198" spans="1:51" x14ac:dyDescent="0.25">
      <c r="A198" t="s">
        <v>1226</v>
      </c>
      <c r="B198" t="s">
        <v>441</v>
      </c>
      <c r="C198" t="s">
        <v>880</v>
      </c>
      <c r="D198" t="s">
        <v>1141</v>
      </c>
      <c r="E198" s="32">
        <v>76.099999999999994</v>
      </c>
      <c r="F198" s="32">
        <v>380.125</v>
      </c>
      <c r="G198" s="32">
        <v>19.019444444444446</v>
      </c>
      <c r="H198" s="37">
        <v>5.0034710804194527E-2</v>
      </c>
      <c r="I198" s="32">
        <v>353.14722222222224</v>
      </c>
      <c r="J198" s="32">
        <v>7.552777777777778</v>
      </c>
      <c r="K198" s="37">
        <v>2.1387051355666899E-2</v>
      </c>
      <c r="L198" s="32">
        <v>74.636111111111106</v>
      </c>
      <c r="M198" s="32">
        <v>11.555555555555555</v>
      </c>
      <c r="N198" s="37">
        <v>0.15482526331460048</v>
      </c>
      <c r="O198" s="32">
        <v>52.50277777777778</v>
      </c>
      <c r="P198" s="32">
        <v>8.8888888888888892E-2</v>
      </c>
      <c r="Q198" s="37">
        <v>1.6930321147029257E-3</v>
      </c>
      <c r="R198" s="32">
        <v>16.622222222222224</v>
      </c>
      <c r="S198" s="32">
        <v>11.466666666666667</v>
      </c>
      <c r="T198" s="37">
        <v>0.68983957219251335</v>
      </c>
      <c r="U198" s="32">
        <v>5.5111111111111111</v>
      </c>
      <c r="V198" s="32">
        <v>0</v>
      </c>
      <c r="W198" s="37">
        <v>0</v>
      </c>
      <c r="X198" s="32">
        <v>76.144444444444446</v>
      </c>
      <c r="Y198" s="32">
        <v>0</v>
      </c>
      <c r="Z198" s="37">
        <v>0</v>
      </c>
      <c r="AA198" s="32">
        <v>4.8444444444444441</v>
      </c>
      <c r="AB198" s="32">
        <v>0</v>
      </c>
      <c r="AC198" s="37">
        <v>0</v>
      </c>
      <c r="AD198" s="32">
        <v>210.80555555555554</v>
      </c>
      <c r="AE198" s="32">
        <v>7.3777777777777782</v>
      </c>
      <c r="AF198" s="37">
        <v>3.4998023455000665E-2</v>
      </c>
      <c r="AG198" s="32">
        <v>8.611111111111111E-2</v>
      </c>
      <c r="AH198" s="32">
        <v>8.611111111111111E-2</v>
      </c>
      <c r="AI198" s="37">
        <v>1</v>
      </c>
      <c r="AJ198" s="32">
        <v>13.608333333333333</v>
      </c>
      <c r="AK198" s="32">
        <v>0</v>
      </c>
      <c r="AL198" s="37">
        <v>0</v>
      </c>
      <c r="AM198" t="s">
        <v>14</v>
      </c>
      <c r="AN198" s="34">
        <v>7</v>
      </c>
      <c r="AX198"/>
      <c r="AY198"/>
    </row>
    <row r="199" spans="1:51" x14ac:dyDescent="0.25">
      <c r="A199" t="s">
        <v>1226</v>
      </c>
      <c r="B199" t="s">
        <v>696</v>
      </c>
      <c r="C199" t="s">
        <v>1067</v>
      </c>
      <c r="D199" t="s">
        <v>1152</v>
      </c>
      <c r="E199" s="32">
        <v>24.344444444444445</v>
      </c>
      <c r="F199" s="32">
        <v>84.52755555555558</v>
      </c>
      <c r="G199" s="32">
        <v>12.120000000000001</v>
      </c>
      <c r="H199" s="37">
        <v>0.14338519457165838</v>
      </c>
      <c r="I199" s="32">
        <v>75.212555555555582</v>
      </c>
      <c r="J199" s="32">
        <v>9.3277777777777793</v>
      </c>
      <c r="K199" s="37">
        <v>0.12401889164486424</v>
      </c>
      <c r="L199" s="32">
        <v>28.738666666666667</v>
      </c>
      <c r="M199" s="32">
        <v>3.7311111111111108</v>
      </c>
      <c r="N199" s="37">
        <v>0.1298289567288361</v>
      </c>
      <c r="O199" s="32">
        <v>19.423666666666669</v>
      </c>
      <c r="P199" s="32">
        <v>0.93888888888888888</v>
      </c>
      <c r="Q199" s="37">
        <v>4.833736621418315E-2</v>
      </c>
      <c r="R199" s="32">
        <v>4.6566666666666672</v>
      </c>
      <c r="S199" s="32">
        <v>2.7922222222222222</v>
      </c>
      <c r="T199" s="37">
        <v>0.59961822953948929</v>
      </c>
      <c r="U199" s="32">
        <v>4.6583333333333332</v>
      </c>
      <c r="V199" s="32">
        <v>0</v>
      </c>
      <c r="W199" s="37">
        <v>0</v>
      </c>
      <c r="X199" s="32">
        <v>12.580222222222222</v>
      </c>
      <c r="Y199" s="32">
        <v>0.22500000000000001</v>
      </c>
      <c r="Z199" s="37">
        <v>1.7885216654007174E-2</v>
      </c>
      <c r="AA199" s="32">
        <v>0</v>
      </c>
      <c r="AB199" s="32">
        <v>0</v>
      </c>
      <c r="AC199" s="37" t="s">
        <v>1348</v>
      </c>
      <c r="AD199" s="32">
        <v>43.208666666666687</v>
      </c>
      <c r="AE199" s="32">
        <v>8.1638888888888896</v>
      </c>
      <c r="AF199" s="37">
        <v>0.18894100463384397</v>
      </c>
      <c r="AG199" s="32">
        <v>0</v>
      </c>
      <c r="AH199" s="32">
        <v>0</v>
      </c>
      <c r="AI199" s="37" t="s">
        <v>1348</v>
      </c>
      <c r="AJ199" s="32">
        <v>0</v>
      </c>
      <c r="AK199" s="32">
        <v>0</v>
      </c>
      <c r="AL199" s="37" t="s">
        <v>1348</v>
      </c>
      <c r="AM199" t="s">
        <v>271</v>
      </c>
      <c r="AN199" s="34">
        <v>7</v>
      </c>
      <c r="AX199"/>
      <c r="AY199"/>
    </row>
    <row r="200" spans="1:51" x14ac:dyDescent="0.25">
      <c r="A200" t="s">
        <v>1226</v>
      </c>
      <c r="B200" t="s">
        <v>690</v>
      </c>
      <c r="C200" t="s">
        <v>1065</v>
      </c>
      <c r="D200" t="s">
        <v>1140</v>
      </c>
      <c r="E200" s="32">
        <v>31.755555555555556</v>
      </c>
      <c r="F200" s="32">
        <v>88.62855555555555</v>
      </c>
      <c r="G200" s="32">
        <v>1.0027777777777778</v>
      </c>
      <c r="H200" s="37">
        <v>1.1314387010958344E-2</v>
      </c>
      <c r="I200" s="32">
        <v>82.939666666666653</v>
      </c>
      <c r="J200" s="32">
        <v>1.0027777777777778</v>
      </c>
      <c r="K200" s="37">
        <v>1.2090448612579159E-2</v>
      </c>
      <c r="L200" s="32">
        <v>20.77055555555555</v>
      </c>
      <c r="M200" s="32">
        <v>0.38333333333333336</v>
      </c>
      <c r="N200" s="37">
        <v>1.8455612913579594E-2</v>
      </c>
      <c r="O200" s="32">
        <v>15.08166666666666</v>
      </c>
      <c r="P200" s="32">
        <v>0.38333333333333336</v>
      </c>
      <c r="Q200" s="37">
        <v>2.5417173168305902E-2</v>
      </c>
      <c r="R200" s="32">
        <v>5.6888888888888891</v>
      </c>
      <c r="S200" s="32">
        <v>0</v>
      </c>
      <c r="T200" s="37">
        <v>0</v>
      </c>
      <c r="U200" s="32">
        <v>0</v>
      </c>
      <c r="V200" s="32">
        <v>0</v>
      </c>
      <c r="W200" s="37" t="s">
        <v>1348</v>
      </c>
      <c r="X200" s="32">
        <v>8.7886666666666677</v>
      </c>
      <c r="Y200" s="32">
        <v>0.53333333333333333</v>
      </c>
      <c r="Z200" s="37">
        <v>6.0684214518698314E-2</v>
      </c>
      <c r="AA200" s="32">
        <v>0</v>
      </c>
      <c r="AB200" s="32">
        <v>0</v>
      </c>
      <c r="AC200" s="37" t="s">
        <v>1348</v>
      </c>
      <c r="AD200" s="32">
        <v>59.069333333333333</v>
      </c>
      <c r="AE200" s="32">
        <v>8.611111111111111E-2</v>
      </c>
      <c r="AF200" s="37">
        <v>1.4577972401546959E-3</v>
      </c>
      <c r="AG200" s="32">
        <v>0</v>
      </c>
      <c r="AH200" s="32">
        <v>0</v>
      </c>
      <c r="AI200" s="37" t="s">
        <v>1348</v>
      </c>
      <c r="AJ200" s="32">
        <v>0</v>
      </c>
      <c r="AK200" s="32">
        <v>0</v>
      </c>
      <c r="AL200" s="37" t="s">
        <v>1348</v>
      </c>
      <c r="AM200" t="s">
        <v>265</v>
      </c>
      <c r="AN200" s="34">
        <v>7</v>
      </c>
      <c r="AX200"/>
      <c r="AY200"/>
    </row>
    <row r="201" spans="1:51" x14ac:dyDescent="0.25">
      <c r="A201" t="s">
        <v>1226</v>
      </c>
      <c r="B201" t="s">
        <v>804</v>
      </c>
      <c r="C201" t="s">
        <v>1105</v>
      </c>
      <c r="D201" t="s">
        <v>1140</v>
      </c>
      <c r="E201" s="32">
        <v>39.366666666666667</v>
      </c>
      <c r="F201" s="32">
        <v>164.95700000000002</v>
      </c>
      <c r="G201" s="32">
        <v>10.154111111111112</v>
      </c>
      <c r="H201" s="37">
        <v>6.1556109235201356E-2</v>
      </c>
      <c r="I201" s="32">
        <v>138.77311111111112</v>
      </c>
      <c r="J201" s="32">
        <v>10.154111111111112</v>
      </c>
      <c r="K201" s="37">
        <v>7.3170595007998662E-2</v>
      </c>
      <c r="L201" s="32">
        <v>38.69244444444444</v>
      </c>
      <c r="M201" s="32">
        <v>0.20277777777777778</v>
      </c>
      <c r="N201" s="37">
        <v>5.240759034207081E-3</v>
      </c>
      <c r="O201" s="32">
        <v>23.314666666666664</v>
      </c>
      <c r="P201" s="32">
        <v>0.20277777777777778</v>
      </c>
      <c r="Q201" s="37">
        <v>8.6974341377864198E-3</v>
      </c>
      <c r="R201" s="32">
        <v>9.8666666666666671</v>
      </c>
      <c r="S201" s="32">
        <v>0</v>
      </c>
      <c r="T201" s="37">
        <v>0</v>
      </c>
      <c r="U201" s="32">
        <v>5.5111111111111111</v>
      </c>
      <c r="V201" s="32">
        <v>0</v>
      </c>
      <c r="W201" s="37">
        <v>0</v>
      </c>
      <c r="X201" s="32">
        <v>14.395222222222223</v>
      </c>
      <c r="Y201" s="32">
        <v>0</v>
      </c>
      <c r="Z201" s="37">
        <v>0</v>
      </c>
      <c r="AA201" s="32">
        <v>10.806111111111111</v>
      </c>
      <c r="AB201" s="32">
        <v>0</v>
      </c>
      <c r="AC201" s="37">
        <v>0</v>
      </c>
      <c r="AD201" s="32">
        <v>85.032444444444465</v>
      </c>
      <c r="AE201" s="32">
        <v>9.9513333333333343</v>
      </c>
      <c r="AF201" s="37">
        <v>0.11702983959063989</v>
      </c>
      <c r="AG201" s="32">
        <v>0</v>
      </c>
      <c r="AH201" s="32">
        <v>0</v>
      </c>
      <c r="AI201" s="37" t="s">
        <v>1348</v>
      </c>
      <c r="AJ201" s="32">
        <v>16.030777777777779</v>
      </c>
      <c r="AK201" s="32">
        <v>0</v>
      </c>
      <c r="AL201" s="37">
        <v>0</v>
      </c>
      <c r="AM201" t="s">
        <v>381</v>
      </c>
      <c r="AN201" s="34">
        <v>7</v>
      </c>
      <c r="AX201"/>
      <c r="AY201"/>
    </row>
    <row r="202" spans="1:51" x14ac:dyDescent="0.25">
      <c r="A202" t="s">
        <v>1226</v>
      </c>
      <c r="B202" t="s">
        <v>482</v>
      </c>
      <c r="C202" t="s">
        <v>936</v>
      </c>
      <c r="D202" t="s">
        <v>1133</v>
      </c>
      <c r="E202" s="32">
        <v>51.988888888888887</v>
      </c>
      <c r="F202" s="32">
        <v>174.36044444444445</v>
      </c>
      <c r="G202" s="32">
        <v>7.3803333333333336</v>
      </c>
      <c r="H202" s="37">
        <v>4.2328025469589178E-2</v>
      </c>
      <c r="I202" s="32">
        <v>157.11066666666667</v>
      </c>
      <c r="J202" s="32">
        <v>6.8025555555555561</v>
      </c>
      <c r="K202" s="37">
        <v>4.3297859399885147E-2</v>
      </c>
      <c r="L202" s="32">
        <v>18.285888888888888</v>
      </c>
      <c r="M202" s="32">
        <v>0.57777777777777772</v>
      </c>
      <c r="N202" s="37">
        <v>3.1596920515515908E-2</v>
      </c>
      <c r="O202" s="32">
        <v>6.6361111111111111</v>
      </c>
      <c r="P202" s="32">
        <v>0</v>
      </c>
      <c r="Q202" s="37">
        <v>0</v>
      </c>
      <c r="R202" s="32">
        <v>5.8608888888888888</v>
      </c>
      <c r="S202" s="32">
        <v>0.57777777777777772</v>
      </c>
      <c r="T202" s="37">
        <v>9.8581936755895952E-2</v>
      </c>
      <c r="U202" s="32">
        <v>5.7888888888888888</v>
      </c>
      <c r="V202" s="32">
        <v>0</v>
      </c>
      <c r="W202" s="37">
        <v>0</v>
      </c>
      <c r="X202" s="32">
        <v>32.101333333333329</v>
      </c>
      <c r="Y202" s="32">
        <v>0</v>
      </c>
      <c r="Z202" s="37">
        <v>0</v>
      </c>
      <c r="AA202" s="32">
        <v>5.6</v>
      </c>
      <c r="AB202" s="32">
        <v>0</v>
      </c>
      <c r="AC202" s="37">
        <v>0</v>
      </c>
      <c r="AD202" s="32">
        <v>118.37322222222224</v>
      </c>
      <c r="AE202" s="32">
        <v>6.8025555555555561</v>
      </c>
      <c r="AF202" s="37">
        <v>5.7467013466821981E-2</v>
      </c>
      <c r="AG202" s="32">
        <v>0</v>
      </c>
      <c r="AH202" s="32">
        <v>0</v>
      </c>
      <c r="AI202" s="37" t="s">
        <v>1348</v>
      </c>
      <c r="AJ202" s="32">
        <v>0</v>
      </c>
      <c r="AK202" s="32">
        <v>0</v>
      </c>
      <c r="AL202" s="37" t="s">
        <v>1348</v>
      </c>
      <c r="AM202" t="s">
        <v>56</v>
      </c>
      <c r="AN202" s="34">
        <v>7</v>
      </c>
      <c r="AX202"/>
      <c r="AY202"/>
    </row>
    <row r="203" spans="1:51" x14ac:dyDescent="0.25">
      <c r="A203" t="s">
        <v>1226</v>
      </c>
      <c r="B203" t="s">
        <v>611</v>
      </c>
      <c r="C203" t="s">
        <v>1017</v>
      </c>
      <c r="D203" t="s">
        <v>1203</v>
      </c>
      <c r="E203" s="32">
        <v>29.955555555555556</v>
      </c>
      <c r="F203" s="32">
        <v>109.24266666666668</v>
      </c>
      <c r="G203" s="32">
        <v>0.47222222222222221</v>
      </c>
      <c r="H203" s="37">
        <v>4.3226903611124669E-3</v>
      </c>
      <c r="I203" s="32">
        <v>94.976000000000013</v>
      </c>
      <c r="J203" s="32">
        <v>0.47222222222222221</v>
      </c>
      <c r="K203" s="37">
        <v>4.9720163222521704E-3</v>
      </c>
      <c r="L203" s="32">
        <v>12.405555555555555</v>
      </c>
      <c r="M203" s="32">
        <v>0.47222222222222221</v>
      </c>
      <c r="N203" s="37">
        <v>3.8065382892969103E-2</v>
      </c>
      <c r="O203" s="32">
        <v>1.0722222222222222</v>
      </c>
      <c r="P203" s="32">
        <v>0.47222222222222221</v>
      </c>
      <c r="Q203" s="37">
        <v>0.44041450777202074</v>
      </c>
      <c r="R203" s="32">
        <v>5.6444444444444448</v>
      </c>
      <c r="S203" s="32">
        <v>0</v>
      </c>
      <c r="T203" s="37">
        <v>0</v>
      </c>
      <c r="U203" s="32">
        <v>5.6888888888888891</v>
      </c>
      <c r="V203" s="32">
        <v>0</v>
      </c>
      <c r="W203" s="37">
        <v>0</v>
      </c>
      <c r="X203" s="32">
        <v>24.267666666666667</v>
      </c>
      <c r="Y203" s="32">
        <v>0</v>
      </c>
      <c r="Z203" s="37">
        <v>0</v>
      </c>
      <c r="AA203" s="32">
        <v>2.9333333333333331</v>
      </c>
      <c r="AB203" s="32">
        <v>0</v>
      </c>
      <c r="AC203" s="37">
        <v>0</v>
      </c>
      <c r="AD203" s="32">
        <v>69.63611111111112</v>
      </c>
      <c r="AE203" s="32">
        <v>0</v>
      </c>
      <c r="AF203" s="37">
        <v>0</v>
      </c>
      <c r="AG203" s="32">
        <v>0</v>
      </c>
      <c r="AH203" s="32">
        <v>0</v>
      </c>
      <c r="AI203" s="37" t="s">
        <v>1348</v>
      </c>
      <c r="AJ203" s="32">
        <v>0</v>
      </c>
      <c r="AK203" s="32">
        <v>0</v>
      </c>
      <c r="AL203" s="37" t="s">
        <v>1348</v>
      </c>
      <c r="AM203" t="s">
        <v>186</v>
      </c>
      <c r="AN203" s="34">
        <v>7</v>
      </c>
      <c r="AX203"/>
      <c r="AY203"/>
    </row>
    <row r="204" spans="1:51" x14ac:dyDescent="0.25">
      <c r="A204" t="s">
        <v>1226</v>
      </c>
      <c r="B204" t="s">
        <v>803</v>
      </c>
      <c r="C204" t="s">
        <v>1104</v>
      </c>
      <c r="D204" t="s">
        <v>1131</v>
      </c>
      <c r="E204" s="32">
        <v>43.31111111111111</v>
      </c>
      <c r="F204" s="32">
        <v>160.32433333333336</v>
      </c>
      <c r="G204" s="32">
        <v>5.0416666666666661</v>
      </c>
      <c r="H204" s="37">
        <v>3.1446671642690951E-2</v>
      </c>
      <c r="I204" s="32">
        <v>153.2356666666667</v>
      </c>
      <c r="J204" s="32">
        <v>5.0416666666666661</v>
      </c>
      <c r="K204" s="37">
        <v>3.2901391538523436E-2</v>
      </c>
      <c r="L204" s="32">
        <v>18.101777777777777</v>
      </c>
      <c r="M204" s="32">
        <v>0.68888888888888888</v>
      </c>
      <c r="N204" s="37">
        <v>3.8056421714257653E-2</v>
      </c>
      <c r="O204" s="32">
        <v>13.301777777777776</v>
      </c>
      <c r="P204" s="32">
        <v>0.68888888888888888</v>
      </c>
      <c r="Q204" s="37">
        <v>5.1789234521701366E-2</v>
      </c>
      <c r="R204" s="32">
        <v>0</v>
      </c>
      <c r="S204" s="32">
        <v>0</v>
      </c>
      <c r="T204" s="37" t="s">
        <v>1348</v>
      </c>
      <c r="U204" s="32">
        <v>4.8</v>
      </c>
      <c r="V204" s="32">
        <v>0</v>
      </c>
      <c r="W204" s="37">
        <v>0</v>
      </c>
      <c r="X204" s="32">
        <v>19.280777777777779</v>
      </c>
      <c r="Y204" s="32">
        <v>0</v>
      </c>
      <c r="Z204" s="37">
        <v>0</v>
      </c>
      <c r="AA204" s="32">
        <v>2.2886666666666668</v>
      </c>
      <c r="AB204" s="32">
        <v>0</v>
      </c>
      <c r="AC204" s="37">
        <v>0</v>
      </c>
      <c r="AD204" s="32">
        <v>94.495666666666693</v>
      </c>
      <c r="AE204" s="32">
        <v>3.4277777777777776</v>
      </c>
      <c r="AF204" s="37">
        <v>3.6274444095614013E-2</v>
      </c>
      <c r="AG204" s="32">
        <v>0</v>
      </c>
      <c r="AH204" s="32">
        <v>0</v>
      </c>
      <c r="AI204" s="37" t="s">
        <v>1348</v>
      </c>
      <c r="AJ204" s="32">
        <v>26.157444444444444</v>
      </c>
      <c r="AK204" s="32">
        <v>0.92500000000000004</v>
      </c>
      <c r="AL204" s="37">
        <v>3.5362781787211632E-2</v>
      </c>
      <c r="AM204" t="s">
        <v>380</v>
      </c>
      <c r="AN204" s="34">
        <v>7</v>
      </c>
      <c r="AX204"/>
      <c r="AY204"/>
    </row>
    <row r="205" spans="1:51" x14ac:dyDescent="0.25">
      <c r="A205" t="s">
        <v>1226</v>
      </c>
      <c r="B205" t="s">
        <v>587</v>
      </c>
      <c r="C205" t="s">
        <v>999</v>
      </c>
      <c r="D205" t="s">
        <v>1180</v>
      </c>
      <c r="E205" s="32">
        <v>35.011111111111113</v>
      </c>
      <c r="F205" s="32">
        <v>111.05188888888888</v>
      </c>
      <c r="G205" s="32">
        <v>27.029555555555561</v>
      </c>
      <c r="H205" s="37">
        <v>0.24339572992404959</v>
      </c>
      <c r="I205" s="32">
        <v>108.50744444444445</v>
      </c>
      <c r="J205" s="32">
        <v>27.029555555555561</v>
      </c>
      <c r="K205" s="37">
        <v>0.24910323613228794</v>
      </c>
      <c r="L205" s="32">
        <v>16.928222222222221</v>
      </c>
      <c r="M205" s="32">
        <v>4.6855555555555553</v>
      </c>
      <c r="N205" s="37">
        <v>0.27678958215734406</v>
      </c>
      <c r="O205" s="32">
        <v>14.383777777777777</v>
      </c>
      <c r="P205" s="32">
        <v>4.6855555555555553</v>
      </c>
      <c r="Q205" s="37">
        <v>0.32575277704821792</v>
      </c>
      <c r="R205" s="32">
        <v>0</v>
      </c>
      <c r="S205" s="32">
        <v>0</v>
      </c>
      <c r="T205" s="37" t="s">
        <v>1348</v>
      </c>
      <c r="U205" s="32">
        <v>2.5444444444444443</v>
      </c>
      <c r="V205" s="32">
        <v>0</v>
      </c>
      <c r="W205" s="37">
        <v>0</v>
      </c>
      <c r="X205" s="32">
        <v>16.894222222222226</v>
      </c>
      <c r="Y205" s="32">
        <v>8.3502222222222215</v>
      </c>
      <c r="Z205" s="37">
        <v>0.49426496895717126</v>
      </c>
      <c r="AA205" s="32">
        <v>0</v>
      </c>
      <c r="AB205" s="32">
        <v>0</v>
      </c>
      <c r="AC205" s="37" t="s">
        <v>1348</v>
      </c>
      <c r="AD205" s="32">
        <v>72.549888888888887</v>
      </c>
      <c r="AE205" s="32">
        <v>13.993777777777783</v>
      </c>
      <c r="AF205" s="37">
        <v>0.19288489606385806</v>
      </c>
      <c r="AG205" s="32">
        <v>2.6867777777777779</v>
      </c>
      <c r="AH205" s="32">
        <v>0</v>
      </c>
      <c r="AI205" s="37">
        <v>0</v>
      </c>
      <c r="AJ205" s="32">
        <v>1.9927777777777773</v>
      </c>
      <c r="AK205" s="32">
        <v>0</v>
      </c>
      <c r="AL205" s="37">
        <v>0</v>
      </c>
      <c r="AM205" t="s">
        <v>162</v>
      </c>
      <c r="AN205" s="34">
        <v>7</v>
      </c>
      <c r="AX205"/>
      <c r="AY205"/>
    </row>
    <row r="206" spans="1:51" x14ac:dyDescent="0.25">
      <c r="A206" t="s">
        <v>1226</v>
      </c>
      <c r="B206" t="s">
        <v>621</v>
      </c>
      <c r="C206" t="s">
        <v>1027</v>
      </c>
      <c r="D206" t="s">
        <v>1158</v>
      </c>
      <c r="E206" s="32">
        <v>51.7</v>
      </c>
      <c r="F206" s="32">
        <v>151.64444444444445</v>
      </c>
      <c r="G206" s="32">
        <v>25.594444444444441</v>
      </c>
      <c r="H206" s="37">
        <v>0.16877930832356386</v>
      </c>
      <c r="I206" s="32">
        <v>139.23611111111114</v>
      </c>
      <c r="J206" s="32">
        <v>25.594444444444441</v>
      </c>
      <c r="K206" s="37">
        <v>0.18382044887780544</v>
      </c>
      <c r="L206" s="32">
        <v>27.541666666666664</v>
      </c>
      <c r="M206" s="32">
        <v>0</v>
      </c>
      <c r="N206" s="37">
        <v>0</v>
      </c>
      <c r="O206" s="32">
        <v>19.066666666666666</v>
      </c>
      <c r="P206" s="32">
        <v>0</v>
      </c>
      <c r="Q206" s="37">
        <v>0</v>
      </c>
      <c r="R206" s="32">
        <v>6.4749999999999996</v>
      </c>
      <c r="S206" s="32">
        <v>0</v>
      </c>
      <c r="T206" s="37">
        <v>0</v>
      </c>
      <c r="U206" s="32">
        <v>2</v>
      </c>
      <c r="V206" s="32">
        <v>0</v>
      </c>
      <c r="W206" s="37">
        <v>0</v>
      </c>
      <c r="X206" s="32">
        <v>31.31388888888889</v>
      </c>
      <c r="Y206" s="32">
        <v>8.2527777777777782</v>
      </c>
      <c r="Z206" s="37">
        <v>0.26355007540140157</v>
      </c>
      <c r="AA206" s="32">
        <v>3.9333333333333331</v>
      </c>
      <c r="AB206" s="32">
        <v>0</v>
      </c>
      <c r="AC206" s="37">
        <v>0</v>
      </c>
      <c r="AD206" s="32">
        <v>78.738888888888894</v>
      </c>
      <c r="AE206" s="32">
        <v>17.341666666666665</v>
      </c>
      <c r="AF206" s="37">
        <v>0.22024271502151976</v>
      </c>
      <c r="AG206" s="32">
        <v>7.1361111111111111</v>
      </c>
      <c r="AH206" s="32">
        <v>0</v>
      </c>
      <c r="AI206" s="37">
        <v>0</v>
      </c>
      <c r="AJ206" s="32">
        <v>2.9805555555555556</v>
      </c>
      <c r="AK206" s="32">
        <v>0</v>
      </c>
      <c r="AL206" s="37">
        <v>0</v>
      </c>
      <c r="AM206" t="s">
        <v>196</v>
      </c>
      <c r="AN206" s="34">
        <v>7</v>
      </c>
      <c r="AX206"/>
      <c r="AY206"/>
    </row>
    <row r="207" spans="1:51" x14ac:dyDescent="0.25">
      <c r="A207" t="s">
        <v>1226</v>
      </c>
      <c r="B207" t="s">
        <v>719</v>
      </c>
      <c r="C207" t="s">
        <v>1014</v>
      </c>
      <c r="D207" t="s">
        <v>1206</v>
      </c>
      <c r="E207" s="32">
        <v>36.833333333333336</v>
      </c>
      <c r="F207" s="32">
        <v>152.37022222222225</v>
      </c>
      <c r="G207" s="32">
        <v>6.469444444444445</v>
      </c>
      <c r="H207" s="37">
        <v>4.2458718968127335E-2</v>
      </c>
      <c r="I207" s="32">
        <v>142.87866666666667</v>
      </c>
      <c r="J207" s="32">
        <v>6.469444444444445</v>
      </c>
      <c r="K207" s="37">
        <v>4.527928903156369E-2</v>
      </c>
      <c r="L207" s="32">
        <v>15.05377777777778</v>
      </c>
      <c r="M207" s="32">
        <v>2.5222222222222221</v>
      </c>
      <c r="N207" s="37">
        <v>0.16754745947860999</v>
      </c>
      <c r="O207" s="32">
        <v>9.5404444444444483</v>
      </c>
      <c r="P207" s="32">
        <v>2.5222222222222221</v>
      </c>
      <c r="Q207" s="37">
        <v>0.26437156433429598</v>
      </c>
      <c r="R207" s="32">
        <v>4.6016666666666657</v>
      </c>
      <c r="S207" s="32">
        <v>0</v>
      </c>
      <c r="T207" s="37">
        <v>0</v>
      </c>
      <c r="U207" s="32">
        <v>0.91166666666666663</v>
      </c>
      <c r="V207" s="32">
        <v>0</v>
      </c>
      <c r="W207" s="37">
        <v>0</v>
      </c>
      <c r="X207" s="32">
        <v>31.267444444444457</v>
      </c>
      <c r="Y207" s="32">
        <v>0.35555555555555557</v>
      </c>
      <c r="Z207" s="37">
        <v>1.1371429992857316E-2</v>
      </c>
      <c r="AA207" s="32">
        <v>3.9782222222222225</v>
      </c>
      <c r="AB207" s="32">
        <v>0</v>
      </c>
      <c r="AC207" s="37">
        <v>0</v>
      </c>
      <c r="AD207" s="32">
        <v>79.651222222222231</v>
      </c>
      <c r="AE207" s="32">
        <v>3.5916666666666668</v>
      </c>
      <c r="AF207" s="37">
        <v>4.5092423775320453E-2</v>
      </c>
      <c r="AG207" s="32">
        <v>0</v>
      </c>
      <c r="AH207" s="32">
        <v>0</v>
      </c>
      <c r="AI207" s="37" t="s">
        <v>1348</v>
      </c>
      <c r="AJ207" s="32">
        <v>22.419555555555561</v>
      </c>
      <c r="AK207" s="32">
        <v>0</v>
      </c>
      <c r="AL207" s="37">
        <v>0</v>
      </c>
      <c r="AM207" t="s">
        <v>294</v>
      </c>
      <c r="AN207" s="34">
        <v>7</v>
      </c>
      <c r="AX207"/>
      <c r="AY207"/>
    </row>
    <row r="208" spans="1:51" x14ac:dyDescent="0.25">
      <c r="A208" t="s">
        <v>1226</v>
      </c>
      <c r="B208" t="s">
        <v>577</v>
      </c>
      <c r="C208" t="s">
        <v>992</v>
      </c>
      <c r="D208" t="s">
        <v>1151</v>
      </c>
      <c r="E208" s="32">
        <v>32.633333333333333</v>
      </c>
      <c r="F208" s="32">
        <v>101.68466666666669</v>
      </c>
      <c r="G208" s="32">
        <v>4.5619999999999994</v>
      </c>
      <c r="H208" s="37">
        <v>4.4864187979833062E-2</v>
      </c>
      <c r="I208" s="32">
        <v>96.362444444444463</v>
      </c>
      <c r="J208" s="32">
        <v>4.5619999999999994</v>
      </c>
      <c r="K208" s="37">
        <v>4.7342095007045143E-2</v>
      </c>
      <c r="L208" s="32">
        <v>10.73711111111111</v>
      </c>
      <c r="M208" s="32">
        <v>0.375</v>
      </c>
      <c r="N208" s="37">
        <v>3.4925595546081094E-2</v>
      </c>
      <c r="O208" s="32">
        <v>5.4148888888888882</v>
      </c>
      <c r="P208" s="32">
        <v>0.375</v>
      </c>
      <c r="Q208" s="37">
        <v>6.9253498584150711E-2</v>
      </c>
      <c r="R208" s="32">
        <v>7.7777777777777779E-2</v>
      </c>
      <c r="S208" s="32">
        <v>0</v>
      </c>
      <c r="T208" s="37">
        <v>0</v>
      </c>
      <c r="U208" s="32">
        <v>5.2444444444444445</v>
      </c>
      <c r="V208" s="32">
        <v>0</v>
      </c>
      <c r="W208" s="37">
        <v>0</v>
      </c>
      <c r="X208" s="32">
        <v>22.280444444444448</v>
      </c>
      <c r="Y208" s="32">
        <v>1.7361111111111112</v>
      </c>
      <c r="Z208" s="37">
        <v>7.7920847379864738E-2</v>
      </c>
      <c r="AA208" s="32">
        <v>0</v>
      </c>
      <c r="AB208" s="32">
        <v>0</v>
      </c>
      <c r="AC208" s="37" t="s">
        <v>1348</v>
      </c>
      <c r="AD208" s="32">
        <v>44.391333333333343</v>
      </c>
      <c r="AE208" s="32">
        <v>2.4508888888888887</v>
      </c>
      <c r="AF208" s="37">
        <v>5.5210977117655581E-2</v>
      </c>
      <c r="AG208" s="32">
        <v>10.419555555555556</v>
      </c>
      <c r="AH208" s="32">
        <v>0</v>
      </c>
      <c r="AI208" s="37">
        <v>0</v>
      </c>
      <c r="AJ208" s="32">
        <v>13.856222222222222</v>
      </c>
      <c r="AK208" s="32">
        <v>0</v>
      </c>
      <c r="AL208" s="37">
        <v>0</v>
      </c>
      <c r="AM208" t="s">
        <v>152</v>
      </c>
      <c r="AN208" s="34">
        <v>7</v>
      </c>
      <c r="AX208"/>
      <c r="AY208"/>
    </row>
    <row r="209" spans="1:51" x14ac:dyDescent="0.25">
      <c r="A209" t="s">
        <v>1226</v>
      </c>
      <c r="B209" t="s">
        <v>491</v>
      </c>
      <c r="C209" t="s">
        <v>944</v>
      </c>
      <c r="D209" t="s">
        <v>1134</v>
      </c>
      <c r="E209" s="32">
        <v>80.677777777777777</v>
      </c>
      <c r="F209" s="32">
        <v>267.26844444444447</v>
      </c>
      <c r="G209" s="32">
        <v>35.065333333333335</v>
      </c>
      <c r="H209" s="37">
        <v>0.13119892775303732</v>
      </c>
      <c r="I209" s="32">
        <v>257.31288888888889</v>
      </c>
      <c r="J209" s="32">
        <v>35.065333333333335</v>
      </c>
      <c r="K209" s="37">
        <v>0.13627507539459094</v>
      </c>
      <c r="L209" s="32">
        <v>58.576333333333324</v>
      </c>
      <c r="M209" s="32">
        <v>6.1017777777777775</v>
      </c>
      <c r="N209" s="37">
        <v>0.10416797075800428</v>
      </c>
      <c r="O209" s="32">
        <v>48.620777777777768</v>
      </c>
      <c r="P209" s="32">
        <v>6.1017777777777775</v>
      </c>
      <c r="Q209" s="37">
        <v>0.12549732967387059</v>
      </c>
      <c r="R209" s="32">
        <v>4.6222222222222218</v>
      </c>
      <c r="S209" s="32">
        <v>0</v>
      </c>
      <c r="T209" s="37">
        <v>0</v>
      </c>
      <c r="U209" s="32">
        <v>5.333333333333333</v>
      </c>
      <c r="V209" s="32">
        <v>0</v>
      </c>
      <c r="W209" s="37">
        <v>0</v>
      </c>
      <c r="X209" s="32">
        <v>35.876222222222225</v>
      </c>
      <c r="Y209" s="32">
        <v>11.347444444444443</v>
      </c>
      <c r="Z209" s="37">
        <v>0.31629429581957713</v>
      </c>
      <c r="AA209" s="32">
        <v>0</v>
      </c>
      <c r="AB209" s="32">
        <v>0</v>
      </c>
      <c r="AC209" s="37" t="s">
        <v>1348</v>
      </c>
      <c r="AD209" s="32">
        <v>114.63500000000003</v>
      </c>
      <c r="AE209" s="32">
        <v>17.616111111111113</v>
      </c>
      <c r="AF209" s="37">
        <v>0.15367131426799066</v>
      </c>
      <c r="AG209" s="32">
        <v>57.218555555555554</v>
      </c>
      <c r="AH209" s="32">
        <v>0</v>
      </c>
      <c r="AI209" s="37">
        <v>0</v>
      </c>
      <c r="AJ209" s="32">
        <v>0.96233333333333315</v>
      </c>
      <c r="AK209" s="32">
        <v>0</v>
      </c>
      <c r="AL209" s="37">
        <v>0</v>
      </c>
      <c r="AM209" t="s">
        <v>65</v>
      </c>
      <c r="AN209" s="34">
        <v>7</v>
      </c>
      <c r="AX209"/>
      <c r="AY209"/>
    </row>
    <row r="210" spans="1:51" x14ac:dyDescent="0.25">
      <c r="A210" t="s">
        <v>1226</v>
      </c>
      <c r="B210" t="s">
        <v>564</v>
      </c>
      <c r="C210" t="s">
        <v>985</v>
      </c>
      <c r="D210" t="s">
        <v>1166</v>
      </c>
      <c r="E210" s="32">
        <v>41.677777777777777</v>
      </c>
      <c r="F210" s="32">
        <v>121.71077777777775</v>
      </c>
      <c r="G210" s="32">
        <v>6.8791111111111114</v>
      </c>
      <c r="H210" s="37">
        <v>5.6520147489905505E-2</v>
      </c>
      <c r="I210" s="32">
        <v>112.5552222222222</v>
      </c>
      <c r="J210" s="32">
        <v>6.8791111111111114</v>
      </c>
      <c r="K210" s="37">
        <v>6.111765385287421E-2</v>
      </c>
      <c r="L210" s="32">
        <v>27.468444444444444</v>
      </c>
      <c r="M210" s="32">
        <v>4.8403333333333336</v>
      </c>
      <c r="N210" s="37">
        <v>0.17621432269756004</v>
      </c>
      <c r="O210" s="32">
        <v>18.312888888888889</v>
      </c>
      <c r="P210" s="32">
        <v>4.8403333333333336</v>
      </c>
      <c r="Q210" s="37">
        <v>0.26431293078341911</v>
      </c>
      <c r="R210" s="32">
        <v>3.5555555555555554</v>
      </c>
      <c r="S210" s="32">
        <v>0</v>
      </c>
      <c r="T210" s="37">
        <v>0</v>
      </c>
      <c r="U210" s="32">
        <v>5.6</v>
      </c>
      <c r="V210" s="32">
        <v>0</v>
      </c>
      <c r="W210" s="37">
        <v>0</v>
      </c>
      <c r="X210" s="32">
        <v>18.361777777777775</v>
      </c>
      <c r="Y210" s="32">
        <v>0.50611111111111107</v>
      </c>
      <c r="Z210" s="37">
        <v>2.7563295735101905E-2</v>
      </c>
      <c r="AA210" s="32">
        <v>0</v>
      </c>
      <c r="AB210" s="32">
        <v>0</v>
      </c>
      <c r="AC210" s="37" t="s">
        <v>1348</v>
      </c>
      <c r="AD210" s="32">
        <v>70.869555555555536</v>
      </c>
      <c r="AE210" s="32">
        <v>1.5326666666666671</v>
      </c>
      <c r="AF210" s="37">
        <v>2.1626587815485741E-2</v>
      </c>
      <c r="AG210" s="32">
        <v>5.0109999999999992</v>
      </c>
      <c r="AH210" s="32">
        <v>0</v>
      </c>
      <c r="AI210" s="37">
        <v>0</v>
      </c>
      <c r="AJ210" s="32">
        <v>0</v>
      </c>
      <c r="AK210" s="32">
        <v>0</v>
      </c>
      <c r="AL210" s="37" t="s">
        <v>1348</v>
      </c>
      <c r="AM210" t="s">
        <v>138</v>
      </c>
      <c r="AN210" s="34">
        <v>7</v>
      </c>
      <c r="AX210"/>
      <c r="AY210"/>
    </row>
    <row r="211" spans="1:51" x14ac:dyDescent="0.25">
      <c r="A211" t="s">
        <v>1226</v>
      </c>
      <c r="B211" t="s">
        <v>495</v>
      </c>
      <c r="C211" t="s">
        <v>946</v>
      </c>
      <c r="D211" t="s">
        <v>1183</v>
      </c>
      <c r="E211" s="32">
        <v>30.177777777777777</v>
      </c>
      <c r="F211" s="32">
        <v>124.22111111111109</v>
      </c>
      <c r="G211" s="32">
        <v>1.3083333333333333</v>
      </c>
      <c r="H211" s="37">
        <v>1.0532294564352099E-2</v>
      </c>
      <c r="I211" s="32">
        <v>122.22111111111109</v>
      </c>
      <c r="J211" s="32">
        <v>1.3083333333333333</v>
      </c>
      <c r="K211" s="37">
        <v>1.0704642769479725E-2</v>
      </c>
      <c r="L211" s="32">
        <v>10.62522222222222</v>
      </c>
      <c r="M211" s="32">
        <v>0</v>
      </c>
      <c r="N211" s="37">
        <v>0</v>
      </c>
      <c r="O211" s="32">
        <v>8.6252222222222201</v>
      </c>
      <c r="P211" s="32">
        <v>0</v>
      </c>
      <c r="Q211" s="37">
        <v>0</v>
      </c>
      <c r="R211" s="32">
        <v>0</v>
      </c>
      <c r="S211" s="32">
        <v>0</v>
      </c>
      <c r="T211" s="37" t="s">
        <v>1348</v>
      </c>
      <c r="U211" s="32">
        <v>2</v>
      </c>
      <c r="V211" s="32">
        <v>0</v>
      </c>
      <c r="W211" s="37">
        <v>0</v>
      </c>
      <c r="X211" s="32">
        <v>37.623555555555541</v>
      </c>
      <c r="Y211" s="32">
        <v>0.61388888888888893</v>
      </c>
      <c r="Z211" s="37">
        <v>1.6316610161482767E-2</v>
      </c>
      <c r="AA211" s="32">
        <v>0</v>
      </c>
      <c r="AB211" s="32">
        <v>0</v>
      </c>
      <c r="AC211" s="37" t="s">
        <v>1348</v>
      </c>
      <c r="AD211" s="32">
        <v>75.013111111111101</v>
      </c>
      <c r="AE211" s="32">
        <v>0.69444444444444442</v>
      </c>
      <c r="AF211" s="37">
        <v>9.2576408864820676E-3</v>
      </c>
      <c r="AG211" s="32">
        <v>0</v>
      </c>
      <c r="AH211" s="32">
        <v>0</v>
      </c>
      <c r="AI211" s="37" t="s">
        <v>1348</v>
      </c>
      <c r="AJ211" s="32">
        <v>0.9592222222222222</v>
      </c>
      <c r="AK211" s="32">
        <v>0</v>
      </c>
      <c r="AL211" s="37">
        <v>0</v>
      </c>
      <c r="AM211" t="s">
        <v>69</v>
      </c>
      <c r="AN211" s="34">
        <v>7</v>
      </c>
      <c r="AX211"/>
      <c r="AY211"/>
    </row>
    <row r="212" spans="1:51" x14ac:dyDescent="0.25">
      <c r="A212" t="s">
        <v>1226</v>
      </c>
      <c r="B212" t="s">
        <v>509</v>
      </c>
      <c r="C212" t="s">
        <v>955</v>
      </c>
      <c r="D212" t="s">
        <v>1146</v>
      </c>
      <c r="E212" s="32">
        <v>18.177777777777777</v>
      </c>
      <c r="F212" s="32">
        <v>76.733555555555554</v>
      </c>
      <c r="G212" s="32">
        <v>0.13333333333333333</v>
      </c>
      <c r="H212" s="37">
        <v>1.7376144291502197E-3</v>
      </c>
      <c r="I212" s="32">
        <v>65.25855555555556</v>
      </c>
      <c r="J212" s="32">
        <v>0.13333333333333333</v>
      </c>
      <c r="K212" s="37">
        <v>2.043154835381312E-3</v>
      </c>
      <c r="L212" s="32">
        <v>25.037666666666667</v>
      </c>
      <c r="M212" s="32">
        <v>0</v>
      </c>
      <c r="N212" s="37">
        <v>0</v>
      </c>
      <c r="O212" s="32">
        <v>13.562666666666665</v>
      </c>
      <c r="P212" s="32">
        <v>0</v>
      </c>
      <c r="Q212" s="37">
        <v>0</v>
      </c>
      <c r="R212" s="32">
        <v>4.0138888888888893</v>
      </c>
      <c r="S212" s="32">
        <v>0</v>
      </c>
      <c r="T212" s="37">
        <v>0</v>
      </c>
      <c r="U212" s="32">
        <v>7.4611111111111112</v>
      </c>
      <c r="V212" s="32">
        <v>0</v>
      </c>
      <c r="W212" s="37">
        <v>0</v>
      </c>
      <c r="X212" s="32">
        <v>11.827777777777778</v>
      </c>
      <c r="Y212" s="32">
        <v>0</v>
      </c>
      <c r="Z212" s="37">
        <v>0</v>
      </c>
      <c r="AA212" s="32">
        <v>0</v>
      </c>
      <c r="AB212" s="32">
        <v>0</v>
      </c>
      <c r="AC212" s="37" t="s">
        <v>1348</v>
      </c>
      <c r="AD212" s="32">
        <v>27.72955555555556</v>
      </c>
      <c r="AE212" s="32">
        <v>0.13333333333333333</v>
      </c>
      <c r="AF212" s="37">
        <v>4.8083472908969967E-3</v>
      </c>
      <c r="AG212" s="32">
        <v>3.8251111111111111</v>
      </c>
      <c r="AH212" s="32">
        <v>0</v>
      </c>
      <c r="AI212" s="37">
        <v>0</v>
      </c>
      <c r="AJ212" s="32">
        <v>8.3134444444444409</v>
      </c>
      <c r="AK212" s="32">
        <v>0</v>
      </c>
      <c r="AL212" s="37">
        <v>0</v>
      </c>
      <c r="AM212" t="s">
        <v>83</v>
      </c>
      <c r="AN212" s="34">
        <v>7</v>
      </c>
      <c r="AX212"/>
      <c r="AY212"/>
    </row>
    <row r="213" spans="1:51" x14ac:dyDescent="0.25">
      <c r="A213" t="s">
        <v>1226</v>
      </c>
      <c r="B213" t="s">
        <v>566</v>
      </c>
      <c r="C213" t="s">
        <v>984</v>
      </c>
      <c r="D213" t="s">
        <v>1198</v>
      </c>
      <c r="E213" s="32">
        <v>49.733333333333334</v>
      </c>
      <c r="F213" s="32">
        <v>149.55755555555555</v>
      </c>
      <c r="G213" s="32">
        <v>22.077111111111112</v>
      </c>
      <c r="H213" s="37">
        <v>0.14761615372156986</v>
      </c>
      <c r="I213" s="32">
        <v>139.10722222222222</v>
      </c>
      <c r="J213" s="32">
        <v>22.077111111111112</v>
      </c>
      <c r="K213" s="37">
        <v>0.15870571461662267</v>
      </c>
      <c r="L213" s="32">
        <v>22.800666666666665</v>
      </c>
      <c r="M213" s="32">
        <v>1.9111111111111112</v>
      </c>
      <c r="N213" s="37">
        <v>8.3818211943120585E-2</v>
      </c>
      <c r="O213" s="32">
        <v>12.350333333333333</v>
      </c>
      <c r="P213" s="32">
        <v>1.9111111111111112</v>
      </c>
      <c r="Q213" s="37">
        <v>0.15474166239327775</v>
      </c>
      <c r="R213" s="32">
        <v>6.617</v>
      </c>
      <c r="S213" s="32">
        <v>0</v>
      </c>
      <c r="T213" s="37">
        <v>0</v>
      </c>
      <c r="U213" s="32">
        <v>3.8333333333333335</v>
      </c>
      <c r="V213" s="32">
        <v>0</v>
      </c>
      <c r="W213" s="37">
        <v>0</v>
      </c>
      <c r="X213" s="32">
        <v>24.480999999999998</v>
      </c>
      <c r="Y213" s="32">
        <v>10.177111111111111</v>
      </c>
      <c r="Z213" s="37">
        <v>0.41571468122671101</v>
      </c>
      <c r="AA213" s="32">
        <v>0</v>
      </c>
      <c r="AB213" s="32">
        <v>0</v>
      </c>
      <c r="AC213" s="37" t="s">
        <v>1348</v>
      </c>
      <c r="AD213" s="32">
        <v>93.913666666666657</v>
      </c>
      <c r="AE213" s="32">
        <v>9.9888888888888889</v>
      </c>
      <c r="AF213" s="37">
        <v>0.10636246292398575</v>
      </c>
      <c r="AG213" s="32">
        <v>3.7570000000000001</v>
      </c>
      <c r="AH213" s="32">
        <v>0</v>
      </c>
      <c r="AI213" s="37">
        <v>0</v>
      </c>
      <c r="AJ213" s="32">
        <v>4.6052222222222232</v>
      </c>
      <c r="AK213" s="32">
        <v>0</v>
      </c>
      <c r="AL213" s="37">
        <v>0</v>
      </c>
      <c r="AM213" t="s">
        <v>140</v>
      </c>
      <c r="AN213" s="34">
        <v>7</v>
      </c>
      <c r="AX213"/>
      <c r="AY213"/>
    </row>
    <row r="214" spans="1:51" x14ac:dyDescent="0.25">
      <c r="A214" t="s">
        <v>1226</v>
      </c>
      <c r="B214" t="s">
        <v>731</v>
      </c>
      <c r="C214" t="s">
        <v>847</v>
      </c>
      <c r="D214" t="s">
        <v>1165</v>
      </c>
      <c r="E214" s="32">
        <v>30.033333333333335</v>
      </c>
      <c r="F214" s="32">
        <v>120.47255555555554</v>
      </c>
      <c r="G214" s="32">
        <v>12.261111111111111</v>
      </c>
      <c r="H214" s="37">
        <v>0.1017751391972169</v>
      </c>
      <c r="I214" s="32">
        <v>113.49199999999999</v>
      </c>
      <c r="J214" s="32">
        <v>12.261111111111111</v>
      </c>
      <c r="K214" s="37">
        <v>0.10803502547414014</v>
      </c>
      <c r="L214" s="32">
        <v>13.646666666666663</v>
      </c>
      <c r="M214" s="32">
        <v>0</v>
      </c>
      <c r="N214" s="37">
        <v>0</v>
      </c>
      <c r="O214" s="32">
        <v>12.28833333333333</v>
      </c>
      <c r="P214" s="32">
        <v>0</v>
      </c>
      <c r="Q214" s="37">
        <v>0</v>
      </c>
      <c r="R214" s="32">
        <v>0</v>
      </c>
      <c r="S214" s="32">
        <v>0</v>
      </c>
      <c r="T214" s="37" t="s">
        <v>1348</v>
      </c>
      <c r="U214" s="32">
        <v>1.3583333333333332</v>
      </c>
      <c r="V214" s="32">
        <v>0</v>
      </c>
      <c r="W214" s="37">
        <v>0</v>
      </c>
      <c r="X214" s="32">
        <v>15.983555555555553</v>
      </c>
      <c r="Y214" s="32">
        <v>8.8888888888888892E-2</v>
      </c>
      <c r="Z214" s="37">
        <v>5.5612713066206946E-3</v>
      </c>
      <c r="AA214" s="32">
        <v>5.6222222222222253</v>
      </c>
      <c r="AB214" s="32">
        <v>0</v>
      </c>
      <c r="AC214" s="37">
        <v>0</v>
      </c>
      <c r="AD214" s="32">
        <v>65.404666666666671</v>
      </c>
      <c r="AE214" s="32">
        <v>12.172222222222222</v>
      </c>
      <c r="AF214" s="37">
        <v>0.18610632608614402</v>
      </c>
      <c r="AG214" s="32">
        <v>0</v>
      </c>
      <c r="AH214" s="32">
        <v>0</v>
      </c>
      <c r="AI214" s="37" t="s">
        <v>1348</v>
      </c>
      <c r="AJ214" s="32">
        <v>19.815444444444438</v>
      </c>
      <c r="AK214" s="32">
        <v>0</v>
      </c>
      <c r="AL214" s="37">
        <v>0</v>
      </c>
      <c r="AM214" t="s">
        <v>308</v>
      </c>
      <c r="AN214" s="34">
        <v>7</v>
      </c>
      <c r="AX214"/>
      <c r="AY214"/>
    </row>
    <row r="215" spans="1:51" x14ac:dyDescent="0.25">
      <c r="A215" t="s">
        <v>1226</v>
      </c>
      <c r="B215" t="s">
        <v>545</v>
      </c>
      <c r="C215" t="s">
        <v>901</v>
      </c>
      <c r="D215" t="s">
        <v>1165</v>
      </c>
      <c r="E215" s="32">
        <v>68.311111111111117</v>
      </c>
      <c r="F215" s="32">
        <v>230.00766666666667</v>
      </c>
      <c r="G215" s="32">
        <v>42.093777777777781</v>
      </c>
      <c r="H215" s="37">
        <v>0.18301032477661375</v>
      </c>
      <c r="I215" s="32">
        <v>215.35211111111113</v>
      </c>
      <c r="J215" s="32">
        <v>34.760444444444445</v>
      </c>
      <c r="K215" s="37">
        <v>0.16141213691891676</v>
      </c>
      <c r="L215" s="32">
        <v>53.202777777777783</v>
      </c>
      <c r="M215" s="32">
        <v>10.916666666666666</v>
      </c>
      <c r="N215" s="37">
        <v>0.20518978750065262</v>
      </c>
      <c r="O215" s="32">
        <v>44.00277777777778</v>
      </c>
      <c r="P215" s="32">
        <v>3.5833333333333335</v>
      </c>
      <c r="Q215" s="37">
        <v>8.1434252888075251E-2</v>
      </c>
      <c r="R215" s="32">
        <v>7.333333333333333</v>
      </c>
      <c r="S215" s="32">
        <v>7.333333333333333</v>
      </c>
      <c r="T215" s="37">
        <v>1</v>
      </c>
      <c r="U215" s="32">
        <v>1.8666666666666667</v>
      </c>
      <c r="V215" s="32">
        <v>0</v>
      </c>
      <c r="W215" s="37">
        <v>0</v>
      </c>
      <c r="X215" s="32">
        <v>32.06711111111111</v>
      </c>
      <c r="Y215" s="32">
        <v>2.5504444444444445</v>
      </c>
      <c r="Z215" s="37">
        <v>7.9534587185208797E-2</v>
      </c>
      <c r="AA215" s="32">
        <v>5.4555555555555557</v>
      </c>
      <c r="AB215" s="32">
        <v>0</v>
      </c>
      <c r="AC215" s="37">
        <v>0</v>
      </c>
      <c r="AD215" s="32">
        <v>139.28222222222223</v>
      </c>
      <c r="AE215" s="32">
        <v>28.626666666666669</v>
      </c>
      <c r="AF215" s="37">
        <v>0.20552993921215118</v>
      </c>
      <c r="AG215" s="32">
        <v>0</v>
      </c>
      <c r="AH215" s="32">
        <v>0</v>
      </c>
      <c r="AI215" s="37" t="s">
        <v>1348</v>
      </c>
      <c r="AJ215" s="32">
        <v>0</v>
      </c>
      <c r="AK215" s="32">
        <v>0</v>
      </c>
      <c r="AL215" s="37" t="s">
        <v>1348</v>
      </c>
      <c r="AM215" t="s">
        <v>119</v>
      </c>
      <c r="AN215" s="34">
        <v>7</v>
      </c>
      <c r="AX215"/>
      <c r="AY215"/>
    </row>
    <row r="216" spans="1:51" x14ac:dyDescent="0.25">
      <c r="A216" t="s">
        <v>1226</v>
      </c>
      <c r="B216" t="s">
        <v>638</v>
      </c>
      <c r="C216" t="s">
        <v>1037</v>
      </c>
      <c r="D216" t="s">
        <v>1134</v>
      </c>
      <c r="E216" s="32">
        <v>27.911111111111111</v>
      </c>
      <c r="F216" s="32">
        <v>89.619666666666674</v>
      </c>
      <c r="G216" s="32">
        <v>19.947444444444447</v>
      </c>
      <c r="H216" s="37">
        <v>0.22257887343675806</v>
      </c>
      <c r="I216" s="32">
        <v>83.930777777777791</v>
      </c>
      <c r="J216" s="32">
        <v>19.947444444444447</v>
      </c>
      <c r="K216" s="37">
        <v>0.23766543063927018</v>
      </c>
      <c r="L216" s="32">
        <v>16.521333333333335</v>
      </c>
      <c r="M216" s="32">
        <v>9.0777777777777777E-2</v>
      </c>
      <c r="N216" s="37">
        <v>5.4945793990261744E-3</v>
      </c>
      <c r="O216" s="32">
        <v>10.832444444444445</v>
      </c>
      <c r="P216" s="32">
        <v>9.0777777777777777E-2</v>
      </c>
      <c r="Q216" s="37">
        <v>8.3801747835719857E-3</v>
      </c>
      <c r="R216" s="32">
        <v>0</v>
      </c>
      <c r="S216" s="32">
        <v>0</v>
      </c>
      <c r="T216" s="37" t="s">
        <v>1348</v>
      </c>
      <c r="U216" s="32">
        <v>5.6888888888888891</v>
      </c>
      <c r="V216" s="32">
        <v>0</v>
      </c>
      <c r="W216" s="37">
        <v>0</v>
      </c>
      <c r="X216" s="32">
        <v>9.1388888888888893</v>
      </c>
      <c r="Y216" s="32">
        <v>0.81111111111111112</v>
      </c>
      <c r="Z216" s="37">
        <v>8.8753799392097266E-2</v>
      </c>
      <c r="AA216" s="32">
        <v>0</v>
      </c>
      <c r="AB216" s="32">
        <v>0</v>
      </c>
      <c r="AC216" s="37" t="s">
        <v>1348</v>
      </c>
      <c r="AD216" s="32">
        <v>63.959444444444451</v>
      </c>
      <c r="AE216" s="32">
        <v>19.045555555555559</v>
      </c>
      <c r="AF216" s="37">
        <v>0.29777550009988973</v>
      </c>
      <c r="AG216" s="32">
        <v>0</v>
      </c>
      <c r="AH216" s="32">
        <v>0</v>
      </c>
      <c r="AI216" s="37" t="s">
        <v>1348</v>
      </c>
      <c r="AJ216" s="32">
        <v>0</v>
      </c>
      <c r="AK216" s="32">
        <v>0</v>
      </c>
      <c r="AL216" s="37" t="s">
        <v>1348</v>
      </c>
      <c r="AM216" t="s">
        <v>213</v>
      </c>
      <c r="AN216" s="34">
        <v>7</v>
      </c>
      <c r="AX216"/>
      <c r="AY216"/>
    </row>
    <row r="217" spans="1:51" x14ac:dyDescent="0.25">
      <c r="A217" t="s">
        <v>1226</v>
      </c>
      <c r="B217" t="s">
        <v>682</v>
      </c>
      <c r="C217" t="s">
        <v>898</v>
      </c>
      <c r="D217" t="s">
        <v>1121</v>
      </c>
      <c r="E217" s="32">
        <v>60.211111111111109</v>
      </c>
      <c r="F217" s="32">
        <v>256.12100000000004</v>
      </c>
      <c r="G217" s="32">
        <v>36.918222222222226</v>
      </c>
      <c r="H217" s="37">
        <v>0.14414367514659954</v>
      </c>
      <c r="I217" s="32">
        <v>245.51266666666669</v>
      </c>
      <c r="J217" s="32">
        <v>36.918222222222226</v>
      </c>
      <c r="K217" s="37">
        <v>0.15037196542020462</v>
      </c>
      <c r="L217" s="32">
        <v>57.413000000000004</v>
      </c>
      <c r="M217" s="32">
        <v>6.5741111111111117</v>
      </c>
      <c r="N217" s="37">
        <v>0.11450561913000734</v>
      </c>
      <c r="O217" s="32">
        <v>46.80466666666667</v>
      </c>
      <c r="P217" s="32">
        <v>6.5741111111111117</v>
      </c>
      <c r="Q217" s="37">
        <v>0.14045845381039879</v>
      </c>
      <c r="R217" s="32">
        <v>5.0750000000000002</v>
      </c>
      <c r="S217" s="32">
        <v>0</v>
      </c>
      <c r="T217" s="37">
        <v>0</v>
      </c>
      <c r="U217" s="32">
        <v>5.5333333333333332</v>
      </c>
      <c r="V217" s="32">
        <v>0</v>
      </c>
      <c r="W217" s="37">
        <v>0</v>
      </c>
      <c r="X217" s="32">
        <v>36.644444444444446</v>
      </c>
      <c r="Y217" s="32">
        <v>1.3472222222222223</v>
      </c>
      <c r="Z217" s="37">
        <v>3.6764705882352942E-2</v>
      </c>
      <c r="AA217" s="32">
        <v>0</v>
      </c>
      <c r="AB217" s="32">
        <v>0</v>
      </c>
      <c r="AC217" s="37" t="s">
        <v>1348</v>
      </c>
      <c r="AD217" s="32">
        <v>162.06355555555558</v>
      </c>
      <c r="AE217" s="32">
        <v>28.996888888888893</v>
      </c>
      <c r="AF217" s="37">
        <v>0.17892294655320409</v>
      </c>
      <c r="AG217" s="32">
        <v>0</v>
      </c>
      <c r="AH217" s="32">
        <v>0</v>
      </c>
      <c r="AI217" s="37" t="s">
        <v>1348</v>
      </c>
      <c r="AJ217" s="32">
        <v>0</v>
      </c>
      <c r="AK217" s="32">
        <v>0</v>
      </c>
      <c r="AL217" s="37" t="s">
        <v>1348</v>
      </c>
      <c r="AM217" t="s">
        <v>257</v>
      </c>
      <c r="AN217" s="34">
        <v>7</v>
      </c>
      <c r="AX217"/>
      <c r="AY217"/>
    </row>
    <row r="218" spans="1:51" x14ac:dyDescent="0.25">
      <c r="A218" t="s">
        <v>1226</v>
      </c>
      <c r="B218" t="s">
        <v>732</v>
      </c>
      <c r="C218" t="s">
        <v>904</v>
      </c>
      <c r="D218" t="s">
        <v>1168</v>
      </c>
      <c r="E218" s="32">
        <v>83.5</v>
      </c>
      <c r="F218" s="32">
        <v>308.9781111111111</v>
      </c>
      <c r="G218" s="32">
        <v>0</v>
      </c>
      <c r="H218" s="37">
        <v>0</v>
      </c>
      <c r="I218" s="32">
        <v>294.45588888888886</v>
      </c>
      <c r="J218" s="32">
        <v>0</v>
      </c>
      <c r="K218" s="37">
        <v>0</v>
      </c>
      <c r="L218" s="32">
        <v>56.934222222222218</v>
      </c>
      <c r="M218" s="32">
        <v>0</v>
      </c>
      <c r="N218" s="37">
        <v>0</v>
      </c>
      <c r="O218" s="32">
        <v>42.411999999999999</v>
      </c>
      <c r="P218" s="32">
        <v>0</v>
      </c>
      <c r="Q218" s="37">
        <v>0</v>
      </c>
      <c r="R218" s="32">
        <v>5.9</v>
      </c>
      <c r="S218" s="32">
        <v>0</v>
      </c>
      <c r="T218" s="37">
        <v>0</v>
      </c>
      <c r="U218" s="32">
        <v>8.6222222222222218</v>
      </c>
      <c r="V218" s="32">
        <v>0</v>
      </c>
      <c r="W218" s="37">
        <v>0</v>
      </c>
      <c r="X218" s="32">
        <v>30.511111111111113</v>
      </c>
      <c r="Y218" s="32">
        <v>0</v>
      </c>
      <c r="Z218" s="37">
        <v>0</v>
      </c>
      <c r="AA218" s="32">
        <v>0</v>
      </c>
      <c r="AB218" s="32">
        <v>0</v>
      </c>
      <c r="AC218" s="37" t="s">
        <v>1348</v>
      </c>
      <c r="AD218" s="32">
        <v>191.66611111111109</v>
      </c>
      <c r="AE218" s="32">
        <v>0</v>
      </c>
      <c r="AF218" s="37">
        <v>0</v>
      </c>
      <c r="AG218" s="32">
        <v>0</v>
      </c>
      <c r="AH218" s="32">
        <v>0</v>
      </c>
      <c r="AI218" s="37" t="s">
        <v>1348</v>
      </c>
      <c r="AJ218" s="32">
        <v>29.866666666666667</v>
      </c>
      <c r="AK218" s="32">
        <v>0</v>
      </c>
      <c r="AL218" s="37">
        <v>0</v>
      </c>
      <c r="AM218" t="s">
        <v>309</v>
      </c>
      <c r="AN218" s="34">
        <v>7</v>
      </c>
      <c r="AX218"/>
      <c r="AY218"/>
    </row>
    <row r="219" spans="1:51" x14ac:dyDescent="0.25">
      <c r="A219" t="s">
        <v>1226</v>
      </c>
      <c r="B219" t="s">
        <v>665</v>
      </c>
      <c r="C219" t="s">
        <v>1053</v>
      </c>
      <c r="D219" t="s">
        <v>1209</v>
      </c>
      <c r="E219" s="32">
        <v>131.35555555555555</v>
      </c>
      <c r="F219" s="32">
        <v>443.6033333333333</v>
      </c>
      <c r="G219" s="32">
        <v>32.738888888888887</v>
      </c>
      <c r="H219" s="37">
        <v>7.3802170607875403E-2</v>
      </c>
      <c r="I219" s="32">
        <v>414.70755555555553</v>
      </c>
      <c r="J219" s="32">
        <v>32.638888888888886</v>
      </c>
      <c r="K219" s="37">
        <v>7.8703386161278838E-2</v>
      </c>
      <c r="L219" s="32">
        <v>54.480000000000018</v>
      </c>
      <c r="M219" s="32">
        <v>0.39444444444444443</v>
      </c>
      <c r="N219" s="37">
        <v>7.2401696851036035E-3</v>
      </c>
      <c r="O219" s="32">
        <v>41.002222222222237</v>
      </c>
      <c r="P219" s="32">
        <v>0.39444444444444443</v>
      </c>
      <c r="Q219" s="37">
        <v>9.6200747926941596E-3</v>
      </c>
      <c r="R219" s="32">
        <v>7.7888888888888888</v>
      </c>
      <c r="S219" s="32">
        <v>0</v>
      </c>
      <c r="T219" s="37">
        <v>0</v>
      </c>
      <c r="U219" s="32">
        <v>5.6888888888888891</v>
      </c>
      <c r="V219" s="32">
        <v>0</v>
      </c>
      <c r="W219" s="37">
        <v>0</v>
      </c>
      <c r="X219" s="32">
        <v>95.920777777777772</v>
      </c>
      <c r="Y219" s="32">
        <v>3.0277777777777777</v>
      </c>
      <c r="Z219" s="37">
        <v>3.1565400614164234E-2</v>
      </c>
      <c r="AA219" s="32">
        <v>15.417999999999996</v>
      </c>
      <c r="AB219" s="32">
        <v>0.1</v>
      </c>
      <c r="AC219" s="37">
        <v>6.485925541574785E-3</v>
      </c>
      <c r="AD219" s="32">
        <v>258.66988888888886</v>
      </c>
      <c r="AE219" s="32">
        <v>27.216666666666665</v>
      </c>
      <c r="AF219" s="37">
        <v>0.10521776146259347</v>
      </c>
      <c r="AG219" s="32">
        <v>0</v>
      </c>
      <c r="AH219" s="32">
        <v>0</v>
      </c>
      <c r="AI219" s="37" t="s">
        <v>1348</v>
      </c>
      <c r="AJ219" s="32">
        <v>19.114666666666665</v>
      </c>
      <c r="AK219" s="32">
        <v>2</v>
      </c>
      <c r="AL219" s="37">
        <v>0.10463169642857144</v>
      </c>
      <c r="AM219" t="s">
        <v>240</v>
      </c>
      <c r="AN219" s="34">
        <v>7</v>
      </c>
      <c r="AX219"/>
      <c r="AY219"/>
    </row>
    <row r="220" spans="1:51" x14ac:dyDescent="0.25">
      <c r="A220" t="s">
        <v>1226</v>
      </c>
      <c r="B220" t="s">
        <v>712</v>
      </c>
      <c r="C220" t="s">
        <v>1073</v>
      </c>
      <c r="D220" t="s">
        <v>1156</v>
      </c>
      <c r="E220" s="32">
        <v>35.144444444444446</v>
      </c>
      <c r="F220" s="32">
        <v>156.73044444444446</v>
      </c>
      <c r="G220" s="32">
        <v>3.2986666666666666</v>
      </c>
      <c r="H220" s="37">
        <v>2.1046751180725007E-2</v>
      </c>
      <c r="I220" s="32">
        <v>145.61955555555556</v>
      </c>
      <c r="J220" s="32">
        <v>2.4942222222222221</v>
      </c>
      <c r="K220" s="37">
        <v>1.7128346620112072E-2</v>
      </c>
      <c r="L220" s="32">
        <v>30.695666666666661</v>
      </c>
      <c r="M220" s="32">
        <v>0.89055555555555566</v>
      </c>
      <c r="N220" s="37">
        <v>2.9012419414973529E-2</v>
      </c>
      <c r="O220" s="32">
        <v>19.58477777777777</v>
      </c>
      <c r="P220" s="32">
        <v>8.611111111111111E-2</v>
      </c>
      <c r="Q220" s="37">
        <v>4.3968388147257237E-3</v>
      </c>
      <c r="R220" s="32">
        <v>5.9331111111111126</v>
      </c>
      <c r="S220" s="32">
        <v>0.80444444444444452</v>
      </c>
      <c r="T220" s="37">
        <v>0.13558560245702084</v>
      </c>
      <c r="U220" s="32">
        <v>5.177777777777778</v>
      </c>
      <c r="V220" s="32">
        <v>0</v>
      </c>
      <c r="W220" s="37">
        <v>0</v>
      </c>
      <c r="X220" s="32">
        <v>23.185777777777769</v>
      </c>
      <c r="Y220" s="32">
        <v>0</v>
      </c>
      <c r="Z220" s="37">
        <v>0</v>
      </c>
      <c r="AA220" s="32">
        <v>0</v>
      </c>
      <c r="AB220" s="32">
        <v>0</v>
      </c>
      <c r="AC220" s="37" t="s">
        <v>1348</v>
      </c>
      <c r="AD220" s="32">
        <v>102.06966666666668</v>
      </c>
      <c r="AE220" s="32">
        <v>2.4081111111111109</v>
      </c>
      <c r="AF220" s="37">
        <v>2.3592818412696333E-2</v>
      </c>
      <c r="AG220" s="32">
        <v>0</v>
      </c>
      <c r="AH220" s="32">
        <v>0</v>
      </c>
      <c r="AI220" s="37" t="s">
        <v>1348</v>
      </c>
      <c r="AJ220" s="32">
        <v>0.77933333333333332</v>
      </c>
      <c r="AK220" s="32">
        <v>0</v>
      </c>
      <c r="AL220" s="37">
        <v>0</v>
      </c>
      <c r="AM220" t="s">
        <v>287</v>
      </c>
      <c r="AN220" s="34">
        <v>7</v>
      </c>
      <c r="AX220"/>
      <c r="AY220"/>
    </row>
    <row r="221" spans="1:51" x14ac:dyDescent="0.25">
      <c r="A221" t="s">
        <v>1226</v>
      </c>
      <c r="B221" t="s">
        <v>492</v>
      </c>
      <c r="C221" t="s">
        <v>924</v>
      </c>
      <c r="D221" t="s">
        <v>1177</v>
      </c>
      <c r="E221" s="32">
        <v>38</v>
      </c>
      <c r="F221" s="32">
        <v>111.99966666666668</v>
      </c>
      <c r="G221" s="32">
        <v>18.772555555555559</v>
      </c>
      <c r="H221" s="37">
        <v>0.167612602021633</v>
      </c>
      <c r="I221" s="32">
        <v>106.07188888888891</v>
      </c>
      <c r="J221" s="32">
        <v>16.517000000000003</v>
      </c>
      <c r="K221" s="37">
        <v>0.15571514915984652</v>
      </c>
      <c r="L221" s="32">
        <v>16.725444444444442</v>
      </c>
      <c r="M221" s="32">
        <v>2.2555555555555555</v>
      </c>
      <c r="N221" s="37">
        <v>0.13485773505437493</v>
      </c>
      <c r="O221" s="32">
        <v>10.797666666666663</v>
      </c>
      <c r="P221" s="32">
        <v>0</v>
      </c>
      <c r="Q221" s="37">
        <v>0</v>
      </c>
      <c r="R221" s="32">
        <v>0</v>
      </c>
      <c r="S221" s="32">
        <v>0</v>
      </c>
      <c r="T221" s="37" t="s">
        <v>1348</v>
      </c>
      <c r="U221" s="32">
        <v>5.927777777777778</v>
      </c>
      <c r="V221" s="32">
        <v>2.2555555555555555</v>
      </c>
      <c r="W221" s="37">
        <v>0.38050609184629802</v>
      </c>
      <c r="X221" s="32">
        <v>28.689000000000007</v>
      </c>
      <c r="Y221" s="32">
        <v>0</v>
      </c>
      <c r="Z221" s="37">
        <v>0</v>
      </c>
      <c r="AA221" s="32">
        <v>0</v>
      </c>
      <c r="AB221" s="32">
        <v>0</v>
      </c>
      <c r="AC221" s="37" t="s">
        <v>1348</v>
      </c>
      <c r="AD221" s="32">
        <v>58.82500000000001</v>
      </c>
      <c r="AE221" s="32">
        <v>16.517000000000003</v>
      </c>
      <c r="AF221" s="37">
        <v>0.28078198045048874</v>
      </c>
      <c r="AG221" s="32">
        <v>7.760222222222219</v>
      </c>
      <c r="AH221" s="32">
        <v>0</v>
      </c>
      <c r="AI221" s="37">
        <v>0</v>
      </c>
      <c r="AJ221" s="32">
        <v>0</v>
      </c>
      <c r="AK221" s="32">
        <v>0</v>
      </c>
      <c r="AL221" s="37" t="s">
        <v>1348</v>
      </c>
      <c r="AM221" t="s">
        <v>66</v>
      </c>
      <c r="AN221" s="34">
        <v>7</v>
      </c>
      <c r="AX221"/>
      <c r="AY221"/>
    </row>
    <row r="222" spans="1:51" x14ac:dyDescent="0.25">
      <c r="A222" t="s">
        <v>1226</v>
      </c>
      <c r="B222" t="s">
        <v>438</v>
      </c>
      <c r="C222" t="s">
        <v>906</v>
      </c>
      <c r="D222" t="s">
        <v>1138</v>
      </c>
      <c r="E222" s="32">
        <v>50.62222222222222</v>
      </c>
      <c r="F222" s="32">
        <v>212.79377777777779</v>
      </c>
      <c r="G222" s="32">
        <v>51.245666666666651</v>
      </c>
      <c r="H222" s="37">
        <v>0.24082314436930061</v>
      </c>
      <c r="I222" s="32">
        <v>197.34633333333335</v>
      </c>
      <c r="J222" s="32">
        <v>51.245666666666651</v>
      </c>
      <c r="K222" s="37">
        <v>0.25967377149140503</v>
      </c>
      <c r="L222" s="32">
        <v>30.566555555555553</v>
      </c>
      <c r="M222" s="32">
        <v>12.898111111111108</v>
      </c>
      <c r="N222" s="37">
        <v>0.4219680914870646</v>
      </c>
      <c r="O222" s="32">
        <v>15.119111111111108</v>
      </c>
      <c r="P222" s="32">
        <v>12.898111111111108</v>
      </c>
      <c r="Q222" s="37">
        <v>0.85309982950202834</v>
      </c>
      <c r="R222" s="32">
        <v>9.7585555555555548</v>
      </c>
      <c r="S222" s="32">
        <v>0</v>
      </c>
      <c r="T222" s="37">
        <v>0</v>
      </c>
      <c r="U222" s="32">
        <v>5.6888888888888891</v>
      </c>
      <c r="V222" s="32">
        <v>0</v>
      </c>
      <c r="W222" s="37">
        <v>0</v>
      </c>
      <c r="X222" s="32">
        <v>24.319444444444429</v>
      </c>
      <c r="Y222" s="32">
        <v>5.5611111111111109</v>
      </c>
      <c r="Z222" s="37">
        <v>0.2286693318103942</v>
      </c>
      <c r="AA222" s="32">
        <v>0</v>
      </c>
      <c r="AB222" s="32">
        <v>0</v>
      </c>
      <c r="AC222" s="37" t="s">
        <v>1348</v>
      </c>
      <c r="AD222" s="32">
        <v>82.616777777777784</v>
      </c>
      <c r="AE222" s="32">
        <v>32.786444444444435</v>
      </c>
      <c r="AF222" s="37">
        <v>0.39684971172118644</v>
      </c>
      <c r="AG222" s="32">
        <v>5.2267777777777757</v>
      </c>
      <c r="AH222" s="32">
        <v>0</v>
      </c>
      <c r="AI222" s="37">
        <v>0</v>
      </c>
      <c r="AJ222" s="32">
        <v>70.064222222222256</v>
      </c>
      <c r="AK222" s="32">
        <v>0</v>
      </c>
      <c r="AL222" s="37">
        <v>0</v>
      </c>
      <c r="AM222" t="s">
        <v>11</v>
      </c>
      <c r="AN222" s="34">
        <v>7</v>
      </c>
      <c r="AX222"/>
      <c r="AY222"/>
    </row>
    <row r="223" spans="1:51" x14ac:dyDescent="0.25">
      <c r="A223" t="s">
        <v>1226</v>
      </c>
      <c r="B223" t="s">
        <v>501</v>
      </c>
      <c r="C223" t="s">
        <v>949</v>
      </c>
      <c r="D223" t="s">
        <v>1156</v>
      </c>
      <c r="E223" s="32">
        <v>36.711111111111109</v>
      </c>
      <c r="F223" s="32">
        <v>133.69044444444447</v>
      </c>
      <c r="G223" s="32">
        <v>39.216222222222228</v>
      </c>
      <c r="H223" s="37">
        <v>0.29333601503971862</v>
      </c>
      <c r="I223" s="32">
        <v>128.31266666666667</v>
      </c>
      <c r="J223" s="32">
        <v>39.216222222222228</v>
      </c>
      <c r="K223" s="37">
        <v>0.30563017074611154</v>
      </c>
      <c r="L223" s="32">
        <v>22.204888888888888</v>
      </c>
      <c r="M223" s="32">
        <v>9.5765555555555562</v>
      </c>
      <c r="N223" s="37">
        <v>0.43128139949160349</v>
      </c>
      <c r="O223" s="32">
        <v>16.827111111111108</v>
      </c>
      <c r="P223" s="32">
        <v>9.5765555555555562</v>
      </c>
      <c r="Q223" s="37">
        <v>0.56911465624257163</v>
      </c>
      <c r="R223" s="32">
        <v>0</v>
      </c>
      <c r="S223" s="32">
        <v>0</v>
      </c>
      <c r="T223" s="37" t="s">
        <v>1348</v>
      </c>
      <c r="U223" s="32">
        <v>5.3777777777777782</v>
      </c>
      <c r="V223" s="32">
        <v>0</v>
      </c>
      <c r="W223" s="37">
        <v>0</v>
      </c>
      <c r="X223" s="32">
        <v>22.75333333333333</v>
      </c>
      <c r="Y223" s="32">
        <v>12.601555555555557</v>
      </c>
      <c r="Z223" s="37">
        <v>0.55383338216622724</v>
      </c>
      <c r="AA223" s="32">
        <v>0</v>
      </c>
      <c r="AB223" s="32">
        <v>0</v>
      </c>
      <c r="AC223" s="37" t="s">
        <v>1348</v>
      </c>
      <c r="AD223" s="32">
        <v>62.589777777777805</v>
      </c>
      <c r="AE223" s="32">
        <v>12.030111111111111</v>
      </c>
      <c r="AF223" s="37">
        <v>0.19220568498938406</v>
      </c>
      <c r="AG223" s="32">
        <v>16.992888888888881</v>
      </c>
      <c r="AH223" s="32">
        <v>0</v>
      </c>
      <c r="AI223" s="37">
        <v>0</v>
      </c>
      <c r="AJ223" s="32">
        <v>9.1495555555555548</v>
      </c>
      <c r="AK223" s="32">
        <v>5.0079999999999991</v>
      </c>
      <c r="AL223" s="37">
        <v>0.54734899084351385</v>
      </c>
      <c r="AM223" t="s">
        <v>75</v>
      </c>
      <c r="AN223" s="34">
        <v>7</v>
      </c>
      <c r="AX223"/>
      <c r="AY223"/>
    </row>
    <row r="224" spans="1:51" x14ac:dyDescent="0.25">
      <c r="A224" t="s">
        <v>1226</v>
      </c>
      <c r="B224" t="s">
        <v>584</v>
      </c>
      <c r="C224" t="s">
        <v>998</v>
      </c>
      <c r="D224" t="s">
        <v>1203</v>
      </c>
      <c r="E224" s="32">
        <v>47.411111111111111</v>
      </c>
      <c r="F224" s="32">
        <v>176.46199999999999</v>
      </c>
      <c r="G224" s="32">
        <v>35.99722222222222</v>
      </c>
      <c r="H224" s="37">
        <v>0.20399418697635877</v>
      </c>
      <c r="I224" s="32">
        <v>158.89722222222221</v>
      </c>
      <c r="J224" s="32">
        <v>35.99722222222222</v>
      </c>
      <c r="K224" s="37">
        <v>0.22654406237435099</v>
      </c>
      <c r="L224" s="32">
        <v>21.131444444444448</v>
      </c>
      <c r="M224" s="32">
        <v>0</v>
      </c>
      <c r="N224" s="37">
        <v>0</v>
      </c>
      <c r="O224" s="32">
        <v>15.877777777777778</v>
      </c>
      <c r="P224" s="32">
        <v>0</v>
      </c>
      <c r="Q224" s="37">
        <v>0</v>
      </c>
      <c r="R224" s="32">
        <v>8.1444444444444444E-2</v>
      </c>
      <c r="S224" s="32">
        <v>0</v>
      </c>
      <c r="T224" s="37">
        <v>0</v>
      </c>
      <c r="U224" s="32">
        <v>5.1722222222222225</v>
      </c>
      <c r="V224" s="32">
        <v>0</v>
      </c>
      <c r="W224" s="37">
        <v>0</v>
      </c>
      <c r="X224" s="32">
        <v>21.916666666666668</v>
      </c>
      <c r="Y224" s="32">
        <v>16.363888888888887</v>
      </c>
      <c r="Z224" s="37">
        <v>0.74664131812420775</v>
      </c>
      <c r="AA224" s="32">
        <v>12.311111111111112</v>
      </c>
      <c r="AB224" s="32">
        <v>0</v>
      </c>
      <c r="AC224" s="37">
        <v>0</v>
      </c>
      <c r="AD224" s="32">
        <v>92.644444444444446</v>
      </c>
      <c r="AE224" s="32">
        <v>19.633333333333333</v>
      </c>
      <c r="AF224" s="37">
        <v>0.21192132405852721</v>
      </c>
      <c r="AG224" s="32">
        <v>18.863888888888887</v>
      </c>
      <c r="AH224" s="32">
        <v>0</v>
      </c>
      <c r="AI224" s="37">
        <v>0</v>
      </c>
      <c r="AJ224" s="32">
        <v>9.594444444444445</v>
      </c>
      <c r="AK224" s="32">
        <v>0</v>
      </c>
      <c r="AL224" s="37">
        <v>0</v>
      </c>
      <c r="AM224" t="s">
        <v>159</v>
      </c>
      <c r="AN224" s="34">
        <v>7</v>
      </c>
      <c r="AX224"/>
      <c r="AY224"/>
    </row>
    <row r="225" spans="1:51" x14ac:dyDescent="0.25">
      <c r="A225" t="s">
        <v>1226</v>
      </c>
      <c r="B225" t="s">
        <v>670</v>
      </c>
      <c r="C225" t="s">
        <v>848</v>
      </c>
      <c r="D225" t="s">
        <v>1124</v>
      </c>
      <c r="E225" s="32">
        <v>43.7</v>
      </c>
      <c r="F225" s="32">
        <v>166.0818888888889</v>
      </c>
      <c r="G225" s="32">
        <v>24.858333333333334</v>
      </c>
      <c r="H225" s="37">
        <v>0.14967516024558167</v>
      </c>
      <c r="I225" s="32">
        <v>154.67133333333334</v>
      </c>
      <c r="J225" s="32">
        <v>24.858333333333334</v>
      </c>
      <c r="K225" s="37">
        <v>0.16071713353476405</v>
      </c>
      <c r="L225" s="32">
        <v>37.794555555555569</v>
      </c>
      <c r="M225" s="32">
        <v>3.6416666666666666</v>
      </c>
      <c r="N225" s="37">
        <v>9.6354266193543425E-2</v>
      </c>
      <c r="O225" s="32">
        <v>26.68822222222223</v>
      </c>
      <c r="P225" s="32">
        <v>3.6416666666666666</v>
      </c>
      <c r="Q225" s="37">
        <v>0.13645220113741388</v>
      </c>
      <c r="R225" s="32">
        <v>5.8618888888888883</v>
      </c>
      <c r="S225" s="32">
        <v>0</v>
      </c>
      <c r="T225" s="37">
        <v>0</v>
      </c>
      <c r="U225" s="32">
        <v>5.2444444444444445</v>
      </c>
      <c r="V225" s="32">
        <v>0</v>
      </c>
      <c r="W225" s="37">
        <v>0</v>
      </c>
      <c r="X225" s="32">
        <v>32.907111111111121</v>
      </c>
      <c r="Y225" s="32">
        <v>0.26944444444444443</v>
      </c>
      <c r="Z225" s="37">
        <v>8.1880309558217713E-3</v>
      </c>
      <c r="AA225" s="32">
        <v>0.30422222222222223</v>
      </c>
      <c r="AB225" s="32">
        <v>0</v>
      </c>
      <c r="AC225" s="37">
        <v>0</v>
      </c>
      <c r="AD225" s="32">
        <v>89.202444444444438</v>
      </c>
      <c r="AE225" s="32">
        <v>20.947222222222223</v>
      </c>
      <c r="AF225" s="37">
        <v>0.23482789460179221</v>
      </c>
      <c r="AG225" s="32">
        <v>5.4403333333333341</v>
      </c>
      <c r="AH225" s="32">
        <v>0</v>
      </c>
      <c r="AI225" s="37">
        <v>0</v>
      </c>
      <c r="AJ225" s="32">
        <v>0.43322222222222223</v>
      </c>
      <c r="AK225" s="32">
        <v>0</v>
      </c>
      <c r="AL225" s="37">
        <v>0</v>
      </c>
      <c r="AM225" t="s">
        <v>245</v>
      </c>
      <c r="AN225" s="34">
        <v>7</v>
      </c>
      <c r="AX225"/>
      <c r="AY225"/>
    </row>
    <row r="226" spans="1:51" x14ac:dyDescent="0.25">
      <c r="A226" t="s">
        <v>1226</v>
      </c>
      <c r="B226" t="s">
        <v>536</v>
      </c>
      <c r="C226" t="s">
        <v>974</v>
      </c>
      <c r="D226" t="s">
        <v>1192</v>
      </c>
      <c r="E226" s="32">
        <v>40.200000000000003</v>
      </c>
      <c r="F226" s="32">
        <v>163.05277777777778</v>
      </c>
      <c r="G226" s="32">
        <v>0</v>
      </c>
      <c r="H226" s="37">
        <v>0</v>
      </c>
      <c r="I226" s="32">
        <v>151.15555555555554</v>
      </c>
      <c r="J226" s="32">
        <v>0</v>
      </c>
      <c r="K226" s="37">
        <v>0</v>
      </c>
      <c r="L226" s="32">
        <v>25.119444444444447</v>
      </c>
      <c r="M226" s="32">
        <v>0</v>
      </c>
      <c r="N226" s="37">
        <v>0</v>
      </c>
      <c r="O226" s="32">
        <v>13.222222222222221</v>
      </c>
      <c r="P226" s="32">
        <v>0</v>
      </c>
      <c r="Q226" s="37">
        <v>0</v>
      </c>
      <c r="R226" s="32">
        <v>6.3861111111111111</v>
      </c>
      <c r="S226" s="32">
        <v>0</v>
      </c>
      <c r="T226" s="37">
        <v>0</v>
      </c>
      <c r="U226" s="32">
        <v>5.5111111111111111</v>
      </c>
      <c r="V226" s="32">
        <v>0</v>
      </c>
      <c r="W226" s="37">
        <v>0</v>
      </c>
      <c r="X226" s="32">
        <v>39.227777777777774</v>
      </c>
      <c r="Y226" s="32">
        <v>0</v>
      </c>
      <c r="Z226" s="37">
        <v>0</v>
      </c>
      <c r="AA226" s="32">
        <v>0</v>
      </c>
      <c r="AB226" s="32">
        <v>0</v>
      </c>
      <c r="AC226" s="37" t="s">
        <v>1348</v>
      </c>
      <c r="AD226" s="32">
        <v>98.705555555555549</v>
      </c>
      <c r="AE226" s="32">
        <v>0</v>
      </c>
      <c r="AF226" s="37">
        <v>0</v>
      </c>
      <c r="AG226" s="32">
        <v>0</v>
      </c>
      <c r="AH226" s="32">
        <v>0</v>
      </c>
      <c r="AI226" s="37" t="s">
        <v>1348</v>
      </c>
      <c r="AJ226" s="32">
        <v>0</v>
      </c>
      <c r="AK226" s="32">
        <v>0</v>
      </c>
      <c r="AL226" s="37" t="s">
        <v>1348</v>
      </c>
      <c r="AM226" t="s">
        <v>110</v>
      </c>
      <c r="AN226" s="34">
        <v>7</v>
      </c>
      <c r="AX226"/>
      <c r="AY226"/>
    </row>
    <row r="227" spans="1:51" x14ac:dyDescent="0.25">
      <c r="A227" t="s">
        <v>1226</v>
      </c>
      <c r="B227" t="s">
        <v>604</v>
      </c>
      <c r="C227" t="s">
        <v>1010</v>
      </c>
      <c r="D227" t="s">
        <v>1127</v>
      </c>
      <c r="E227" s="32">
        <v>20.677777777777777</v>
      </c>
      <c r="F227" s="32">
        <v>77.241666666666674</v>
      </c>
      <c r="G227" s="32">
        <v>0</v>
      </c>
      <c r="H227" s="37">
        <v>0</v>
      </c>
      <c r="I227" s="32">
        <v>68.808333333333337</v>
      </c>
      <c r="J227" s="32">
        <v>0</v>
      </c>
      <c r="K227" s="37">
        <v>0</v>
      </c>
      <c r="L227" s="32">
        <v>18.763888888888889</v>
      </c>
      <c r="M227" s="32">
        <v>0</v>
      </c>
      <c r="N227" s="37">
        <v>0</v>
      </c>
      <c r="O227" s="32">
        <v>10.330555555555556</v>
      </c>
      <c r="P227" s="32">
        <v>0</v>
      </c>
      <c r="Q227" s="37">
        <v>0</v>
      </c>
      <c r="R227" s="32">
        <v>3.2166666666666668</v>
      </c>
      <c r="S227" s="32">
        <v>0</v>
      </c>
      <c r="T227" s="37">
        <v>0</v>
      </c>
      <c r="U227" s="32">
        <v>5.2166666666666668</v>
      </c>
      <c r="V227" s="32">
        <v>0</v>
      </c>
      <c r="W227" s="37">
        <v>0</v>
      </c>
      <c r="X227" s="32">
        <v>13.816666666666666</v>
      </c>
      <c r="Y227" s="32">
        <v>0</v>
      </c>
      <c r="Z227" s="37">
        <v>0</v>
      </c>
      <c r="AA227" s="32">
        <v>0</v>
      </c>
      <c r="AB227" s="32">
        <v>0</v>
      </c>
      <c r="AC227" s="37" t="s">
        <v>1348</v>
      </c>
      <c r="AD227" s="32">
        <v>44.661111111111111</v>
      </c>
      <c r="AE227" s="32">
        <v>0</v>
      </c>
      <c r="AF227" s="37">
        <v>0</v>
      </c>
      <c r="AG227" s="32">
        <v>0</v>
      </c>
      <c r="AH227" s="32">
        <v>0</v>
      </c>
      <c r="AI227" s="37" t="s">
        <v>1348</v>
      </c>
      <c r="AJ227" s="32">
        <v>0</v>
      </c>
      <c r="AK227" s="32">
        <v>0</v>
      </c>
      <c r="AL227" s="37" t="s">
        <v>1348</v>
      </c>
      <c r="AM227" t="s">
        <v>179</v>
      </c>
      <c r="AN227" s="34">
        <v>7</v>
      </c>
      <c r="AX227"/>
      <c r="AY227"/>
    </row>
    <row r="228" spans="1:51" x14ac:dyDescent="0.25">
      <c r="A228" t="s">
        <v>1226</v>
      </c>
      <c r="B228" t="s">
        <v>784</v>
      </c>
      <c r="C228" t="s">
        <v>1081</v>
      </c>
      <c r="D228" t="s">
        <v>1113</v>
      </c>
      <c r="E228" s="32">
        <v>25.822222222222223</v>
      </c>
      <c r="F228" s="32">
        <v>106.06055555555558</v>
      </c>
      <c r="G228" s="32">
        <v>0</v>
      </c>
      <c r="H228" s="37">
        <v>0</v>
      </c>
      <c r="I228" s="32">
        <v>99.804333333333361</v>
      </c>
      <c r="J228" s="32">
        <v>0</v>
      </c>
      <c r="K228" s="37">
        <v>0</v>
      </c>
      <c r="L228" s="32">
        <v>26.375888888888898</v>
      </c>
      <c r="M228" s="32">
        <v>0</v>
      </c>
      <c r="N228" s="37">
        <v>0</v>
      </c>
      <c r="O228" s="32">
        <v>20.119666666666674</v>
      </c>
      <c r="P228" s="32">
        <v>0</v>
      </c>
      <c r="Q228" s="37">
        <v>0</v>
      </c>
      <c r="R228" s="32">
        <v>3.234</v>
      </c>
      <c r="S228" s="32">
        <v>0</v>
      </c>
      <c r="T228" s="37">
        <v>0</v>
      </c>
      <c r="U228" s="32">
        <v>3.0222222222222221</v>
      </c>
      <c r="V228" s="32">
        <v>0</v>
      </c>
      <c r="W228" s="37">
        <v>0</v>
      </c>
      <c r="X228" s="32">
        <v>18.710666666666672</v>
      </c>
      <c r="Y228" s="32">
        <v>0</v>
      </c>
      <c r="Z228" s="37">
        <v>0</v>
      </c>
      <c r="AA228" s="32">
        <v>0</v>
      </c>
      <c r="AB228" s="32">
        <v>0</v>
      </c>
      <c r="AC228" s="37" t="s">
        <v>1348</v>
      </c>
      <c r="AD228" s="32">
        <v>59.595555555555578</v>
      </c>
      <c r="AE228" s="32">
        <v>0</v>
      </c>
      <c r="AF228" s="37">
        <v>0</v>
      </c>
      <c r="AG228" s="32">
        <v>0</v>
      </c>
      <c r="AH228" s="32">
        <v>0</v>
      </c>
      <c r="AI228" s="37" t="s">
        <v>1348</v>
      </c>
      <c r="AJ228" s="32">
        <v>1.3784444444444446</v>
      </c>
      <c r="AK228" s="32">
        <v>0</v>
      </c>
      <c r="AL228" s="37">
        <v>0</v>
      </c>
      <c r="AM228" t="s">
        <v>361</v>
      </c>
      <c r="AN228" s="34">
        <v>7</v>
      </c>
      <c r="AX228"/>
      <c r="AY228"/>
    </row>
    <row r="229" spans="1:51" x14ac:dyDescent="0.25">
      <c r="A229" t="s">
        <v>1226</v>
      </c>
      <c r="B229" t="s">
        <v>753</v>
      </c>
      <c r="C229" t="s">
        <v>912</v>
      </c>
      <c r="D229" t="s">
        <v>1171</v>
      </c>
      <c r="E229" s="32">
        <v>69.588888888888889</v>
      </c>
      <c r="F229" s="32">
        <v>245.01944444444445</v>
      </c>
      <c r="G229" s="32">
        <v>0</v>
      </c>
      <c r="H229" s="37">
        <v>0</v>
      </c>
      <c r="I229" s="32">
        <v>232.73333333333335</v>
      </c>
      <c r="J229" s="32">
        <v>0</v>
      </c>
      <c r="K229" s="37">
        <v>0</v>
      </c>
      <c r="L229" s="32">
        <v>36.911111111111111</v>
      </c>
      <c r="M229" s="32">
        <v>0</v>
      </c>
      <c r="N229" s="37">
        <v>0</v>
      </c>
      <c r="O229" s="32">
        <v>28.033333333333335</v>
      </c>
      <c r="P229" s="32">
        <v>0</v>
      </c>
      <c r="Q229" s="37">
        <v>0</v>
      </c>
      <c r="R229" s="32">
        <v>3.1888888888888891</v>
      </c>
      <c r="S229" s="32">
        <v>0</v>
      </c>
      <c r="T229" s="37">
        <v>0</v>
      </c>
      <c r="U229" s="32">
        <v>5.6888888888888891</v>
      </c>
      <c r="V229" s="32">
        <v>0</v>
      </c>
      <c r="W229" s="37">
        <v>0</v>
      </c>
      <c r="X229" s="32">
        <v>32.930555555555557</v>
      </c>
      <c r="Y229" s="32">
        <v>0</v>
      </c>
      <c r="Z229" s="37">
        <v>0</v>
      </c>
      <c r="AA229" s="32">
        <v>3.4083333333333332</v>
      </c>
      <c r="AB229" s="32">
        <v>0</v>
      </c>
      <c r="AC229" s="37">
        <v>0</v>
      </c>
      <c r="AD229" s="32">
        <v>154.01944444444445</v>
      </c>
      <c r="AE229" s="32">
        <v>0</v>
      </c>
      <c r="AF229" s="37">
        <v>0</v>
      </c>
      <c r="AG229" s="32">
        <v>17.75</v>
      </c>
      <c r="AH229" s="32">
        <v>0</v>
      </c>
      <c r="AI229" s="37">
        <v>0</v>
      </c>
      <c r="AJ229" s="32">
        <v>0</v>
      </c>
      <c r="AK229" s="32">
        <v>0</v>
      </c>
      <c r="AL229" s="37" t="s">
        <v>1348</v>
      </c>
      <c r="AM229" t="s">
        <v>330</v>
      </c>
      <c r="AN229" s="34">
        <v>7</v>
      </c>
      <c r="AX229"/>
      <c r="AY229"/>
    </row>
    <row r="230" spans="1:51" x14ac:dyDescent="0.25">
      <c r="A230" t="s">
        <v>1226</v>
      </c>
      <c r="B230" t="s">
        <v>728</v>
      </c>
      <c r="C230" t="s">
        <v>933</v>
      </c>
      <c r="D230" t="s">
        <v>1166</v>
      </c>
      <c r="E230" s="32">
        <v>40.81111111111111</v>
      </c>
      <c r="F230" s="32">
        <v>185.70477777777779</v>
      </c>
      <c r="G230" s="32">
        <v>22.679999999999996</v>
      </c>
      <c r="H230" s="37">
        <v>0.12212932952721252</v>
      </c>
      <c r="I230" s="32">
        <v>168.19366666666667</v>
      </c>
      <c r="J230" s="32">
        <v>22.679999999999996</v>
      </c>
      <c r="K230" s="37">
        <v>0.13484455419447022</v>
      </c>
      <c r="L230" s="32">
        <v>28.56411111111111</v>
      </c>
      <c r="M230" s="32">
        <v>2.589</v>
      </c>
      <c r="N230" s="37">
        <v>9.0638213453556715E-2</v>
      </c>
      <c r="O230" s="32">
        <v>11.052999999999995</v>
      </c>
      <c r="P230" s="32">
        <v>2.589</v>
      </c>
      <c r="Q230" s="37">
        <v>0.23423504930788031</v>
      </c>
      <c r="R230" s="32">
        <v>12</v>
      </c>
      <c r="S230" s="32">
        <v>0</v>
      </c>
      <c r="T230" s="37">
        <v>0</v>
      </c>
      <c r="U230" s="32">
        <v>5.5111111111111111</v>
      </c>
      <c r="V230" s="32">
        <v>0</v>
      </c>
      <c r="W230" s="37">
        <v>0</v>
      </c>
      <c r="X230" s="32">
        <v>32.396333333333338</v>
      </c>
      <c r="Y230" s="32">
        <v>1.9765555555555554</v>
      </c>
      <c r="Z230" s="37">
        <v>6.1011705714295497E-2</v>
      </c>
      <c r="AA230" s="32">
        <v>0</v>
      </c>
      <c r="AB230" s="32">
        <v>0</v>
      </c>
      <c r="AC230" s="37" t="s">
        <v>1348</v>
      </c>
      <c r="AD230" s="32">
        <v>97.048888888888882</v>
      </c>
      <c r="AE230" s="32">
        <v>18.114444444444441</v>
      </c>
      <c r="AF230" s="37">
        <v>0.18665277523355925</v>
      </c>
      <c r="AG230" s="32">
        <v>1.2013333333333331</v>
      </c>
      <c r="AH230" s="32">
        <v>0</v>
      </c>
      <c r="AI230" s="37">
        <v>0</v>
      </c>
      <c r="AJ230" s="32">
        <v>26.49411111111112</v>
      </c>
      <c r="AK230" s="32">
        <v>0</v>
      </c>
      <c r="AL230" s="37">
        <v>0</v>
      </c>
      <c r="AM230" t="s">
        <v>305</v>
      </c>
      <c r="AN230" s="34">
        <v>7</v>
      </c>
      <c r="AX230"/>
      <c r="AY230"/>
    </row>
    <row r="231" spans="1:51" x14ac:dyDescent="0.25">
      <c r="A231" t="s">
        <v>1226</v>
      </c>
      <c r="B231" t="s">
        <v>708</v>
      </c>
      <c r="C231" t="s">
        <v>971</v>
      </c>
      <c r="D231" t="s">
        <v>1193</v>
      </c>
      <c r="E231" s="32">
        <v>30.111111111111111</v>
      </c>
      <c r="F231" s="32">
        <v>146.39688888888884</v>
      </c>
      <c r="G231" s="32">
        <v>11.583333333333332</v>
      </c>
      <c r="H231" s="37">
        <v>7.912281074582643E-2</v>
      </c>
      <c r="I231" s="32">
        <v>133.94544444444441</v>
      </c>
      <c r="J231" s="32">
        <v>8.8277777777777775</v>
      </c>
      <c r="K231" s="37">
        <v>6.5905770923319548E-2</v>
      </c>
      <c r="L231" s="32">
        <v>29.461888888888893</v>
      </c>
      <c r="M231" s="32">
        <v>2.85</v>
      </c>
      <c r="N231" s="37">
        <v>9.6735141821637741E-2</v>
      </c>
      <c r="O231" s="32">
        <v>17.010444444444449</v>
      </c>
      <c r="P231" s="32">
        <v>9.4444444444444442E-2</v>
      </c>
      <c r="Q231" s="37">
        <v>5.5521444341385014E-3</v>
      </c>
      <c r="R231" s="32">
        <v>8.4187777777777768</v>
      </c>
      <c r="S231" s="32">
        <v>2.7555555555555555</v>
      </c>
      <c r="T231" s="37">
        <v>0.32731064155525352</v>
      </c>
      <c r="U231" s="32">
        <v>4.0326666666666666</v>
      </c>
      <c r="V231" s="32">
        <v>0</v>
      </c>
      <c r="W231" s="37">
        <v>0</v>
      </c>
      <c r="X231" s="32">
        <v>24.079777777777782</v>
      </c>
      <c r="Y231" s="32">
        <v>0</v>
      </c>
      <c r="Z231" s="37">
        <v>0</v>
      </c>
      <c r="AA231" s="32">
        <v>0</v>
      </c>
      <c r="AB231" s="32">
        <v>0</v>
      </c>
      <c r="AC231" s="37" t="s">
        <v>1348</v>
      </c>
      <c r="AD231" s="32">
        <v>80.96399999999997</v>
      </c>
      <c r="AE231" s="32">
        <v>8.7333333333333325</v>
      </c>
      <c r="AF231" s="37">
        <v>0.10786687087265125</v>
      </c>
      <c r="AG231" s="32">
        <v>0</v>
      </c>
      <c r="AH231" s="32">
        <v>0</v>
      </c>
      <c r="AI231" s="37" t="s">
        <v>1348</v>
      </c>
      <c r="AJ231" s="32">
        <v>11.891222222222222</v>
      </c>
      <c r="AK231" s="32">
        <v>0</v>
      </c>
      <c r="AL231" s="37">
        <v>0</v>
      </c>
      <c r="AM231" t="s">
        <v>283</v>
      </c>
      <c r="AN231" s="34">
        <v>7</v>
      </c>
      <c r="AX231"/>
      <c r="AY231"/>
    </row>
    <row r="232" spans="1:51" x14ac:dyDescent="0.25">
      <c r="A232" t="s">
        <v>1226</v>
      </c>
      <c r="B232" t="s">
        <v>532</v>
      </c>
      <c r="C232" t="s">
        <v>972</v>
      </c>
      <c r="D232" t="s">
        <v>1194</v>
      </c>
      <c r="E232" s="32">
        <v>31.5</v>
      </c>
      <c r="F232" s="32">
        <v>96.283222222222236</v>
      </c>
      <c r="G232" s="32">
        <v>29.539333333333339</v>
      </c>
      <c r="H232" s="37">
        <v>0.30679626887804384</v>
      </c>
      <c r="I232" s="32">
        <v>90.949888888888893</v>
      </c>
      <c r="J232" s="32">
        <v>29.539333333333339</v>
      </c>
      <c r="K232" s="37">
        <v>0.32478690951916139</v>
      </c>
      <c r="L232" s="32">
        <v>16.466888888888892</v>
      </c>
      <c r="M232" s="32">
        <v>0</v>
      </c>
      <c r="N232" s="37">
        <v>0</v>
      </c>
      <c r="O232" s="32">
        <v>11.133555555555558</v>
      </c>
      <c r="P232" s="32">
        <v>0</v>
      </c>
      <c r="Q232" s="37">
        <v>0</v>
      </c>
      <c r="R232" s="32">
        <v>0</v>
      </c>
      <c r="S232" s="32">
        <v>0</v>
      </c>
      <c r="T232" s="37" t="s">
        <v>1348</v>
      </c>
      <c r="U232" s="32">
        <v>5.333333333333333</v>
      </c>
      <c r="V232" s="32">
        <v>0</v>
      </c>
      <c r="W232" s="37">
        <v>0</v>
      </c>
      <c r="X232" s="32">
        <v>19.049999999999997</v>
      </c>
      <c r="Y232" s="32">
        <v>0</v>
      </c>
      <c r="Z232" s="37">
        <v>0</v>
      </c>
      <c r="AA232" s="32">
        <v>0</v>
      </c>
      <c r="AB232" s="32">
        <v>0</v>
      </c>
      <c r="AC232" s="37" t="s">
        <v>1348</v>
      </c>
      <c r="AD232" s="32">
        <v>42.499333333333347</v>
      </c>
      <c r="AE232" s="32">
        <v>29.539333333333339</v>
      </c>
      <c r="AF232" s="37">
        <v>0.69505404006337346</v>
      </c>
      <c r="AG232" s="32">
        <v>18.266999999999996</v>
      </c>
      <c r="AH232" s="32">
        <v>0</v>
      </c>
      <c r="AI232" s="37">
        <v>0</v>
      </c>
      <c r="AJ232" s="32">
        <v>0</v>
      </c>
      <c r="AK232" s="32">
        <v>0</v>
      </c>
      <c r="AL232" s="37" t="s">
        <v>1348</v>
      </c>
      <c r="AM232" t="s">
        <v>106</v>
      </c>
      <c r="AN232" s="34">
        <v>7</v>
      </c>
      <c r="AX232"/>
      <c r="AY232"/>
    </row>
    <row r="233" spans="1:51" x14ac:dyDescent="0.25">
      <c r="A233" t="s">
        <v>1226</v>
      </c>
      <c r="B233" t="s">
        <v>842</v>
      </c>
      <c r="C233" t="s">
        <v>896</v>
      </c>
      <c r="D233" t="s">
        <v>1185</v>
      </c>
      <c r="E233" s="32">
        <v>18.100000000000001</v>
      </c>
      <c r="F233" s="32">
        <v>68.45</v>
      </c>
      <c r="G233" s="32">
        <v>0</v>
      </c>
      <c r="H233" s="37">
        <v>0</v>
      </c>
      <c r="I233" s="32">
        <v>63.383333333333333</v>
      </c>
      <c r="J233" s="32">
        <v>0</v>
      </c>
      <c r="K233" s="37">
        <v>0</v>
      </c>
      <c r="L233" s="32">
        <v>13.411111111111111</v>
      </c>
      <c r="M233" s="32">
        <v>0</v>
      </c>
      <c r="N233" s="37">
        <v>0</v>
      </c>
      <c r="O233" s="32">
        <v>8.344444444444445</v>
      </c>
      <c r="P233" s="32">
        <v>0</v>
      </c>
      <c r="Q233" s="37">
        <v>0</v>
      </c>
      <c r="R233" s="32">
        <v>0</v>
      </c>
      <c r="S233" s="32">
        <v>0</v>
      </c>
      <c r="T233" s="37" t="s">
        <v>1348</v>
      </c>
      <c r="U233" s="32">
        <v>5.0666666666666664</v>
      </c>
      <c r="V233" s="32">
        <v>0</v>
      </c>
      <c r="W233" s="37">
        <v>0</v>
      </c>
      <c r="X233" s="32">
        <v>41.833333333333336</v>
      </c>
      <c r="Y233" s="32">
        <v>0</v>
      </c>
      <c r="Z233" s="37">
        <v>0</v>
      </c>
      <c r="AA233" s="32">
        <v>0</v>
      </c>
      <c r="AB233" s="32">
        <v>0</v>
      </c>
      <c r="AC233" s="37" t="s">
        <v>1348</v>
      </c>
      <c r="AD233" s="32">
        <v>13.205555555555556</v>
      </c>
      <c r="AE233" s="32">
        <v>0</v>
      </c>
      <c r="AF233" s="37">
        <v>0</v>
      </c>
      <c r="AG233" s="32">
        <v>0</v>
      </c>
      <c r="AH233" s="32">
        <v>0</v>
      </c>
      <c r="AI233" s="37" t="s">
        <v>1348</v>
      </c>
      <c r="AJ233" s="32">
        <v>0</v>
      </c>
      <c r="AK233" s="32">
        <v>0</v>
      </c>
      <c r="AL233" s="37" t="s">
        <v>1348</v>
      </c>
      <c r="AM233" t="s">
        <v>419</v>
      </c>
      <c r="AN233" s="34">
        <v>7</v>
      </c>
      <c r="AX233"/>
      <c r="AY233"/>
    </row>
    <row r="234" spans="1:51" x14ac:dyDescent="0.25">
      <c r="A234" t="s">
        <v>1226</v>
      </c>
      <c r="B234" t="s">
        <v>839</v>
      </c>
      <c r="C234" t="s">
        <v>1111</v>
      </c>
      <c r="D234" t="s">
        <v>1168</v>
      </c>
      <c r="E234" s="32">
        <v>32.366666666666667</v>
      </c>
      <c r="F234" s="32">
        <v>120.53800000000001</v>
      </c>
      <c r="G234" s="32">
        <v>0.13333333333333333</v>
      </c>
      <c r="H234" s="37">
        <v>1.106151863589352E-3</v>
      </c>
      <c r="I234" s="32">
        <v>112.07388888888889</v>
      </c>
      <c r="J234" s="32">
        <v>0</v>
      </c>
      <c r="K234" s="37">
        <v>0</v>
      </c>
      <c r="L234" s="32">
        <v>42.714555555555563</v>
      </c>
      <c r="M234" s="32">
        <v>0.13333333333333333</v>
      </c>
      <c r="N234" s="37">
        <v>3.121496445395922E-3</v>
      </c>
      <c r="O234" s="32">
        <v>34.250444444444447</v>
      </c>
      <c r="P234" s="32">
        <v>0</v>
      </c>
      <c r="Q234" s="37">
        <v>0</v>
      </c>
      <c r="R234" s="32">
        <v>3.2196666666666665</v>
      </c>
      <c r="S234" s="32">
        <v>0.13333333333333333</v>
      </c>
      <c r="T234" s="37">
        <v>4.1412154467336162E-2</v>
      </c>
      <c r="U234" s="32">
        <v>5.2444444444444445</v>
      </c>
      <c r="V234" s="32">
        <v>0</v>
      </c>
      <c r="W234" s="37">
        <v>0</v>
      </c>
      <c r="X234" s="32">
        <v>5.1333333333333337</v>
      </c>
      <c r="Y234" s="32">
        <v>0</v>
      </c>
      <c r="Z234" s="37">
        <v>0</v>
      </c>
      <c r="AA234" s="32">
        <v>0</v>
      </c>
      <c r="AB234" s="32">
        <v>0</v>
      </c>
      <c r="AC234" s="37" t="s">
        <v>1348</v>
      </c>
      <c r="AD234" s="32">
        <v>72.690111111111108</v>
      </c>
      <c r="AE234" s="32">
        <v>0</v>
      </c>
      <c r="AF234" s="37">
        <v>0</v>
      </c>
      <c r="AG234" s="32">
        <v>0</v>
      </c>
      <c r="AH234" s="32">
        <v>0</v>
      </c>
      <c r="AI234" s="37" t="s">
        <v>1348</v>
      </c>
      <c r="AJ234" s="32">
        <v>0</v>
      </c>
      <c r="AK234" s="32">
        <v>0</v>
      </c>
      <c r="AL234" s="37" t="s">
        <v>1348</v>
      </c>
      <c r="AM234" t="s">
        <v>416</v>
      </c>
      <c r="AN234" s="34">
        <v>7</v>
      </c>
      <c r="AX234"/>
      <c r="AY234"/>
    </row>
    <row r="235" spans="1:51" x14ac:dyDescent="0.25">
      <c r="A235" t="s">
        <v>1226</v>
      </c>
      <c r="B235" t="s">
        <v>467</v>
      </c>
      <c r="C235" t="s">
        <v>886</v>
      </c>
      <c r="D235" t="s">
        <v>1167</v>
      </c>
      <c r="E235" s="32">
        <v>20.333333333333332</v>
      </c>
      <c r="F235" s="32">
        <v>148.47999999999999</v>
      </c>
      <c r="G235" s="32">
        <v>17.383333333333322</v>
      </c>
      <c r="H235" s="37">
        <v>0.11707525143678155</v>
      </c>
      <c r="I235" s="32">
        <v>138.42444444444445</v>
      </c>
      <c r="J235" s="32">
        <v>17.383333333333322</v>
      </c>
      <c r="K235" s="37">
        <v>0.12557993931707623</v>
      </c>
      <c r="L235" s="32">
        <v>81.898888888888891</v>
      </c>
      <c r="M235" s="32">
        <v>17.383333333333322</v>
      </c>
      <c r="N235" s="37">
        <v>0.21225359182732081</v>
      </c>
      <c r="O235" s="32">
        <v>71.843333333333334</v>
      </c>
      <c r="P235" s="32">
        <v>17.383333333333322</v>
      </c>
      <c r="Q235" s="37">
        <v>0.24196167586878842</v>
      </c>
      <c r="R235" s="32">
        <v>4.3666666666666671</v>
      </c>
      <c r="S235" s="32">
        <v>0</v>
      </c>
      <c r="T235" s="37">
        <v>0</v>
      </c>
      <c r="U235" s="32">
        <v>5.6888888888888891</v>
      </c>
      <c r="V235" s="32">
        <v>0</v>
      </c>
      <c r="W235" s="37">
        <v>0</v>
      </c>
      <c r="X235" s="32">
        <v>22.733333333333317</v>
      </c>
      <c r="Y235" s="32">
        <v>0</v>
      </c>
      <c r="Z235" s="37">
        <v>0</v>
      </c>
      <c r="AA235" s="32">
        <v>0</v>
      </c>
      <c r="AB235" s="32">
        <v>0</v>
      </c>
      <c r="AC235" s="37" t="s">
        <v>1348</v>
      </c>
      <c r="AD235" s="32">
        <v>43.847777777777786</v>
      </c>
      <c r="AE235" s="32">
        <v>0</v>
      </c>
      <c r="AF235" s="37">
        <v>0</v>
      </c>
      <c r="AG235" s="32">
        <v>0</v>
      </c>
      <c r="AH235" s="32">
        <v>0</v>
      </c>
      <c r="AI235" s="37" t="s">
        <v>1348</v>
      </c>
      <c r="AJ235" s="32">
        <v>0</v>
      </c>
      <c r="AK235" s="32">
        <v>0</v>
      </c>
      <c r="AL235" s="37" t="s">
        <v>1348</v>
      </c>
      <c r="AM235" t="s">
        <v>40</v>
      </c>
      <c r="AN235" s="34">
        <v>7</v>
      </c>
      <c r="AX235"/>
      <c r="AY235"/>
    </row>
    <row r="236" spans="1:51" x14ac:dyDescent="0.25">
      <c r="A236" t="s">
        <v>1226</v>
      </c>
      <c r="B236" t="s">
        <v>461</v>
      </c>
      <c r="C236" t="s">
        <v>920</v>
      </c>
      <c r="D236" t="s">
        <v>1124</v>
      </c>
      <c r="E236" s="32">
        <v>25.411111111111111</v>
      </c>
      <c r="F236" s="32">
        <v>73.373000000000005</v>
      </c>
      <c r="G236" s="32">
        <v>0</v>
      </c>
      <c r="H236" s="37">
        <v>0</v>
      </c>
      <c r="I236" s="32">
        <v>73.373000000000005</v>
      </c>
      <c r="J236" s="32">
        <v>0</v>
      </c>
      <c r="K236" s="37">
        <v>0</v>
      </c>
      <c r="L236" s="32">
        <v>23.108555555555554</v>
      </c>
      <c r="M236" s="32">
        <v>0</v>
      </c>
      <c r="N236" s="37">
        <v>0</v>
      </c>
      <c r="O236" s="32">
        <v>23.108555555555554</v>
      </c>
      <c r="P236" s="32">
        <v>0</v>
      </c>
      <c r="Q236" s="37">
        <v>0</v>
      </c>
      <c r="R236" s="32">
        <v>0</v>
      </c>
      <c r="S236" s="32">
        <v>0</v>
      </c>
      <c r="T236" s="37" t="s">
        <v>1348</v>
      </c>
      <c r="U236" s="32">
        <v>0</v>
      </c>
      <c r="V236" s="32">
        <v>0</v>
      </c>
      <c r="W236" s="37" t="s">
        <v>1348</v>
      </c>
      <c r="X236" s="32">
        <v>7.8338888888888887</v>
      </c>
      <c r="Y236" s="32">
        <v>0</v>
      </c>
      <c r="Z236" s="37">
        <v>0</v>
      </c>
      <c r="AA236" s="32">
        <v>0</v>
      </c>
      <c r="AB236" s="32">
        <v>0</v>
      </c>
      <c r="AC236" s="37" t="s">
        <v>1348</v>
      </c>
      <c r="AD236" s="32">
        <v>42.430555555555557</v>
      </c>
      <c r="AE236" s="32">
        <v>0</v>
      </c>
      <c r="AF236" s="37">
        <v>0</v>
      </c>
      <c r="AG236" s="32">
        <v>0</v>
      </c>
      <c r="AH236" s="32">
        <v>0</v>
      </c>
      <c r="AI236" s="37" t="s">
        <v>1348</v>
      </c>
      <c r="AJ236" s="32">
        <v>0</v>
      </c>
      <c r="AK236" s="32">
        <v>0</v>
      </c>
      <c r="AL236" s="37" t="s">
        <v>1348</v>
      </c>
      <c r="AM236" t="s">
        <v>34</v>
      </c>
      <c r="AN236" s="34">
        <v>7</v>
      </c>
      <c r="AX236"/>
      <c r="AY236"/>
    </row>
    <row r="237" spans="1:51" x14ac:dyDescent="0.25">
      <c r="A237" t="s">
        <v>1226</v>
      </c>
      <c r="B237" t="s">
        <v>818</v>
      </c>
      <c r="C237" t="s">
        <v>915</v>
      </c>
      <c r="D237" t="s">
        <v>1170</v>
      </c>
      <c r="E237" s="32">
        <v>12.488888888888889</v>
      </c>
      <c r="F237" s="32">
        <v>49.947444444444443</v>
      </c>
      <c r="G237" s="32">
        <v>0</v>
      </c>
      <c r="H237" s="37">
        <v>0</v>
      </c>
      <c r="I237" s="32">
        <v>39.991888888888894</v>
      </c>
      <c r="J237" s="32">
        <v>0</v>
      </c>
      <c r="K237" s="37">
        <v>0</v>
      </c>
      <c r="L237" s="32">
        <v>29.13377777777778</v>
      </c>
      <c r="M237" s="32">
        <v>0</v>
      </c>
      <c r="N237" s="37">
        <v>0</v>
      </c>
      <c r="O237" s="32">
        <v>19.178222222222225</v>
      </c>
      <c r="P237" s="32">
        <v>0</v>
      </c>
      <c r="Q237" s="37">
        <v>0</v>
      </c>
      <c r="R237" s="32">
        <v>0</v>
      </c>
      <c r="S237" s="32">
        <v>0</v>
      </c>
      <c r="T237" s="37" t="s">
        <v>1348</v>
      </c>
      <c r="U237" s="32">
        <v>9.9555555555555557</v>
      </c>
      <c r="V237" s="32">
        <v>0</v>
      </c>
      <c r="W237" s="37">
        <v>0</v>
      </c>
      <c r="X237" s="32">
        <v>2.2442222222222221</v>
      </c>
      <c r="Y237" s="32">
        <v>0</v>
      </c>
      <c r="Z237" s="37">
        <v>0</v>
      </c>
      <c r="AA237" s="32">
        <v>0</v>
      </c>
      <c r="AB237" s="32">
        <v>0</v>
      </c>
      <c r="AC237" s="37" t="s">
        <v>1348</v>
      </c>
      <c r="AD237" s="32">
        <v>18.569444444444443</v>
      </c>
      <c r="AE237" s="32">
        <v>0</v>
      </c>
      <c r="AF237" s="37">
        <v>0</v>
      </c>
      <c r="AG237" s="32">
        <v>0</v>
      </c>
      <c r="AH237" s="32">
        <v>0</v>
      </c>
      <c r="AI237" s="37" t="s">
        <v>1348</v>
      </c>
      <c r="AJ237" s="32">
        <v>0</v>
      </c>
      <c r="AK237" s="32">
        <v>0</v>
      </c>
      <c r="AL237" s="37" t="s">
        <v>1348</v>
      </c>
      <c r="AM237" t="s">
        <v>395</v>
      </c>
      <c r="AN237" s="34">
        <v>7</v>
      </c>
      <c r="AX237"/>
      <c r="AY237"/>
    </row>
    <row r="238" spans="1:51" x14ac:dyDescent="0.25">
      <c r="A238" t="s">
        <v>1226</v>
      </c>
      <c r="B238" t="s">
        <v>615</v>
      </c>
      <c r="C238" t="s">
        <v>1021</v>
      </c>
      <c r="D238" t="s">
        <v>1190</v>
      </c>
      <c r="E238" s="32">
        <v>79.277777777777771</v>
      </c>
      <c r="F238" s="32">
        <v>331.13611111111106</v>
      </c>
      <c r="G238" s="32">
        <v>45.897222222222219</v>
      </c>
      <c r="H238" s="37">
        <v>0.13860530664631027</v>
      </c>
      <c r="I238" s="32">
        <v>325.625</v>
      </c>
      <c r="J238" s="32">
        <v>45.897222222222219</v>
      </c>
      <c r="K238" s="37">
        <v>0.14095116229473234</v>
      </c>
      <c r="L238" s="32">
        <v>73.358333333333334</v>
      </c>
      <c r="M238" s="32">
        <v>3.1222222222222222</v>
      </c>
      <c r="N238" s="37">
        <v>4.2561248059373696E-2</v>
      </c>
      <c r="O238" s="32">
        <v>67.847222222222229</v>
      </c>
      <c r="P238" s="32">
        <v>3.1222222222222222</v>
      </c>
      <c r="Q238" s="37">
        <v>4.6018423746161718E-2</v>
      </c>
      <c r="R238" s="32">
        <v>0</v>
      </c>
      <c r="S238" s="32">
        <v>0</v>
      </c>
      <c r="T238" s="37" t="s">
        <v>1348</v>
      </c>
      <c r="U238" s="32">
        <v>5.5111111111111111</v>
      </c>
      <c r="V238" s="32">
        <v>0</v>
      </c>
      <c r="W238" s="37">
        <v>0</v>
      </c>
      <c r="X238" s="32">
        <v>19.669444444444444</v>
      </c>
      <c r="Y238" s="32">
        <v>3.9750000000000001</v>
      </c>
      <c r="Z238" s="37">
        <v>0.20209010026832369</v>
      </c>
      <c r="AA238" s="32">
        <v>0</v>
      </c>
      <c r="AB238" s="32">
        <v>0</v>
      </c>
      <c r="AC238" s="37" t="s">
        <v>1348</v>
      </c>
      <c r="AD238" s="32">
        <v>201.13333333333333</v>
      </c>
      <c r="AE238" s="32">
        <v>38.072222222222223</v>
      </c>
      <c r="AF238" s="37">
        <v>0.18928847641144625</v>
      </c>
      <c r="AG238" s="32">
        <v>4.2777777777777777</v>
      </c>
      <c r="AH238" s="32">
        <v>0</v>
      </c>
      <c r="AI238" s="37">
        <v>0</v>
      </c>
      <c r="AJ238" s="32">
        <v>32.697222222222223</v>
      </c>
      <c r="AK238" s="32">
        <v>0.72777777777777775</v>
      </c>
      <c r="AL238" s="37">
        <v>2.225809192082236E-2</v>
      </c>
      <c r="AM238" t="s">
        <v>190</v>
      </c>
      <c r="AN238" s="34">
        <v>7</v>
      </c>
      <c r="AX238"/>
      <c r="AY238"/>
    </row>
    <row r="239" spans="1:51" x14ac:dyDescent="0.25">
      <c r="A239" t="s">
        <v>1226</v>
      </c>
      <c r="B239" t="s">
        <v>756</v>
      </c>
      <c r="C239" t="s">
        <v>901</v>
      </c>
      <c r="D239" t="s">
        <v>1165</v>
      </c>
      <c r="E239" s="32">
        <v>58.8</v>
      </c>
      <c r="F239" s="32">
        <v>264.42555555555555</v>
      </c>
      <c r="G239" s="32">
        <v>25.151111111111103</v>
      </c>
      <c r="H239" s="37">
        <v>9.5116037700171838E-2</v>
      </c>
      <c r="I239" s="32">
        <v>250.18555555555557</v>
      </c>
      <c r="J239" s="32">
        <v>25.151111111111103</v>
      </c>
      <c r="K239" s="37">
        <v>0.10052982897138564</v>
      </c>
      <c r="L239" s="32">
        <v>58.358888888888892</v>
      </c>
      <c r="M239" s="32">
        <v>1.4922222222222223</v>
      </c>
      <c r="N239" s="37">
        <v>2.5569750395065021E-2</v>
      </c>
      <c r="O239" s="32">
        <v>44.118888888888897</v>
      </c>
      <c r="P239" s="32">
        <v>1.4922222222222223</v>
      </c>
      <c r="Q239" s="37">
        <v>3.3822751655879314E-2</v>
      </c>
      <c r="R239" s="32">
        <v>8.5511111111111084</v>
      </c>
      <c r="S239" s="32">
        <v>0</v>
      </c>
      <c r="T239" s="37">
        <v>0</v>
      </c>
      <c r="U239" s="32">
        <v>5.6888888888888891</v>
      </c>
      <c r="V239" s="32">
        <v>0</v>
      </c>
      <c r="W239" s="37">
        <v>0</v>
      </c>
      <c r="X239" s="32">
        <v>16.076666666666654</v>
      </c>
      <c r="Y239" s="32">
        <v>4.4444444444444446E-2</v>
      </c>
      <c r="Z239" s="37">
        <v>2.764531066417861E-3</v>
      </c>
      <c r="AA239" s="32">
        <v>0</v>
      </c>
      <c r="AB239" s="32">
        <v>0</v>
      </c>
      <c r="AC239" s="37" t="s">
        <v>1348</v>
      </c>
      <c r="AD239" s="32">
        <v>181.46444444444447</v>
      </c>
      <c r="AE239" s="32">
        <v>23.614444444444437</v>
      </c>
      <c r="AF239" s="37">
        <v>0.13013262469537951</v>
      </c>
      <c r="AG239" s="32">
        <v>0</v>
      </c>
      <c r="AH239" s="32">
        <v>0</v>
      </c>
      <c r="AI239" s="37" t="s">
        <v>1348</v>
      </c>
      <c r="AJ239" s="32">
        <v>8.5255555555555507</v>
      </c>
      <c r="AK239" s="32">
        <v>0</v>
      </c>
      <c r="AL239" s="37">
        <v>0</v>
      </c>
      <c r="AM239" t="s">
        <v>333</v>
      </c>
      <c r="AN239" s="34">
        <v>7</v>
      </c>
      <c r="AX239"/>
      <c r="AY239"/>
    </row>
    <row r="240" spans="1:51" x14ac:dyDescent="0.25">
      <c r="A240" t="s">
        <v>1226</v>
      </c>
      <c r="B240" t="s">
        <v>680</v>
      </c>
      <c r="C240" t="s">
        <v>982</v>
      </c>
      <c r="D240" t="s">
        <v>1186</v>
      </c>
      <c r="E240" s="32">
        <v>69.988888888888894</v>
      </c>
      <c r="F240" s="32">
        <v>246.95277777777781</v>
      </c>
      <c r="G240" s="32">
        <v>0</v>
      </c>
      <c r="H240" s="37">
        <v>0</v>
      </c>
      <c r="I240" s="32">
        <v>221.70555555555555</v>
      </c>
      <c r="J240" s="32">
        <v>0</v>
      </c>
      <c r="K240" s="37">
        <v>0</v>
      </c>
      <c r="L240" s="32">
        <v>48.636111111111113</v>
      </c>
      <c r="M240" s="32">
        <v>0</v>
      </c>
      <c r="N240" s="37">
        <v>0</v>
      </c>
      <c r="O240" s="32">
        <v>25.930555555555557</v>
      </c>
      <c r="P240" s="32">
        <v>0</v>
      </c>
      <c r="Q240" s="37">
        <v>0</v>
      </c>
      <c r="R240" s="32">
        <v>16.483333333333334</v>
      </c>
      <c r="S240" s="32">
        <v>0</v>
      </c>
      <c r="T240" s="37">
        <v>0</v>
      </c>
      <c r="U240" s="32">
        <v>6.2222222222222223</v>
      </c>
      <c r="V240" s="32">
        <v>0</v>
      </c>
      <c r="W240" s="37">
        <v>0</v>
      </c>
      <c r="X240" s="32">
        <v>46.677777777777777</v>
      </c>
      <c r="Y240" s="32">
        <v>0</v>
      </c>
      <c r="Z240" s="37">
        <v>0</v>
      </c>
      <c r="AA240" s="32">
        <v>2.5416666666666665</v>
      </c>
      <c r="AB240" s="32">
        <v>0</v>
      </c>
      <c r="AC240" s="37">
        <v>0</v>
      </c>
      <c r="AD240" s="32">
        <v>132.11111111111111</v>
      </c>
      <c r="AE240" s="32">
        <v>0</v>
      </c>
      <c r="AF240" s="37">
        <v>0</v>
      </c>
      <c r="AG240" s="32">
        <v>16.986111111111111</v>
      </c>
      <c r="AH240" s="32">
        <v>0</v>
      </c>
      <c r="AI240" s="37">
        <v>0</v>
      </c>
      <c r="AJ240" s="32">
        <v>0</v>
      </c>
      <c r="AK240" s="32">
        <v>0</v>
      </c>
      <c r="AL240" s="37" t="s">
        <v>1348</v>
      </c>
      <c r="AM240" t="s">
        <v>255</v>
      </c>
      <c r="AN240" s="34">
        <v>7</v>
      </c>
      <c r="AX240"/>
      <c r="AY240"/>
    </row>
    <row r="241" spans="1:51" x14ac:dyDescent="0.25">
      <c r="A241" t="s">
        <v>1226</v>
      </c>
      <c r="B241" t="s">
        <v>626</v>
      </c>
      <c r="C241" t="s">
        <v>883</v>
      </c>
      <c r="D241" t="s">
        <v>1113</v>
      </c>
      <c r="E241" s="32">
        <v>26.266666666666666</v>
      </c>
      <c r="F241" s="32">
        <v>83.774333333333345</v>
      </c>
      <c r="G241" s="32">
        <v>21.160444444444444</v>
      </c>
      <c r="H241" s="37">
        <v>0.2525886342807197</v>
      </c>
      <c r="I241" s="32">
        <v>74.737222222222229</v>
      </c>
      <c r="J241" s="32">
        <v>17.812222222222221</v>
      </c>
      <c r="K241" s="37">
        <v>0.2383313386903744</v>
      </c>
      <c r="L241" s="32">
        <v>19.635555555555555</v>
      </c>
      <c r="M241" s="32">
        <v>4.2688888888888883</v>
      </c>
      <c r="N241" s="37">
        <v>0.21740606609325483</v>
      </c>
      <c r="O241" s="32">
        <v>10.598444444444445</v>
      </c>
      <c r="P241" s="32">
        <v>0.92066666666666663</v>
      </c>
      <c r="Q241" s="37">
        <v>8.6868093850250558E-2</v>
      </c>
      <c r="R241" s="32">
        <v>3.3482222222222218</v>
      </c>
      <c r="S241" s="32">
        <v>3.3482222222222218</v>
      </c>
      <c r="T241" s="37">
        <v>1</v>
      </c>
      <c r="U241" s="32">
        <v>5.6888888888888891</v>
      </c>
      <c r="V241" s="32">
        <v>0</v>
      </c>
      <c r="W241" s="37">
        <v>0</v>
      </c>
      <c r="X241" s="32">
        <v>12.494444444444444</v>
      </c>
      <c r="Y241" s="32">
        <v>0.40833333333333333</v>
      </c>
      <c r="Z241" s="37">
        <v>3.2681191640729218E-2</v>
      </c>
      <c r="AA241" s="32">
        <v>0</v>
      </c>
      <c r="AB241" s="32">
        <v>0</v>
      </c>
      <c r="AC241" s="37" t="s">
        <v>1348</v>
      </c>
      <c r="AD241" s="32">
        <v>51.644333333333343</v>
      </c>
      <c r="AE241" s="32">
        <v>16.483222222222221</v>
      </c>
      <c r="AF241" s="37">
        <v>0.31916807049929102</v>
      </c>
      <c r="AG241" s="32">
        <v>0</v>
      </c>
      <c r="AH241" s="32">
        <v>0</v>
      </c>
      <c r="AI241" s="37" t="s">
        <v>1348</v>
      </c>
      <c r="AJ241" s="32">
        <v>0</v>
      </c>
      <c r="AK241" s="32">
        <v>0</v>
      </c>
      <c r="AL241" s="37" t="s">
        <v>1348</v>
      </c>
      <c r="AM241" t="s">
        <v>201</v>
      </c>
      <c r="AN241" s="34">
        <v>7</v>
      </c>
      <c r="AX241"/>
      <c r="AY241"/>
    </row>
    <row r="242" spans="1:51" x14ac:dyDescent="0.25">
      <c r="A242" t="s">
        <v>1226</v>
      </c>
      <c r="B242" t="s">
        <v>530</v>
      </c>
      <c r="C242" t="s">
        <v>916</v>
      </c>
      <c r="D242" t="s">
        <v>1140</v>
      </c>
      <c r="E242" s="32">
        <v>52.31111111111111</v>
      </c>
      <c r="F242" s="32">
        <v>236.04722222222222</v>
      </c>
      <c r="G242" s="32">
        <v>30.572222222222223</v>
      </c>
      <c r="H242" s="37">
        <v>0.12951739882556457</v>
      </c>
      <c r="I242" s="32">
        <v>220.89166666666668</v>
      </c>
      <c r="J242" s="32">
        <v>30.572222222222223</v>
      </c>
      <c r="K242" s="37">
        <v>0.13840369210648759</v>
      </c>
      <c r="L242" s="32">
        <v>64.3</v>
      </c>
      <c r="M242" s="32">
        <v>0</v>
      </c>
      <c r="N242" s="37">
        <v>0</v>
      </c>
      <c r="O242" s="32">
        <v>49.144444444444446</v>
      </c>
      <c r="P242" s="32">
        <v>0</v>
      </c>
      <c r="Q242" s="37">
        <v>0</v>
      </c>
      <c r="R242" s="32">
        <v>15.155555555555555</v>
      </c>
      <c r="S242" s="32">
        <v>0</v>
      </c>
      <c r="T242" s="37">
        <v>0</v>
      </c>
      <c r="U242" s="32">
        <v>0</v>
      </c>
      <c r="V242" s="32">
        <v>0</v>
      </c>
      <c r="W242" s="37" t="s">
        <v>1348</v>
      </c>
      <c r="X242" s="32">
        <v>13.78888888888889</v>
      </c>
      <c r="Y242" s="32">
        <v>0</v>
      </c>
      <c r="Z242" s="37">
        <v>0</v>
      </c>
      <c r="AA242" s="32">
        <v>0</v>
      </c>
      <c r="AB242" s="32">
        <v>0</v>
      </c>
      <c r="AC242" s="37" t="s">
        <v>1348</v>
      </c>
      <c r="AD242" s="32">
        <v>147.35277777777779</v>
      </c>
      <c r="AE242" s="32">
        <v>30.572222222222223</v>
      </c>
      <c r="AF242" s="37">
        <v>0.20747638886270664</v>
      </c>
      <c r="AG242" s="32">
        <v>0</v>
      </c>
      <c r="AH242" s="32">
        <v>0</v>
      </c>
      <c r="AI242" s="37" t="s">
        <v>1348</v>
      </c>
      <c r="AJ242" s="32">
        <v>10.605555555555556</v>
      </c>
      <c r="AK242" s="32">
        <v>0</v>
      </c>
      <c r="AL242" s="37">
        <v>0</v>
      </c>
      <c r="AM242" t="s">
        <v>104</v>
      </c>
      <c r="AN242" s="34">
        <v>7</v>
      </c>
      <c r="AX242"/>
      <c r="AY242"/>
    </row>
    <row r="243" spans="1:51" x14ac:dyDescent="0.25">
      <c r="A243" t="s">
        <v>1226</v>
      </c>
      <c r="B243" t="s">
        <v>443</v>
      </c>
      <c r="C243" t="s">
        <v>910</v>
      </c>
      <c r="D243" t="s">
        <v>1126</v>
      </c>
      <c r="E243" s="32">
        <v>63.2</v>
      </c>
      <c r="F243" s="32">
        <v>314.74411111111112</v>
      </c>
      <c r="G243" s="32">
        <v>16.102777777777778</v>
      </c>
      <c r="H243" s="37">
        <v>5.1161490268814488E-2</v>
      </c>
      <c r="I243" s="32">
        <v>299.29499999999996</v>
      </c>
      <c r="J243" s="32">
        <v>16.102777777777778</v>
      </c>
      <c r="K243" s="37">
        <v>5.3802361475393107E-2</v>
      </c>
      <c r="L243" s="32">
        <v>59.193999999999996</v>
      </c>
      <c r="M243" s="32">
        <v>0</v>
      </c>
      <c r="N243" s="37">
        <v>0</v>
      </c>
      <c r="O243" s="32">
        <v>43.74488888888888</v>
      </c>
      <c r="P243" s="32">
        <v>0</v>
      </c>
      <c r="Q243" s="37">
        <v>0</v>
      </c>
      <c r="R243" s="32">
        <v>11.715777777777779</v>
      </c>
      <c r="S243" s="32">
        <v>0</v>
      </c>
      <c r="T243" s="37">
        <v>0</v>
      </c>
      <c r="U243" s="32">
        <v>3.7333333333333334</v>
      </c>
      <c r="V243" s="32">
        <v>0</v>
      </c>
      <c r="W243" s="37">
        <v>0</v>
      </c>
      <c r="X243" s="32">
        <v>51.974777777777796</v>
      </c>
      <c r="Y243" s="32">
        <v>0</v>
      </c>
      <c r="Z243" s="37">
        <v>0</v>
      </c>
      <c r="AA243" s="32">
        <v>0</v>
      </c>
      <c r="AB243" s="32">
        <v>0</v>
      </c>
      <c r="AC243" s="37" t="s">
        <v>1348</v>
      </c>
      <c r="AD243" s="32">
        <v>164.81366666666665</v>
      </c>
      <c r="AE243" s="32">
        <v>16.102777777777778</v>
      </c>
      <c r="AF243" s="37">
        <v>9.7702927818148863E-2</v>
      </c>
      <c r="AG243" s="32">
        <v>27.373555555555555</v>
      </c>
      <c r="AH243" s="32">
        <v>0</v>
      </c>
      <c r="AI243" s="37">
        <v>0</v>
      </c>
      <c r="AJ243" s="32">
        <v>11.388111111111112</v>
      </c>
      <c r="AK243" s="32">
        <v>0</v>
      </c>
      <c r="AL243" s="37">
        <v>0</v>
      </c>
      <c r="AM243" t="s">
        <v>16</v>
      </c>
      <c r="AN243" s="34">
        <v>7</v>
      </c>
      <c r="AX243"/>
      <c r="AY243"/>
    </row>
    <row r="244" spans="1:51" x14ac:dyDescent="0.25">
      <c r="A244" t="s">
        <v>1226</v>
      </c>
      <c r="B244" t="s">
        <v>772</v>
      </c>
      <c r="C244" t="s">
        <v>991</v>
      </c>
      <c r="D244" t="s">
        <v>1129</v>
      </c>
      <c r="E244" s="32">
        <v>37.544444444444444</v>
      </c>
      <c r="F244" s="32">
        <v>98.37777777777778</v>
      </c>
      <c r="G244" s="32">
        <v>0</v>
      </c>
      <c r="H244" s="37">
        <v>0</v>
      </c>
      <c r="I244" s="32">
        <v>86.563888888888897</v>
      </c>
      <c r="J244" s="32">
        <v>0</v>
      </c>
      <c r="K244" s="37">
        <v>0</v>
      </c>
      <c r="L244" s="32">
        <v>18.888888888888889</v>
      </c>
      <c r="M244" s="32">
        <v>0</v>
      </c>
      <c r="N244" s="37">
        <v>0</v>
      </c>
      <c r="O244" s="32">
        <v>7.0750000000000002</v>
      </c>
      <c r="P244" s="32">
        <v>0</v>
      </c>
      <c r="Q244" s="37">
        <v>0</v>
      </c>
      <c r="R244" s="32">
        <v>6.5750000000000002</v>
      </c>
      <c r="S244" s="32">
        <v>0</v>
      </c>
      <c r="T244" s="37">
        <v>0</v>
      </c>
      <c r="U244" s="32">
        <v>5.2388888888888889</v>
      </c>
      <c r="V244" s="32">
        <v>0</v>
      </c>
      <c r="W244" s="37">
        <v>0</v>
      </c>
      <c r="X244" s="32">
        <v>24.166666666666668</v>
      </c>
      <c r="Y244" s="32">
        <v>0</v>
      </c>
      <c r="Z244" s="37">
        <v>0</v>
      </c>
      <c r="AA244" s="32">
        <v>0</v>
      </c>
      <c r="AB244" s="32">
        <v>0</v>
      </c>
      <c r="AC244" s="37" t="s">
        <v>1348</v>
      </c>
      <c r="AD244" s="32">
        <v>55.322222222222223</v>
      </c>
      <c r="AE244" s="32">
        <v>0</v>
      </c>
      <c r="AF244" s="37">
        <v>0</v>
      </c>
      <c r="AG244" s="32">
        <v>0</v>
      </c>
      <c r="AH244" s="32">
        <v>0</v>
      </c>
      <c r="AI244" s="37" t="s">
        <v>1348</v>
      </c>
      <c r="AJ244" s="32">
        <v>0</v>
      </c>
      <c r="AK244" s="32">
        <v>0</v>
      </c>
      <c r="AL244" s="37" t="s">
        <v>1348</v>
      </c>
      <c r="AM244" t="s">
        <v>349</v>
      </c>
      <c r="AN244" s="34">
        <v>7</v>
      </c>
      <c r="AX244"/>
      <c r="AY244"/>
    </row>
    <row r="245" spans="1:51" x14ac:dyDescent="0.25">
      <c r="A245" t="s">
        <v>1226</v>
      </c>
      <c r="B245" t="s">
        <v>560</v>
      </c>
      <c r="C245" t="s">
        <v>881</v>
      </c>
      <c r="D245" t="s">
        <v>1193</v>
      </c>
      <c r="E245" s="32">
        <v>22.833333333333332</v>
      </c>
      <c r="F245" s="32">
        <v>63.849777777777788</v>
      </c>
      <c r="G245" s="32">
        <v>26.475888888888882</v>
      </c>
      <c r="H245" s="37">
        <v>0.41465906085116438</v>
      </c>
      <c r="I245" s="32">
        <v>58.151777777777788</v>
      </c>
      <c r="J245" s="32">
        <v>26.475888888888882</v>
      </c>
      <c r="K245" s="37">
        <v>0.45528941505562054</v>
      </c>
      <c r="L245" s="32">
        <v>13.705333333333332</v>
      </c>
      <c r="M245" s="32">
        <v>4.5053333333333336</v>
      </c>
      <c r="N245" s="37">
        <v>0.3287284755326394</v>
      </c>
      <c r="O245" s="32">
        <v>8.0073333333333316</v>
      </c>
      <c r="P245" s="32">
        <v>4.5053333333333336</v>
      </c>
      <c r="Q245" s="37">
        <v>0.56265090333860646</v>
      </c>
      <c r="R245" s="32">
        <v>0</v>
      </c>
      <c r="S245" s="32">
        <v>0</v>
      </c>
      <c r="T245" s="37" t="s">
        <v>1348</v>
      </c>
      <c r="U245" s="32">
        <v>5.6979999999999995</v>
      </c>
      <c r="V245" s="32">
        <v>0</v>
      </c>
      <c r="W245" s="37">
        <v>0</v>
      </c>
      <c r="X245" s="32">
        <v>15.56944444444445</v>
      </c>
      <c r="Y245" s="32">
        <v>2.5377777777777775</v>
      </c>
      <c r="Z245" s="37">
        <v>0.16299732381801954</v>
      </c>
      <c r="AA245" s="32">
        <v>0</v>
      </c>
      <c r="AB245" s="32">
        <v>0</v>
      </c>
      <c r="AC245" s="37" t="s">
        <v>1348</v>
      </c>
      <c r="AD245" s="32">
        <v>30.048111111111115</v>
      </c>
      <c r="AE245" s="32">
        <v>19.432777777777773</v>
      </c>
      <c r="AF245" s="37">
        <v>0.64672210861840063</v>
      </c>
      <c r="AG245" s="32">
        <v>4.5268888888888892</v>
      </c>
      <c r="AH245" s="32">
        <v>0</v>
      </c>
      <c r="AI245" s="37">
        <v>0</v>
      </c>
      <c r="AJ245" s="32">
        <v>0</v>
      </c>
      <c r="AK245" s="32">
        <v>0</v>
      </c>
      <c r="AL245" s="37" t="s">
        <v>1348</v>
      </c>
      <c r="AM245" t="s">
        <v>134</v>
      </c>
      <c r="AN245" s="34">
        <v>7</v>
      </c>
      <c r="AX245"/>
      <c r="AY245"/>
    </row>
    <row r="246" spans="1:51" x14ac:dyDescent="0.25">
      <c r="A246" t="s">
        <v>1226</v>
      </c>
      <c r="B246" t="s">
        <v>546</v>
      </c>
      <c r="C246" t="s">
        <v>851</v>
      </c>
      <c r="D246" t="s">
        <v>1154</v>
      </c>
      <c r="E246" s="32">
        <v>63.56666666666667</v>
      </c>
      <c r="F246" s="32">
        <v>179.13744444444444</v>
      </c>
      <c r="G246" s="32">
        <v>47.829111111111104</v>
      </c>
      <c r="H246" s="37">
        <v>0.26699672566750421</v>
      </c>
      <c r="I246" s="32">
        <v>173.15411111111109</v>
      </c>
      <c r="J246" s="32">
        <v>47.045777777777772</v>
      </c>
      <c r="K246" s="37">
        <v>0.2716988783915677</v>
      </c>
      <c r="L246" s="32">
        <v>61.815222222222225</v>
      </c>
      <c r="M246" s="32">
        <v>11.031888888888888</v>
      </c>
      <c r="N246" s="37">
        <v>0.17846557032877552</v>
      </c>
      <c r="O246" s="32">
        <v>55.831888888888891</v>
      </c>
      <c r="P246" s="32">
        <v>10.248555555555555</v>
      </c>
      <c r="Q246" s="37">
        <v>0.18356096774642924</v>
      </c>
      <c r="R246" s="32">
        <v>0.78333333333333333</v>
      </c>
      <c r="S246" s="32">
        <v>0.78333333333333333</v>
      </c>
      <c r="T246" s="37">
        <v>1</v>
      </c>
      <c r="U246" s="32">
        <v>5.2</v>
      </c>
      <c r="V246" s="32">
        <v>0</v>
      </c>
      <c r="W246" s="37">
        <v>0</v>
      </c>
      <c r="X246" s="32">
        <v>14.16388888888889</v>
      </c>
      <c r="Y246" s="32">
        <v>4.55</v>
      </c>
      <c r="Z246" s="37">
        <v>0.32123945871739557</v>
      </c>
      <c r="AA246" s="32">
        <v>0</v>
      </c>
      <c r="AB246" s="32">
        <v>0</v>
      </c>
      <c r="AC246" s="37" t="s">
        <v>1348</v>
      </c>
      <c r="AD246" s="32">
        <v>102.93888888888888</v>
      </c>
      <c r="AE246" s="32">
        <v>32.24722222222222</v>
      </c>
      <c r="AF246" s="37">
        <v>0.3132656916185439</v>
      </c>
      <c r="AG246" s="32">
        <v>0.21944444444444444</v>
      </c>
      <c r="AH246" s="32">
        <v>0</v>
      </c>
      <c r="AI246" s="37">
        <v>0</v>
      </c>
      <c r="AJ246" s="32">
        <v>0</v>
      </c>
      <c r="AK246" s="32">
        <v>0</v>
      </c>
      <c r="AL246" s="37" t="s">
        <v>1348</v>
      </c>
      <c r="AM246" t="s">
        <v>120</v>
      </c>
      <c r="AN246" s="34">
        <v>7</v>
      </c>
      <c r="AX246"/>
      <c r="AY246"/>
    </row>
    <row r="247" spans="1:51" x14ac:dyDescent="0.25">
      <c r="A247" t="s">
        <v>1226</v>
      </c>
      <c r="B247" t="s">
        <v>568</v>
      </c>
      <c r="C247" t="s">
        <v>862</v>
      </c>
      <c r="D247" t="s">
        <v>1126</v>
      </c>
      <c r="E247" s="32">
        <v>37.733333333333334</v>
      </c>
      <c r="F247" s="32">
        <v>124.62777777777778</v>
      </c>
      <c r="G247" s="32">
        <v>6.3666666666666671</v>
      </c>
      <c r="H247" s="37">
        <v>5.1085454464405121E-2</v>
      </c>
      <c r="I247" s="32">
        <v>119.28333333333333</v>
      </c>
      <c r="J247" s="32">
        <v>6.3555555555555561</v>
      </c>
      <c r="K247" s="37">
        <v>5.3281169950165345E-2</v>
      </c>
      <c r="L247" s="32">
        <v>16.483333333333334</v>
      </c>
      <c r="M247" s="32">
        <v>0.61944444444444435</v>
      </c>
      <c r="N247" s="37">
        <v>3.758004718570946E-2</v>
      </c>
      <c r="O247" s="32">
        <v>11.138888888888889</v>
      </c>
      <c r="P247" s="32">
        <v>0.60833333333333328</v>
      </c>
      <c r="Q247" s="37">
        <v>5.4613466334164584E-2</v>
      </c>
      <c r="R247" s="32">
        <v>1.1111111111111112E-2</v>
      </c>
      <c r="S247" s="32">
        <v>1.1111111111111112E-2</v>
      </c>
      <c r="T247" s="37">
        <v>1</v>
      </c>
      <c r="U247" s="32">
        <v>5.333333333333333</v>
      </c>
      <c r="V247" s="32">
        <v>0</v>
      </c>
      <c r="W247" s="37">
        <v>0</v>
      </c>
      <c r="X247" s="32">
        <v>24.966666666666665</v>
      </c>
      <c r="Y247" s="32">
        <v>2.0777777777777779</v>
      </c>
      <c r="Z247" s="37">
        <v>8.3222073876279501E-2</v>
      </c>
      <c r="AA247" s="32">
        <v>0</v>
      </c>
      <c r="AB247" s="32">
        <v>0</v>
      </c>
      <c r="AC247" s="37" t="s">
        <v>1348</v>
      </c>
      <c r="AD247" s="32">
        <v>75.858333333333334</v>
      </c>
      <c r="AE247" s="32">
        <v>3.6694444444444443</v>
      </c>
      <c r="AF247" s="37">
        <v>4.8372331465817126E-2</v>
      </c>
      <c r="AG247" s="32">
        <v>0</v>
      </c>
      <c r="AH247" s="32">
        <v>0</v>
      </c>
      <c r="AI247" s="37" t="s">
        <v>1348</v>
      </c>
      <c r="AJ247" s="32">
        <v>7.3194444444444446</v>
      </c>
      <c r="AK247" s="32">
        <v>0</v>
      </c>
      <c r="AL247" s="37">
        <v>0</v>
      </c>
      <c r="AM247" t="s">
        <v>142</v>
      </c>
      <c r="AN247" s="34">
        <v>7</v>
      </c>
      <c r="AX247"/>
      <c r="AY247"/>
    </row>
    <row r="248" spans="1:51" x14ac:dyDescent="0.25">
      <c r="A248" t="s">
        <v>1226</v>
      </c>
      <c r="B248" t="s">
        <v>589</v>
      </c>
      <c r="C248" t="s">
        <v>1001</v>
      </c>
      <c r="D248" t="s">
        <v>1205</v>
      </c>
      <c r="E248" s="32">
        <v>27.3</v>
      </c>
      <c r="F248" s="32">
        <v>93.936999999999998</v>
      </c>
      <c r="G248" s="32">
        <v>2.1166666666666663</v>
      </c>
      <c r="H248" s="37">
        <v>2.2532832288306697E-2</v>
      </c>
      <c r="I248" s="32">
        <v>86.352777777777789</v>
      </c>
      <c r="J248" s="32">
        <v>2.1166666666666663</v>
      </c>
      <c r="K248" s="37">
        <v>2.4511853829575055E-2</v>
      </c>
      <c r="L248" s="32">
        <v>34.453666666666663</v>
      </c>
      <c r="M248" s="32">
        <v>1.0249999999999999</v>
      </c>
      <c r="N248" s="37">
        <v>2.9750099166997224E-2</v>
      </c>
      <c r="O248" s="32">
        <v>26.869444444444444</v>
      </c>
      <c r="P248" s="32">
        <v>1.0249999999999999</v>
      </c>
      <c r="Q248" s="37">
        <v>3.8147420655432647E-2</v>
      </c>
      <c r="R248" s="32">
        <v>2.8508888888888886</v>
      </c>
      <c r="S248" s="32">
        <v>0</v>
      </c>
      <c r="T248" s="37">
        <v>0</v>
      </c>
      <c r="U248" s="32">
        <v>4.7333333333333334</v>
      </c>
      <c r="V248" s="32">
        <v>0</v>
      </c>
      <c r="W248" s="37">
        <v>0</v>
      </c>
      <c r="X248" s="32">
        <v>2.9555555555555557</v>
      </c>
      <c r="Y248" s="32">
        <v>0</v>
      </c>
      <c r="Z248" s="37">
        <v>0</v>
      </c>
      <c r="AA248" s="32">
        <v>0</v>
      </c>
      <c r="AB248" s="32">
        <v>0</v>
      </c>
      <c r="AC248" s="37" t="s">
        <v>1348</v>
      </c>
      <c r="AD248" s="32">
        <v>50.341666666666669</v>
      </c>
      <c r="AE248" s="32">
        <v>1.0916666666666666</v>
      </c>
      <c r="AF248" s="37">
        <v>2.1685151464989238E-2</v>
      </c>
      <c r="AG248" s="32">
        <v>3.0222222222222221</v>
      </c>
      <c r="AH248" s="32">
        <v>0</v>
      </c>
      <c r="AI248" s="37">
        <v>0</v>
      </c>
      <c r="AJ248" s="32">
        <v>3.1638888888888888</v>
      </c>
      <c r="AK248" s="32">
        <v>0</v>
      </c>
      <c r="AL248" s="37">
        <v>0</v>
      </c>
      <c r="AM248" t="s">
        <v>164</v>
      </c>
      <c r="AN248" s="34">
        <v>7</v>
      </c>
      <c r="AX248"/>
      <c r="AY248"/>
    </row>
    <row r="249" spans="1:51" x14ac:dyDescent="0.25">
      <c r="A249" t="s">
        <v>1226</v>
      </c>
      <c r="B249" t="s">
        <v>484</v>
      </c>
      <c r="C249" t="s">
        <v>938</v>
      </c>
      <c r="D249" t="s">
        <v>1181</v>
      </c>
      <c r="E249" s="32">
        <v>16.755555555555556</v>
      </c>
      <c r="F249" s="32">
        <v>70.737999999999985</v>
      </c>
      <c r="G249" s="32">
        <v>19.489888888888892</v>
      </c>
      <c r="H249" s="37">
        <v>0.27552219300643072</v>
      </c>
      <c r="I249" s="32">
        <v>67.021555555555551</v>
      </c>
      <c r="J249" s="32">
        <v>19.489888888888892</v>
      </c>
      <c r="K249" s="37">
        <v>0.29080030636909526</v>
      </c>
      <c r="L249" s="32">
        <v>11.772</v>
      </c>
      <c r="M249" s="32">
        <v>3.24</v>
      </c>
      <c r="N249" s="37">
        <v>0.27522935779816515</v>
      </c>
      <c r="O249" s="32">
        <v>8.8611111111111125</v>
      </c>
      <c r="P249" s="32">
        <v>3.24</v>
      </c>
      <c r="Q249" s="37">
        <v>0.36564263322884011</v>
      </c>
      <c r="R249" s="32">
        <v>0</v>
      </c>
      <c r="S249" s="32">
        <v>0</v>
      </c>
      <c r="T249" s="37" t="s">
        <v>1348</v>
      </c>
      <c r="U249" s="32">
        <v>2.9108888888888877</v>
      </c>
      <c r="V249" s="32">
        <v>0</v>
      </c>
      <c r="W249" s="37">
        <v>0</v>
      </c>
      <c r="X249" s="32">
        <v>18.574999999999989</v>
      </c>
      <c r="Y249" s="32">
        <v>6.9925555555555574</v>
      </c>
      <c r="Z249" s="37">
        <v>0.37644982802452553</v>
      </c>
      <c r="AA249" s="32">
        <v>0.80555555555555558</v>
      </c>
      <c r="AB249" s="32">
        <v>0</v>
      </c>
      <c r="AC249" s="37">
        <v>0</v>
      </c>
      <c r="AD249" s="32">
        <v>35.788555555555554</v>
      </c>
      <c r="AE249" s="32">
        <v>9.2573333333333334</v>
      </c>
      <c r="AF249" s="37">
        <v>0.25866742006290033</v>
      </c>
      <c r="AG249" s="32">
        <v>0</v>
      </c>
      <c r="AH249" s="32">
        <v>0</v>
      </c>
      <c r="AI249" s="37" t="s">
        <v>1348</v>
      </c>
      <c r="AJ249" s="32">
        <v>3.7968888888888888</v>
      </c>
      <c r="AK249" s="32">
        <v>0</v>
      </c>
      <c r="AL249" s="37">
        <v>0</v>
      </c>
      <c r="AM249" t="s">
        <v>58</v>
      </c>
      <c r="AN249" s="34">
        <v>7</v>
      </c>
      <c r="AX249"/>
      <c r="AY249"/>
    </row>
    <row r="250" spans="1:51" x14ac:dyDescent="0.25">
      <c r="A250" t="s">
        <v>1226</v>
      </c>
      <c r="B250" t="s">
        <v>499</v>
      </c>
      <c r="C250" t="s">
        <v>948</v>
      </c>
      <c r="D250" t="s">
        <v>1184</v>
      </c>
      <c r="E250" s="32">
        <v>25.733333333333334</v>
      </c>
      <c r="F250" s="32">
        <v>67.8</v>
      </c>
      <c r="G250" s="32">
        <v>0.2638888888888889</v>
      </c>
      <c r="H250" s="37">
        <v>3.892166502785972E-3</v>
      </c>
      <c r="I250" s="32">
        <v>63.37222222222222</v>
      </c>
      <c r="J250" s="32">
        <v>0.2638888888888889</v>
      </c>
      <c r="K250" s="37">
        <v>4.1641097571666523E-3</v>
      </c>
      <c r="L250" s="32">
        <v>13.022222222222222</v>
      </c>
      <c r="M250" s="32">
        <v>0</v>
      </c>
      <c r="N250" s="37">
        <v>0</v>
      </c>
      <c r="O250" s="32">
        <v>8.594444444444445</v>
      </c>
      <c r="P250" s="32">
        <v>0</v>
      </c>
      <c r="Q250" s="37">
        <v>0</v>
      </c>
      <c r="R250" s="32">
        <v>0</v>
      </c>
      <c r="S250" s="32">
        <v>0</v>
      </c>
      <c r="T250" s="37" t="s">
        <v>1348</v>
      </c>
      <c r="U250" s="32">
        <v>4.427777777777778</v>
      </c>
      <c r="V250" s="32">
        <v>0</v>
      </c>
      <c r="W250" s="37">
        <v>0</v>
      </c>
      <c r="X250" s="32">
        <v>13.775</v>
      </c>
      <c r="Y250" s="32">
        <v>0</v>
      </c>
      <c r="Z250" s="37">
        <v>0</v>
      </c>
      <c r="AA250" s="32">
        <v>0</v>
      </c>
      <c r="AB250" s="32">
        <v>0</v>
      </c>
      <c r="AC250" s="37" t="s">
        <v>1348</v>
      </c>
      <c r="AD250" s="32">
        <v>36.18333333333333</v>
      </c>
      <c r="AE250" s="32">
        <v>0.2638888888888889</v>
      </c>
      <c r="AF250" s="37">
        <v>7.2931060955013062E-3</v>
      </c>
      <c r="AG250" s="32">
        <v>4.8194444444444446</v>
      </c>
      <c r="AH250" s="32">
        <v>0</v>
      </c>
      <c r="AI250" s="37">
        <v>0</v>
      </c>
      <c r="AJ250" s="32">
        <v>0</v>
      </c>
      <c r="AK250" s="32">
        <v>0</v>
      </c>
      <c r="AL250" s="37" t="s">
        <v>1348</v>
      </c>
      <c r="AM250" t="s">
        <v>73</v>
      </c>
      <c r="AN250" s="34">
        <v>7</v>
      </c>
      <c r="AX250"/>
      <c r="AY250"/>
    </row>
    <row r="251" spans="1:51" x14ac:dyDescent="0.25">
      <c r="A251" t="s">
        <v>1226</v>
      </c>
      <c r="B251" t="s">
        <v>736</v>
      </c>
      <c r="C251" t="s">
        <v>888</v>
      </c>
      <c r="D251" t="s">
        <v>1157</v>
      </c>
      <c r="E251" s="32">
        <v>12.611111111111111</v>
      </c>
      <c r="F251" s="32">
        <v>59.12711111111112</v>
      </c>
      <c r="G251" s="32">
        <v>1.2361111111111112</v>
      </c>
      <c r="H251" s="37">
        <v>2.0905995369674371E-2</v>
      </c>
      <c r="I251" s="32">
        <v>52.963999999999999</v>
      </c>
      <c r="J251" s="32">
        <v>0.79722222222222228</v>
      </c>
      <c r="K251" s="37">
        <v>1.5052152824979651E-2</v>
      </c>
      <c r="L251" s="32">
        <v>14.376999999999999</v>
      </c>
      <c r="M251" s="32">
        <v>0.79722222222222228</v>
      </c>
      <c r="N251" s="37">
        <v>5.5451222245407411E-2</v>
      </c>
      <c r="O251" s="32">
        <v>8.6527777777777768</v>
      </c>
      <c r="P251" s="32">
        <v>0.79722222222222228</v>
      </c>
      <c r="Q251" s="37">
        <v>9.213483146067418E-2</v>
      </c>
      <c r="R251" s="32">
        <v>0</v>
      </c>
      <c r="S251" s="32">
        <v>0</v>
      </c>
      <c r="T251" s="37" t="s">
        <v>1348</v>
      </c>
      <c r="U251" s="32">
        <v>5.724222222222223</v>
      </c>
      <c r="V251" s="32">
        <v>0</v>
      </c>
      <c r="W251" s="37">
        <v>0</v>
      </c>
      <c r="X251" s="32">
        <v>12.914666666666665</v>
      </c>
      <c r="Y251" s="32">
        <v>0</v>
      </c>
      <c r="Z251" s="37">
        <v>0</v>
      </c>
      <c r="AA251" s="32">
        <v>0.43888888888888888</v>
      </c>
      <c r="AB251" s="32">
        <v>0.43888888888888888</v>
      </c>
      <c r="AC251" s="37">
        <v>1</v>
      </c>
      <c r="AD251" s="32">
        <v>31.396555555555562</v>
      </c>
      <c r="AE251" s="32">
        <v>0</v>
      </c>
      <c r="AF251" s="37">
        <v>0</v>
      </c>
      <c r="AG251" s="32">
        <v>0</v>
      </c>
      <c r="AH251" s="32">
        <v>0</v>
      </c>
      <c r="AI251" s="37" t="s">
        <v>1348</v>
      </c>
      <c r="AJ251" s="32">
        <v>0</v>
      </c>
      <c r="AK251" s="32">
        <v>0</v>
      </c>
      <c r="AL251" s="37" t="s">
        <v>1348</v>
      </c>
      <c r="AM251" t="s">
        <v>313</v>
      </c>
      <c r="AN251" s="34">
        <v>7</v>
      </c>
      <c r="AX251"/>
      <c r="AY251"/>
    </row>
    <row r="252" spans="1:51" x14ac:dyDescent="0.25">
      <c r="A252" t="s">
        <v>1226</v>
      </c>
      <c r="B252" t="s">
        <v>562</v>
      </c>
      <c r="C252" t="s">
        <v>984</v>
      </c>
      <c r="D252" t="s">
        <v>1198</v>
      </c>
      <c r="E252" s="32">
        <v>39.055555555555557</v>
      </c>
      <c r="F252" s="32">
        <v>126.10644444444443</v>
      </c>
      <c r="G252" s="32">
        <v>14.717555555555556</v>
      </c>
      <c r="H252" s="37">
        <v>0.11670740238845845</v>
      </c>
      <c r="I252" s="32">
        <v>118.84166666666667</v>
      </c>
      <c r="J252" s="32">
        <v>12.963888888888889</v>
      </c>
      <c r="K252" s="37">
        <v>0.10908538438164692</v>
      </c>
      <c r="L252" s="32">
        <v>38.100888888888889</v>
      </c>
      <c r="M252" s="32">
        <v>6.1592222222222226</v>
      </c>
      <c r="N252" s="37">
        <v>0.16165560441867791</v>
      </c>
      <c r="O252" s="32">
        <v>30.836111111111112</v>
      </c>
      <c r="P252" s="32">
        <v>4.4055555555555559</v>
      </c>
      <c r="Q252" s="37">
        <v>0.14287001171065669</v>
      </c>
      <c r="R252" s="32">
        <v>1.7536666666666665</v>
      </c>
      <c r="S252" s="32">
        <v>1.7536666666666665</v>
      </c>
      <c r="T252" s="37">
        <v>1</v>
      </c>
      <c r="U252" s="32">
        <v>5.5111111111111111</v>
      </c>
      <c r="V252" s="32">
        <v>0</v>
      </c>
      <c r="W252" s="37">
        <v>0</v>
      </c>
      <c r="X252" s="32">
        <v>7.3305555555555557</v>
      </c>
      <c r="Y252" s="32">
        <v>4.0805555555555557</v>
      </c>
      <c r="Z252" s="37">
        <v>0.55665024630541871</v>
      </c>
      <c r="AA252" s="32">
        <v>0</v>
      </c>
      <c r="AB252" s="32">
        <v>0</v>
      </c>
      <c r="AC252" s="37" t="s">
        <v>1348</v>
      </c>
      <c r="AD252" s="32">
        <v>75.55</v>
      </c>
      <c r="AE252" s="32">
        <v>4.4777777777777779</v>
      </c>
      <c r="AF252" s="37">
        <v>5.9269063901757485E-2</v>
      </c>
      <c r="AG252" s="32">
        <v>0.28611111111111109</v>
      </c>
      <c r="AH252" s="32">
        <v>0</v>
      </c>
      <c r="AI252" s="37">
        <v>0</v>
      </c>
      <c r="AJ252" s="32">
        <v>4.8388888888888886</v>
      </c>
      <c r="AK252" s="32">
        <v>0</v>
      </c>
      <c r="AL252" s="37">
        <v>0</v>
      </c>
      <c r="AM252" t="s">
        <v>136</v>
      </c>
      <c r="AN252" s="34">
        <v>7</v>
      </c>
      <c r="AX252"/>
      <c r="AY252"/>
    </row>
    <row r="253" spans="1:51" x14ac:dyDescent="0.25">
      <c r="A253" t="s">
        <v>1226</v>
      </c>
      <c r="B253" t="s">
        <v>647</v>
      </c>
      <c r="C253" t="s">
        <v>871</v>
      </c>
      <c r="D253" t="s">
        <v>1130</v>
      </c>
      <c r="E253" s="32">
        <v>37.333333333333336</v>
      </c>
      <c r="F253" s="32">
        <v>120.89588888888889</v>
      </c>
      <c r="G253" s="32">
        <v>12.307</v>
      </c>
      <c r="H253" s="37">
        <v>0.10179833336856414</v>
      </c>
      <c r="I253" s="32">
        <v>116.59033333333333</v>
      </c>
      <c r="J253" s="32">
        <v>11.734777777777779</v>
      </c>
      <c r="K253" s="37">
        <v>0.10064966316056316</v>
      </c>
      <c r="L253" s="32">
        <v>20.895222222222223</v>
      </c>
      <c r="M253" s="32">
        <v>7.6052222222222232</v>
      </c>
      <c r="N253" s="37">
        <v>0.36396943479902372</v>
      </c>
      <c r="O253" s="32">
        <v>16.58966666666667</v>
      </c>
      <c r="P253" s="32">
        <v>7.0330000000000013</v>
      </c>
      <c r="Q253" s="37">
        <v>0.42393859631497516</v>
      </c>
      <c r="R253" s="32">
        <v>0</v>
      </c>
      <c r="S253" s="32">
        <v>0</v>
      </c>
      <c r="T253" s="37" t="s">
        <v>1348</v>
      </c>
      <c r="U253" s="32">
        <v>4.3055555555555554</v>
      </c>
      <c r="V253" s="32">
        <v>0.57222222222222219</v>
      </c>
      <c r="W253" s="37">
        <v>0.13290322580645161</v>
      </c>
      <c r="X253" s="32">
        <v>21.016333333333328</v>
      </c>
      <c r="Y253" s="32">
        <v>0</v>
      </c>
      <c r="Z253" s="37">
        <v>0</v>
      </c>
      <c r="AA253" s="32">
        <v>0</v>
      </c>
      <c r="AB253" s="32">
        <v>0</v>
      </c>
      <c r="AC253" s="37" t="s">
        <v>1348</v>
      </c>
      <c r="AD253" s="32">
        <v>31.951111111111132</v>
      </c>
      <c r="AE253" s="32">
        <v>4.7017777777777772</v>
      </c>
      <c r="AF253" s="37">
        <v>0.1471553762693002</v>
      </c>
      <c r="AG253" s="32">
        <v>47.033222222222207</v>
      </c>
      <c r="AH253" s="32">
        <v>0</v>
      </c>
      <c r="AI253" s="37">
        <v>0</v>
      </c>
      <c r="AJ253" s="32">
        <v>0</v>
      </c>
      <c r="AK253" s="32">
        <v>0</v>
      </c>
      <c r="AL253" s="37" t="s">
        <v>1348</v>
      </c>
      <c r="AM253" t="s">
        <v>222</v>
      </c>
      <c r="AN253" s="34">
        <v>7</v>
      </c>
      <c r="AX253"/>
      <c r="AY253"/>
    </row>
    <row r="254" spans="1:51" x14ac:dyDescent="0.25">
      <c r="A254" t="s">
        <v>1226</v>
      </c>
      <c r="B254" t="s">
        <v>694</v>
      </c>
      <c r="C254" t="s">
        <v>933</v>
      </c>
      <c r="D254" t="s">
        <v>1166</v>
      </c>
      <c r="E254" s="32">
        <v>112.93333333333334</v>
      </c>
      <c r="F254" s="32">
        <v>562.47511111111123</v>
      </c>
      <c r="G254" s="32">
        <v>215.62344444444449</v>
      </c>
      <c r="H254" s="37">
        <v>0.38334752984625886</v>
      </c>
      <c r="I254" s="32">
        <v>528.8945555555556</v>
      </c>
      <c r="J254" s="32">
        <v>215.62344444444449</v>
      </c>
      <c r="K254" s="37">
        <v>0.4076870184794239</v>
      </c>
      <c r="L254" s="32">
        <v>77.063555555555567</v>
      </c>
      <c r="M254" s="32">
        <v>10.003666666666666</v>
      </c>
      <c r="N254" s="37">
        <v>0.12981060365758706</v>
      </c>
      <c r="O254" s="32">
        <v>44.38300000000001</v>
      </c>
      <c r="P254" s="32">
        <v>10.003666666666666</v>
      </c>
      <c r="Q254" s="37">
        <v>0.22539410735341603</v>
      </c>
      <c r="R254" s="32">
        <v>28.191666666666666</v>
      </c>
      <c r="S254" s="32">
        <v>0</v>
      </c>
      <c r="T254" s="37">
        <v>0</v>
      </c>
      <c r="U254" s="32">
        <v>4.4888888888888889</v>
      </c>
      <c r="V254" s="32">
        <v>0</v>
      </c>
      <c r="W254" s="37">
        <v>0</v>
      </c>
      <c r="X254" s="32">
        <v>96.005777777777723</v>
      </c>
      <c r="Y254" s="32">
        <v>21.276222222222223</v>
      </c>
      <c r="Z254" s="37">
        <v>0.22161397693657339</v>
      </c>
      <c r="AA254" s="32">
        <v>0.9</v>
      </c>
      <c r="AB254" s="32">
        <v>0</v>
      </c>
      <c r="AC254" s="37">
        <v>0</v>
      </c>
      <c r="AD254" s="32">
        <v>370.58300000000008</v>
      </c>
      <c r="AE254" s="32">
        <v>184.34355555555558</v>
      </c>
      <c r="AF254" s="37">
        <v>0.4974420185371578</v>
      </c>
      <c r="AG254" s="32">
        <v>5.6672222222222208</v>
      </c>
      <c r="AH254" s="32">
        <v>0</v>
      </c>
      <c r="AI254" s="37">
        <v>0</v>
      </c>
      <c r="AJ254" s="32">
        <v>12.255555555555556</v>
      </c>
      <c r="AK254" s="32">
        <v>0</v>
      </c>
      <c r="AL254" s="37">
        <v>0</v>
      </c>
      <c r="AM254" t="s">
        <v>269</v>
      </c>
      <c r="AN254" s="34">
        <v>7</v>
      </c>
      <c r="AX254"/>
      <c r="AY254"/>
    </row>
    <row r="255" spans="1:51" x14ac:dyDescent="0.25">
      <c r="A255" t="s">
        <v>1226</v>
      </c>
      <c r="B255" t="s">
        <v>662</v>
      </c>
      <c r="C255" t="s">
        <v>888</v>
      </c>
      <c r="D255" t="s">
        <v>1157</v>
      </c>
      <c r="E255" s="32">
        <v>61.888888888888886</v>
      </c>
      <c r="F255" s="32">
        <v>158.11577777777777</v>
      </c>
      <c r="G255" s="32">
        <v>2.2702222222222224</v>
      </c>
      <c r="H255" s="37">
        <v>1.4357973974064015E-2</v>
      </c>
      <c r="I255" s="32">
        <v>140.34355555555555</v>
      </c>
      <c r="J255" s="32">
        <v>2.048</v>
      </c>
      <c r="K255" s="37">
        <v>1.4592761255712173E-2</v>
      </c>
      <c r="L255" s="32">
        <v>40.938666666666663</v>
      </c>
      <c r="M255" s="32">
        <v>1.135</v>
      </c>
      <c r="N255" s="37">
        <v>2.7724400729546642E-2</v>
      </c>
      <c r="O255" s="32">
        <v>30.033111111111111</v>
      </c>
      <c r="P255" s="32">
        <v>1.135</v>
      </c>
      <c r="Q255" s="37">
        <v>3.7791622579523343E-2</v>
      </c>
      <c r="R255" s="32">
        <v>5.8833333333333337</v>
      </c>
      <c r="S255" s="32">
        <v>0</v>
      </c>
      <c r="T255" s="37">
        <v>0</v>
      </c>
      <c r="U255" s="32">
        <v>5.0222222222222221</v>
      </c>
      <c r="V255" s="32">
        <v>0</v>
      </c>
      <c r="W255" s="37">
        <v>0</v>
      </c>
      <c r="X255" s="32">
        <v>5.1388888888888893</v>
      </c>
      <c r="Y255" s="32">
        <v>0.55555555555555558</v>
      </c>
      <c r="Z255" s="37">
        <v>0.1081081081081081</v>
      </c>
      <c r="AA255" s="32">
        <v>6.8666666666666663</v>
      </c>
      <c r="AB255" s="32">
        <v>0.22222222222222221</v>
      </c>
      <c r="AC255" s="37">
        <v>3.2362459546925564E-2</v>
      </c>
      <c r="AD255" s="32">
        <v>89.962111111111113</v>
      </c>
      <c r="AE255" s="32">
        <v>0.35744444444444445</v>
      </c>
      <c r="AF255" s="37">
        <v>3.9732776391048575E-3</v>
      </c>
      <c r="AG255" s="32">
        <v>0</v>
      </c>
      <c r="AH255" s="32">
        <v>0</v>
      </c>
      <c r="AI255" s="37" t="s">
        <v>1348</v>
      </c>
      <c r="AJ255" s="32">
        <v>15.209444444444443</v>
      </c>
      <c r="AK255" s="32">
        <v>0</v>
      </c>
      <c r="AL255" s="37">
        <v>0</v>
      </c>
      <c r="AM255" t="s">
        <v>237</v>
      </c>
      <c r="AN255" s="34">
        <v>7</v>
      </c>
      <c r="AX255"/>
      <c r="AY255"/>
    </row>
    <row r="256" spans="1:51" x14ac:dyDescent="0.25">
      <c r="A256" t="s">
        <v>1226</v>
      </c>
      <c r="B256" t="s">
        <v>807</v>
      </c>
      <c r="C256" t="s">
        <v>888</v>
      </c>
      <c r="D256" t="s">
        <v>1157</v>
      </c>
      <c r="E256" s="32">
        <v>21.022222222222222</v>
      </c>
      <c r="F256" s="32">
        <v>98.624999999999986</v>
      </c>
      <c r="G256" s="32">
        <v>6.4583333333333339</v>
      </c>
      <c r="H256" s="37">
        <v>6.5483734685255618E-2</v>
      </c>
      <c r="I256" s="32">
        <v>87.713888888888889</v>
      </c>
      <c r="J256" s="32">
        <v>6.4583333333333339</v>
      </c>
      <c r="K256" s="37">
        <v>7.362954048833012E-2</v>
      </c>
      <c r="L256" s="32">
        <v>38.947222222222223</v>
      </c>
      <c r="M256" s="32">
        <v>6.1277777777777782</v>
      </c>
      <c r="N256" s="37">
        <v>0.15733542543327866</v>
      </c>
      <c r="O256" s="32">
        <v>28.036111111111111</v>
      </c>
      <c r="P256" s="32">
        <v>6.1277777777777782</v>
      </c>
      <c r="Q256" s="37">
        <v>0.21856732388784308</v>
      </c>
      <c r="R256" s="32">
        <v>5.2333333333333334</v>
      </c>
      <c r="S256" s="32">
        <v>0</v>
      </c>
      <c r="T256" s="37">
        <v>0</v>
      </c>
      <c r="U256" s="32">
        <v>5.677777777777778</v>
      </c>
      <c r="V256" s="32">
        <v>0</v>
      </c>
      <c r="W256" s="37">
        <v>0</v>
      </c>
      <c r="X256" s="32">
        <v>5.9444444444444446</v>
      </c>
      <c r="Y256" s="32">
        <v>0</v>
      </c>
      <c r="Z256" s="37">
        <v>0</v>
      </c>
      <c r="AA256" s="32">
        <v>0</v>
      </c>
      <c r="AB256" s="32">
        <v>0</v>
      </c>
      <c r="AC256" s="37" t="s">
        <v>1348</v>
      </c>
      <c r="AD256" s="32">
        <v>42.827777777777776</v>
      </c>
      <c r="AE256" s="32">
        <v>0.33055555555555555</v>
      </c>
      <c r="AF256" s="37">
        <v>7.7182513944739914E-3</v>
      </c>
      <c r="AG256" s="32">
        <v>0</v>
      </c>
      <c r="AH256" s="32">
        <v>0</v>
      </c>
      <c r="AI256" s="37" t="s">
        <v>1348</v>
      </c>
      <c r="AJ256" s="32">
        <v>10.905555555555555</v>
      </c>
      <c r="AK256" s="32">
        <v>0</v>
      </c>
      <c r="AL256" s="37">
        <v>0</v>
      </c>
      <c r="AM256" t="s">
        <v>384</v>
      </c>
      <c r="AN256" s="34">
        <v>7</v>
      </c>
      <c r="AX256"/>
      <c r="AY256"/>
    </row>
    <row r="257" spans="1:51" x14ac:dyDescent="0.25">
      <c r="A257" t="s">
        <v>1226</v>
      </c>
      <c r="B257" t="s">
        <v>605</v>
      </c>
      <c r="C257" t="s">
        <v>1011</v>
      </c>
      <c r="D257" t="s">
        <v>1149</v>
      </c>
      <c r="E257" s="32">
        <v>41.255555555555553</v>
      </c>
      <c r="F257" s="32">
        <v>134.72755555555554</v>
      </c>
      <c r="G257" s="32">
        <v>0</v>
      </c>
      <c r="H257" s="37">
        <v>0</v>
      </c>
      <c r="I257" s="32">
        <v>122.86922222222223</v>
      </c>
      <c r="J257" s="32">
        <v>0</v>
      </c>
      <c r="K257" s="37">
        <v>0</v>
      </c>
      <c r="L257" s="32">
        <v>24.133333333333333</v>
      </c>
      <c r="M257" s="32">
        <v>0</v>
      </c>
      <c r="N257" s="37">
        <v>0</v>
      </c>
      <c r="O257" s="32">
        <v>18.741666666666667</v>
      </c>
      <c r="P257" s="32">
        <v>0</v>
      </c>
      <c r="Q257" s="37">
        <v>0</v>
      </c>
      <c r="R257" s="32">
        <v>0.30833333333333335</v>
      </c>
      <c r="S257" s="32">
        <v>0</v>
      </c>
      <c r="T257" s="37">
        <v>0</v>
      </c>
      <c r="U257" s="32">
        <v>5.083333333333333</v>
      </c>
      <c r="V257" s="32">
        <v>0</v>
      </c>
      <c r="W257" s="37">
        <v>0</v>
      </c>
      <c r="X257" s="32">
        <v>18.730555555555554</v>
      </c>
      <c r="Y257" s="32">
        <v>0</v>
      </c>
      <c r="Z257" s="37">
        <v>0</v>
      </c>
      <c r="AA257" s="32">
        <v>6.4666666666666668</v>
      </c>
      <c r="AB257" s="32">
        <v>0</v>
      </c>
      <c r="AC257" s="37">
        <v>0</v>
      </c>
      <c r="AD257" s="32">
        <v>77.5</v>
      </c>
      <c r="AE257" s="32">
        <v>0</v>
      </c>
      <c r="AF257" s="37">
        <v>0</v>
      </c>
      <c r="AG257" s="32">
        <v>5.166666666666667</v>
      </c>
      <c r="AH257" s="32">
        <v>0</v>
      </c>
      <c r="AI257" s="37">
        <v>0</v>
      </c>
      <c r="AJ257" s="32">
        <v>2.7303333333333337</v>
      </c>
      <c r="AK257" s="32">
        <v>0</v>
      </c>
      <c r="AL257" s="37">
        <v>0</v>
      </c>
      <c r="AM257" t="s">
        <v>180</v>
      </c>
      <c r="AN257" s="34">
        <v>7</v>
      </c>
      <c r="AX257"/>
      <c r="AY257"/>
    </row>
    <row r="258" spans="1:51" x14ac:dyDescent="0.25">
      <c r="A258" t="s">
        <v>1226</v>
      </c>
      <c r="B258" t="s">
        <v>555</v>
      </c>
      <c r="C258" t="s">
        <v>982</v>
      </c>
      <c r="D258" t="s">
        <v>1186</v>
      </c>
      <c r="E258" s="32">
        <v>48.366666666666667</v>
      </c>
      <c r="F258" s="32">
        <v>150.24955555555556</v>
      </c>
      <c r="G258" s="32">
        <v>2.3083333333333336</v>
      </c>
      <c r="H258" s="37">
        <v>1.5363328861760362E-2</v>
      </c>
      <c r="I258" s="32">
        <v>136.56533333333334</v>
      </c>
      <c r="J258" s="32">
        <v>2.3083333333333336</v>
      </c>
      <c r="K258" s="37">
        <v>1.6902776692962588E-2</v>
      </c>
      <c r="L258" s="32">
        <v>17.961444444444446</v>
      </c>
      <c r="M258" s="32">
        <v>1.4694444444444446</v>
      </c>
      <c r="N258" s="37">
        <v>8.1811039696139259E-2</v>
      </c>
      <c r="O258" s="32">
        <v>12.317000000000002</v>
      </c>
      <c r="P258" s="32">
        <v>1.4694444444444446</v>
      </c>
      <c r="Q258" s="37">
        <v>0.11930213886859173</v>
      </c>
      <c r="R258" s="32">
        <v>0</v>
      </c>
      <c r="S258" s="32">
        <v>0</v>
      </c>
      <c r="T258" s="37" t="s">
        <v>1348</v>
      </c>
      <c r="U258" s="32">
        <v>5.6444444444444448</v>
      </c>
      <c r="V258" s="32">
        <v>0</v>
      </c>
      <c r="W258" s="37">
        <v>0</v>
      </c>
      <c r="X258" s="32">
        <v>28.502222222222237</v>
      </c>
      <c r="Y258" s="32">
        <v>0.51388888888888884</v>
      </c>
      <c r="Z258" s="37">
        <v>1.8029783252767804E-2</v>
      </c>
      <c r="AA258" s="32">
        <v>8.039777777777779</v>
      </c>
      <c r="AB258" s="32">
        <v>0</v>
      </c>
      <c r="AC258" s="37">
        <v>0</v>
      </c>
      <c r="AD258" s="32">
        <v>95.746111111111105</v>
      </c>
      <c r="AE258" s="32">
        <v>0.32500000000000001</v>
      </c>
      <c r="AF258" s="37">
        <v>3.3943937380688516E-3</v>
      </c>
      <c r="AG258" s="32">
        <v>0</v>
      </c>
      <c r="AH258" s="32">
        <v>0</v>
      </c>
      <c r="AI258" s="37" t="s">
        <v>1348</v>
      </c>
      <c r="AJ258" s="32">
        <v>0</v>
      </c>
      <c r="AK258" s="32">
        <v>0</v>
      </c>
      <c r="AL258" s="37" t="s">
        <v>1348</v>
      </c>
      <c r="AM258" t="s">
        <v>129</v>
      </c>
      <c r="AN258" s="34">
        <v>7</v>
      </c>
      <c r="AX258"/>
      <c r="AY258"/>
    </row>
    <row r="259" spans="1:51" x14ac:dyDescent="0.25">
      <c r="A259" t="s">
        <v>1226</v>
      </c>
      <c r="B259" t="s">
        <v>790</v>
      </c>
      <c r="C259" t="s">
        <v>901</v>
      </c>
      <c r="D259" t="s">
        <v>1165</v>
      </c>
      <c r="E259" s="32">
        <v>45.5</v>
      </c>
      <c r="F259" s="32">
        <v>147.47733333333335</v>
      </c>
      <c r="G259" s="32">
        <v>9.4184444444444431</v>
      </c>
      <c r="H259" s="37">
        <v>6.3863674719128197E-2</v>
      </c>
      <c r="I259" s="32">
        <v>132.32966666666667</v>
      </c>
      <c r="J259" s="32">
        <v>9.4184444444444431</v>
      </c>
      <c r="K259" s="37">
        <v>7.1174096343559465E-2</v>
      </c>
      <c r="L259" s="32">
        <v>28.536555555555555</v>
      </c>
      <c r="M259" s="32">
        <v>0</v>
      </c>
      <c r="N259" s="37">
        <v>0</v>
      </c>
      <c r="O259" s="32">
        <v>21.141222222222222</v>
      </c>
      <c r="P259" s="32">
        <v>0</v>
      </c>
      <c r="Q259" s="37">
        <v>0</v>
      </c>
      <c r="R259" s="32">
        <v>2.0441111111111114</v>
      </c>
      <c r="S259" s="32">
        <v>0</v>
      </c>
      <c r="T259" s="37">
        <v>0</v>
      </c>
      <c r="U259" s="32">
        <v>5.3512222222222219</v>
      </c>
      <c r="V259" s="32">
        <v>0</v>
      </c>
      <c r="W259" s="37">
        <v>0</v>
      </c>
      <c r="X259" s="32">
        <v>24.829666666666661</v>
      </c>
      <c r="Y259" s="32">
        <v>0.1768888888888889</v>
      </c>
      <c r="Z259" s="37">
        <v>7.1240943853007402E-3</v>
      </c>
      <c r="AA259" s="32">
        <v>7.7523333333333326</v>
      </c>
      <c r="AB259" s="32">
        <v>0</v>
      </c>
      <c r="AC259" s="37">
        <v>0</v>
      </c>
      <c r="AD259" s="32">
        <v>85.661333333333346</v>
      </c>
      <c r="AE259" s="32">
        <v>9.2415555555555535</v>
      </c>
      <c r="AF259" s="37">
        <v>0.10788479697828136</v>
      </c>
      <c r="AG259" s="32">
        <v>0</v>
      </c>
      <c r="AH259" s="32">
        <v>0</v>
      </c>
      <c r="AI259" s="37" t="s">
        <v>1348</v>
      </c>
      <c r="AJ259" s="32">
        <v>0.69744444444444442</v>
      </c>
      <c r="AK259" s="32">
        <v>0</v>
      </c>
      <c r="AL259" s="37">
        <v>0</v>
      </c>
      <c r="AM259" t="s">
        <v>367</v>
      </c>
      <c r="AN259" s="34">
        <v>7</v>
      </c>
      <c r="AX259"/>
      <c r="AY259"/>
    </row>
    <row r="260" spans="1:51" x14ac:dyDescent="0.25">
      <c r="A260" t="s">
        <v>1226</v>
      </c>
      <c r="B260" t="s">
        <v>452</v>
      </c>
      <c r="C260" t="s">
        <v>884</v>
      </c>
      <c r="D260" t="s">
        <v>1166</v>
      </c>
      <c r="E260" s="32">
        <v>77.644444444444446</v>
      </c>
      <c r="F260" s="32">
        <v>271.34800000000001</v>
      </c>
      <c r="G260" s="32">
        <v>120.83244444444442</v>
      </c>
      <c r="H260" s="37">
        <v>0.4453043488230774</v>
      </c>
      <c r="I260" s="32">
        <v>257.19522222222224</v>
      </c>
      <c r="J260" s="32">
        <v>118.27966666666664</v>
      </c>
      <c r="K260" s="37">
        <v>0.45988283003356278</v>
      </c>
      <c r="L260" s="32">
        <v>37.895777777777774</v>
      </c>
      <c r="M260" s="32">
        <v>12.71211111111111</v>
      </c>
      <c r="N260" s="37">
        <v>0.33544927315268191</v>
      </c>
      <c r="O260" s="32">
        <v>23.742999999999995</v>
      </c>
      <c r="P260" s="32">
        <v>10.159333333333333</v>
      </c>
      <c r="Q260" s="37">
        <v>0.42788751772452238</v>
      </c>
      <c r="R260" s="32">
        <v>11.6</v>
      </c>
      <c r="S260" s="32">
        <v>0</v>
      </c>
      <c r="T260" s="37">
        <v>0</v>
      </c>
      <c r="U260" s="32">
        <v>2.5527777777777776</v>
      </c>
      <c r="V260" s="32">
        <v>2.5527777777777776</v>
      </c>
      <c r="W260" s="37">
        <v>1</v>
      </c>
      <c r="X260" s="32">
        <v>51.190333333333356</v>
      </c>
      <c r="Y260" s="32">
        <v>32.91066666666665</v>
      </c>
      <c r="Z260" s="37">
        <v>0.64290784067304307</v>
      </c>
      <c r="AA260" s="32">
        <v>0</v>
      </c>
      <c r="AB260" s="32">
        <v>0</v>
      </c>
      <c r="AC260" s="37" t="s">
        <v>1348</v>
      </c>
      <c r="AD260" s="32">
        <v>139.36255555555553</v>
      </c>
      <c r="AE260" s="32">
        <v>72.835666666666668</v>
      </c>
      <c r="AF260" s="37">
        <v>0.52263440761626556</v>
      </c>
      <c r="AG260" s="32">
        <v>21.833333333333332</v>
      </c>
      <c r="AH260" s="32">
        <v>0</v>
      </c>
      <c r="AI260" s="37">
        <v>0</v>
      </c>
      <c r="AJ260" s="32">
        <v>21.065999999999999</v>
      </c>
      <c r="AK260" s="32">
        <v>2.3740000000000001</v>
      </c>
      <c r="AL260" s="37">
        <v>0.11269343966581222</v>
      </c>
      <c r="AM260" t="s">
        <v>25</v>
      </c>
      <c r="AN260" s="34">
        <v>7</v>
      </c>
      <c r="AX260"/>
      <c r="AY260"/>
    </row>
    <row r="261" spans="1:51" x14ac:dyDescent="0.25">
      <c r="A261" t="s">
        <v>1226</v>
      </c>
      <c r="B261" t="s">
        <v>543</v>
      </c>
      <c r="C261" t="s">
        <v>975</v>
      </c>
      <c r="D261" t="s">
        <v>1195</v>
      </c>
      <c r="E261" s="32">
        <v>67.099999999999994</v>
      </c>
      <c r="F261" s="32">
        <v>208.2760000000001</v>
      </c>
      <c r="G261" s="32">
        <v>57.129555555555555</v>
      </c>
      <c r="H261" s="37">
        <v>0.27429735329829424</v>
      </c>
      <c r="I261" s="32">
        <v>202.14266666666671</v>
      </c>
      <c r="J261" s="32">
        <v>57.129555555555555</v>
      </c>
      <c r="K261" s="37">
        <v>0.28261997577068776</v>
      </c>
      <c r="L261" s="32">
        <v>28.140666666666668</v>
      </c>
      <c r="M261" s="32">
        <v>11.678111111111111</v>
      </c>
      <c r="N261" s="37">
        <v>0.41499056328129313</v>
      </c>
      <c r="O261" s="32">
        <v>22.007333333333335</v>
      </c>
      <c r="P261" s="32">
        <v>11.678111111111111</v>
      </c>
      <c r="Q261" s="37">
        <v>0.53064635020649675</v>
      </c>
      <c r="R261" s="32">
        <v>0</v>
      </c>
      <c r="S261" s="32">
        <v>0</v>
      </c>
      <c r="T261" s="37" t="s">
        <v>1348</v>
      </c>
      <c r="U261" s="32">
        <v>6.1333333333333337</v>
      </c>
      <c r="V261" s="32">
        <v>0</v>
      </c>
      <c r="W261" s="37">
        <v>0</v>
      </c>
      <c r="X261" s="32">
        <v>28.373222222222228</v>
      </c>
      <c r="Y261" s="32">
        <v>15.381333333333336</v>
      </c>
      <c r="Z261" s="37">
        <v>0.54210738607215725</v>
      </c>
      <c r="AA261" s="32">
        <v>0</v>
      </c>
      <c r="AB261" s="32">
        <v>0</v>
      </c>
      <c r="AC261" s="37" t="s">
        <v>1348</v>
      </c>
      <c r="AD261" s="32">
        <v>55.293222222222234</v>
      </c>
      <c r="AE261" s="32">
        <v>30.070111111111114</v>
      </c>
      <c r="AF261" s="37">
        <v>0.54382996509517934</v>
      </c>
      <c r="AG261" s="32">
        <v>66.724111111111156</v>
      </c>
      <c r="AH261" s="32">
        <v>0</v>
      </c>
      <c r="AI261" s="37">
        <v>0</v>
      </c>
      <c r="AJ261" s="32">
        <v>29.744777777777781</v>
      </c>
      <c r="AK261" s="32">
        <v>0</v>
      </c>
      <c r="AL261" s="37">
        <v>0</v>
      </c>
      <c r="AM261" t="s">
        <v>117</v>
      </c>
      <c r="AN261" s="34">
        <v>7</v>
      </c>
      <c r="AX261"/>
      <c r="AY261"/>
    </row>
    <row r="262" spans="1:51" x14ac:dyDescent="0.25">
      <c r="A262" t="s">
        <v>1226</v>
      </c>
      <c r="B262" t="s">
        <v>596</v>
      </c>
      <c r="C262" t="s">
        <v>960</v>
      </c>
      <c r="D262" t="s">
        <v>1189</v>
      </c>
      <c r="E262" s="32">
        <v>37.344444444444441</v>
      </c>
      <c r="F262" s="32">
        <v>117.95</v>
      </c>
      <c r="G262" s="32">
        <v>0</v>
      </c>
      <c r="H262" s="37">
        <v>0</v>
      </c>
      <c r="I262" s="32">
        <v>109.75555555555556</v>
      </c>
      <c r="J262" s="32">
        <v>0</v>
      </c>
      <c r="K262" s="37">
        <v>0</v>
      </c>
      <c r="L262" s="32">
        <v>20.205555555555556</v>
      </c>
      <c r="M262" s="32">
        <v>0</v>
      </c>
      <c r="N262" s="37">
        <v>0</v>
      </c>
      <c r="O262" s="32">
        <v>13.125</v>
      </c>
      <c r="P262" s="32">
        <v>0</v>
      </c>
      <c r="Q262" s="37">
        <v>0</v>
      </c>
      <c r="R262" s="32">
        <v>1.7472222222222222</v>
      </c>
      <c r="S262" s="32">
        <v>0</v>
      </c>
      <c r="T262" s="37">
        <v>0</v>
      </c>
      <c r="U262" s="32">
        <v>5.333333333333333</v>
      </c>
      <c r="V262" s="32">
        <v>0</v>
      </c>
      <c r="W262" s="37">
        <v>0</v>
      </c>
      <c r="X262" s="32">
        <v>17.994444444444444</v>
      </c>
      <c r="Y262" s="32">
        <v>0</v>
      </c>
      <c r="Z262" s="37">
        <v>0</v>
      </c>
      <c r="AA262" s="32">
        <v>1.1138888888888889</v>
      </c>
      <c r="AB262" s="32">
        <v>0</v>
      </c>
      <c r="AC262" s="37">
        <v>0</v>
      </c>
      <c r="AD262" s="32">
        <v>58.93333333333333</v>
      </c>
      <c r="AE262" s="32">
        <v>0</v>
      </c>
      <c r="AF262" s="37">
        <v>0</v>
      </c>
      <c r="AG262" s="32">
        <v>10.147222222222222</v>
      </c>
      <c r="AH262" s="32">
        <v>0</v>
      </c>
      <c r="AI262" s="37">
        <v>0</v>
      </c>
      <c r="AJ262" s="32">
        <v>9.5555555555555554</v>
      </c>
      <c r="AK262" s="32">
        <v>0</v>
      </c>
      <c r="AL262" s="37">
        <v>0</v>
      </c>
      <c r="AM262" t="s">
        <v>171</v>
      </c>
      <c r="AN262" s="34">
        <v>7</v>
      </c>
      <c r="AX262"/>
      <c r="AY262"/>
    </row>
    <row r="263" spans="1:51" x14ac:dyDescent="0.25">
      <c r="A263" t="s">
        <v>1226</v>
      </c>
      <c r="B263" t="s">
        <v>811</v>
      </c>
      <c r="C263" t="s">
        <v>1050</v>
      </c>
      <c r="D263" t="s">
        <v>1202</v>
      </c>
      <c r="E263" s="32">
        <v>33.299999999999997</v>
      </c>
      <c r="F263" s="32">
        <v>146.97977777777783</v>
      </c>
      <c r="G263" s="32">
        <v>9.0637777777777764</v>
      </c>
      <c r="H263" s="37">
        <v>6.1666835498156179E-2</v>
      </c>
      <c r="I263" s="32">
        <v>135.77977777777781</v>
      </c>
      <c r="J263" s="32">
        <v>9.0637777777777764</v>
      </c>
      <c r="K263" s="37">
        <v>6.6753517542294763E-2</v>
      </c>
      <c r="L263" s="32">
        <v>34.004555555555562</v>
      </c>
      <c r="M263" s="32">
        <v>0</v>
      </c>
      <c r="N263" s="37">
        <v>0</v>
      </c>
      <c r="O263" s="32">
        <v>22.804555555555559</v>
      </c>
      <c r="P263" s="32">
        <v>0</v>
      </c>
      <c r="Q263" s="37">
        <v>0</v>
      </c>
      <c r="R263" s="32">
        <v>5.6</v>
      </c>
      <c r="S263" s="32">
        <v>0</v>
      </c>
      <c r="T263" s="37">
        <v>0</v>
      </c>
      <c r="U263" s="32">
        <v>5.6</v>
      </c>
      <c r="V263" s="32">
        <v>0</v>
      </c>
      <c r="W263" s="37">
        <v>0</v>
      </c>
      <c r="X263" s="32">
        <v>21.797777777777775</v>
      </c>
      <c r="Y263" s="32">
        <v>0</v>
      </c>
      <c r="Z263" s="37">
        <v>0</v>
      </c>
      <c r="AA263" s="32">
        <v>0</v>
      </c>
      <c r="AB263" s="32">
        <v>0</v>
      </c>
      <c r="AC263" s="37" t="s">
        <v>1348</v>
      </c>
      <c r="AD263" s="32">
        <v>87.363777777777798</v>
      </c>
      <c r="AE263" s="32">
        <v>9.0637777777777764</v>
      </c>
      <c r="AF263" s="37">
        <v>0.10374754856449529</v>
      </c>
      <c r="AG263" s="32">
        <v>0</v>
      </c>
      <c r="AH263" s="32">
        <v>0</v>
      </c>
      <c r="AI263" s="37" t="s">
        <v>1348</v>
      </c>
      <c r="AJ263" s="32">
        <v>3.8136666666666663</v>
      </c>
      <c r="AK263" s="32">
        <v>0</v>
      </c>
      <c r="AL263" s="37">
        <v>0</v>
      </c>
      <c r="AM263" t="s">
        <v>388</v>
      </c>
      <c r="AN263" s="34">
        <v>7</v>
      </c>
      <c r="AX263"/>
      <c r="AY263"/>
    </row>
    <row r="264" spans="1:51" x14ac:dyDescent="0.25">
      <c r="A264" t="s">
        <v>1226</v>
      </c>
      <c r="B264" t="s">
        <v>464</v>
      </c>
      <c r="C264" t="s">
        <v>864</v>
      </c>
      <c r="D264" t="s">
        <v>1150</v>
      </c>
      <c r="E264" s="32">
        <v>38.733333333333334</v>
      </c>
      <c r="F264" s="32">
        <v>140.8291111111111</v>
      </c>
      <c r="G264" s="32">
        <v>9.4805555555555561</v>
      </c>
      <c r="H264" s="37">
        <v>6.7319572500003949E-2</v>
      </c>
      <c r="I264" s="32">
        <v>123.6068888888889</v>
      </c>
      <c r="J264" s="32">
        <v>9.3250000000000011</v>
      </c>
      <c r="K264" s="37">
        <v>7.5440779100769281E-2</v>
      </c>
      <c r="L264" s="32">
        <v>19.788</v>
      </c>
      <c r="M264" s="32">
        <v>0.18888888888888888</v>
      </c>
      <c r="N264" s="37">
        <v>9.5456281023291335E-3</v>
      </c>
      <c r="O264" s="32">
        <v>14.099111111111112</v>
      </c>
      <c r="P264" s="32">
        <v>0.18888888888888888</v>
      </c>
      <c r="Q264" s="37">
        <v>1.3397219682879928E-2</v>
      </c>
      <c r="R264" s="32">
        <v>0</v>
      </c>
      <c r="S264" s="32">
        <v>0</v>
      </c>
      <c r="T264" s="37" t="s">
        <v>1348</v>
      </c>
      <c r="U264" s="32">
        <v>5.6888888888888891</v>
      </c>
      <c r="V264" s="32">
        <v>0</v>
      </c>
      <c r="W264" s="37">
        <v>0</v>
      </c>
      <c r="X264" s="32">
        <v>20.374111111111112</v>
      </c>
      <c r="Y264" s="32">
        <v>1.8130000000000002</v>
      </c>
      <c r="Z264" s="37">
        <v>8.8985477212366465E-2</v>
      </c>
      <c r="AA264" s="32">
        <v>11.533333333333333</v>
      </c>
      <c r="AB264" s="32">
        <v>0.15555555555555556</v>
      </c>
      <c r="AC264" s="37">
        <v>1.348747591522158E-2</v>
      </c>
      <c r="AD264" s="32">
        <v>72.818888888888893</v>
      </c>
      <c r="AE264" s="32">
        <v>3.6833333333333331</v>
      </c>
      <c r="AF264" s="37">
        <v>5.0582113920380846E-2</v>
      </c>
      <c r="AG264" s="32">
        <v>0</v>
      </c>
      <c r="AH264" s="32">
        <v>0</v>
      </c>
      <c r="AI264" s="37" t="s">
        <v>1348</v>
      </c>
      <c r="AJ264" s="32">
        <v>16.314777777777778</v>
      </c>
      <c r="AK264" s="32">
        <v>3.6397777777777782</v>
      </c>
      <c r="AL264" s="37">
        <v>0.22309698773436493</v>
      </c>
      <c r="AM264" t="s">
        <v>37</v>
      </c>
      <c r="AN264" s="34">
        <v>7</v>
      </c>
      <c r="AX264"/>
      <c r="AY264"/>
    </row>
    <row r="265" spans="1:51" x14ac:dyDescent="0.25">
      <c r="A265" t="s">
        <v>1226</v>
      </c>
      <c r="B265" t="s">
        <v>504</v>
      </c>
      <c r="C265" t="s">
        <v>863</v>
      </c>
      <c r="D265" t="s">
        <v>1186</v>
      </c>
      <c r="E265" s="32">
        <v>34.700000000000003</v>
      </c>
      <c r="F265" s="32">
        <v>141.16311111111114</v>
      </c>
      <c r="G265" s="32">
        <v>77.962000000000003</v>
      </c>
      <c r="H265" s="37">
        <v>0.55228309567812794</v>
      </c>
      <c r="I265" s="32">
        <v>136.18533333333338</v>
      </c>
      <c r="J265" s="32">
        <v>77.962000000000003</v>
      </c>
      <c r="K265" s="37">
        <v>0.57246986949157508</v>
      </c>
      <c r="L265" s="32">
        <v>8.1999999999999993</v>
      </c>
      <c r="M265" s="32">
        <v>0</v>
      </c>
      <c r="N265" s="37">
        <v>0</v>
      </c>
      <c r="O265" s="32">
        <v>8.0222222222222221</v>
      </c>
      <c r="P265" s="32">
        <v>0</v>
      </c>
      <c r="Q265" s="37">
        <v>0</v>
      </c>
      <c r="R265" s="32">
        <v>0</v>
      </c>
      <c r="S265" s="32">
        <v>0</v>
      </c>
      <c r="T265" s="37" t="s">
        <v>1348</v>
      </c>
      <c r="U265" s="32">
        <v>0.17777777777777778</v>
      </c>
      <c r="V265" s="32">
        <v>0</v>
      </c>
      <c r="W265" s="37">
        <v>0</v>
      </c>
      <c r="X265" s="32">
        <v>38.267222222222237</v>
      </c>
      <c r="Y265" s="32">
        <v>25.490555555555552</v>
      </c>
      <c r="Z265" s="37">
        <v>0.66611982985148266</v>
      </c>
      <c r="AA265" s="32">
        <v>4.8</v>
      </c>
      <c r="AB265" s="32">
        <v>0</v>
      </c>
      <c r="AC265" s="37">
        <v>0</v>
      </c>
      <c r="AD265" s="32">
        <v>65.78000000000003</v>
      </c>
      <c r="AE265" s="32">
        <v>34.063333333333333</v>
      </c>
      <c r="AF265" s="37">
        <v>0.51783723522853931</v>
      </c>
      <c r="AG265" s="32">
        <v>5.1044444444444439</v>
      </c>
      <c r="AH265" s="32">
        <v>0</v>
      </c>
      <c r="AI265" s="37">
        <v>0</v>
      </c>
      <c r="AJ265" s="32">
        <v>19.011444444444447</v>
      </c>
      <c r="AK265" s="32">
        <v>18.408111111111115</v>
      </c>
      <c r="AL265" s="37">
        <v>0.96826472943197961</v>
      </c>
      <c r="AM265" t="s">
        <v>78</v>
      </c>
      <c r="AN265" s="34">
        <v>7</v>
      </c>
      <c r="AX265"/>
      <c r="AY265"/>
    </row>
    <row r="266" spans="1:51" x14ac:dyDescent="0.25">
      <c r="A266" t="s">
        <v>1226</v>
      </c>
      <c r="B266" t="s">
        <v>430</v>
      </c>
      <c r="C266" t="s">
        <v>903</v>
      </c>
      <c r="D266" t="s">
        <v>1134</v>
      </c>
      <c r="E266" s="32">
        <v>53.977777777777774</v>
      </c>
      <c r="F266" s="32">
        <v>241.77599999999998</v>
      </c>
      <c r="G266" s="32">
        <v>9.7222222222222224E-2</v>
      </c>
      <c r="H266" s="37">
        <v>4.0211692733034803E-4</v>
      </c>
      <c r="I266" s="32">
        <v>230.83155555555552</v>
      </c>
      <c r="J266" s="32">
        <v>9.7222222222222224E-2</v>
      </c>
      <c r="K266" s="37">
        <v>4.2118254581022051E-4</v>
      </c>
      <c r="L266" s="32">
        <v>57.57266666666667</v>
      </c>
      <c r="M266" s="32">
        <v>8.611111111111111E-2</v>
      </c>
      <c r="N266" s="37">
        <v>1.4956943302570278E-3</v>
      </c>
      <c r="O266" s="32">
        <v>46.62822222222222</v>
      </c>
      <c r="P266" s="32">
        <v>8.611111111111111E-2</v>
      </c>
      <c r="Q266" s="37">
        <v>1.8467594732803692E-3</v>
      </c>
      <c r="R266" s="32">
        <v>5.7</v>
      </c>
      <c r="S266" s="32">
        <v>0</v>
      </c>
      <c r="T266" s="37">
        <v>0</v>
      </c>
      <c r="U266" s="32">
        <v>5.2444444444444445</v>
      </c>
      <c r="V266" s="32">
        <v>0</v>
      </c>
      <c r="W266" s="37">
        <v>0</v>
      </c>
      <c r="X266" s="32">
        <v>27.007000000000016</v>
      </c>
      <c r="Y266" s="32">
        <v>0</v>
      </c>
      <c r="Z266" s="37">
        <v>0</v>
      </c>
      <c r="AA266" s="32">
        <v>0</v>
      </c>
      <c r="AB266" s="32">
        <v>0</v>
      </c>
      <c r="AC266" s="37" t="s">
        <v>1348</v>
      </c>
      <c r="AD266" s="32">
        <v>155.19411111111106</v>
      </c>
      <c r="AE266" s="32">
        <v>1.1111111111111112E-2</v>
      </c>
      <c r="AF266" s="37">
        <v>7.1594927356206982E-5</v>
      </c>
      <c r="AG266" s="32">
        <v>0</v>
      </c>
      <c r="AH266" s="32">
        <v>0</v>
      </c>
      <c r="AI266" s="37" t="s">
        <v>1348</v>
      </c>
      <c r="AJ266" s="32">
        <v>2.0022222222222226</v>
      </c>
      <c r="AK266" s="32">
        <v>0</v>
      </c>
      <c r="AL266" s="37">
        <v>0</v>
      </c>
      <c r="AM266" t="s">
        <v>3</v>
      </c>
      <c r="AN266" s="34">
        <v>7</v>
      </c>
      <c r="AX266"/>
      <c r="AY266"/>
    </row>
    <row r="267" spans="1:51" x14ac:dyDescent="0.25">
      <c r="A267" t="s">
        <v>1226</v>
      </c>
      <c r="B267" t="s">
        <v>824</v>
      </c>
      <c r="C267" t="s">
        <v>847</v>
      </c>
      <c r="D267" t="s">
        <v>1165</v>
      </c>
      <c r="E267" s="32">
        <v>35.722222222222221</v>
      </c>
      <c r="F267" s="32">
        <v>141.7112222222222</v>
      </c>
      <c r="G267" s="32">
        <v>22.316777777777776</v>
      </c>
      <c r="H267" s="37">
        <v>0.1574806668647743</v>
      </c>
      <c r="I267" s="32">
        <v>134.66944444444442</v>
      </c>
      <c r="J267" s="32">
        <v>20.786111111111111</v>
      </c>
      <c r="K267" s="37">
        <v>0.15434912646191293</v>
      </c>
      <c r="L267" s="32">
        <v>29.87511111111111</v>
      </c>
      <c r="M267" s="32">
        <v>10.208444444444444</v>
      </c>
      <c r="N267" s="37">
        <v>0.34170398250494649</v>
      </c>
      <c r="O267" s="32">
        <v>22.833333333333332</v>
      </c>
      <c r="P267" s="32">
        <v>8.6777777777777771</v>
      </c>
      <c r="Q267" s="37">
        <v>0.38004866180048663</v>
      </c>
      <c r="R267" s="32">
        <v>1.5306666666666666</v>
      </c>
      <c r="S267" s="32">
        <v>1.5306666666666666</v>
      </c>
      <c r="T267" s="37">
        <v>1</v>
      </c>
      <c r="U267" s="32">
        <v>5.5111111111111111</v>
      </c>
      <c r="V267" s="32">
        <v>0</v>
      </c>
      <c r="W267" s="37">
        <v>0</v>
      </c>
      <c r="X267" s="32">
        <v>28.074999999999999</v>
      </c>
      <c r="Y267" s="32">
        <v>0.82777777777777772</v>
      </c>
      <c r="Z267" s="37">
        <v>2.9484515682200455E-2</v>
      </c>
      <c r="AA267" s="32">
        <v>0</v>
      </c>
      <c r="AB267" s="32">
        <v>0</v>
      </c>
      <c r="AC267" s="37" t="s">
        <v>1348</v>
      </c>
      <c r="AD267" s="32">
        <v>83.761111111111106</v>
      </c>
      <c r="AE267" s="32">
        <v>11.280555555555555</v>
      </c>
      <c r="AF267" s="37">
        <v>0.13467533328911588</v>
      </c>
      <c r="AG267" s="32">
        <v>0</v>
      </c>
      <c r="AH267" s="32">
        <v>0</v>
      </c>
      <c r="AI267" s="37" t="s">
        <v>1348</v>
      </c>
      <c r="AJ267" s="32">
        <v>0</v>
      </c>
      <c r="AK267" s="32">
        <v>0</v>
      </c>
      <c r="AL267" s="37" t="s">
        <v>1348</v>
      </c>
      <c r="AM267" t="s">
        <v>401</v>
      </c>
      <c r="AN267" s="34">
        <v>7</v>
      </c>
      <c r="AX267"/>
      <c r="AY267"/>
    </row>
    <row r="268" spans="1:51" x14ac:dyDescent="0.25">
      <c r="A268" t="s">
        <v>1226</v>
      </c>
      <c r="B268" t="s">
        <v>672</v>
      </c>
      <c r="C268" t="s">
        <v>866</v>
      </c>
      <c r="D268" t="s">
        <v>1169</v>
      </c>
      <c r="E268" s="32">
        <v>54.555555555555557</v>
      </c>
      <c r="F268" s="32">
        <v>181.31566666666671</v>
      </c>
      <c r="G268" s="32">
        <v>34.10733333333333</v>
      </c>
      <c r="H268" s="37">
        <v>0.18811023868134205</v>
      </c>
      <c r="I268" s="32">
        <v>173.99744444444451</v>
      </c>
      <c r="J268" s="32">
        <v>31.233555555555551</v>
      </c>
      <c r="K268" s="37">
        <v>0.17950582926824588</v>
      </c>
      <c r="L268" s="32">
        <v>24.256888888888895</v>
      </c>
      <c r="M268" s="32">
        <v>4.2874444444444446</v>
      </c>
      <c r="N268" s="37">
        <v>0.17675162153248558</v>
      </c>
      <c r="O268" s="32">
        <v>16.93866666666667</v>
      </c>
      <c r="P268" s="32">
        <v>1.4136666666666668</v>
      </c>
      <c r="Q268" s="37">
        <v>8.3457965994962205E-2</v>
      </c>
      <c r="R268" s="32">
        <v>2.0304444444444445</v>
      </c>
      <c r="S268" s="32">
        <v>2.0304444444444445</v>
      </c>
      <c r="T268" s="37">
        <v>1</v>
      </c>
      <c r="U268" s="32">
        <v>5.2877777777777784</v>
      </c>
      <c r="V268" s="32">
        <v>0.84333333333333327</v>
      </c>
      <c r="W268" s="37">
        <v>0.15948728724521954</v>
      </c>
      <c r="X268" s="32">
        <v>31.042555555555555</v>
      </c>
      <c r="Y268" s="32">
        <v>0.38144444444444442</v>
      </c>
      <c r="Z268" s="37">
        <v>1.2287791311568706E-2</v>
      </c>
      <c r="AA268" s="32">
        <v>0</v>
      </c>
      <c r="AB268" s="32">
        <v>0</v>
      </c>
      <c r="AC268" s="37" t="s">
        <v>1348</v>
      </c>
      <c r="AD268" s="32">
        <v>126.01622222222227</v>
      </c>
      <c r="AE268" s="32">
        <v>29.438444444444439</v>
      </c>
      <c r="AF268" s="37">
        <v>0.23360837140897192</v>
      </c>
      <c r="AG268" s="32">
        <v>0</v>
      </c>
      <c r="AH268" s="32">
        <v>0</v>
      </c>
      <c r="AI268" s="37" t="s">
        <v>1348</v>
      </c>
      <c r="AJ268" s="32">
        <v>0</v>
      </c>
      <c r="AK268" s="32">
        <v>0</v>
      </c>
      <c r="AL268" s="37" t="s">
        <v>1348</v>
      </c>
      <c r="AM268" t="s">
        <v>247</v>
      </c>
      <c r="AN268" s="34">
        <v>7</v>
      </c>
      <c r="AX268"/>
      <c r="AY268"/>
    </row>
    <row r="269" spans="1:51" x14ac:dyDescent="0.25">
      <c r="A269" t="s">
        <v>1226</v>
      </c>
      <c r="B269" t="s">
        <v>524</v>
      </c>
      <c r="C269" t="s">
        <v>968</v>
      </c>
      <c r="D269" t="s">
        <v>1160</v>
      </c>
      <c r="E269" s="32">
        <v>40.555555555555557</v>
      </c>
      <c r="F269" s="32">
        <v>123.5851111111111</v>
      </c>
      <c r="G269" s="32">
        <v>4.5804444444444439</v>
      </c>
      <c r="H269" s="37">
        <v>3.706307663814231E-2</v>
      </c>
      <c r="I269" s="32">
        <v>118.8611111111111</v>
      </c>
      <c r="J269" s="32">
        <v>4.5804444444444439</v>
      </c>
      <c r="K269" s="37">
        <v>3.8536106566954893E-2</v>
      </c>
      <c r="L269" s="32">
        <v>30.030888888888889</v>
      </c>
      <c r="M269" s="32">
        <v>0</v>
      </c>
      <c r="N269" s="37">
        <v>0</v>
      </c>
      <c r="O269" s="32">
        <v>25.306888888888889</v>
      </c>
      <c r="P269" s="32">
        <v>0</v>
      </c>
      <c r="Q269" s="37">
        <v>0</v>
      </c>
      <c r="R269" s="32">
        <v>4.6351111111111098</v>
      </c>
      <c r="S269" s="32">
        <v>0</v>
      </c>
      <c r="T269" s="37">
        <v>0</v>
      </c>
      <c r="U269" s="32">
        <v>8.8888888888888892E-2</v>
      </c>
      <c r="V269" s="32">
        <v>0</v>
      </c>
      <c r="W269" s="37">
        <v>0</v>
      </c>
      <c r="X269" s="32">
        <v>13.214888888888886</v>
      </c>
      <c r="Y269" s="32">
        <v>0</v>
      </c>
      <c r="Z269" s="37">
        <v>0</v>
      </c>
      <c r="AA269" s="32">
        <v>0</v>
      </c>
      <c r="AB269" s="32">
        <v>0</v>
      </c>
      <c r="AC269" s="37" t="s">
        <v>1348</v>
      </c>
      <c r="AD269" s="32">
        <v>52.898999999999987</v>
      </c>
      <c r="AE269" s="32">
        <v>4.5804444444444439</v>
      </c>
      <c r="AF269" s="37">
        <v>8.6588488335213237E-2</v>
      </c>
      <c r="AG269" s="32">
        <v>0</v>
      </c>
      <c r="AH269" s="32">
        <v>0</v>
      </c>
      <c r="AI269" s="37" t="s">
        <v>1348</v>
      </c>
      <c r="AJ269" s="32">
        <v>27.440333333333339</v>
      </c>
      <c r="AK269" s="32">
        <v>0</v>
      </c>
      <c r="AL269" s="37">
        <v>0</v>
      </c>
      <c r="AM269" t="s">
        <v>98</v>
      </c>
      <c r="AN269" s="34">
        <v>7</v>
      </c>
      <c r="AX269"/>
      <c r="AY269"/>
    </row>
    <row r="270" spans="1:51" x14ac:dyDescent="0.25">
      <c r="A270" t="s">
        <v>1226</v>
      </c>
      <c r="B270" t="s">
        <v>620</v>
      </c>
      <c r="C270" t="s">
        <v>1026</v>
      </c>
      <c r="D270" t="s">
        <v>1167</v>
      </c>
      <c r="E270" s="32">
        <v>58.033333333333331</v>
      </c>
      <c r="F270" s="32">
        <v>195.67099999999999</v>
      </c>
      <c r="G270" s="32">
        <v>40.091666666666669</v>
      </c>
      <c r="H270" s="37">
        <v>0.20489324767935294</v>
      </c>
      <c r="I270" s="32">
        <v>177.69044444444444</v>
      </c>
      <c r="J270" s="32">
        <v>39.93611111111111</v>
      </c>
      <c r="K270" s="37">
        <v>0.2247510339454257</v>
      </c>
      <c r="L270" s="32">
        <v>26.725000000000001</v>
      </c>
      <c r="M270" s="32">
        <v>0.15555555555555556</v>
      </c>
      <c r="N270" s="37">
        <v>5.8206007691508155E-3</v>
      </c>
      <c r="O270" s="32">
        <v>21.263888888888889</v>
      </c>
      <c r="P270" s="32">
        <v>0</v>
      </c>
      <c r="Q270" s="37">
        <v>0</v>
      </c>
      <c r="R270" s="32">
        <v>0.68055555555555558</v>
      </c>
      <c r="S270" s="32">
        <v>0.15555555555555556</v>
      </c>
      <c r="T270" s="37">
        <v>0.22857142857142856</v>
      </c>
      <c r="U270" s="32">
        <v>4.7805555555555559</v>
      </c>
      <c r="V270" s="32">
        <v>0</v>
      </c>
      <c r="W270" s="37">
        <v>0</v>
      </c>
      <c r="X270" s="32">
        <v>42.077777777777776</v>
      </c>
      <c r="Y270" s="32">
        <v>7.9638888888888886</v>
      </c>
      <c r="Z270" s="37">
        <v>0.18926590969104831</v>
      </c>
      <c r="AA270" s="32">
        <v>12.519444444444444</v>
      </c>
      <c r="AB270" s="32">
        <v>0</v>
      </c>
      <c r="AC270" s="37">
        <v>0</v>
      </c>
      <c r="AD270" s="32">
        <v>110.46566666666666</v>
      </c>
      <c r="AE270" s="32">
        <v>31.972222222222221</v>
      </c>
      <c r="AF270" s="37">
        <v>0.2894313064592216</v>
      </c>
      <c r="AG270" s="32">
        <v>0.18033333333333335</v>
      </c>
      <c r="AH270" s="32">
        <v>0</v>
      </c>
      <c r="AI270" s="37">
        <v>0</v>
      </c>
      <c r="AJ270" s="32">
        <v>3.7027777777777779</v>
      </c>
      <c r="AK270" s="32">
        <v>0</v>
      </c>
      <c r="AL270" s="37">
        <v>0</v>
      </c>
      <c r="AM270" t="s">
        <v>195</v>
      </c>
      <c r="AN270" s="34">
        <v>7</v>
      </c>
      <c r="AX270"/>
      <c r="AY270"/>
    </row>
    <row r="271" spans="1:51" x14ac:dyDescent="0.25">
      <c r="A271" t="s">
        <v>1226</v>
      </c>
      <c r="B271" t="s">
        <v>576</v>
      </c>
      <c r="C271" t="s">
        <v>991</v>
      </c>
      <c r="D271" t="s">
        <v>1129</v>
      </c>
      <c r="E271" s="32">
        <v>49.333333333333336</v>
      </c>
      <c r="F271" s="32">
        <v>157.99199999999999</v>
      </c>
      <c r="G271" s="32">
        <v>75.816444444444457</v>
      </c>
      <c r="H271" s="37">
        <v>0.47987521168441732</v>
      </c>
      <c r="I271" s="32">
        <v>149.63644444444446</v>
      </c>
      <c r="J271" s="32">
        <v>75.816444444444457</v>
      </c>
      <c r="K271" s="37">
        <v>0.50667098330175064</v>
      </c>
      <c r="L271" s="32">
        <v>24.324555555555548</v>
      </c>
      <c r="M271" s="32">
        <v>7.1124444444444492</v>
      </c>
      <c r="N271" s="37">
        <v>0.29239771424395128</v>
      </c>
      <c r="O271" s="32">
        <v>18.724555555555551</v>
      </c>
      <c r="P271" s="32">
        <v>7.1124444444444492</v>
      </c>
      <c r="Q271" s="37">
        <v>0.37984583523715182</v>
      </c>
      <c r="R271" s="32">
        <v>0</v>
      </c>
      <c r="S271" s="32">
        <v>0</v>
      </c>
      <c r="T271" s="37" t="s">
        <v>1348</v>
      </c>
      <c r="U271" s="32">
        <v>5.6</v>
      </c>
      <c r="V271" s="32">
        <v>0</v>
      </c>
      <c r="W271" s="37">
        <v>0</v>
      </c>
      <c r="X271" s="32">
        <v>29.65944444444445</v>
      </c>
      <c r="Y271" s="32">
        <v>19.299777777777777</v>
      </c>
      <c r="Z271" s="37">
        <v>0.65071272032517269</v>
      </c>
      <c r="AA271" s="32">
        <v>2.7555555555555555</v>
      </c>
      <c r="AB271" s="32">
        <v>0</v>
      </c>
      <c r="AC271" s="37">
        <v>0</v>
      </c>
      <c r="AD271" s="32">
        <v>96.968888888888898</v>
      </c>
      <c r="AE271" s="32">
        <v>49.404222222222231</v>
      </c>
      <c r="AF271" s="37">
        <v>0.50948528737739485</v>
      </c>
      <c r="AG271" s="32">
        <v>4.283555555555556</v>
      </c>
      <c r="AH271" s="32">
        <v>0</v>
      </c>
      <c r="AI271" s="37">
        <v>0</v>
      </c>
      <c r="AJ271" s="32">
        <v>0</v>
      </c>
      <c r="AK271" s="32">
        <v>0</v>
      </c>
      <c r="AL271" s="37" t="s">
        <v>1348</v>
      </c>
      <c r="AM271" t="s">
        <v>151</v>
      </c>
      <c r="AN271" s="34">
        <v>7</v>
      </c>
      <c r="AX271"/>
      <c r="AY271"/>
    </row>
    <row r="272" spans="1:51" x14ac:dyDescent="0.25">
      <c r="A272" t="s">
        <v>1226</v>
      </c>
      <c r="B272" t="s">
        <v>465</v>
      </c>
      <c r="C272" t="s">
        <v>923</v>
      </c>
      <c r="D272" t="s">
        <v>1176</v>
      </c>
      <c r="E272" s="32">
        <v>29.277777777777779</v>
      </c>
      <c r="F272" s="32">
        <v>93.326444444444462</v>
      </c>
      <c r="G272" s="32">
        <v>8.5325555555555557</v>
      </c>
      <c r="H272" s="37">
        <v>9.1426986277558561E-2</v>
      </c>
      <c r="I272" s="32">
        <v>89.154222222222231</v>
      </c>
      <c r="J272" s="32">
        <v>8.5325555555555557</v>
      </c>
      <c r="K272" s="37">
        <v>9.5705568876902444E-2</v>
      </c>
      <c r="L272" s="32">
        <v>12.307111111111114</v>
      </c>
      <c r="M272" s="32">
        <v>1.5993333333333333</v>
      </c>
      <c r="N272" s="37">
        <v>0.12995196995413669</v>
      </c>
      <c r="O272" s="32">
        <v>8.1348888888888915</v>
      </c>
      <c r="P272" s="32">
        <v>1.5993333333333333</v>
      </c>
      <c r="Q272" s="37">
        <v>0.19660174283606954</v>
      </c>
      <c r="R272" s="32">
        <v>0</v>
      </c>
      <c r="S272" s="32">
        <v>0</v>
      </c>
      <c r="T272" s="37" t="s">
        <v>1348</v>
      </c>
      <c r="U272" s="32">
        <v>4.1722222222222225</v>
      </c>
      <c r="V272" s="32">
        <v>0</v>
      </c>
      <c r="W272" s="37">
        <v>0</v>
      </c>
      <c r="X272" s="32">
        <v>24.388555555555548</v>
      </c>
      <c r="Y272" s="32">
        <v>1.457111111111111</v>
      </c>
      <c r="Z272" s="37">
        <v>5.9745691285074523E-2</v>
      </c>
      <c r="AA272" s="32">
        <v>0</v>
      </c>
      <c r="AB272" s="32">
        <v>0</v>
      </c>
      <c r="AC272" s="37" t="s">
        <v>1348</v>
      </c>
      <c r="AD272" s="32">
        <v>33.76055555555557</v>
      </c>
      <c r="AE272" s="32">
        <v>5.4761111111111109</v>
      </c>
      <c r="AF272" s="37">
        <v>0.16220441343448133</v>
      </c>
      <c r="AG272" s="32">
        <v>16.892888888888894</v>
      </c>
      <c r="AH272" s="32">
        <v>0</v>
      </c>
      <c r="AI272" s="37">
        <v>0</v>
      </c>
      <c r="AJ272" s="32">
        <v>5.9773333333333323</v>
      </c>
      <c r="AK272" s="32">
        <v>0</v>
      </c>
      <c r="AL272" s="37">
        <v>0</v>
      </c>
      <c r="AM272" t="s">
        <v>38</v>
      </c>
      <c r="AN272" s="34">
        <v>7</v>
      </c>
      <c r="AX272"/>
      <c r="AY272"/>
    </row>
    <row r="273" spans="1:51" x14ac:dyDescent="0.25">
      <c r="A273" t="s">
        <v>1226</v>
      </c>
      <c r="B273" t="s">
        <v>599</v>
      </c>
      <c r="C273" t="s">
        <v>920</v>
      </c>
      <c r="D273" t="s">
        <v>1124</v>
      </c>
      <c r="E273" s="32">
        <v>45.411111111111111</v>
      </c>
      <c r="F273" s="32">
        <v>141.81944444444443</v>
      </c>
      <c r="G273" s="32">
        <v>4.8055555555555554</v>
      </c>
      <c r="H273" s="37">
        <v>3.3885025952404273E-2</v>
      </c>
      <c r="I273" s="32">
        <v>129.5611111111111</v>
      </c>
      <c r="J273" s="32">
        <v>4.8055555555555554</v>
      </c>
      <c r="K273" s="37">
        <v>3.7091033832168434E-2</v>
      </c>
      <c r="L273" s="32">
        <v>21.474999999999998</v>
      </c>
      <c r="M273" s="32">
        <v>0</v>
      </c>
      <c r="N273" s="37">
        <v>0</v>
      </c>
      <c r="O273" s="32">
        <v>11.722222222222221</v>
      </c>
      <c r="P273" s="32">
        <v>0</v>
      </c>
      <c r="Q273" s="37">
        <v>0</v>
      </c>
      <c r="R273" s="32">
        <v>4.4194444444444443</v>
      </c>
      <c r="S273" s="32">
        <v>0</v>
      </c>
      <c r="T273" s="37">
        <v>0</v>
      </c>
      <c r="U273" s="32">
        <v>5.333333333333333</v>
      </c>
      <c r="V273" s="32">
        <v>0</v>
      </c>
      <c r="W273" s="37">
        <v>0</v>
      </c>
      <c r="X273" s="32">
        <v>26.741666666666667</v>
      </c>
      <c r="Y273" s="32">
        <v>0</v>
      </c>
      <c r="Z273" s="37">
        <v>0</v>
      </c>
      <c r="AA273" s="32">
        <v>2.5055555555555555</v>
      </c>
      <c r="AB273" s="32">
        <v>0</v>
      </c>
      <c r="AC273" s="37">
        <v>0</v>
      </c>
      <c r="AD273" s="32">
        <v>81.530555555555551</v>
      </c>
      <c r="AE273" s="32">
        <v>2.5194444444444444</v>
      </c>
      <c r="AF273" s="37">
        <v>3.090184320806787E-2</v>
      </c>
      <c r="AG273" s="32">
        <v>5.9527777777777775</v>
      </c>
      <c r="AH273" s="32">
        <v>0</v>
      </c>
      <c r="AI273" s="37">
        <v>0</v>
      </c>
      <c r="AJ273" s="32">
        <v>3.6138888888888889</v>
      </c>
      <c r="AK273" s="32">
        <v>2.286111111111111</v>
      </c>
      <c r="AL273" s="37">
        <v>0.63259031514219821</v>
      </c>
      <c r="AM273" t="s">
        <v>174</v>
      </c>
      <c r="AN273" s="34">
        <v>7</v>
      </c>
      <c r="AX273"/>
      <c r="AY273"/>
    </row>
    <row r="274" spans="1:51" x14ac:dyDescent="0.25">
      <c r="A274" t="s">
        <v>1226</v>
      </c>
      <c r="B274" t="s">
        <v>451</v>
      </c>
      <c r="C274" t="s">
        <v>916</v>
      </c>
      <c r="D274" t="s">
        <v>1140</v>
      </c>
      <c r="E274" s="32">
        <v>27.466666666666665</v>
      </c>
      <c r="F274" s="32">
        <v>252.11366666666669</v>
      </c>
      <c r="G274" s="32">
        <v>24.127777777777776</v>
      </c>
      <c r="H274" s="37">
        <v>9.5701982747640704E-2</v>
      </c>
      <c r="I274" s="32">
        <v>203.85288888888888</v>
      </c>
      <c r="J274" s="32">
        <v>24.127777777777776</v>
      </c>
      <c r="K274" s="37">
        <v>0.11835877288414957</v>
      </c>
      <c r="L274" s="32">
        <v>109.58100000000003</v>
      </c>
      <c r="M274" s="32">
        <v>5</v>
      </c>
      <c r="N274" s="37">
        <v>4.562834798003302E-2</v>
      </c>
      <c r="O274" s="32">
        <v>61.320222222222249</v>
      </c>
      <c r="P274" s="32">
        <v>5</v>
      </c>
      <c r="Q274" s="37">
        <v>8.1539169605096704E-2</v>
      </c>
      <c r="R274" s="32">
        <v>37.899666666666668</v>
      </c>
      <c r="S274" s="32">
        <v>0</v>
      </c>
      <c r="T274" s="37">
        <v>0</v>
      </c>
      <c r="U274" s="32">
        <v>10.361111111111111</v>
      </c>
      <c r="V274" s="32">
        <v>0</v>
      </c>
      <c r="W274" s="37">
        <v>0</v>
      </c>
      <c r="X274" s="32">
        <v>11.558555555555554</v>
      </c>
      <c r="Y274" s="32">
        <v>0</v>
      </c>
      <c r="Z274" s="37">
        <v>0</v>
      </c>
      <c r="AA274" s="32">
        <v>0</v>
      </c>
      <c r="AB274" s="32">
        <v>0</v>
      </c>
      <c r="AC274" s="37" t="s">
        <v>1348</v>
      </c>
      <c r="AD274" s="32">
        <v>122.35277777777776</v>
      </c>
      <c r="AE274" s="32">
        <v>19.127777777777776</v>
      </c>
      <c r="AF274" s="37">
        <v>0.15633300792335461</v>
      </c>
      <c r="AG274" s="32">
        <v>0</v>
      </c>
      <c r="AH274" s="32">
        <v>0</v>
      </c>
      <c r="AI274" s="37" t="s">
        <v>1348</v>
      </c>
      <c r="AJ274" s="32">
        <v>8.621333333333336</v>
      </c>
      <c r="AK274" s="32">
        <v>0</v>
      </c>
      <c r="AL274" s="37">
        <v>0</v>
      </c>
      <c r="AM274" t="s">
        <v>24</v>
      </c>
      <c r="AN274" s="34">
        <v>7</v>
      </c>
      <c r="AX274"/>
      <c r="AY274"/>
    </row>
    <row r="275" spans="1:51" x14ac:dyDescent="0.25">
      <c r="A275" t="s">
        <v>1226</v>
      </c>
      <c r="B275" t="s">
        <v>548</v>
      </c>
      <c r="C275" t="s">
        <v>856</v>
      </c>
      <c r="D275" t="s">
        <v>1196</v>
      </c>
      <c r="E275" s="32">
        <v>30.533333333333335</v>
      </c>
      <c r="F275" s="32">
        <v>179.3607777777778</v>
      </c>
      <c r="G275" s="32">
        <v>42.540333333333329</v>
      </c>
      <c r="H275" s="37">
        <v>0.2371774579726646</v>
      </c>
      <c r="I275" s="32">
        <v>173.19411111111114</v>
      </c>
      <c r="J275" s="32">
        <v>42.540333333333329</v>
      </c>
      <c r="K275" s="37">
        <v>0.24562228507897682</v>
      </c>
      <c r="L275" s="32">
        <v>54.025222222222233</v>
      </c>
      <c r="M275" s="32">
        <v>0</v>
      </c>
      <c r="N275" s="37">
        <v>0</v>
      </c>
      <c r="O275" s="32">
        <v>47.858555555555569</v>
      </c>
      <c r="P275" s="32">
        <v>0</v>
      </c>
      <c r="Q275" s="37">
        <v>0</v>
      </c>
      <c r="R275" s="32">
        <v>6.166666666666667</v>
      </c>
      <c r="S275" s="32">
        <v>0</v>
      </c>
      <c r="T275" s="37">
        <v>0</v>
      </c>
      <c r="U275" s="32">
        <v>0</v>
      </c>
      <c r="V275" s="32">
        <v>0</v>
      </c>
      <c r="W275" s="37" t="s">
        <v>1348</v>
      </c>
      <c r="X275" s="32">
        <v>28.824000000000005</v>
      </c>
      <c r="Y275" s="32">
        <v>1.8555555555555556</v>
      </c>
      <c r="Z275" s="37">
        <v>6.4375366207173032E-2</v>
      </c>
      <c r="AA275" s="32">
        <v>0</v>
      </c>
      <c r="AB275" s="32">
        <v>0</v>
      </c>
      <c r="AC275" s="37" t="s">
        <v>1348</v>
      </c>
      <c r="AD275" s="32">
        <v>96.51155555555556</v>
      </c>
      <c r="AE275" s="32">
        <v>40.684777777777775</v>
      </c>
      <c r="AF275" s="37">
        <v>0.42155343516723381</v>
      </c>
      <c r="AG275" s="32">
        <v>0</v>
      </c>
      <c r="AH275" s="32">
        <v>0</v>
      </c>
      <c r="AI275" s="37" t="s">
        <v>1348</v>
      </c>
      <c r="AJ275" s="32">
        <v>0</v>
      </c>
      <c r="AK275" s="32">
        <v>0</v>
      </c>
      <c r="AL275" s="37" t="s">
        <v>1348</v>
      </c>
      <c r="AM275" t="s">
        <v>122</v>
      </c>
      <c r="AN275" s="34">
        <v>7</v>
      </c>
      <c r="AX275"/>
      <c r="AY275"/>
    </row>
    <row r="276" spans="1:51" x14ac:dyDescent="0.25">
      <c r="A276" t="s">
        <v>1226</v>
      </c>
      <c r="B276" t="s">
        <v>458</v>
      </c>
      <c r="C276" t="s">
        <v>919</v>
      </c>
      <c r="D276" t="s">
        <v>1148</v>
      </c>
      <c r="E276" s="32">
        <v>34.077777777777776</v>
      </c>
      <c r="F276" s="32">
        <v>108.87044444444443</v>
      </c>
      <c r="G276" s="32">
        <v>4.822222222222222</v>
      </c>
      <c r="H276" s="37">
        <v>4.429321701431059E-2</v>
      </c>
      <c r="I276" s="32">
        <v>97.131666666666646</v>
      </c>
      <c r="J276" s="32">
        <v>4.822222222222222</v>
      </c>
      <c r="K276" s="37">
        <v>4.9646241928195986E-2</v>
      </c>
      <c r="L276" s="32">
        <v>16.216333333333335</v>
      </c>
      <c r="M276" s="32">
        <v>0</v>
      </c>
      <c r="N276" s="37">
        <v>0</v>
      </c>
      <c r="O276" s="32">
        <v>4.477555555555556</v>
      </c>
      <c r="P276" s="32">
        <v>0</v>
      </c>
      <c r="Q276" s="37">
        <v>0</v>
      </c>
      <c r="R276" s="32">
        <v>8.0054444444444446</v>
      </c>
      <c r="S276" s="32">
        <v>0</v>
      </c>
      <c r="T276" s="37">
        <v>0</v>
      </c>
      <c r="U276" s="32">
        <v>3.7333333333333334</v>
      </c>
      <c r="V276" s="32">
        <v>0</v>
      </c>
      <c r="W276" s="37">
        <v>0</v>
      </c>
      <c r="X276" s="32">
        <v>24.768333333333334</v>
      </c>
      <c r="Y276" s="32">
        <v>0</v>
      </c>
      <c r="Z276" s="37">
        <v>0</v>
      </c>
      <c r="AA276" s="32">
        <v>0</v>
      </c>
      <c r="AB276" s="32">
        <v>0</v>
      </c>
      <c r="AC276" s="37" t="s">
        <v>1348</v>
      </c>
      <c r="AD276" s="32">
        <v>59.15199999999998</v>
      </c>
      <c r="AE276" s="32">
        <v>4.822222222222222</v>
      </c>
      <c r="AF276" s="37">
        <v>8.1522555826045159E-2</v>
      </c>
      <c r="AG276" s="32">
        <v>0</v>
      </c>
      <c r="AH276" s="32">
        <v>0</v>
      </c>
      <c r="AI276" s="37" t="s">
        <v>1348</v>
      </c>
      <c r="AJ276" s="32">
        <v>8.7337777777777781</v>
      </c>
      <c r="AK276" s="32">
        <v>0</v>
      </c>
      <c r="AL276" s="37">
        <v>0</v>
      </c>
      <c r="AM276" t="s">
        <v>31</v>
      </c>
      <c r="AN276" s="34">
        <v>7</v>
      </c>
      <c r="AX276"/>
      <c r="AY276"/>
    </row>
    <row r="277" spans="1:51" x14ac:dyDescent="0.25">
      <c r="A277" t="s">
        <v>1226</v>
      </c>
      <c r="B277" t="s">
        <v>791</v>
      </c>
      <c r="C277" t="s">
        <v>975</v>
      </c>
      <c r="D277" t="s">
        <v>1195</v>
      </c>
      <c r="E277" s="32">
        <v>64.677777777777777</v>
      </c>
      <c r="F277" s="32">
        <v>203.11433333333335</v>
      </c>
      <c r="G277" s="32">
        <v>45.665111111111116</v>
      </c>
      <c r="H277" s="37">
        <v>0.22482466087791825</v>
      </c>
      <c r="I277" s="32">
        <v>197.42544444444445</v>
      </c>
      <c r="J277" s="32">
        <v>45.665111111111116</v>
      </c>
      <c r="K277" s="37">
        <v>0.2313030685564002</v>
      </c>
      <c r="L277" s="32">
        <v>32.092333333333322</v>
      </c>
      <c r="M277" s="32">
        <v>0.26666666666666666</v>
      </c>
      <c r="N277" s="37">
        <v>8.3093573750740082E-3</v>
      </c>
      <c r="O277" s="32">
        <v>26.403444444444435</v>
      </c>
      <c r="P277" s="32">
        <v>0.26666666666666666</v>
      </c>
      <c r="Q277" s="37">
        <v>1.0099692380202923E-2</v>
      </c>
      <c r="R277" s="32">
        <v>0</v>
      </c>
      <c r="S277" s="32">
        <v>0</v>
      </c>
      <c r="T277" s="37" t="s">
        <v>1348</v>
      </c>
      <c r="U277" s="32">
        <v>5.6888888888888891</v>
      </c>
      <c r="V277" s="32">
        <v>0</v>
      </c>
      <c r="W277" s="37">
        <v>0</v>
      </c>
      <c r="X277" s="32">
        <v>28.022999999999996</v>
      </c>
      <c r="Y277" s="32">
        <v>15.219444444444445</v>
      </c>
      <c r="Z277" s="37">
        <v>0.54310546495537404</v>
      </c>
      <c r="AA277" s="32">
        <v>0</v>
      </c>
      <c r="AB277" s="32">
        <v>0</v>
      </c>
      <c r="AC277" s="37" t="s">
        <v>1348</v>
      </c>
      <c r="AD277" s="32">
        <v>142.99900000000002</v>
      </c>
      <c r="AE277" s="32">
        <v>30.179000000000002</v>
      </c>
      <c r="AF277" s="37">
        <v>0.21104343387016691</v>
      </c>
      <c r="AG277" s="32">
        <v>0</v>
      </c>
      <c r="AH277" s="32">
        <v>0</v>
      </c>
      <c r="AI277" s="37" t="s">
        <v>1348</v>
      </c>
      <c r="AJ277" s="32">
        <v>0</v>
      </c>
      <c r="AK277" s="32">
        <v>0</v>
      </c>
      <c r="AL277" s="37" t="s">
        <v>1348</v>
      </c>
      <c r="AM277" t="s">
        <v>368</v>
      </c>
      <c r="AN277" s="34">
        <v>7</v>
      </c>
      <c r="AX277"/>
      <c r="AY277"/>
    </row>
    <row r="278" spans="1:51" x14ac:dyDescent="0.25">
      <c r="A278" t="s">
        <v>1226</v>
      </c>
      <c r="B278" t="s">
        <v>781</v>
      </c>
      <c r="C278" t="s">
        <v>894</v>
      </c>
      <c r="D278" t="s">
        <v>1175</v>
      </c>
      <c r="E278" s="32">
        <v>32.722222222222221</v>
      </c>
      <c r="F278" s="32">
        <v>153.20433333333332</v>
      </c>
      <c r="G278" s="32">
        <v>50.364666666666665</v>
      </c>
      <c r="H278" s="37">
        <v>0.32874178928794445</v>
      </c>
      <c r="I278" s="32">
        <v>145.58033333333333</v>
      </c>
      <c r="J278" s="32">
        <v>50.364666666666665</v>
      </c>
      <c r="K278" s="37">
        <v>0.34595790182281949</v>
      </c>
      <c r="L278" s="32">
        <v>28.170333333333343</v>
      </c>
      <c r="M278" s="32">
        <v>0.76111111111111107</v>
      </c>
      <c r="N278" s="37">
        <v>2.7018179093056909E-2</v>
      </c>
      <c r="O278" s="32">
        <v>24.25500000000001</v>
      </c>
      <c r="P278" s="32">
        <v>0.76111111111111107</v>
      </c>
      <c r="Q278" s="37">
        <v>3.1379555189078985E-2</v>
      </c>
      <c r="R278" s="32">
        <v>3.9153333333333324</v>
      </c>
      <c r="S278" s="32">
        <v>0</v>
      </c>
      <c r="T278" s="37">
        <v>0</v>
      </c>
      <c r="U278" s="32">
        <v>0</v>
      </c>
      <c r="V278" s="32">
        <v>0</v>
      </c>
      <c r="W278" s="37" t="s">
        <v>1348</v>
      </c>
      <c r="X278" s="32">
        <v>22.149333333333335</v>
      </c>
      <c r="Y278" s="32">
        <v>8.1507777777777779</v>
      </c>
      <c r="Z278" s="37">
        <v>0.36799201380528129</v>
      </c>
      <c r="AA278" s="32">
        <v>3.7086666666666681</v>
      </c>
      <c r="AB278" s="32">
        <v>0</v>
      </c>
      <c r="AC278" s="37">
        <v>0</v>
      </c>
      <c r="AD278" s="32">
        <v>99.175999999999988</v>
      </c>
      <c r="AE278" s="32">
        <v>41.452777777777776</v>
      </c>
      <c r="AF278" s="37">
        <v>0.41797186595323244</v>
      </c>
      <c r="AG278" s="32">
        <v>0</v>
      </c>
      <c r="AH278" s="32">
        <v>0</v>
      </c>
      <c r="AI278" s="37" t="s">
        <v>1348</v>
      </c>
      <c r="AJ278" s="32">
        <v>0</v>
      </c>
      <c r="AK278" s="32">
        <v>0</v>
      </c>
      <c r="AL278" s="37" t="s">
        <v>1348</v>
      </c>
      <c r="AM278" t="s">
        <v>358</v>
      </c>
      <c r="AN278" s="34">
        <v>7</v>
      </c>
      <c r="AX278"/>
      <c r="AY278"/>
    </row>
    <row r="279" spans="1:51" x14ac:dyDescent="0.25">
      <c r="A279" t="s">
        <v>1226</v>
      </c>
      <c r="B279" t="s">
        <v>840</v>
      </c>
      <c r="C279" t="s">
        <v>1014</v>
      </c>
      <c r="D279" t="s">
        <v>1206</v>
      </c>
      <c r="E279" s="32">
        <v>21.477777777777778</v>
      </c>
      <c r="F279" s="32">
        <v>90.944444444444443</v>
      </c>
      <c r="G279" s="32">
        <v>0</v>
      </c>
      <c r="H279" s="37">
        <v>0</v>
      </c>
      <c r="I279" s="32">
        <v>86.111111111111114</v>
      </c>
      <c r="J279" s="32">
        <v>0</v>
      </c>
      <c r="K279" s="37">
        <v>0</v>
      </c>
      <c r="L279" s="32">
        <v>28.408333333333331</v>
      </c>
      <c r="M279" s="32">
        <v>0</v>
      </c>
      <c r="N279" s="37">
        <v>0</v>
      </c>
      <c r="O279" s="32">
        <v>23.574999999999999</v>
      </c>
      <c r="P279" s="32">
        <v>0</v>
      </c>
      <c r="Q279" s="37">
        <v>0</v>
      </c>
      <c r="R279" s="32">
        <v>0</v>
      </c>
      <c r="S279" s="32">
        <v>0</v>
      </c>
      <c r="T279" s="37" t="s">
        <v>1348</v>
      </c>
      <c r="U279" s="32">
        <v>4.833333333333333</v>
      </c>
      <c r="V279" s="32">
        <v>0</v>
      </c>
      <c r="W279" s="37">
        <v>0</v>
      </c>
      <c r="X279" s="32">
        <v>13.047222222222222</v>
      </c>
      <c r="Y279" s="32">
        <v>0</v>
      </c>
      <c r="Z279" s="37">
        <v>0</v>
      </c>
      <c r="AA279" s="32">
        <v>0</v>
      </c>
      <c r="AB279" s="32">
        <v>0</v>
      </c>
      <c r="AC279" s="37" t="s">
        <v>1348</v>
      </c>
      <c r="AD279" s="32">
        <v>49.488888888888887</v>
      </c>
      <c r="AE279" s="32">
        <v>0</v>
      </c>
      <c r="AF279" s="37">
        <v>0</v>
      </c>
      <c r="AG279" s="32">
        <v>0</v>
      </c>
      <c r="AH279" s="32">
        <v>0</v>
      </c>
      <c r="AI279" s="37" t="s">
        <v>1348</v>
      </c>
      <c r="AJ279" s="32">
        <v>0</v>
      </c>
      <c r="AK279" s="32">
        <v>0</v>
      </c>
      <c r="AL279" s="37" t="s">
        <v>1348</v>
      </c>
      <c r="AM279" t="s">
        <v>417</v>
      </c>
      <c r="AN279" s="34">
        <v>7</v>
      </c>
      <c r="AX279"/>
      <c r="AY279"/>
    </row>
    <row r="280" spans="1:51" x14ac:dyDescent="0.25">
      <c r="A280" t="s">
        <v>1226</v>
      </c>
      <c r="B280" t="s">
        <v>523</v>
      </c>
      <c r="C280" t="s">
        <v>967</v>
      </c>
      <c r="D280" t="s">
        <v>1191</v>
      </c>
      <c r="E280" s="32">
        <v>43.4</v>
      </c>
      <c r="F280" s="32">
        <v>120.53633333333335</v>
      </c>
      <c r="G280" s="32">
        <v>23.332555555555551</v>
      </c>
      <c r="H280" s="37">
        <v>0.19357280008701844</v>
      </c>
      <c r="I280" s="32">
        <v>114.93633333333335</v>
      </c>
      <c r="J280" s="32">
        <v>23.332555555555551</v>
      </c>
      <c r="K280" s="37">
        <v>0.20300417525837969</v>
      </c>
      <c r="L280" s="32">
        <v>13.75622222222222</v>
      </c>
      <c r="M280" s="32">
        <v>8.0864444444444423</v>
      </c>
      <c r="N280" s="37">
        <v>0.58783903849571095</v>
      </c>
      <c r="O280" s="32">
        <v>8.1562222222222207</v>
      </c>
      <c r="P280" s="32">
        <v>8.0864444444444423</v>
      </c>
      <c r="Q280" s="37">
        <v>0.99144484102116981</v>
      </c>
      <c r="R280" s="32">
        <v>0</v>
      </c>
      <c r="S280" s="32">
        <v>0</v>
      </c>
      <c r="T280" s="37" t="s">
        <v>1348</v>
      </c>
      <c r="U280" s="32">
        <v>5.6</v>
      </c>
      <c r="V280" s="32">
        <v>0</v>
      </c>
      <c r="W280" s="37">
        <v>0</v>
      </c>
      <c r="X280" s="32">
        <v>35.712777777777781</v>
      </c>
      <c r="Y280" s="32">
        <v>6.1207777777777777</v>
      </c>
      <c r="Z280" s="37">
        <v>0.17138901420282188</v>
      </c>
      <c r="AA280" s="32">
        <v>0</v>
      </c>
      <c r="AB280" s="32">
        <v>0</v>
      </c>
      <c r="AC280" s="37" t="s">
        <v>1348</v>
      </c>
      <c r="AD280" s="32">
        <v>59.797000000000025</v>
      </c>
      <c r="AE280" s="32">
        <v>9.125333333333332</v>
      </c>
      <c r="AF280" s="37">
        <v>0.15260520315957871</v>
      </c>
      <c r="AG280" s="32">
        <v>11.270333333333333</v>
      </c>
      <c r="AH280" s="32">
        <v>0</v>
      </c>
      <c r="AI280" s="37">
        <v>0</v>
      </c>
      <c r="AJ280" s="32">
        <v>0</v>
      </c>
      <c r="AK280" s="32">
        <v>0</v>
      </c>
      <c r="AL280" s="37" t="s">
        <v>1348</v>
      </c>
      <c r="AM280" t="s">
        <v>97</v>
      </c>
      <c r="AN280" s="34">
        <v>7</v>
      </c>
      <c r="AX280"/>
      <c r="AY280"/>
    </row>
    <row r="281" spans="1:51" x14ac:dyDescent="0.25">
      <c r="A281" t="s">
        <v>1226</v>
      </c>
      <c r="B281" t="s">
        <v>601</v>
      </c>
      <c r="C281" t="s">
        <v>1008</v>
      </c>
      <c r="D281" t="s">
        <v>1176</v>
      </c>
      <c r="E281" s="32">
        <v>36.522222222222226</v>
      </c>
      <c r="F281" s="32">
        <v>144.87499999999997</v>
      </c>
      <c r="G281" s="32">
        <v>37.822222222222223</v>
      </c>
      <c r="H281" s="37">
        <v>0.2610679704726297</v>
      </c>
      <c r="I281" s="32">
        <v>129.13611111111109</v>
      </c>
      <c r="J281" s="32">
        <v>37.822222222222223</v>
      </c>
      <c r="K281" s="37">
        <v>0.29288648927703331</v>
      </c>
      <c r="L281" s="32">
        <v>21.313888888888886</v>
      </c>
      <c r="M281" s="32">
        <v>2.0805555555555557</v>
      </c>
      <c r="N281" s="37">
        <v>9.7615013684347732E-2</v>
      </c>
      <c r="O281" s="32">
        <v>15.761111111111111</v>
      </c>
      <c r="P281" s="32">
        <v>2.0805555555555557</v>
      </c>
      <c r="Q281" s="37">
        <v>0.13200563976031018</v>
      </c>
      <c r="R281" s="32">
        <v>1.2055555555555555</v>
      </c>
      <c r="S281" s="32">
        <v>0</v>
      </c>
      <c r="T281" s="37">
        <v>0</v>
      </c>
      <c r="U281" s="32">
        <v>4.3472222222222223</v>
      </c>
      <c r="V281" s="32">
        <v>0</v>
      </c>
      <c r="W281" s="37">
        <v>0</v>
      </c>
      <c r="X281" s="32">
        <v>30.7</v>
      </c>
      <c r="Y281" s="32">
        <v>10.569444444444445</v>
      </c>
      <c r="Z281" s="37">
        <v>0.34428157799493309</v>
      </c>
      <c r="AA281" s="32">
        <v>10.186111111111112</v>
      </c>
      <c r="AB281" s="32">
        <v>0</v>
      </c>
      <c r="AC281" s="37">
        <v>0</v>
      </c>
      <c r="AD281" s="32">
        <v>81.580555555555549</v>
      </c>
      <c r="AE281" s="32">
        <v>25.172222222222221</v>
      </c>
      <c r="AF281" s="37">
        <v>0.30855664135653238</v>
      </c>
      <c r="AG281" s="32">
        <v>0.96944444444444444</v>
      </c>
      <c r="AH281" s="32">
        <v>0</v>
      </c>
      <c r="AI281" s="37">
        <v>0</v>
      </c>
      <c r="AJ281" s="32">
        <v>0.125</v>
      </c>
      <c r="AK281" s="32">
        <v>0</v>
      </c>
      <c r="AL281" s="37">
        <v>0</v>
      </c>
      <c r="AM281" t="s">
        <v>176</v>
      </c>
      <c r="AN281" s="34">
        <v>7</v>
      </c>
      <c r="AX281"/>
      <c r="AY281"/>
    </row>
    <row r="282" spans="1:51" x14ac:dyDescent="0.25">
      <c r="A282" t="s">
        <v>1226</v>
      </c>
      <c r="B282" t="s">
        <v>603</v>
      </c>
      <c r="C282" t="s">
        <v>861</v>
      </c>
      <c r="D282" t="s">
        <v>1140</v>
      </c>
      <c r="E282" s="32">
        <v>83.211111111111109</v>
      </c>
      <c r="F282" s="32">
        <v>285.67077777777769</v>
      </c>
      <c r="G282" s="32">
        <v>115.29122222222222</v>
      </c>
      <c r="H282" s="37">
        <v>0.40358073415512896</v>
      </c>
      <c r="I282" s="32">
        <v>281.78466666666657</v>
      </c>
      <c r="J282" s="32">
        <v>114.87177777777777</v>
      </c>
      <c r="K282" s="37">
        <v>0.40765801466998847</v>
      </c>
      <c r="L282" s="32">
        <v>47.380333333333319</v>
      </c>
      <c r="M282" s="32">
        <v>21.996333333333332</v>
      </c>
      <c r="N282" s="37">
        <v>0.46425028668716289</v>
      </c>
      <c r="O282" s="32">
        <v>43.494222222222206</v>
      </c>
      <c r="P282" s="32">
        <v>21.576888888888888</v>
      </c>
      <c r="Q282" s="37">
        <v>0.49608632564223104</v>
      </c>
      <c r="R282" s="32">
        <v>0</v>
      </c>
      <c r="S282" s="32">
        <v>0</v>
      </c>
      <c r="T282" s="37" t="s">
        <v>1348</v>
      </c>
      <c r="U282" s="32">
        <v>3.8861111111111111</v>
      </c>
      <c r="V282" s="32">
        <v>0.41944444444444445</v>
      </c>
      <c r="W282" s="37">
        <v>0.10793423874195855</v>
      </c>
      <c r="X282" s="32">
        <v>42.367111111111107</v>
      </c>
      <c r="Y282" s="32">
        <v>13.949666666666662</v>
      </c>
      <c r="Z282" s="37">
        <v>0.3292569708159368</v>
      </c>
      <c r="AA282" s="32">
        <v>0</v>
      </c>
      <c r="AB282" s="32">
        <v>0</v>
      </c>
      <c r="AC282" s="37" t="s">
        <v>1348</v>
      </c>
      <c r="AD282" s="32">
        <v>170.16577777777772</v>
      </c>
      <c r="AE282" s="32">
        <v>73.563444444444443</v>
      </c>
      <c r="AF282" s="37">
        <v>0.43230457619106089</v>
      </c>
      <c r="AG282" s="32">
        <v>10.614555555555555</v>
      </c>
      <c r="AH282" s="32">
        <v>0</v>
      </c>
      <c r="AI282" s="37">
        <v>0</v>
      </c>
      <c r="AJ282" s="32">
        <v>15.142999999999999</v>
      </c>
      <c r="AK282" s="32">
        <v>5.7817777777777781</v>
      </c>
      <c r="AL282" s="37">
        <v>0.38181191162766814</v>
      </c>
      <c r="AM282" t="s">
        <v>178</v>
      </c>
      <c r="AN282" s="34">
        <v>7</v>
      </c>
      <c r="AX282"/>
      <c r="AY282"/>
    </row>
    <row r="283" spans="1:51" x14ac:dyDescent="0.25">
      <c r="A283" t="s">
        <v>1226</v>
      </c>
      <c r="B283" t="s">
        <v>425</v>
      </c>
      <c r="C283" t="s">
        <v>860</v>
      </c>
      <c r="D283" t="s">
        <v>1114</v>
      </c>
      <c r="E283" s="32">
        <v>53.388888888888886</v>
      </c>
      <c r="F283" s="32">
        <v>127.93388888888887</v>
      </c>
      <c r="G283" s="32">
        <v>0</v>
      </c>
      <c r="H283" s="37">
        <v>0</v>
      </c>
      <c r="I283" s="32">
        <v>122.24499999999998</v>
      </c>
      <c r="J283" s="32">
        <v>0</v>
      </c>
      <c r="K283" s="37">
        <v>0</v>
      </c>
      <c r="L283" s="32">
        <v>29.097111111111118</v>
      </c>
      <c r="M283" s="32">
        <v>0</v>
      </c>
      <c r="N283" s="37">
        <v>0</v>
      </c>
      <c r="O283" s="32">
        <v>23.408222222222228</v>
      </c>
      <c r="P283" s="32">
        <v>0</v>
      </c>
      <c r="Q283" s="37">
        <v>0</v>
      </c>
      <c r="R283" s="32">
        <v>0</v>
      </c>
      <c r="S283" s="32">
        <v>0</v>
      </c>
      <c r="T283" s="37" t="s">
        <v>1348</v>
      </c>
      <c r="U283" s="32">
        <v>5.6888888888888891</v>
      </c>
      <c r="V283" s="32">
        <v>0</v>
      </c>
      <c r="W283" s="37">
        <v>0</v>
      </c>
      <c r="X283" s="32">
        <v>23.044666666666668</v>
      </c>
      <c r="Y283" s="32">
        <v>0</v>
      </c>
      <c r="Z283" s="37">
        <v>0</v>
      </c>
      <c r="AA283" s="32">
        <v>0</v>
      </c>
      <c r="AB283" s="32">
        <v>0</v>
      </c>
      <c r="AC283" s="37" t="s">
        <v>1348</v>
      </c>
      <c r="AD283" s="32">
        <v>74.899888888888867</v>
      </c>
      <c r="AE283" s="32">
        <v>0</v>
      </c>
      <c r="AF283" s="37">
        <v>0</v>
      </c>
      <c r="AG283" s="32">
        <v>0</v>
      </c>
      <c r="AH283" s="32">
        <v>0</v>
      </c>
      <c r="AI283" s="37" t="s">
        <v>1348</v>
      </c>
      <c r="AJ283" s="32">
        <v>0.89222222222222214</v>
      </c>
      <c r="AK283" s="32">
        <v>0</v>
      </c>
      <c r="AL283" s="37">
        <v>0</v>
      </c>
      <c r="AM283" t="s">
        <v>144</v>
      </c>
      <c r="AN283" s="34">
        <v>7</v>
      </c>
      <c r="AX283"/>
      <c r="AY283"/>
    </row>
    <row r="284" spans="1:51" x14ac:dyDescent="0.25">
      <c r="A284" t="s">
        <v>1226</v>
      </c>
      <c r="B284" t="s">
        <v>760</v>
      </c>
      <c r="C284" t="s">
        <v>1091</v>
      </c>
      <c r="D284" t="s">
        <v>1130</v>
      </c>
      <c r="E284" s="32">
        <v>29.077777777777779</v>
      </c>
      <c r="F284" s="32">
        <v>107.87844444444447</v>
      </c>
      <c r="G284" s="32">
        <v>0.81388888888888888</v>
      </c>
      <c r="H284" s="37">
        <v>7.5444996735008311E-3</v>
      </c>
      <c r="I284" s="32">
        <v>98.546111111111117</v>
      </c>
      <c r="J284" s="32">
        <v>0.81388888888888888</v>
      </c>
      <c r="K284" s="37">
        <v>8.258965064295902E-3</v>
      </c>
      <c r="L284" s="32">
        <v>34.106666666666662</v>
      </c>
      <c r="M284" s="32">
        <v>0.1361111111111111</v>
      </c>
      <c r="N284" s="37">
        <v>3.9907479801928594E-3</v>
      </c>
      <c r="O284" s="32">
        <v>24.774333333333324</v>
      </c>
      <c r="P284" s="32">
        <v>0.1361111111111111</v>
      </c>
      <c r="Q284" s="37">
        <v>5.4940372876947034E-3</v>
      </c>
      <c r="R284" s="32">
        <v>0.72222222222222221</v>
      </c>
      <c r="S284" s="32">
        <v>0</v>
      </c>
      <c r="T284" s="37">
        <v>0</v>
      </c>
      <c r="U284" s="32">
        <v>8.6101111111111166</v>
      </c>
      <c r="V284" s="32">
        <v>0</v>
      </c>
      <c r="W284" s="37">
        <v>0</v>
      </c>
      <c r="X284" s="32">
        <v>1.6118888888888887</v>
      </c>
      <c r="Y284" s="32">
        <v>0</v>
      </c>
      <c r="Z284" s="37">
        <v>0</v>
      </c>
      <c r="AA284" s="32">
        <v>0</v>
      </c>
      <c r="AB284" s="32">
        <v>0</v>
      </c>
      <c r="AC284" s="37" t="s">
        <v>1348</v>
      </c>
      <c r="AD284" s="32">
        <v>56.434555555555583</v>
      </c>
      <c r="AE284" s="32">
        <v>0.67777777777777781</v>
      </c>
      <c r="AF284" s="37">
        <v>1.2009978126089014E-2</v>
      </c>
      <c r="AG284" s="32">
        <v>0</v>
      </c>
      <c r="AH284" s="32">
        <v>0</v>
      </c>
      <c r="AI284" s="37" t="s">
        <v>1348</v>
      </c>
      <c r="AJ284" s="32">
        <v>15.725333333333326</v>
      </c>
      <c r="AK284" s="32">
        <v>0</v>
      </c>
      <c r="AL284" s="37">
        <v>0</v>
      </c>
      <c r="AM284" t="s">
        <v>337</v>
      </c>
      <c r="AN284" s="34">
        <v>7</v>
      </c>
      <c r="AX284"/>
      <c r="AY284"/>
    </row>
    <row r="285" spans="1:51" x14ac:dyDescent="0.25">
      <c r="A285" t="s">
        <v>1226</v>
      </c>
      <c r="B285" t="s">
        <v>508</v>
      </c>
      <c r="C285" t="s">
        <v>954</v>
      </c>
      <c r="D285" t="s">
        <v>1120</v>
      </c>
      <c r="E285" s="32">
        <v>44.466666666666669</v>
      </c>
      <c r="F285" s="32">
        <v>174.54600000000002</v>
      </c>
      <c r="G285" s="32">
        <v>25.983777777777775</v>
      </c>
      <c r="H285" s="37">
        <v>0.14886492831561748</v>
      </c>
      <c r="I285" s="32">
        <v>163.46822222222224</v>
      </c>
      <c r="J285" s="32">
        <v>25.983777777777775</v>
      </c>
      <c r="K285" s="37">
        <v>0.15895308228442628</v>
      </c>
      <c r="L285" s="32">
        <v>32.516111111111115</v>
      </c>
      <c r="M285" s="32">
        <v>0.60277777777777775</v>
      </c>
      <c r="N285" s="37">
        <v>1.8537818859027146E-2</v>
      </c>
      <c r="O285" s="32">
        <v>21.438333333333336</v>
      </c>
      <c r="P285" s="32">
        <v>0.60277777777777775</v>
      </c>
      <c r="Q285" s="37">
        <v>2.8116820855684257E-2</v>
      </c>
      <c r="R285" s="32">
        <v>5.3422222222222233</v>
      </c>
      <c r="S285" s="32">
        <v>0</v>
      </c>
      <c r="T285" s="37">
        <v>0</v>
      </c>
      <c r="U285" s="32">
        <v>5.735555555555556</v>
      </c>
      <c r="V285" s="32">
        <v>0</v>
      </c>
      <c r="W285" s="37">
        <v>0</v>
      </c>
      <c r="X285" s="32">
        <v>10.712222222222225</v>
      </c>
      <c r="Y285" s="32">
        <v>0.40555555555555556</v>
      </c>
      <c r="Z285" s="37">
        <v>3.7859143242402228E-2</v>
      </c>
      <c r="AA285" s="32">
        <v>0</v>
      </c>
      <c r="AB285" s="32">
        <v>0</v>
      </c>
      <c r="AC285" s="37" t="s">
        <v>1348</v>
      </c>
      <c r="AD285" s="32">
        <v>102.78600000000002</v>
      </c>
      <c r="AE285" s="32">
        <v>19.497666666666664</v>
      </c>
      <c r="AF285" s="37">
        <v>0.18969185167889266</v>
      </c>
      <c r="AG285" s="32">
        <v>7.2955555555555529</v>
      </c>
      <c r="AH285" s="32">
        <v>0</v>
      </c>
      <c r="AI285" s="37">
        <v>0</v>
      </c>
      <c r="AJ285" s="32">
        <v>21.236111111111107</v>
      </c>
      <c r="AK285" s="32">
        <v>5.4777777777777779</v>
      </c>
      <c r="AL285" s="37">
        <v>0.25794637017658606</v>
      </c>
      <c r="AM285" t="s">
        <v>82</v>
      </c>
      <c r="AN285" s="34">
        <v>7</v>
      </c>
      <c r="AX285"/>
      <c r="AY285"/>
    </row>
    <row r="286" spans="1:51" x14ac:dyDescent="0.25">
      <c r="A286" t="s">
        <v>1226</v>
      </c>
      <c r="B286" t="s">
        <v>737</v>
      </c>
      <c r="C286" t="s">
        <v>1082</v>
      </c>
      <c r="D286" t="s">
        <v>1160</v>
      </c>
      <c r="E286" s="32">
        <v>23.077777777777779</v>
      </c>
      <c r="F286" s="32">
        <v>34.716000000000008</v>
      </c>
      <c r="G286" s="32">
        <v>33.879888888888892</v>
      </c>
      <c r="H286" s="37">
        <v>0.97591568409058893</v>
      </c>
      <c r="I286" s="32">
        <v>33.879888888888892</v>
      </c>
      <c r="J286" s="32">
        <v>33.879888888888892</v>
      </c>
      <c r="K286" s="37">
        <v>1</v>
      </c>
      <c r="L286" s="32">
        <v>0.83611111111111114</v>
      </c>
      <c r="M286" s="32">
        <v>0</v>
      </c>
      <c r="N286" s="37">
        <v>0</v>
      </c>
      <c r="O286" s="32">
        <v>0</v>
      </c>
      <c r="P286" s="32">
        <v>0</v>
      </c>
      <c r="Q286" s="37" t="s">
        <v>1348</v>
      </c>
      <c r="R286" s="32">
        <v>0</v>
      </c>
      <c r="S286" s="32">
        <v>0</v>
      </c>
      <c r="T286" s="37" t="s">
        <v>1348</v>
      </c>
      <c r="U286" s="32">
        <v>0.83611111111111114</v>
      </c>
      <c r="V286" s="32">
        <v>0</v>
      </c>
      <c r="W286" s="37">
        <v>0</v>
      </c>
      <c r="X286" s="32">
        <v>5.6472222222222221</v>
      </c>
      <c r="Y286" s="32">
        <v>5.6472222222222221</v>
      </c>
      <c r="Z286" s="37">
        <v>1</v>
      </c>
      <c r="AA286" s="32">
        <v>0</v>
      </c>
      <c r="AB286" s="32">
        <v>0</v>
      </c>
      <c r="AC286" s="37" t="s">
        <v>1348</v>
      </c>
      <c r="AD286" s="32">
        <v>26.288666666666671</v>
      </c>
      <c r="AE286" s="32">
        <v>26.288666666666671</v>
      </c>
      <c r="AF286" s="37">
        <v>1</v>
      </c>
      <c r="AG286" s="32">
        <v>0</v>
      </c>
      <c r="AH286" s="32">
        <v>0</v>
      </c>
      <c r="AI286" s="37" t="s">
        <v>1348</v>
      </c>
      <c r="AJ286" s="32">
        <v>1.9440000000000002</v>
      </c>
      <c r="AK286" s="32">
        <v>1.9440000000000002</v>
      </c>
      <c r="AL286" s="37">
        <v>1</v>
      </c>
      <c r="AM286" t="s">
        <v>314</v>
      </c>
      <c r="AN286" s="34">
        <v>7</v>
      </c>
      <c r="AX286"/>
      <c r="AY286"/>
    </row>
    <row r="287" spans="1:51" x14ac:dyDescent="0.25">
      <c r="A287" t="s">
        <v>1226</v>
      </c>
      <c r="B287" t="s">
        <v>741</v>
      </c>
      <c r="C287" t="s">
        <v>1076</v>
      </c>
      <c r="D287" t="s">
        <v>1136</v>
      </c>
      <c r="E287" s="32">
        <v>18.055555555555557</v>
      </c>
      <c r="F287" s="32">
        <v>83.385555555555541</v>
      </c>
      <c r="G287" s="32">
        <v>56.154444444444444</v>
      </c>
      <c r="H287" s="37">
        <v>0.6734313163750717</v>
      </c>
      <c r="I287" s="32">
        <v>76.399444444444427</v>
      </c>
      <c r="J287" s="32">
        <v>49.168333333333329</v>
      </c>
      <c r="K287" s="37">
        <v>0.64356925224878025</v>
      </c>
      <c r="L287" s="32">
        <v>12.009555555555558</v>
      </c>
      <c r="M287" s="32">
        <v>11.647222222222224</v>
      </c>
      <c r="N287" s="37">
        <v>0.96982958014914045</v>
      </c>
      <c r="O287" s="32">
        <v>5.0234444444444444</v>
      </c>
      <c r="P287" s="32">
        <v>4.6611111111111114</v>
      </c>
      <c r="Q287" s="37">
        <v>0.92787153568821756</v>
      </c>
      <c r="R287" s="32">
        <v>3.4983333333333335</v>
      </c>
      <c r="S287" s="32">
        <v>3.4983333333333335</v>
      </c>
      <c r="T287" s="37">
        <v>1</v>
      </c>
      <c r="U287" s="32">
        <v>3.487777777777779</v>
      </c>
      <c r="V287" s="32">
        <v>3.487777777777779</v>
      </c>
      <c r="W287" s="37">
        <v>1</v>
      </c>
      <c r="X287" s="32">
        <v>21.810777777777773</v>
      </c>
      <c r="Y287" s="32">
        <v>15.257777777777779</v>
      </c>
      <c r="Z287" s="37">
        <v>0.69955220915245797</v>
      </c>
      <c r="AA287" s="32">
        <v>0</v>
      </c>
      <c r="AB287" s="32">
        <v>0</v>
      </c>
      <c r="AC287" s="37" t="s">
        <v>1348</v>
      </c>
      <c r="AD287" s="32">
        <v>44.597555555555545</v>
      </c>
      <c r="AE287" s="32">
        <v>27.493888888888886</v>
      </c>
      <c r="AF287" s="37">
        <v>0.61648869644076165</v>
      </c>
      <c r="AG287" s="32">
        <v>4.9676666666666653</v>
      </c>
      <c r="AH287" s="32">
        <v>1.7555555555555553</v>
      </c>
      <c r="AI287" s="37">
        <v>0.35339640788208193</v>
      </c>
      <c r="AJ287" s="32">
        <v>0</v>
      </c>
      <c r="AK287" s="32">
        <v>0</v>
      </c>
      <c r="AL287" s="37" t="s">
        <v>1348</v>
      </c>
      <c r="AM287" t="s">
        <v>318</v>
      </c>
      <c r="AN287" s="34">
        <v>7</v>
      </c>
      <c r="AX287"/>
      <c r="AY287"/>
    </row>
    <row r="288" spans="1:51" x14ac:dyDescent="0.25">
      <c r="A288" t="s">
        <v>1226</v>
      </c>
      <c r="B288" t="s">
        <v>805</v>
      </c>
      <c r="C288" t="s">
        <v>878</v>
      </c>
      <c r="D288" t="s">
        <v>1117</v>
      </c>
      <c r="E288" s="32">
        <v>66.8</v>
      </c>
      <c r="F288" s="32">
        <v>225.40966666666671</v>
      </c>
      <c r="G288" s="32">
        <v>50.235111111111102</v>
      </c>
      <c r="H288" s="37">
        <v>0.22286138768572966</v>
      </c>
      <c r="I288" s="32">
        <v>213.90844444444448</v>
      </c>
      <c r="J288" s="32">
        <v>50.235111111111102</v>
      </c>
      <c r="K288" s="37">
        <v>0.23484398309557145</v>
      </c>
      <c r="L288" s="32">
        <v>48.477777777777774</v>
      </c>
      <c r="M288" s="32">
        <v>12.602777777777778</v>
      </c>
      <c r="N288" s="37">
        <v>0.25997020398808163</v>
      </c>
      <c r="O288" s="32">
        <v>36.976555555555557</v>
      </c>
      <c r="P288" s="32">
        <v>12.602777777777778</v>
      </c>
      <c r="Q288" s="37">
        <v>0.34083157796681979</v>
      </c>
      <c r="R288" s="32">
        <v>11.501222222222221</v>
      </c>
      <c r="S288" s="32">
        <v>0</v>
      </c>
      <c r="T288" s="37">
        <v>0</v>
      </c>
      <c r="U288" s="32">
        <v>0</v>
      </c>
      <c r="V288" s="32">
        <v>0</v>
      </c>
      <c r="W288" s="37" t="s">
        <v>1348</v>
      </c>
      <c r="X288" s="32">
        <v>12.454888888888895</v>
      </c>
      <c r="Y288" s="32">
        <v>0.7944444444444444</v>
      </c>
      <c r="Z288" s="37">
        <v>6.3785751244491193E-2</v>
      </c>
      <c r="AA288" s="32">
        <v>0</v>
      </c>
      <c r="AB288" s="32">
        <v>0</v>
      </c>
      <c r="AC288" s="37" t="s">
        <v>1348</v>
      </c>
      <c r="AD288" s="32">
        <v>108.65177777777782</v>
      </c>
      <c r="AE288" s="32">
        <v>36.61099999999999</v>
      </c>
      <c r="AF288" s="37">
        <v>0.33695721090619757</v>
      </c>
      <c r="AG288" s="32">
        <v>24.033888888888896</v>
      </c>
      <c r="AH288" s="32">
        <v>0</v>
      </c>
      <c r="AI288" s="37">
        <v>0</v>
      </c>
      <c r="AJ288" s="32">
        <v>31.79133333333332</v>
      </c>
      <c r="AK288" s="32">
        <v>0.22688888888888892</v>
      </c>
      <c r="AL288" s="37">
        <v>7.1368157639049119E-3</v>
      </c>
      <c r="AM288" t="s">
        <v>382</v>
      </c>
      <c r="AN288" s="34">
        <v>7</v>
      </c>
      <c r="AX288"/>
      <c r="AY288"/>
    </row>
    <row r="289" spans="1:51" x14ac:dyDescent="0.25">
      <c r="A289" t="s">
        <v>1226</v>
      </c>
      <c r="B289" t="s">
        <v>843</v>
      </c>
      <c r="C289" t="s">
        <v>878</v>
      </c>
      <c r="D289" t="s">
        <v>1117</v>
      </c>
      <c r="E289" s="32">
        <v>30.9</v>
      </c>
      <c r="F289" s="32">
        <v>122.06211111111111</v>
      </c>
      <c r="G289" s="32">
        <v>10.951888888888888</v>
      </c>
      <c r="H289" s="37">
        <v>8.9723901947915408E-2</v>
      </c>
      <c r="I289" s="32">
        <v>113.68322222222221</v>
      </c>
      <c r="J289" s="32">
        <v>10.951888888888888</v>
      </c>
      <c r="K289" s="37">
        <v>9.6336897167470237E-2</v>
      </c>
      <c r="L289" s="32">
        <v>36.496333333333325</v>
      </c>
      <c r="M289" s="32">
        <v>2.2296666666666667</v>
      </c>
      <c r="N289" s="37">
        <v>6.1092895176684432E-2</v>
      </c>
      <c r="O289" s="32">
        <v>28.117444444444438</v>
      </c>
      <c r="P289" s="32">
        <v>2.2296666666666667</v>
      </c>
      <c r="Q289" s="37">
        <v>7.9298339899706416E-2</v>
      </c>
      <c r="R289" s="32">
        <v>2.6899999999999995</v>
      </c>
      <c r="S289" s="32">
        <v>0</v>
      </c>
      <c r="T289" s="37">
        <v>0</v>
      </c>
      <c r="U289" s="32">
        <v>5.6888888888888891</v>
      </c>
      <c r="V289" s="32">
        <v>0</v>
      </c>
      <c r="W289" s="37">
        <v>0</v>
      </c>
      <c r="X289" s="32">
        <v>0.45644444444444443</v>
      </c>
      <c r="Y289" s="32">
        <v>0</v>
      </c>
      <c r="Z289" s="37">
        <v>0</v>
      </c>
      <c r="AA289" s="32">
        <v>0</v>
      </c>
      <c r="AB289" s="32">
        <v>0</v>
      </c>
      <c r="AC289" s="37" t="s">
        <v>1348</v>
      </c>
      <c r="AD289" s="32">
        <v>32.443555555555569</v>
      </c>
      <c r="AE289" s="32">
        <v>8.7222222222222214</v>
      </c>
      <c r="AF289" s="37">
        <v>0.26884298199950668</v>
      </c>
      <c r="AG289" s="32">
        <v>3.3604444444444446</v>
      </c>
      <c r="AH289" s="32">
        <v>0</v>
      </c>
      <c r="AI289" s="37">
        <v>0</v>
      </c>
      <c r="AJ289" s="32">
        <v>49.30533333333333</v>
      </c>
      <c r="AK289" s="32">
        <v>0</v>
      </c>
      <c r="AL289" s="37">
        <v>0</v>
      </c>
      <c r="AM289" t="s">
        <v>420</v>
      </c>
      <c r="AN289" s="34">
        <v>7</v>
      </c>
      <c r="AX289"/>
      <c r="AY289"/>
    </row>
    <row r="290" spans="1:51" x14ac:dyDescent="0.25">
      <c r="A290" t="s">
        <v>1226</v>
      </c>
      <c r="B290" t="s">
        <v>570</v>
      </c>
      <c r="C290" t="s">
        <v>884</v>
      </c>
      <c r="D290" t="s">
        <v>1166</v>
      </c>
      <c r="E290" s="32">
        <v>128.42222222222222</v>
      </c>
      <c r="F290" s="32">
        <v>338.12666666666667</v>
      </c>
      <c r="G290" s="32">
        <v>66.740555555555559</v>
      </c>
      <c r="H290" s="37">
        <v>0.19738329488620307</v>
      </c>
      <c r="I290" s="32">
        <v>325.72666666666669</v>
      </c>
      <c r="J290" s="32">
        <v>66.740555555555559</v>
      </c>
      <c r="K290" s="37">
        <v>0.20489742592630494</v>
      </c>
      <c r="L290" s="32">
        <v>33.058333333333337</v>
      </c>
      <c r="M290" s="32">
        <v>2.1416666666666666</v>
      </c>
      <c r="N290" s="37">
        <v>6.4784471893118215E-2</v>
      </c>
      <c r="O290" s="32">
        <v>20.658333333333335</v>
      </c>
      <c r="P290" s="32">
        <v>2.1416666666666666</v>
      </c>
      <c r="Q290" s="37">
        <v>0.10367083501411858</v>
      </c>
      <c r="R290" s="32">
        <v>5.7333333333333334</v>
      </c>
      <c r="S290" s="32">
        <v>0</v>
      </c>
      <c r="T290" s="37">
        <v>0</v>
      </c>
      <c r="U290" s="32">
        <v>6.666666666666667</v>
      </c>
      <c r="V290" s="32">
        <v>0</v>
      </c>
      <c r="W290" s="37">
        <v>0</v>
      </c>
      <c r="X290" s="32">
        <v>98.688888888888883</v>
      </c>
      <c r="Y290" s="32">
        <v>12.891666666666667</v>
      </c>
      <c r="Z290" s="37">
        <v>0.13062936275613601</v>
      </c>
      <c r="AA290" s="32">
        <v>0</v>
      </c>
      <c r="AB290" s="32">
        <v>0</v>
      </c>
      <c r="AC290" s="37" t="s">
        <v>1348</v>
      </c>
      <c r="AD290" s="32">
        <v>162.30722222222226</v>
      </c>
      <c r="AE290" s="32">
        <v>51.707222222222221</v>
      </c>
      <c r="AF290" s="37">
        <v>0.31857622547090042</v>
      </c>
      <c r="AG290" s="32">
        <v>0</v>
      </c>
      <c r="AH290" s="32">
        <v>0</v>
      </c>
      <c r="AI290" s="37" t="s">
        <v>1348</v>
      </c>
      <c r="AJ290" s="32">
        <v>44.072222222222223</v>
      </c>
      <c r="AK290" s="32">
        <v>0</v>
      </c>
      <c r="AL290" s="37">
        <v>0</v>
      </c>
      <c r="AM290" t="s">
        <v>145</v>
      </c>
      <c r="AN290" s="34">
        <v>7</v>
      </c>
      <c r="AX290"/>
      <c r="AY290"/>
    </row>
    <row r="291" spans="1:51" x14ac:dyDescent="0.25">
      <c r="A291" t="s">
        <v>1226</v>
      </c>
      <c r="B291" t="s">
        <v>563</v>
      </c>
      <c r="C291" t="s">
        <v>933</v>
      </c>
      <c r="D291" t="s">
        <v>1166</v>
      </c>
      <c r="E291" s="32">
        <v>85.266666666666666</v>
      </c>
      <c r="F291" s="32">
        <v>278.97200000000004</v>
      </c>
      <c r="G291" s="32">
        <v>5.7837777777777788</v>
      </c>
      <c r="H291" s="37">
        <v>2.0732466977968319E-2</v>
      </c>
      <c r="I291" s="32">
        <v>268.30533333333335</v>
      </c>
      <c r="J291" s="32">
        <v>5.7837777777777788</v>
      </c>
      <c r="K291" s="37">
        <v>2.1556700740615588E-2</v>
      </c>
      <c r="L291" s="32">
        <v>46.581999999999987</v>
      </c>
      <c r="M291" s="32">
        <v>0</v>
      </c>
      <c r="N291" s="37">
        <v>0</v>
      </c>
      <c r="O291" s="32">
        <v>35.915333333333315</v>
      </c>
      <c r="P291" s="32">
        <v>0</v>
      </c>
      <c r="Q291" s="37">
        <v>0</v>
      </c>
      <c r="R291" s="32">
        <v>5.1555555555555559</v>
      </c>
      <c r="S291" s="32">
        <v>0</v>
      </c>
      <c r="T291" s="37">
        <v>0</v>
      </c>
      <c r="U291" s="32">
        <v>5.5111111111111111</v>
      </c>
      <c r="V291" s="32">
        <v>0</v>
      </c>
      <c r="W291" s="37">
        <v>0</v>
      </c>
      <c r="X291" s="32">
        <v>72.659666666666681</v>
      </c>
      <c r="Y291" s="32">
        <v>5.7837777777777788</v>
      </c>
      <c r="Z291" s="37">
        <v>7.9600940151727154E-2</v>
      </c>
      <c r="AA291" s="32">
        <v>0</v>
      </c>
      <c r="AB291" s="32">
        <v>0</v>
      </c>
      <c r="AC291" s="37" t="s">
        <v>1348</v>
      </c>
      <c r="AD291" s="32">
        <v>128.30433333333332</v>
      </c>
      <c r="AE291" s="32">
        <v>0</v>
      </c>
      <c r="AF291" s="37">
        <v>0</v>
      </c>
      <c r="AG291" s="32">
        <v>26.511000000000006</v>
      </c>
      <c r="AH291" s="32">
        <v>0</v>
      </c>
      <c r="AI291" s="37">
        <v>0</v>
      </c>
      <c r="AJ291" s="32">
        <v>4.915</v>
      </c>
      <c r="AK291" s="32">
        <v>0</v>
      </c>
      <c r="AL291" s="37">
        <v>0</v>
      </c>
      <c r="AM291" t="s">
        <v>137</v>
      </c>
      <c r="AN291" s="34">
        <v>7</v>
      </c>
      <c r="AX291"/>
      <c r="AY291"/>
    </row>
    <row r="292" spans="1:51" x14ac:dyDescent="0.25">
      <c r="A292" t="s">
        <v>1226</v>
      </c>
      <c r="B292" t="s">
        <v>813</v>
      </c>
      <c r="C292" t="s">
        <v>908</v>
      </c>
      <c r="D292" t="s">
        <v>1170</v>
      </c>
      <c r="E292" s="32">
        <v>38.977777777777774</v>
      </c>
      <c r="F292" s="32">
        <v>140.43211111111114</v>
      </c>
      <c r="G292" s="32">
        <v>3.8222222222222224</v>
      </c>
      <c r="H292" s="37">
        <v>2.7217580024828124E-2</v>
      </c>
      <c r="I292" s="32">
        <v>127.17477777777779</v>
      </c>
      <c r="J292" s="32">
        <v>0</v>
      </c>
      <c r="K292" s="37">
        <v>0</v>
      </c>
      <c r="L292" s="32">
        <v>20.832888888888892</v>
      </c>
      <c r="M292" s="32">
        <v>3.8222222222222224</v>
      </c>
      <c r="N292" s="37">
        <v>0.1834705807057217</v>
      </c>
      <c r="O292" s="32">
        <v>7.5755555555555576</v>
      </c>
      <c r="P292" s="32">
        <v>0</v>
      </c>
      <c r="Q292" s="37">
        <v>0</v>
      </c>
      <c r="R292" s="32">
        <v>8.4128888888888902</v>
      </c>
      <c r="S292" s="32">
        <v>3.8222222222222224</v>
      </c>
      <c r="T292" s="37">
        <v>0.45432933593956359</v>
      </c>
      <c r="U292" s="32">
        <v>4.8444444444444441</v>
      </c>
      <c r="V292" s="32">
        <v>0</v>
      </c>
      <c r="W292" s="37">
        <v>0</v>
      </c>
      <c r="X292" s="32">
        <v>38.211333333333336</v>
      </c>
      <c r="Y292" s="32">
        <v>0</v>
      </c>
      <c r="Z292" s="37">
        <v>0</v>
      </c>
      <c r="AA292" s="32">
        <v>0</v>
      </c>
      <c r="AB292" s="32">
        <v>0</v>
      </c>
      <c r="AC292" s="37" t="s">
        <v>1348</v>
      </c>
      <c r="AD292" s="32">
        <v>55.815888888888892</v>
      </c>
      <c r="AE292" s="32">
        <v>0</v>
      </c>
      <c r="AF292" s="37">
        <v>0</v>
      </c>
      <c r="AG292" s="32">
        <v>8.5867777777777778</v>
      </c>
      <c r="AH292" s="32">
        <v>0</v>
      </c>
      <c r="AI292" s="37">
        <v>0</v>
      </c>
      <c r="AJ292" s="32">
        <v>16.985222222222227</v>
      </c>
      <c r="AK292" s="32">
        <v>0</v>
      </c>
      <c r="AL292" s="37">
        <v>0</v>
      </c>
      <c r="AM292" t="s">
        <v>390</v>
      </c>
      <c r="AN292" s="34">
        <v>7</v>
      </c>
      <c r="AX292"/>
      <c r="AY292"/>
    </row>
    <row r="293" spans="1:51" x14ac:dyDescent="0.25">
      <c r="A293" t="s">
        <v>1226</v>
      </c>
      <c r="B293" t="s">
        <v>519</v>
      </c>
      <c r="C293" t="s">
        <v>964</v>
      </c>
      <c r="D293" t="s">
        <v>1172</v>
      </c>
      <c r="E293" s="32">
        <v>17.644444444444446</v>
      </c>
      <c r="F293" s="32">
        <v>62.899333333333331</v>
      </c>
      <c r="G293" s="32">
        <v>20.048000000000002</v>
      </c>
      <c r="H293" s="37">
        <v>0.31873151808710221</v>
      </c>
      <c r="I293" s="32">
        <v>56.725666666666669</v>
      </c>
      <c r="J293" s="32">
        <v>20.048000000000002</v>
      </c>
      <c r="K293" s="37">
        <v>0.35342026243264368</v>
      </c>
      <c r="L293" s="32">
        <v>21.628999999999998</v>
      </c>
      <c r="M293" s="32">
        <v>0</v>
      </c>
      <c r="N293" s="37">
        <v>0</v>
      </c>
      <c r="O293" s="32">
        <v>15.455333333333334</v>
      </c>
      <c r="P293" s="32">
        <v>0</v>
      </c>
      <c r="Q293" s="37">
        <v>0</v>
      </c>
      <c r="R293" s="32">
        <v>1.2416666666666667</v>
      </c>
      <c r="S293" s="32">
        <v>0</v>
      </c>
      <c r="T293" s="37">
        <v>0</v>
      </c>
      <c r="U293" s="32">
        <v>4.9320000000000004</v>
      </c>
      <c r="V293" s="32">
        <v>0</v>
      </c>
      <c r="W293" s="37">
        <v>0</v>
      </c>
      <c r="X293" s="32">
        <v>5.177777777777778</v>
      </c>
      <c r="Y293" s="32">
        <v>3.9611111111111112</v>
      </c>
      <c r="Z293" s="37">
        <v>0.76502145922746778</v>
      </c>
      <c r="AA293" s="32">
        <v>0</v>
      </c>
      <c r="AB293" s="32">
        <v>0</v>
      </c>
      <c r="AC293" s="37" t="s">
        <v>1348</v>
      </c>
      <c r="AD293" s="32">
        <v>36.092555555555556</v>
      </c>
      <c r="AE293" s="32">
        <v>16.08688888888889</v>
      </c>
      <c r="AF293" s="37">
        <v>0.44571210437363201</v>
      </c>
      <c r="AG293" s="32">
        <v>0</v>
      </c>
      <c r="AH293" s="32">
        <v>0</v>
      </c>
      <c r="AI293" s="37" t="s">
        <v>1348</v>
      </c>
      <c r="AJ293" s="32">
        <v>0</v>
      </c>
      <c r="AK293" s="32">
        <v>0</v>
      </c>
      <c r="AL293" s="37" t="s">
        <v>1348</v>
      </c>
      <c r="AM293" t="s">
        <v>93</v>
      </c>
      <c r="AN293" s="34">
        <v>7</v>
      </c>
      <c r="AX293"/>
      <c r="AY293"/>
    </row>
    <row r="294" spans="1:51" x14ac:dyDescent="0.25">
      <c r="A294" t="s">
        <v>1226</v>
      </c>
      <c r="B294" t="s">
        <v>561</v>
      </c>
      <c r="C294" t="s">
        <v>895</v>
      </c>
      <c r="D294" t="s">
        <v>1192</v>
      </c>
      <c r="E294" s="32">
        <v>50.1</v>
      </c>
      <c r="F294" s="32">
        <v>201.68355555555547</v>
      </c>
      <c r="G294" s="32">
        <v>3.7743333333333333</v>
      </c>
      <c r="H294" s="37">
        <v>1.8714135234955537E-2</v>
      </c>
      <c r="I294" s="32">
        <v>189.75266666666658</v>
      </c>
      <c r="J294" s="32">
        <v>3.7743333333333333</v>
      </c>
      <c r="K294" s="37">
        <v>1.9890805223642012E-2</v>
      </c>
      <c r="L294" s="32">
        <v>49.778777777777755</v>
      </c>
      <c r="M294" s="32">
        <v>1.8167777777777776</v>
      </c>
      <c r="N294" s="37">
        <v>3.6497034657785907E-2</v>
      </c>
      <c r="O294" s="32">
        <v>37.847888888888868</v>
      </c>
      <c r="P294" s="32">
        <v>1.8167777777777776</v>
      </c>
      <c r="Q294" s="37">
        <v>4.8002090238410504E-2</v>
      </c>
      <c r="R294" s="32">
        <v>9.561444444444442</v>
      </c>
      <c r="S294" s="32">
        <v>0</v>
      </c>
      <c r="T294" s="37">
        <v>0</v>
      </c>
      <c r="U294" s="32">
        <v>2.3694444444444449</v>
      </c>
      <c r="V294" s="32">
        <v>0</v>
      </c>
      <c r="W294" s="37">
        <v>0</v>
      </c>
      <c r="X294" s="32">
        <v>23.175999999999995</v>
      </c>
      <c r="Y294" s="32">
        <v>0</v>
      </c>
      <c r="Z294" s="37">
        <v>0</v>
      </c>
      <c r="AA294" s="32">
        <v>0</v>
      </c>
      <c r="AB294" s="32">
        <v>0</v>
      </c>
      <c r="AC294" s="37" t="s">
        <v>1348</v>
      </c>
      <c r="AD294" s="32">
        <v>107.60788888888884</v>
      </c>
      <c r="AE294" s="32">
        <v>1.9575555555555557</v>
      </c>
      <c r="AF294" s="37">
        <v>1.8191561750429294E-2</v>
      </c>
      <c r="AG294" s="32">
        <v>0</v>
      </c>
      <c r="AH294" s="32">
        <v>0</v>
      </c>
      <c r="AI294" s="37" t="s">
        <v>1348</v>
      </c>
      <c r="AJ294" s="32">
        <v>21.120888888888889</v>
      </c>
      <c r="AK294" s="32">
        <v>0</v>
      </c>
      <c r="AL294" s="37">
        <v>0</v>
      </c>
      <c r="AM294" t="s">
        <v>135</v>
      </c>
      <c r="AN294" s="34">
        <v>7</v>
      </c>
      <c r="AX294"/>
      <c r="AY294"/>
    </row>
    <row r="295" spans="1:51" x14ac:dyDescent="0.25">
      <c r="A295" t="s">
        <v>1226</v>
      </c>
      <c r="B295" t="s">
        <v>653</v>
      </c>
      <c r="C295" t="s">
        <v>1047</v>
      </c>
      <c r="D295" t="s">
        <v>1190</v>
      </c>
      <c r="E295" s="32">
        <v>19.488888888888887</v>
      </c>
      <c r="F295" s="32">
        <v>75.040222222222212</v>
      </c>
      <c r="G295" s="32">
        <v>19.493111111111109</v>
      </c>
      <c r="H295" s="37">
        <v>0.25976883508399939</v>
      </c>
      <c r="I295" s="32">
        <v>68.881</v>
      </c>
      <c r="J295" s="32">
        <v>18.591666666666665</v>
      </c>
      <c r="K295" s="37">
        <v>0.26990994129972945</v>
      </c>
      <c r="L295" s="32">
        <v>21.680999999999997</v>
      </c>
      <c r="M295" s="32">
        <v>14.537555555555555</v>
      </c>
      <c r="N295" s="37">
        <v>0.67052052744594604</v>
      </c>
      <c r="O295" s="32">
        <v>15.521777777777775</v>
      </c>
      <c r="P295" s="32">
        <v>13.636111111111111</v>
      </c>
      <c r="Q295" s="37">
        <v>0.87851477493986962</v>
      </c>
      <c r="R295" s="32">
        <v>0</v>
      </c>
      <c r="S295" s="32">
        <v>0</v>
      </c>
      <c r="T295" s="37" t="s">
        <v>1348</v>
      </c>
      <c r="U295" s="32">
        <v>6.1592222222222244</v>
      </c>
      <c r="V295" s="32">
        <v>0.90144444444444438</v>
      </c>
      <c r="W295" s="37">
        <v>0.14635686324030805</v>
      </c>
      <c r="X295" s="32">
        <v>12.162222222222224</v>
      </c>
      <c r="Y295" s="32">
        <v>4.8722222222222218</v>
      </c>
      <c r="Z295" s="37">
        <v>0.4006029599853827</v>
      </c>
      <c r="AA295" s="32">
        <v>0</v>
      </c>
      <c r="AB295" s="32">
        <v>0</v>
      </c>
      <c r="AC295" s="37" t="s">
        <v>1348</v>
      </c>
      <c r="AD295" s="32">
        <v>41.184777777777775</v>
      </c>
      <c r="AE295" s="32">
        <v>8.3333333333333329E-2</v>
      </c>
      <c r="AF295" s="37">
        <v>2.0234013106244756E-3</v>
      </c>
      <c r="AG295" s="32">
        <v>0</v>
      </c>
      <c r="AH295" s="32">
        <v>0</v>
      </c>
      <c r="AI295" s="37" t="s">
        <v>1348</v>
      </c>
      <c r="AJ295" s="32">
        <v>1.2222222222222223E-2</v>
      </c>
      <c r="AK295" s="32">
        <v>0</v>
      </c>
      <c r="AL295" s="37">
        <v>0</v>
      </c>
      <c r="AM295" t="s">
        <v>228</v>
      </c>
      <c r="AN295" s="34">
        <v>7</v>
      </c>
      <c r="AX295"/>
      <c r="AY295"/>
    </row>
    <row r="296" spans="1:51" x14ac:dyDescent="0.25">
      <c r="A296" t="s">
        <v>1226</v>
      </c>
      <c r="B296" t="s">
        <v>698</v>
      </c>
      <c r="C296" t="s">
        <v>1069</v>
      </c>
      <c r="D296" t="s">
        <v>1120</v>
      </c>
      <c r="E296" s="32">
        <v>50.244444444444447</v>
      </c>
      <c r="F296" s="32">
        <v>205.48922222222222</v>
      </c>
      <c r="G296" s="32">
        <v>13.11488888888889</v>
      </c>
      <c r="H296" s="37">
        <v>6.3822757938642907E-2</v>
      </c>
      <c r="I296" s="32">
        <v>186.72755555555557</v>
      </c>
      <c r="J296" s="32">
        <v>13.11488888888889</v>
      </c>
      <c r="K296" s="37">
        <v>7.0235423207191935E-2</v>
      </c>
      <c r="L296" s="32">
        <v>46.863333333333337</v>
      </c>
      <c r="M296" s="32">
        <v>0.56666666666666665</v>
      </c>
      <c r="N296" s="37">
        <v>1.2091898428053202E-2</v>
      </c>
      <c r="O296" s="32">
        <v>28.101666666666663</v>
      </c>
      <c r="P296" s="32">
        <v>0.56666666666666665</v>
      </c>
      <c r="Q296" s="37">
        <v>2.0164877528023251E-2</v>
      </c>
      <c r="R296" s="32">
        <v>14.472777777777781</v>
      </c>
      <c r="S296" s="32">
        <v>0</v>
      </c>
      <c r="T296" s="37">
        <v>0</v>
      </c>
      <c r="U296" s="32">
        <v>4.2888888888888888</v>
      </c>
      <c r="V296" s="32">
        <v>0</v>
      </c>
      <c r="W296" s="37">
        <v>0</v>
      </c>
      <c r="X296" s="32">
        <v>19.20655555555555</v>
      </c>
      <c r="Y296" s="32">
        <v>0.8305555555555556</v>
      </c>
      <c r="Z296" s="37">
        <v>4.3243337055056445E-2</v>
      </c>
      <c r="AA296" s="32">
        <v>0</v>
      </c>
      <c r="AB296" s="32">
        <v>0</v>
      </c>
      <c r="AC296" s="37" t="s">
        <v>1348</v>
      </c>
      <c r="AD296" s="32">
        <v>101.79800000000002</v>
      </c>
      <c r="AE296" s="32">
        <v>11.717666666666668</v>
      </c>
      <c r="AF296" s="37">
        <v>0.11510704205059692</v>
      </c>
      <c r="AG296" s="32">
        <v>4.1908888888888898</v>
      </c>
      <c r="AH296" s="32">
        <v>0</v>
      </c>
      <c r="AI296" s="37">
        <v>0</v>
      </c>
      <c r="AJ296" s="32">
        <v>33.430444444444454</v>
      </c>
      <c r="AK296" s="32">
        <v>0</v>
      </c>
      <c r="AL296" s="37">
        <v>0</v>
      </c>
      <c r="AM296" t="s">
        <v>273</v>
      </c>
      <c r="AN296" s="34">
        <v>7</v>
      </c>
      <c r="AX296"/>
      <c r="AY296"/>
    </row>
    <row r="297" spans="1:51" x14ac:dyDescent="0.25">
      <c r="A297" t="s">
        <v>1226</v>
      </c>
      <c r="B297" t="s">
        <v>691</v>
      </c>
      <c r="C297" t="s">
        <v>853</v>
      </c>
      <c r="D297" t="s">
        <v>1183</v>
      </c>
      <c r="E297" s="32">
        <v>24.066666666666666</v>
      </c>
      <c r="F297" s="32">
        <v>85.248444444444459</v>
      </c>
      <c r="G297" s="32">
        <v>0.68055555555555558</v>
      </c>
      <c r="H297" s="37">
        <v>7.9832020395289045E-3</v>
      </c>
      <c r="I297" s="32">
        <v>81.940111111111122</v>
      </c>
      <c r="J297" s="32">
        <v>0.14722222222222223</v>
      </c>
      <c r="K297" s="37">
        <v>1.7967051816977439E-3</v>
      </c>
      <c r="L297" s="32">
        <v>21.46733333333334</v>
      </c>
      <c r="M297" s="32">
        <v>0.62222222222222223</v>
      </c>
      <c r="N297" s="37">
        <v>2.8984607103299063E-2</v>
      </c>
      <c r="O297" s="32">
        <v>18.159000000000006</v>
      </c>
      <c r="P297" s="32">
        <v>8.8888888888888892E-2</v>
      </c>
      <c r="Q297" s="37">
        <v>4.8950321542424614E-3</v>
      </c>
      <c r="R297" s="32">
        <v>0.53333333333333333</v>
      </c>
      <c r="S297" s="32">
        <v>0.53333333333333333</v>
      </c>
      <c r="T297" s="37">
        <v>1</v>
      </c>
      <c r="U297" s="32">
        <v>2.7749999999999999</v>
      </c>
      <c r="V297" s="32">
        <v>0</v>
      </c>
      <c r="W297" s="37">
        <v>0</v>
      </c>
      <c r="X297" s="32">
        <v>7.4686666666666683</v>
      </c>
      <c r="Y297" s="32">
        <v>0</v>
      </c>
      <c r="Z297" s="37">
        <v>0</v>
      </c>
      <c r="AA297" s="32">
        <v>0</v>
      </c>
      <c r="AB297" s="32">
        <v>0</v>
      </c>
      <c r="AC297" s="37" t="s">
        <v>1348</v>
      </c>
      <c r="AD297" s="32">
        <v>46.829000000000008</v>
      </c>
      <c r="AE297" s="32">
        <v>0</v>
      </c>
      <c r="AF297" s="37">
        <v>0</v>
      </c>
      <c r="AG297" s="32">
        <v>8.6397777777777787</v>
      </c>
      <c r="AH297" s="32">
        <v>5.8333333333333334E-2</v>
      </c>
      <c r="AI297" s="37">
        <v>6.7517168651457082E-3</v>
      </c>
      <c r="AJ297" s="32">
        <v>0.84366666666666656</v>
      </c>
      <c r="AK297" s="32">
        <v>0</v>
      </c>
      <c r="AL297" s="37">
        <v>0</v>
      </c>
      <c r="AM297" t="s">
        <v>266</v>
      </c>
      <c r="AN297" s="34">
        <v>7</v>
      </c>
      <c r="AX297"/>
      <c r="AY297"/>
    </row>
    <row r="298" spans="1:51" x14ac:dyDescent="0.25">
      <c r="A298" t="s">
        <v>1226</v>
      </c>
      <c r="B298" t="s">
        <v>826</v>
      </c>
      <c r="C298" t="s">
        <v>982</v>
      </c>
      <c r="D298" t="s">
        <v>1186</v>
      </c>
      <c r="E298" s="32">
        <v>15.255555555555556</v>
      </c>
      <c r="F298" s="32">
        <v>129.51666666666668</v>
      </c>
      <c r="G298" s="32">
        <v>0.45</v>
      </c>
      <c r="H298" s="37">
        <v>3.4744563119289665E-3</v>
      </c>
      <c r="I298" s="32">
        <v>118.49444444444445</v>
      </c>
      <c r="J298" s="32">
        <v>0.45</v>
      </c>
      <c r="K298" s="37">
        <v>3.7976463969243749E-3</v>
      </c>
      <c r="L298" s="32">
        <v>39.283333333333339</v>
      </c>
      <c r="M298" s="32">
        <v>0</v>
      </c>
      <c r="N298" s="37">
        <v>0</v>
      </c>
      <c r="O298" s="32">
        <v>28.261111111111113</v>
      </c>
      <c r="P298" s="32">
        <v>0</v>
      </c>
      <c r="Q298" s="37">
        <v>0</v>
      </c>
      <c r="R298" s="32">
        <v>5.333333333333333</v>
      </c>
      <c r="S298" s="32">
        <v>0</v>
      </c>
      <c r="T298" s="37">
        <v>0</v>
      </c>
      <c r="U298" s="32">
        <v>5.6888888888888891</v>
      </c>
      <c r="V298" s="32">
        <v>0</v>
      </c>
      <c r="W298" s="37">
        <v>0</v>
      </c>
      <c r="X298" s="32">
        <v>12.175000000000001</v>
      </c>
      <c r="Y298" s="32">
        <v>0</v>
      </c>
      <c r="Z298" s="37">
        <v>0</v>
      </c>
      <c r="AA298" s="32">
        <v>0</v>
      </c>
      <c r="AB298" s="32">
        <v>0</v>
      </c>
      <c r="AC298" s="37" t="s">
        <v>1348</v>
      </c>
      <c r="AD298" s="32">
        <v>78.058333333333337</v>
      </c>
      <c r="AE298" s="32">
        <v>0.45</v>
      </c>
      <c r="AF298" s="37">
        <v>5.7649193978861965E-3</v>
      </c>
      <c r="AG298" s="32">
        <v>0</v>
      </c>
      <c r="AH298" s="32">
        <v>0</v>
      </c>
      <c r="AI298" s="37" t="s">
        <v>1348</v>
      </c>
      <c r="AJ298" s="32">
        <v>0</v>
      </c>
      <c r="AK298" s="32">
        <v>0</v>
      </c>
      <c r="AL298" s="37" t="s">
        <v>1348</v>
      </c>
      <c r="AM298" t="s">
        <v>403</v>
      </c>
      <c r="AN298" s="34">
        <v>7</v>
      </c>
      <c r="AX298"/>
      <c r="AY298"/>
    </row>
    <row r="299" spans="1:51" x14ac:dyDescent="0.25">
      <c r="A299" t="s">
        <v>1226</v>
      </c>
      <c r="B299" t="s">
        <v>752</v>
      </c>
      <c r="C299" t="s">
        <v>877</v>
      </c>
      <c r="D299" t="s">
        <v>1172</v>
      </c>
      <c r="E299" s="32">
        <v>83.455555555555549</v>
      </c>
      <c r="F299" s="32">
        <v>298.77388888888902</v>
      </c>
      <c r="G299" s="32">
        <v>87.146444444444413</v>
      </c>
      <c r="H299" s="37">
        <v>0.29168025615803828</v>
      </c>
      <c r="I299" s="32">
        <v>276.48055555555561</v>
      </c>
      <c r="J299" s="32">
        <v>81.635333333333293</v>
      </c>
      <c r="K299" s="37">
        <v>0.29526609265268783</v>
      </c>
      <c r="L299" s="32">
        <v>64.809000000000026</v>
      </c>
      <c r="M299" s="32">
        <v>9.2133333333333329</v>
      </c>
      <c r="N299" s="37">
        <v>0.14216132533032957</v>
      </c>
      <c r="O299" s="32">
        <v>42.515666666666682</v>
      </c>
      <c r="P299" s="32">
        <v>3.7022222222222214</v>
      </c>
      <c r="Q299" s="37">
        <v>8.7079011397105846E-2</v>
      </c>
      <c r="R299" s="32">
        <v>16.782222222222231</v>
      </c>
      <c r="S299" s="32">
        <v>0</v>
      </c>
      <c r="T299" s="37">
        <v>0</v>
      </c>
      <c r="U299" s="32">
        <v>5.5111111111111111</v>
      </c>
      <c r="V299" s="32">
        <v>5.5111111111111111</v>
      </c>
      <c r="W299" s="37">
        <v>1</v>
      </c>
      <c r="X299" s="32">
        <v>31.406444444444443</v>
      </c>
      <c r="Y299" s="32">
        <v>3.4186666666666667</v>
      </c>
      <c r="Z299" s="37">
        <v>0.10885239405925183</v>
      </c>
      <c r="AA299" s="32">
        <v>0</v>
      </c>
      <c r="AB299" s="32">
        <v>0</v>
      </c>
      <c r="AC299" s="37" t="s">
        <v>1348</v>
      </c>
      <c r="AD299" s="32">
        <v>202.55844444444452</v>
      </c>
      <c r="AE299" s="32">
        <v>74.514444444444408</v>
      </c>
      <c r="AF299" s="37">
        <v>0.36786639356761747</v>
      </c>
      <c r="AG299" s="32">
        <v>0</v>
      </c>
      <c r="AH299" s="32">
        <v>0</v>
      </c>
      <c r="AI299" s="37" t="s">
        <v>1348</v>
      </c>
      <c r="AJ299" s="32">
        <v>0</v>
      </c>
      <c r="AK299" s="32">
        <v>0</v>
      </c>
      <c r="AL299" s="37" t="s">
        <v>1348</v>
      </c>
      <c r="AM299" t="s">
        <v>329</v>
      </c>
      <c r="AN299" s="34">
        <v>7</v>
      </c>
      <c r="AX299"/>
      <c r="AY299"/>
    </row>
    <row r="300" spans="1:51" x14ac:dyDescent="0.25">
      <c r="A300" t="s">
        <v>1226</v>
      </c>
      <c r="B300" t="s">
        <v>779</v>
      </c>
      <c r="C300" t="s">
        <v>1099</v>
      </c>
      <c r="D300" t="s">
        <v>1174</v>
      </c>
      <c r="E300" s="32">
        <v>50.1</v>
      </c>
      <c r="F300" s="32">
        <v>152.94266666666667</v>
      </c>
      <c r="G300" s="32">
        <v>0</v>
      </c>
      <c r="H300" s="37">
        <v>0</v>
      </c>
      <c r="I300" s="32">
        <v>142.52422222222222</v>
      </c>
      <c r="J300" s="32">
        <v>0</v>
      </c>
      <c r="K300" s="37">
        <v>0</v>
      </c>
      <c r="L300" s="32">
        <v>31.996444444444442</v>
      </c>
      <c r="M300" s="32">
        <v>0</v>
      </c>
      <c r="N300" s="37">
        <v>0</v>
      </c>
      <c r="O300" s="32">
        <v>25.71533333333333</v>
      </c>
      <c r="P300" s="32">
        <v>0</v>
      </c>
      <c r="Q300" s="37">
        <v>0</v>
      </c>
      <c r="R300" s="32">
        <v>1.2922222222222224</v>
      </c>
      <c r="S300" s="32">
        <v>0</v>
      </c>
      <c r="T300" s="37">
        <v>0</v>
      </c>
      <c r="U300" s="32">
        <v>4.9888888888888889</v>
      </c>
      <c r="V300" s="32">
        <v>0</v>
      </c>
      <c r="W300" s="37">
        <v>0</v>
      </c>
      <c r="X300" s="32">
        <v>16.758444444444443</v>
      </c>
      <c r="Y300" s="32">
        <v>0</v>
      </c>
      <c r="Z300" s="37">
        <v>0</v>
      </c>
      <c r="AA300" s="32">
        <v>4.1373333333333351</v>
      </c>
      <c r="AB300" s="32">
        <v>0</v>
      </c>
      <c r="AC300" s="37">
        <v>0</v>
      </c>
      <c r="AD300" s="32">
        <v>98.719111111111104</v>
      </c>
      <c r="AE300" s="32">
        <v>0</v>
      </c>
      <c r="AF300" s="37">
        <v>0</v>
      </c>
      <c r="AG300" s="32">
        <v>0.24722222222222223</v>
      </c>
      <c r="AH300" s="32">
        <v>0</v>
      </c>
      <c r="AI300" s="37">
        <v>0</v>
      </c>
      <c r="AJ300" s="32">
        <v>1.0841111111111112</v>
      </c>
      <c r="AK300" s="32">
        <v>0</v>
      </c>
      <c r="AL300" s="37">
        <v>0</v>
      </c>
      <c r="AM300" t="s">
        <v>356</v>
      </c>
      <c r="AN300" s="34">
        <v>7</v>
      </c>
      <c r="AX300"/>
      <c r="AY300"/>
    </row>
    <row r="301" spans="1:51" x14ac:dyDescent="0.25">
      <c r="A301" t="s">
        <v>1226</v>
      </c>
      <c r="B301" t="s">
        <v>808</v>
      </c>
      <c r="C301" t="s">
        <v>846</v>
      </c>
      <c r="D301" t="s">
        <v>1140</v>
      </c>
      <c r="E301" s="32">
        <v>33.555555555555557</v>
      </c>
      <c r="F301" s="32">
        <v>143.98622222222221</v>
      </c>
      <c r="G301" s="32">
        <v>5.2277777777777779</v>
      </c>
      <c r="H301" s="37">
        <v>3.6307486210100354E-2</v>
      </c>
      <c r="I301" s="32">
        <v>127.30400000000002</v>
      </c>
      <c r="J301" s="32">
        <v>5.2277777777777779</v>
      </c>
      <c r="K301" s="37">
        <v>4.1065306492944272E-2</v>
      </c>
      <c r="L301" s="32">
        <v>25.080666666666669</v>
      </c>
      <c r="M301" s="32">
        <v>0</v>
      </c>
      <c r="N301" s="37">
        <v>0</v>
      </c>
      <c r="O301" s="32">
        <v>13.892888888888891</v>
      </c>
      <c r="P301" s="32">
        <v>0</v>
      </c>
      <c r="Q301" s="37">
        <v>0</v>
      </c>
      <c r="R301" s="32">
        <v>5.4988888888888887</v>
      </c>
      <c r="S301" s="32">
        <v>0</v>
      </c>
      <c r="T301" s="37">
        <v>0</v>
      </c>
      <c r="U301" s="32">
        <v>5.6888888888888891</v>
      </c>
      <c r="V301" s="32">
        <v>0</v>
      </c>
      <c r="W301" s="37">
        <v>0</v>
      </c>
      <c r="X301" s="32">
        <v>23.205555555555556</v>
      </c>
      <c r="Y301" s="32">
        <v>0.22500000000000001</v>
      </c>
      <c r="Z301" s="37">
        <v>9.6959540339956914E-3</v>
      </c>
      <c r="AA301" s="32">
        <v>5.4944444444444445</v>
      </c>
      <c r="AB301" s="32">
        <v>0</v>
      </c>
      <c r="AC301" s="37">
        <v>0</v>
      </c>
      <c r="AD301" s="32">
        <v>73.373111111111115</v>
      </c>
      <c r="AE301" s="32">
        <v>5.0027777777777782</v>
      </c>
      <c r="AF301" s="37">
        <v>6.8182713013244328E-2</v>
      </c>
      <c r="AG301" s="32">
        <v>0</v>
      </c>
      <c r="AH301" s="32">
        <v>0</v>
      </c>
      <c r="AI301" s="37" t="s">
        <v>1348</v>
      </c>
      <c r="AJ301" s="32">
        <v>16.832444444444445</v>
      </c>
      <c r="AK301" s="32">
        <v>0</v>
      </c>
      <c r="AL301" s="37">
        <v>0</v>
      </c>
      <c r="AM301" t="s">
        <v>385</v>
      </c>
      <c r="AN301" s="34">
        <v>7</v>
      </c>
      <c r="AX301"/>
      <c r="AY301"/>
    </row>
    <row r="302" spans="1:51" x14ac:dyDescent="0.25">
      <c r="A302" t="s">
        <v>1226</v>
      </c>
      <c r="B302" t="s">
        <v>783</v>
      </c>
      <c r="C302" t="s">
        <v>1053</v>
      </c>
      <c r="D302" t="s">
        <v>1209</v>
      </c>
      <c r="E302" s="32">
        <v>56.644444444444446</v>
      </c>
      <c r="F302" s="32">
        <v>175.14588888888892</v>
      </c>
      <c r="G302" s="32">
        <v>8.5629999999999988</v>
      </c>
      <c r="H302" s="37">
        <v>4.8890670824893262E-2</v>
      </c>
      <c r="I302" s="32">
        <v>160.97777777777779</v>
      </c>
      <c r="J302" s="32">
        <v>8.5629999999999988</v>
      </c>
      <c r="K302" s="37">
        <v>5.319367752622859E-2</v>
      </c>
      <c r="L302" s="32">
        <v>20.684000000000001</v>
      </c>
      <c r="M302" s="32">
        <v>8.8888888888888892E-2</v>
      </c>
      <c r="N302" s="37">
        <v>4.2974709383527794E-3</v>
      </c>
      <c r="O302" s="32">
        <v>6.51588888888889</v>
      </c>
      <c r="P302" s="32">
        <v>8.8888888888888892E-2</v>
      </c>
      <c r="Q302" s="37">
        <v>1.3641866889483824E-2</v>
      </c>
      <c r="R302" s="32">
        <v>8.2347777777777775</v>
      </c>
      <c r="S302" s="32">
        <v>0</v>
      </c>
      <c r="T302" s="37">
        <v>0</v>
      </c>
      <c r="U302" s="32">
        <v>5.9333333333333336</v>
      </c>
      <c r="V302" s="32">
        <v>0</v>
      </c>
      <c r="W302" s="37">
        <v>0</v>
      </c>
      <c r="X302" s="32">
        <v>43.155444444444441</v>
      </c>
      <c r="Y302" s="32">
        <v>4.7611111111111111</v>
      </c>
      <c r="Z302" s="37">
        <v>0.11032469187613769</v>
      </c>
      <c r="AA302" s="32">
        <v>0</v>
      </c>
      <c r="AB302" s="32">
        <v>0</v>
      </c>
      <c r="AC302" s="37" t="s">
        <v>1348</v>
      </c>
      <c r="AD302" s="32">
        <v>88.313000000000031</v>
      </c>
      <c r="AE302" s="32">
        <v>3.7130000000000001</v>
      </c>
      <c r="AF302" s="37">
        <v>4.2043640234167096E-2</v>
      </c>
      <c r="AG302" s="32">
        <v>0.48888888888888887</v>
      </c>
      <c r="AH302" s="32">
        <v>0</v>
      </c>
      <c r="AI302" s="37">
        <v>0</v>
      </c>
      <c r="AJ302" s="32">
        <v>22.504555555555559</v>
      </c>
      <c r="AK302" s="32">
        <v>0</v>
      </c>
      <c r="AL302" s="37">
        <v>0</v>
      </c>
      <c r="AM302" t="s">
        <v>360</v>
      </c>
      <c r="AN302" s="34">
        <v>7</v>
      </c>
      <c r="AX302"/>
      <c r="AY302"/>
    </row>
    <row r="303" spans="1:51" x14ac:dyDescent="0.25">
      <c r="A303" t="s">
        <v>1226</v>
      </c>
      <c r="B303" t="s">
        <v>683</v>
      </c>
      <c r="C303" t="s">
        <v>1061</v>
      </c>
      <c r="D303" t="s">
        <v>1197</v>
      </c>
      <c r="E303" s="32">
        <v>49.56666666666667</v>
      </c>
      <c r="F303" s="32">
        <v>119.78355555555552</v>
      </c>
      <c r="G303" s="32">
        <v>4.7055555555555557</v>
      </c>
      <c r="H303" s="37">
        <v>3.9283819333390237E-2</v>
      </c>
      <c r="I303" s="32">
        <v>105.78422222222218</v>
      </c>
      <c r="J303" s="32">
        <v>4.7055555555555557</v>
      </c>
      <c r="K303" s="37">
        <v>4.4482584044249422E-2</v>
      </c>
      <c r="L303" s="32">
        <v>23.472222222222221</v>
      </c>
      <c r="M303" s="32">
        <v>0</v>
      </c>
      <c r="N303" s="37">
        <v>0</v>
      </c>
      <c r="O303" s="32">
        <v>9.4728888888888871</v>
      </c>
      <c r="P303" s="32">
        <v>0</v>
      </c>
      <c r="Q303" s="37">
        <v>0</v>
      </c>
      <c r="R303" s="32">
        <v>8.3104444444444443</v>
      </c>
      <c r="S303" s="32">
        <v>0</v>
      </c>
      <c r="T303" s="37">
        <v>0</v>
      </c>
      <c r="U303" s="32">
        <v>5.6888888888888891</v>
      </c>
      <c r="V303" s="32">
        <v>0</v>
      </c>
      <c r="W303" s="37">
        <v>0</v>
      </c>
      <c r="X303" s="32">
        <v>25.757000000000005</v>
      </c>
      <c r="Y303" s="32">
        <v>4.197222222222222</v>
      </c>
      <c r="Z303" s="37">
        <v>0.1629546229072571</v>
      </c>
      <c r="AA303" s="32">
        <v>0</v>
      </c>
      <c r="AB303" s="32">
        <v>0</v>
      </c>
      <c r="AC303" s="37" t="s">
        <v>1348</v>
      </c>
      <c r="AD303" s="32">
        <v>60.570888888888852</v>
      </c>
      <c r="AE303" s="32">
        <v>0.5083333333333333</v>
      </c>
      <c r="AF303" s="37">
        <v>8.3923703722727141E-3</v>
      </c>
      <c r="AG303" s="32">
        <v>3.5888888888888877</v>
      </c>
      <c r="AH303" s="32">
        <v>0</v>
      </c>
      <c r="AI303" s="37">
        <v>0</v>
      </c>
      <c r="AJ303" s="32">
        <v>6.3945555555555531</v>
      </c>
      <c r="AK303" s="32">
        <v>0</v>
      </c>
      <c r="AL303" s="37">
        <v>0</v>
      </c>
      <c r="AM303" t="s">
        <v>258</v>
      </c>
      <c r="AN303" s="34">
        <v>7</v>
      </c>
      <c r="AX303"/>
      <c r="AY303"/>
    </row>
    <row r="304" spans="1:51" x14ac:dyDescent="0.25">
      <c r="A304" t="s">
        <v>1226</v>
      </c>
      <c r="B304" t="s">
        <v>801</v>
      </c>
      <c r="C304" t="s">
        <v>860</v>
      </c>
      <c r="D304" t="s">
        <v>1114</v>
      </c>
      <c r="E304" s="32">
        <v>65.422222222222217</v>
      </c>
      <c r="F304" s="32">
        <v>53.625222222222234</v>
      </c>
      <c r="G304" s="32">
        <v>0</v>
      </c>
      <c r="H304" s="37">
        <v>0</v>
      </c>
      <c r="I304" s="32">
        <v>53.625222222222234</v>
      </c>
      <c r="J304" s="32">
        <v>0</v>
      </c>
      <c r="K304" s="37">
        <v>0</v>
      </c>
      <c r="L304" s="32">
        <v>11.043555555555557</v>
      </c>
      <c r="M304" s="32">
        <v>0</v>
      </c>
      <c r="N304" s="37">
        <v>0</v>
      </c>
      <c r="O304" s="32">
        <v>11.043555555555557</v>
      </c>
      <c r="P304" s="32">
        <v>0</v>
      </c>
      <c r="Q304" s="37">
        <v>0</v>
      </c>
      <c r="R304" s="32">
        <v>0</v>
      </c>
      <c r="S304" s="32">
        <v>0</v>
      </c>
      <c r="T304" s="37" t="s">
        <v>1348</v>
      </c>
      <c r="U304" s="32">
        <v>0</v>
      </c>
      <c r="V304" s="32">
        <v>0</v>
      </c>
      <c r="W304" s="37" t="s">
        <v>1348</v>
      </c>
      <c r="X304" s="32">
        <v>7.7021111111111118</v>
      </c>
      <c r="Y304" s="32">
        <v>0</v>
      </c>
      <c r="Z304" s="37">
        <v>0</v>
      </c>
      <c r="AA304" s="32">
        <v>0</v>
      </c>
      <c r="AB304" s="32">
        <v>0</v>
      </c>
      <c r="AC304" s="37" t="s">
        <v>1348</v>
      </c>
      <c r="AD304" s="32">
        <v>23.738333333333337</v>
      </c>
      <c r="AE304" s="32">
        <v>0</v>
      </c>
      <c r="AF304" s="37">
        <v>0</v>
      </c>
      <c r="AG304" s="32">
        <v>0</v>
      </c>
      <c r="AH304" s="32">
        <v>0</v>
      </c>
      <c r="AI304" s="37" t="s">
        <v>1348</v>
      </c>
      <c r="AJ304" s="32">
        <v>11.141222222222222</v>
      </c>
      <c r="AK304" s="32">
        <v>0</v>
      </c>
      <c r="AL304" s="37">
        <v>0</v>
      </c>
      <c r="AM304" t="s">
        <v>378</v>
      </c>
      <c r="AN304" s="34">
        <v>7</v>
      </c>
      <c r="AX304"/>
      <c r="AY304"/>
    </row>
    <row r="305" spans="1:51" x14ac:dyDescent="0.25">
      <c r="A305" t="s">
        <v>1226</v>
      </c>
      <c r="B305" t="s">
        <v>428</v>
      </c>
      <c r="C305" t="s">
        <v>901</v>
      </c>
      <c r="D305" t="s">
        <v>1165</v>
      </c>
      <c r="E305" s="32">
        <v>79.62222222222222</v>
      </c>
      <c r="F305" s="32">
        <v>257.97711111111118</v>
      </c>
      <c r="G305" s="32">
        <v>29.150444444444439</v>
      </c>
      <c r="H305" s="37">
        <v>0.11299624342211233</v>
      </c>
      <c r="I305" s="32">
        <v>241.69933333333336</v>
      </c>
      <c r="J305" s="32">
        <v>29.150444444444439</v>
      </c>
      <c r="K305" s="37">
        <v>0.12060622610093161</v>
      </c>
      <c r="L305" s="32">
        <v>69.817000000000007</v>
      </c>
      <c r="M305" s="32">
        <v>6.0733333333333333</v>
      </c>
      <c r="N305" s="37">
        <v>8.6989319697685849E-2</v>
      </c>
      <c r="O305" s="32">
        <v>53.539222222222222</v>
      </c>
      <c r="P305" s="32">
        <v>6.0733333333333333</v>
      </c>
      <c r="Q305" s="37">
        <v>0.11343708558419269</v>
      </c>
      <c r="R305" s="32">
        <v>12.633333333333333</v>
      </c>
      <c r="S305" s="32">
        <v>0</v>
      </c>
      <c r="T305" s="37">
        <v>0</v>
      </c>
      <c r="U305" s="32">
        <v>3.6444444444444444</v>
      </c>
      <c r="V305" s="32">
        <v>0</v>
      </c>
      <c r="W305" s="37">
        <v>0</v>
      </c>
      <c r="X305" s="32">
        <v>41.45377777777778</v>
      </c>
      <c r="Y305" s="32">
        <v>6.4101111111111129</v>
      </c>
      <c r="Z305" s="37">
        <v>0.1546327368635482</v>
      </c>
      <c r="AA305" s="32">
        <v>0</v>
      </c>
      <c r="AB305" s="32">
        <v>0</v>
      </c>
      <c r="AC305" s="37" t="s">
        <v>1348</v>
      </c>
      <c r="AD305" s="32">
        <v>140.5216666666667</v>
      </c>
      <c r="AE305" s="32">
        <v>16.666999999999991</v>
      </c>
      <c r="AF305" s="37">
        <v>0.11860804383665617</v>
      </c>
      <c r="AG305" s="32">
        <v>6.1846666666666676</v>
      </c>
      <c r="AH305" s="32">
        <v>0</v>
      </c>
      <c r="AI305" s="37">
        <v>0</v>
      </c>
      <c r="AJ305" s="32">
        <v>0</v>
      </c>
      <c r="AK305" s="32">
        <v>0</v>
      </c>
      <c r="AL305" s="37" t="s">
        <v>1348</v>
      </c>
      <c r="AM305" t="s">
        <v>1</v>
      </c>
      <c r="AN305" s="34">
        <v>7</v>
      </c>
      <c r="AX305"/>
      <c r="AY305"/>
    </row>
    <row r="306" spans="1:51" x14ac:dyDescent="0.25">
      <c r="A306" t="s">
        <v>1226</v>
      </c>
      <c r="B306" t="s">
        <v>436</v>
      </c>
      <c r="C306" t="s">
        <v>904</v>
      </c>
      <c r="D306" t="s">
        <v>1168</v>
      </c>
      <c r="E306" s="32">
        <v>60.288888888888891</v>
      </c>
      <c r="F306" s="32">
        <v>184.68677777777776</v>
      </c>
      <c r="G306" s="32">
        <v>36.131333333333345</v>
      </c>
      <c r="H306" s="37">
        <v>0.19563573401452677</v>
      </c>
      <c r="I306" s="32">
        <v>164.43422222222222</v>
      </c>
      <c r="J306" s="32">
        <v>36.131333333333345</v>
      </c>
      <c r="K306" s="37">
        <v>0.21973122653570365</v>
      </c>
      <c r="L306" s="32">
        <v>57.555999999999997</v>
      </c>
      <c r="M306" s="32">
        <v>0.77900000000000003</v>
      </c>
      <c r="N306" s="37">
        <v>1.3534644520119536E-2</v>
      </c>
      <c r="O306" s="32">
        <v>37.303444444444445</v>
      </c>
      <c r="P306" s="32">
        <v>0.77900000000000003</v>
      </c>
      <c r="Q306" s="37">
        <v>2.0882790090876326E-2</v>
      </c>
      <c r="R306" s="32">
        <v>15.585888888888888</v>
      </c>
      <c r="S306" s="32">
        <v>0</v>
      </c>
      <c r="T306" s="37">
        <v>0</v>
      </c>
      <c r="U306" s="32">
        <v>4.666666666666667</v>
      </c>
      <c r="V306" s="32">
        <v>0</v>
      </c>
      <c r="W306" s="37">
        <v>0</v>
      </c>
      <c r="X306" s="32">
        <v>32.288555555555561</v>
      </c>
      <c r="Y306" s="32">
        <v>1.0611111111111111</v>
      </c>
      <c r="Z306" s="37">
        <v>3.2863381246193174E-2</v>
      </c>
      <c r="AA306" s="32">
        <v>0</v>
      </c>
      <c r="AB306" s="32">
        <v>0</v>
      </c>
      <c r="AC306" s="37" t="s">
        <v>1348</v>
      </c>
      <c r="AD306" s="32">
        <v>91.255444444444436</v>
      </c>
      <c r="AE306" s="32">
        <v>34.163444444444451</v>
      </c>
      <c r="AF306" s="37">
        <v>0.37437157478579675</v>
      </c>
      <c r="AG306" s="32">
        <v>3.5867777777777778</v>
      </c>
      <c r="AH306" s="32">
        <v>0.12777777777777777</v>
      </c>
      <c r="AI306" s="37">
        <v>3.5624670859019235E-2</v>
      </c>
      <c r="AJ306" s="32">
        <v>0</v>
      </c>
      <c r="AK306" s="32">
        <v>0</v>
      </c>
      <c r="AL306" s="37" t="s">
        <v>1348</v>
      </c>
      <c r="AM306" t="s">
        <v>9</v>
      </c>
      <c r="AN306" s="34">
        <v>7</v>
      </c>
      <c r="AX306"/>
      <c r="AY306"/>
    </row>
    <row r="307" spans="1:51" x14ac:dyDescent="0.25">
      <c r="A307" t="s">
        <v>1226</v>
      </c>
      <c r="B307" t="s">
        <v>780</v>
      </c>
      <c r="C307" t="s">
        <v>880</v>
      </c>
      <c r="D307" t="s">
        <v>1141</v>
      </c>
      <c r="E307" s="32">
        <v>92.155555555555551</v>
      </c>
      <c r="F307" s="32">
        <v>323.38777777777779</v>
      </c>
      <c r="G307" s="32">
        <v>49.85188888888888</v>
      </c>
      <c r="H307" s="37">
        <v>0.1541551422612687</v>
      </c>
      <c r="I307" s="32">
        <v>295.41855555555554</v>
      </c>
      <c r="J307" s="32">
        <v>47.575444444444436</v>
      </c>
      <c r="K307" s="37">
        <v>0.16104419830695957</v>
      </c>
      <c r="L307" s="32">
        <v>83.282333333333327</v>
      </c>
      <c r="M307" s="32">
        <v>4.78</v>
      </c>
      <c r="N307" s="37">
        <v>5.7395125817000014E-2</v>
      </c>
      <c r="O307" s="32">
        <v>55.313111111111112</v>
      </c>
      <c r="P307" s="32">
        <v>2.5035555555555558</v>
      </c>
      <c r="Q307" s="37">
        <v>4.5261521278860954E-2</v>
      </c>
      <c r="R307" s="32">
        <v>22.724777777777771</v>
      </c>
      <c r="S307" s="32">
        <v>2.2764444444444445</v>
      </c>
      <c r="T307" s="37">
        <v>0.10017455249531841</v>
      </c>
      <c r="U307" s="32">
        <v>5.2444444444444445</v>
      </c>
      <c r="V307" s="32">
        <v>0</v>
      </c>
      <c r="W307" s="37">
        <v>0</v>
      </c>
      <c r="X307" s="32">
        <v>65.172333333333341</v>
      </c>
      <c r="Y307" s="32">
        <v>45.071888888888878</v>
      </c>
      <c r="Z307" s="37">
        <v>0.69158010130406367</v>
      </c>
      <c r="AA307" s="32">
        <v>0</v>
      </c>
      <c r="AB307" s="32">
        <v>0</v>
      </c>
      <c r="AC307" s="37" t="s">
        <v>1348</v>
      </c>
      <c r="AD307" s="32">
        <v>160.48477777777779</v>
      </c>
      <c r="AE307" s="32">
        <v>0</v>
      </c>
      <c r="AF307" s="37">
        <v>0</v>
      </c>
      <c r="AG307" s="32">
        <v>14.448333333333332</v>
      </c>
      <c r="AH307" s="32">
        <v>0</v>
      </c>
      <c r="AI307" s="37">
        <v>0</v>
      </c>
      <c r="AJ307" s="32">
        <v>0</v>
      </c>
      <c r="AK307" s="32">
        <v>0</v>
      </c>
      <c r="AL307" s="37" t="s">
        <v>1348</v>
      </c>
      <c r="AM307" t="s">
        <v>357</v>
      </c>
      <c r="AN307" s="34">
        <v>7</v>
      </c>
      <c r="AX307"/>
      <c r="AY307"/>
    </row>
    <row r="308" spans="1:51" x14ac:dyDescent="0.25">
      <c r="A308" t="s">
        <v>1226</v>
      </c>
      <c r="B308" t="s">
        <v>432</v>
      </c>
      <c r="C308" t="s">
        <v>884</v>
      </c>
      <c r="D308" t="s">
        <v>1166</v>
      </c>
      <c r="E308" s="32">
        <v>72.37777777777778</v>
      </c>
      <c r="F308" s="32">
        <v>201.17300000000003</v>
      </c>
      <c r="G308" s="32">
        <v>5.4722222222222223</v>
      </c>
      <c r="H308" s="37">
        <v>2.7201573880303129E-2</v>
      </c>
      <c r="I308" s="32">
        <v>182.82022222222227</v>
      </c>
      <c r="J308" s="32">
        <v>5.4722222222222223</v>
      </c>
      <c r="K308" s="37">
        <v>2.993225889185611E-2</v>
      </c>
      <c r="L308" s="32">
        <v>46.592000000000006</v>
      </c>
      <c r="M308" s="32">
        <v>0</v>
      </c>
      <c r="N308" s="37">
        <v>0</v>
      </c>
      <c r="O308" s="32">
        <v>28.239222222222228</v>
      </c>
      <c r="P308" s="32">
        <v>0</v>
      </c>
      <c r="Q308" s="37">
        <v>0</v>
      </c>
      <c r="R308" s="32">
        <v>12.752777777777778</v>
      </c>
      <c r="S308" s="32">
        <v>0</v>
      </c>
      <c r="T308" s="37">
        <v>0</v>
      </c>
      <c r="U308" s="32">
        <v>5.6</v>
      </c>
      <c r="V308" s="32">
        <v>0</v>
      </c>
      <c r="W308" s="37">
        <v>0</v>
      </c>
      <c r="X308" s="32">
        <v>41.973000000000006</v>
      </c>
      <c r="Y308" s="32">
        <v>0</v>
      </c>
      <c r="Z308" s="37">
        <v>0</v>
      </c>
      <c r="AA308" s="32">
        <v>0</v>
      </c>
      <c r="AB308" s="32">
        <v>0</v>
      </c>
      <c r="AC308" s="37" t="s">
        <v>1348</v>
      </c>
      <c r="AD308" s="32">
        <v>97.5427777777778</v>
      </c>
      <c r="AE308" s="32">
        <v>5.4722222222222223</v>
      </c>
      <c r="AF308" s="37">
        <v>5.6100742124537938E-2</v>
      </c>
      <c r="AG308" s="32">
        <v>15.065222222222218</v>
      </c>
      <c r="AH308" s="32">
        <v>0</v>
      </c>
      <c r="AI308" s="37">
        <v>0</v>
      </c>
      <c r="AJ308" s="32">
        <v>0</v>
      </c>
      <c r="AK308" s="32">
        <v>0</v>
      </c>
      <c r="AL308" s="37" t="s">
        <v>1348</v>
      </c>
      <c r="AM308" t="s">
        <v>5</v>
      </c>
      <c r="AN308" s="34">
        <v>7</v>
      </c>
      <c r="AX308"/>
      <c r="AY308"/>
    </row>
    <row r="309" spans="1:51" x14ac:dyDescent="0.25">
      <c r="A309" t="s">
        <v>1226</v>
      </c>
      <c r="B309" t="s">
        <v>431</v>
      </c>
      <c r="C309" t="s">
        <v>880</v>
      </c>
      <c r="D309" t="s">
        <v>1141</v>
      </c>
      <c r="E309" s="32">
        <v>62.522222222222226</v>
      </c>
      <c r="F309" s="32">
        <v>203.85399999999996</v>
      </c>
      <c r="G309" s="32">
        <v>31.536777777777779</v>
      </c>
      <c r="H309" s="37">
        <v>0.15470276657695109</v>
      </c>
      <c r="I309" s="32">
        <v>190.86444444444439</v>
      </c>
      <c r="J309" s="32">
        <v>31.536777777777779</v>
      </c>
      <c r="K309" s="37">
        <v>0.16523128689354871</v>
      </c>
      <c r="L309" s="32">
        <v>27.134222222222224</v>
      </c>
      <c r="M309" s="32">
        <v>3.3994444444444452</v>
      </c>
      <c r="N309" s="37">
        <v>0.12528254602633823</v>
      </c>
      <c r="O309" s="32">
        <v>14.144666666666669</v>
      </c>
      <c r="P309" s="32">
        <v>3.3994444444444452</v>
      </c>
      <c r="Q309" s="37">
        <v>0.24033400889224049</v>
      </c>
      <c r="R309" s="32">
        <v>7.9673333333333343</v>
      </c>
      <c r="S309" s="32">
        <v>0</v>
      </c>
      <c r="T309" s="37">
        <v>0</v>
      </c>
      <c r="U309" s="32">
        <v>5.0222222222222221</v>
      </c>
      <c r="V309" s="32">
        <v>0</v>
      </c>
      <c r="W309" s="37">
        <v>0</v>
      </c>
      <c r="X309" s="32">
        <v>57.866333333333337</v>
      </c>
      <c r="Y309" s="32">
        <v>14.110444444444443</v>
      </c>
      <c r="Z309" s="37">
        <v>0.24384549066142849</v>
      </c>
      <c r="AA309" s="32">
        <v>0</v>
      </c>
      <c r="AB309" s="32">
        <v>0</v>
      </c>
      <c r="AC309" s="37" t="s">
        <v>1348</v>
      </c>
      <c r="AD309" s="32">
        <v>110.74277777777772</v>
      </c>
      <c r="AE309" s="32">
        <v>14.026888888888893</v>
      </c>
      <c r="AF309" s="37">
        <v>0.1266618841459439</v>
      </c>
      <c r="AG309" s="32">
        <v>8.1106666666666669</v>
      </c>
      <c r="AH309" s="32">
        <v>0</v>
      </c>
      <c r="AI309" s="37">
        <v>0</v>
      </c>
      <c r="AJ309" s="32">
        <v>0</v>
      </c>
      <c r="AK309" s="32">
        <v>0</v>
      </c>
      <c r="AL309" s="37" t="s">
        <v>1348</v>
      </c>
      <c r="AM309" t="s">
        <v>4</v>
      </c>
      <c r="AN309" s="34">
        <v>7</v>
      </c>
      <c r="AX309"/>
      <c r="AY309"/>
    </row>
    <row r="310" spans="1:51" x14ac:dyDescent="0.25">
      <c r="A310" t="s">
        <v>1226</v>
      </c>
      <c r="B310" t="s">
        <v>800</v>
      </c>
      <c r="C310" t="s">
        <v>1092</v>
      </c>
      <c r="D310" t="s">
        <v>1140</v>
      </c>
      <c r="E310" s="32">
        <v>90.8</v>
      </c>
      <c r="F310" s="32">
        <v>277.67177777777783</v>
      </c>
      <c r="G310" s="32">
        <v>123.18388888888887</v>
      </c>
      <c r="H310" s="37">
        <v>0.44363128970014942</v>
      </c>
      <c r="I310" s="32">
        <v>256.44166666666672</v>
      </c>
      <c r="J310" s="32">
        <v>119.47522222222221</v>
      </c>
      <c r="K310" s="37">
        <v>0.46589629437060615</v>
      </c>
      <c r="L310" s="32">
        <v>45.150555555555556</v>
      </c>
      <c r="M310" s="32">
        <v>17.190777777777775</v>
      </c>
      <c r="N310" s="37">
        <v>0.3807434386189415</v>
      </c>
      <c r="O310" s="32">
        <v>27.022444444444446</v>
      </c>
      <c r="P310" s="32">
        <v>13.482111111111109</v>
      </c>
      <c r="Q310" s="37">
        <v>0.49892270622774476</v>
      </c>
      <c r="R310" s="32">
        <v>12.047555555555554</v>
      </c>
      <c r="S310" s="32">
        <v>3.7086666666666677</v>
      </c>
      <c r="T310" s="37">
        <v>0.30783561441694041</v>
      </c>
      <c r="U310" s="32">
        <v>6.0805555555555557</v>
      </c>
      <c r="V310" s="32">
        <v>0</v>
      </c>
      <c r="W310" s="37">
        <v>0</v>
      </c>
      <c r="X310" s="32">
        <v>66.625888888888895</v>
      </c>
      <c r="Y310" s="32">
        <v>49.137999999999991</v>
      </c>
      <c r="Z310" s="37">
        <v>0.73752111708328238</v>
      </c>
      <c r="AA310" s="32">
        <v>3.1019999999999999</v>
      </c>
      <c r="AB310" s="32">
        <v>0</v>
      </c>
      <c r="AC310" s="37">
        <v>0</v>
      </c>
      <c r="AD310" s="32">
        <v>154.47822222222229</v>
      </c>
      <c r="AE310" s="32">
        <v>56.855111111111121</v>
      </c>
      <c r="AF310" s="37">
        <v>0.36804612516399282</v>
      </c>
      <c r="AG310" s="32">
        <v>8.3151111111111131</v>
      </c>
      <c r="AH310" s="32">
        <v>0</v>
      </c>
      <c r="AI310" s="37">
        <v>0</v>
      </c>
      <c r="AJ310" s="32">
        <v>0</v>
      </c>
      <c r="AK310" s="32">
        <v>0</v>
      </c>
      <c r="AL310" s="37" t="s">
        <v>1348</v>
      </c>
      <c r="AM310" t="s">
        <v>377</v>
      </c>
      <c r="AN310" s="34">
        <v>7</v>
      </c>
      <c r="AX310"/>
      <c r="AY310"/>
    </row>
    <row r="311" spans="1:51" x14ac:dyDescent="0.25">
      <c r="A311" t="s">
        <v>1226</v>
      </c>
      <c r="B311" t="s">
        <v>534</v>
      </c>
      <c r="C311" t="s">
        <v>912</v>
      </c>
      <c r="D311" t="s">
        <v>1171</v>
      </c>
      <c r="E311" s="32">
        <v>61.866666666666667</v>
      </c>
      <c r="F311" s="32">
        <v>249.79944444444445</v>
      </c>
      <c r="G311" s="32">
        <v>119.99999999999999</v>
      </c>
      <c r="H311" s="37">
        <v>0.48038537582371632</v>
      </c>
      <c r="I311" s="32">
        <v>197.59944444444446</v>
      </c>
      <c r="J311" s="32">
        <v>89.972222222222214</v>
      </c>
      <c r="K311" s="37">
        <v>0.45532629140320335</v>
      </c>
      <c r="L311" s="32">
        <v>16.305555555555557</v>
      </c>
      <c r="M311" s="32">
        <v>2.8972222222222221</v>
      </c>
      <c r="N311" s="37">
        <v>0.1776831345826235</v>
      </c>
      <c r="O311" s="32">
        <v>11.072222222222223</v>
      </c>
      <c r="P311" s="32">
        <v>2.8972222222222221</v>
      </c>
      <c r="Q311" s="37">
        <v>0.26166583040642244</v>
      </c>
      <c r="R311" s="32">
        <v>5.2777777777777778E-2</v>
      </c>
      <c r="S311" s="32">
        <v>0</v>
      </c>
      <c r="T311" s="37">
        <v>0</v>
      </c>
      <c r="U311" s="32">
        <v>5.1805555555555554</v>
      </c>
      <c r="V311" s="32">
        <v>0</v>
      </c>
      <c r="W311" s="37">
        <v>0</v>
      </c>
      <c r="X311" s="32">
        <v>0</v>
      </c>
      <c r="Y311" s="32">
        <v>0</v>
      </c>
      <c r="Z311" s="37" t="s">
        <v>1348</v>
      </c>
      <c r="AA311" s="32">
        <v>46.966666666666669</v>
      </c>
      <c r="AB311" s="32">
        <v>30.027777777777779</v>
      </c>
      <c r="AC311" s="37">
        <v>0.639342323160634</v>
      </c>
      <c r="AD311" s="32">
        <v>142.34111111111113</v>
      </c>
      <c r="AE311" s="32">
        <v>66.11666666666666</v>
      </c>
      <c r="AF311" s="37">
        <v>0.46449452410875275</v>
      </c>
      <c r="AG311" s="32">
        <v>0</v>
      </c>
      <c r="AH311" s="32">
        <v>0</v>
      </c>
      <c r="AI311" s="37" t="s">
        <v>1348</v>
      </c>
      <c r="AJ311" s="32">
        <v>44.18611111111111</v>
      </c>
      <c r="AK311" s="32">
        <v>20.958333333333332</v>
      </c>
      <c r="AL311" s="37">
        <v>0.47431948198906143</v>
      </c>
      <c r="AM311" t="s">
        <v>108</v>
      </c>
      <c r="AN311" s="34">
        <v>7</v>
      </c>
      <c r="AX311"/>
      <c r="AY311"/>
    </row>
    <row r="312" spans="1:51" x14ac:dyDescent="0.25">
      <c r="A312" t="s">
        <v>1226</v>
      </c>
      <c r="B312" t="s">
        <v>747</v>
      </c>
      <c r="C312" t="s">
        <v>1086</v>
      </c>
      <c r="D312" t="s">
        <v>1142</v>
      </c>
      <c r="E312" s="32">
        <v>37.1</v>
      </c>
      <c r="F312" s="32">
        <v>126.36722222222224</v>
      </c>
      <c r="G312" s="32">
        <v>64.950555555555553</v>
      </c>
      <c r="H312" s="37">
        <v>0.5139826168002426</v>
      </c>
      <c r="I312" s="32">
        <v>94.203333333333347</v>
      </c>
      <c r="J312" s="32">
        <v>54.953333333333326</v>
      </c>
      <c r="K312" s="37">
        <v>0.58334807685502976</v>
      </c>
      <c r="L312" s="32">
        <v>17.819444444444446</v>
      </c>
      <c r="M312" s="32">
        <v>5.5</v>
      </c>
      <c r="N312" s="37">
        <v>0.30865159781761492</v>
      </c>
      <c r="O312" s="32">
        <v>7.5611111111111109</v>
      </c>
      <c r="P312" s="32">
        <v>5.5</v>
      </c>
      <c r="Q312" s="37">
        <v>0.7274063188831742</v>
      </c>
      <c r="R312" s="32">
        <v>5.1722222222222225</v>
      </c>
      <c r="S312" s="32">
        <v>0</v>
      </c>
      <c r="T312" s="37">
        <v>0</v>
      </c>
      <c r="U312" s="32">
        <v>5.0861111111111112</v>
      </c>
      <c r="V312" s="32">
        <v>0</v>
      </c>
      <c r="W312" s="37">
        <v>0</v>
      </c>
      <c r="X312" s="32">
        <v>0</v>
      </c>
      <c r="Y312" s="32">
        <v>0</v>
      </c>
      <c r="Z312" s="37" t="s">
        <v>1348</v>
      </c>
      <c r="AA312" s="32">
        <v>21.905555555555555</v>
      </c>
      <c r="AB312" s="32">
        <v>9.9972222222222218</v>
      </c>
      <c r="AC312" s="37">
        <v>0.45637839208724323</v>
      </c>
      <c r="AD312" s="32">
        <v>75.242222222222225</v>
      </c>
      <c r="AE312" s="32">
        <v>42.214444444444439</v>
      </c>
      <c r="AF312" s="37">
        <v>0.56104728432617612</v>
      </c>
      <c r="AG312" s="32">
        <v>0</v>
      </c>
      <c r="AH312" s="32">
        <v>0</v>
      </c>
      <c r="AI312" s="37" t="s">
        <v>1348</v>
      </c>
      <c r="AJ312" s="32">
        <v>11.4</v>
      </c>
      <c r="AK312" s="32">
        <v>7.2388888888888889</v>
      </c>
      <c r="AL312" s="37">
        <v>0.63499025341130599</v>
      </c>
      <c r="AM312" t="s">
        <v>324</v>
      </c>
      <c r="AN312" s="34">
        <v>7</v>
      </c>
      <c r="AX312"/>
      <c r="AY312"/>
    </row>
    <row r="313" spans="1:51" x14ac:dyDescent="0.25">
      <c r="A313" t="s">
        <v>1226</v>
      </c>
      <c r="B313" t="s">
        <v>748</v>
      </c>
      <c r="C313" t="s">
        <v>1086</v>
      </c>
      <c r="D313" t="s">
        <v>1142</v>
      </c>
      <c r="E313" s="32">
        <v>15.766666666666667</v>
      </c>
      <c r="F313" s="32">
        <v>57.363888888888894</v>
      </c>
      <c r="G313" s="32">
        <v>16.041666666666664</v>
      </c>
      <c r="H313" s="37">
        <v>0.27964747469856177</v>
      </c>
      <c r="I313" s="32">
        <v>48.041666666666671</v>
      </c>
      <c r="J313" s="32">
        <v>14.144444444444446</v>
      </c>
      <c r="K313" s="37">
        <v>0.29442035270309336</v>
      </c>
      <c r="L313" s="32">
        <v>16.611111111111111</v>
      </c>
      <c r="M313" s="32">
        <v>6.833333333333333</v>
      </c>
      <c r="N313" s="37">
        <v>0.41137123745819398</v>
      </c>
      <c r="O313" s="32">
        <v>16.611111111111111</v>
      </c>
      <c r="P313" s="32">
        <v>6.833333333333333</v>
      </c>
      <c r="Q313" s="37">
        <v>0.41137123745819398</v>
      </c>
      <c r="R313" s="32">
        <v>0</v>
      </c>
      <c r="S313" s="32">
        <v>0</v>
      </c>
      <c r="T313" s="37" t="s">
        <v>1348</v>
      </c>
      <c r="U313" s="32">
        <v>0</v>
      </c>
      <c r="V313" s="32">
        <v>0</v>
      </c>
      <c r="W313" s="37" t="s">
        <v>1348</v>
      </c>
      <c r="X313" s="32">
        <v>0</v>
      </c>
      <c r="Y313" s="32">
        <v>0</v>
      </c>
      <c r="Z313" s="37" t="s">
        <v>1348</v>
      </c>
      <c r="AA313" s="32">
        <v>9.3222222222222229</v>
      </c>
      <c r="AB313" s="32">
        <v>1.8972222222222221</v>
      </c>
      <c r="AC313" s="37">
        <v>0.20351609058402859</v>
      </c>
      <c r="AD313" s="32">
        <v>31.358333333333334</v>
      </c>
      <c r="AE313" s="32">
        <v>7.2388888888888889</v>
      </c>
      <c r="AF313" s="37">
        <v>0.23084418460448222</v>
      </c>
      <c r="AG313" s="32">
        <v>0</v>
      </c>
      <c r="AH313" s="32">
        <v>0</v>
      </c>
      <c r="AI313" s="37" t="s">
        <v>1348</v>
      </c>
      <c r="AJ313" s="32">
        <v>7.2222222222222215E-2</v>
      </c>
      <c r="AK313" s="32">
        <v>7.2222222222222215E-2</v>
      </c>
      <c r="AL313" s="37">
        <v>1</v>
      </c>
      <c r="AM313" t="s">
        <v>325</v>
      </c>
      <c r="AN313" s="34">
        <v>7</v>
      </c>
      <c r="AX313"/>
      <c r="AY313"/>
    </row>
    <row r="314" spans="1:51" x14ac:dyDescent="0.25">
      <c r="A314" t="s">
        <v>1226</v>
      </c>
      <c r="B314" t="s">
        <v>533</v>
      </c>
      <c r="C314" t="s">
        <v>973</v>
      </c>
      <c r="D314" t="s">
        <v>1140</v>
      </c>
      <c r="E314" s="32">
        <v>18.255555555555556</v>
      </c>
      <c r="F314" s="32">
        <v>97.852777777777789</v>
      </c>
      <c r="G314" s="32">
        <v>72.841666666666669</v>
      </c>
      <c r="H314" s="37">
        <v>0.74440060181111078</v>
      </c>
      <c r="I314" s="32">
        <v>96.066666666666663</v>
      </c>
      <c r="J314" s="32">
        <v>71.37222222222222</v>
      </c>
      <c r="K314" s="37">
        <v>0.74294471431876008</v>
      </c>
      <c r="L314" s="32">
        <v>27.833333333333332</v>
      </c>
      <c r="M314" s="32">
        <v>19.100000000000001</v>
      </c>
      <c r="N314" s="37">
        <v>0.68622754491017968</v>
      </c>
      <c r="O314" s="32">
        <v>27.274999999999999</v>
      </c>
      <c r="P314" s="32">
        <v>18.858333333333334</v>
      </c>
      <c r="Q314" s="37">
        <v>0.69141460433852742</v>
      </c>
      <c r="R314" s="32">
        <v>0.31666666666666665</v>
      </c>
      <c r="S314" s="32">
        <v>0</v>
      </c>
      <c r="T314" s="37">
        <v>0</v>
      </c>
      <c r="U314" s="32">
        <v>0.24166666666666667</v>
      </c>
      <c r="V314" s="32">
        <v>0.24166666666666667</v>
      </c>
      <c r="W314" s="37">
        <v>1</v>
      </c>
      <c r="X314" s="32">
        <v>0</v>
      </c>
      <c r="Y314" s="32">
        <v>0</v>
      </c>
      <c r="Z314" s="37" t="s">
        <v>1348</v>
      </c>
      <c r="AA314" s="32">
        <v>1.2277777777777779</v>
      </c>
      <c r="AB314" s="32">
        <v>1.2277777777777779</v>
      </c>
      <c r="AC314" s="37">
        <v>1</v>
      </c>
      <c r="AD314" s="32">
        <v>57.555555555555557</v>
      </c>
      <c r="AE314" s="32">
        <v>41.277777777777779</v>
      </c>
      <c r="AF314" s="37">
        <v>0.71718146718146714</v>
      </c>
      <c r="AG314" s="32">
        <v>0</v>
      </c>
      <c r="AH314" s="32">
        <v>0</v>
      </c>
      <c r="AI314" s="37" t="s">
        <v>1348</v>
      </c>
      <c r="AJ314" s="32">
        <v>11.236111111111111</v>
      </c>
      <c r="AK314" s="32">
        <v>11.236111111111111</v>
      </c>
      <c r="AL314" s="37">
        <v>1</v>
      </c>
      <c r="AM314" t="s">
        <v>107</v>
      </c>
      <c r="AN314" s="34">
        <v>7</v>
      </c>
      <c r="AX314"/>
      <c r="AY314"/>
    </row>
    <row r="315" spans="1:51" x14ac:dyDescent="0.25">
      <c r="A315" t="s">
        <v>1226</v>
      </c>
      <c r="B315" t="s">
        <v>722</v>
      </c>
      <c r="C315" t="s">
        <v>927</v>
      </c>
      <c r="D315" t="s">
        <v>1118</v>
      </c>
      <c r="E315" s="32">
        <v>43.044444444444444</v>
      </c>
      <c r="F315" s="32">
        <v>151.02777777777777</v>
      </c>
      <c r="G315" s="32">
        <v>64.699999999999989</v>
      </c>
      <c r="H315" s="37">
        <v>0.42839801361044688</v>
      </c>
      <c r="I315" s="32">
        <v>113.91111111111111</v>
      </c>
      <c r="J315" s="32">
        <v>44.733333333333327</v>
      </c>
      <c r="K315" s="37">
        <v>0.39270386266094415</v>
      </c>
      <c r="L315" s="32">
        <v>16.288888888888891</v>
      </c>
      <c r="M315" s="32">
        <v>4.2361111111111107</v>
      </c>
      <c r="N315" s="37">
        <v>0.26006139154160973</v>
      </c>
      <c r="O315" s="32">
        <v>4.2361111111111107</v>
      </c>
      <c r="P315" s="32">
        <v>4.2361111111111107</v>
      </c>
      <c r="Q315" s="37">
        <v>1</v>
      </c>
      <c r="R315" s="32">
        <v>6.5638888888888891</v>
      </c>
      <c r="S315" s="32">
        <v>0</v>
      </c>
      <c r="T315" s="37">
        <v>0</v>
      </c>
      <c r="U315" s="32">
        <v>5.4888888888888889</v>
      </c>
      <c r="V315" s="32">
        <v>0</v>
      </c>
      <c r="W315" s="37">
        <v>0</v>
      </c>
      <c r="X315" s="32">
        <v>0</v>
      </c>
      <c r="Y315" s="32">
        <v>0</v>
      </c>
      <c r="Z315" s="37" t="s">
        <v>1348</v>
      </c>
      <c r="AA315" s="32">
        <v>25.06388888888889</v>
      </c>
      <c r="AB315" s="32">
        <v>19.966666666666665</v>
      </c>
      <c r="AC315" s="37">
        <v>0.79663083231741094</v>
      </c>
      <c r="AD315" s="32">
        <v>85.50277777777778</v>
      </c>
      <c r="AE315" s="32">
        <v>38.255555555555553</v>
      </c>
      <c r="AF315" s="37">
        <v>0.44741886228517586</v>
      </c>
      <c r="AG315" s="32">
        <v>0</v>
      </c>
      <c r="AH315" s="32">
        <v>0</v>
      </c>
      <c r="AI315" s="37" t="s">
        <v>1348</v>
      </c>
      <c r="AJ315" s="32">
        <v>24.172222222222221</v>
      </c>
      <c r="AK315" s="32">
        <v>2.2416666666666667</v>
      </c>
      <c r="AL315" s="37">
        <v>9.2737301769708125E-2</v>
      </c>
      <c r="AM315" t="s">
        <v>297</v>
      </c>
      <c r="AN315" s="34">
        <v>7</v>
      </c>
      <c r="AX315"/>
      <c r="AY315"/>
    </row>
    <row r="316" spans="1:51" x14ac:dyDescent="0.25">
      <c r="A316" t="s">
        <v>1226</v>
      </c>
      <c r="B316" t="s">
        <v>733</v>
      </c>
      <c r="C316" t="s">
        <v>900</v>
      </c>
      <c r="D316" t="s">
        <v>1140</v>
      </c>
      <c r="E316" s="32">
        <v>65.066666666666663</v>
      </c>
      <c r="F316" s="32">
        <v>238.86022222222226</v>
      </c>
      <c r="G316" s="32">
        <v>58.57522222222223</v>
      </c>
      <c r="H316" s="37">
        <v>0.24522803201500459</v>
      </c>
      <c r="I316" s="32">
        <v>212.38244444444445</v>
      </c>
      <c r="J316" s="32">
        <v>58.57522222222223</v>
      </c>
      <c r="K316" s="37">
        <v>0.27580067823140858</v>
      </c>
      <c r="L316" s="32">
        <v>53.787555555555571</v>
      </c>
      <c r="M316" s="32">
        <v>5.6804444444444444</v>
      </c>
      <c r="N316" s="37">
        <v>0.10560889755581626</v>
      </c>
      <c r="O316" s="32">
        <v>37.620888888888899</v>
      </c>
      <c r="P316" s="32">
        <v>5.6804444444444444</v>
      </c>
      <c r="Q316" s="37">
        <v>0.15099176580386778</v>
      </c>
      <c r="R316" s="32">
        <v>10.755555555555556</v>
      </c>
      <c r="S316" s="32">
        <v>0</v>
      </c>
      <c r="T316" s="37">
        <v>0</v>
      </c>
      <c r="U316" s="32">
        <v>5.4111111111111114</v>
      </c>
      <c r="V316" s="32">
        <v>0</v>
      </c>
      <c r="W316" s="37">
        <v>0</v>
      </c>
      <c r="X316" s="32">
        <v>17.753555555555554</v>
      </c>
      <c r="Y316" s="32">
        <v>3.4759999999999995</v>
      </c>
      <c r="Z316" s="37">
        <v>0.19579176628155862</v>
      </c>
      <c r="AA316" s="32">
        <v>10.311111111111112</v>
      </c>
      <c r="AB316" s="32">
        <v>0</v>
      </c>
      <c r="AC316" s="37">
        <v>0</v>
      </c>
      <c r="AD316" s="32">
        <v>142.79144444444447</v>
      </c>
      <c r="AE316" s="32">
        <v>46.869777777777784</v>
      </c>
      <c r="AF316" s="37">
        <v>0.32823939809652464</v>
      </c>
      <c r="AG316" s="32">
        <v>0</v>
      </c>
      <c r="AH316" s="32">
        <v>0</v>
      </c>
      <c r="AI316" s="37" t="s">
        <v>1348</v>
      </c>
      <c r="AJ316" s="32">
        <v>14.216555555555558</v>
      </c>
      <c r="AK316" s="32">
        <v>2.5489999999999995</v>
      </c>
      <c r="AL316" s="37">
        <v>0.17929800154749151</v>
      </c>
      <c r="AM316" t="s">
        <v>310</v>
      </c>
      <c r="AN316" s="34">
        <v>7</v>
      </c>
      <c r="AX316"/>
      <c r="AY316"/>
    </row>
    <row r="317" spans="1:51" x14ac:dyDescent="0.25">
      <c r="A317" t="s">
        <v>1226</v>
      </c>
      <c r="B317" t="s">
        <v>521</v>
      </c>
      <c r="C317" t="s">
        <v>884</v>
      </c>
      <c r="D317" t="s">
        <v>1166</v>
      </c>
      <c r="E317" s="32">
        <v>106.55555555555556</v>
      </c>
      <c r="F317" s="32">
        <v>354.09400000000005</v>
      </c>
      <c r="G317" s="32">
        <v>110.87400000000001</v>
      </c>
      <c r="H317" s="37">
        <v>0.31312024490671969</v>
      </c>
      <c r="I317" s="32">
        <v>343.87177777777782</v>
      </c>
      <c r="J317" s="32">
        <v>110.87400000000001</v>
      </c>
      <c r="K317" s="37">
        <v>0.32242832115071313</v>
      </c>
      <c r="L317" s="32">
        <v>69.363888888888894</v>
      </c>
      <c r="M317" s="32">
        <v>18.818999999999999</v>
      </c>
      <c r="N317" s="37">
        <v>0.27130831764847219</v>
      </c>
      <c r="O317" s="32">
        <v>59.14166666666668</v>
      </c>
      <c r="P317" s="32">
        <v>18.818999999999999</v>
      </c>
      <c r="Q317" s="37">
        <v>0.31820205720727057</v>
      </c>
      <c r="R317" s="32">
        <v>4.7111111111111112</v>
      </c>
      <c r="S317" s="32">
        <v>0</v>
      </c>
      <c r="T317" s="37">
        <v>0</v>
      </c>
      <c r="U317" s="32">
        <v>5.5111111111111111</v>
      </c>
      <c r="V317" s="32">
        <v>0</v>
      </c>
      <c r="W317" s="37">
        <v>0</v>
      </c>
      <c r="X317" s="32">
        <v>43.562777777777782</v>
      </c>
      <c r="Y317" s="32">
        <v>27.716555555555569</v>
      </c>
      <c r="Z317" s="37">
        <v>0.63624399015469402</v>
      </c>
      <c r="AA317" s="32">
        <v>0</v>
      </c>
      <c r="AB317" s="32">
        <v>0</v>
      </c>
      <c r="AC317" s="37" t="s">
        <v>1348</v>
      </c>
      <c r="AD317" s="32">
        <v>196.55822222222221</v>
      </c>
      <c r="AE317" s="32">
        <v>55.934666666666665</v>
      </c>
      <c r="AF317" s="37">
        <v>0.28457047501899352</v>
      </c>
      <c r="AG317" s="32">
        <v>19.664111111111115</v>
      </c>
      <c r="AH317" s="32">
        <v>0</v>
      </c>
      <c r="AI317" s="37">
        <v>0</v>
      </c>
      <c r="AJ317" s="32">
        <v>24.944999999999997</v>
      </c>
      <c r="AK317" s="32">
        <v>8.4037777777777762</v>
      </c>
      <c r="AL317" s="37">
        <v>0.33689227411416223</v>
      </c>
      <c r="AM317" t="s">
        <v>95</v>
      </c>
      <c r="AN317" s="34">
        <v>7</v>
      </c>
      <c r="AX317"/>
      <c r="AY317"/>
    </row>
    <row r="318" spans="1:51" x14ac:dyDescent="0.25">
      <c r="A318" t="s">
        <v>1226</v>
      </c>
      <c r="B318" t="s">
        <v>468</v>
      </c>
      <c r="C318" t="s">
        <v>925</v>
      </c>
      <c r="D318" t="s">
        <v>1115</v>
      </c>
      <c r="E318" s="32">
        <v>25</v>
      </c>
      <c r="F318" s="32">
        <v>89.86099999999999</v>
      </c>
      <c r="G318" s="32">
        <v>0.51522222222222225</v>
      </c>
      <c r="H318" s="37">
        <v>5.7335465020667735E-3</v>
      </c>
      <c r="I318" s="32">
        <v>79.093111111111099</v>
      </c>
      <c r="J318" s="32">
        <v>0.51522222222222225</v>
      </c>
      <c r="K318" s="37">
        <v>6.5141225953096078E-3</v>
      </c>
      <c r="L318" s="32">
        <v>16.696111111111108</v>
      </c>
      <c r="M318" s="32">
        <v>0.51522222222222225</v>
      </c>
      <c r="N318" s="37">
        <v>3.0858816091571564E-2</v>
      </c>
      <c r="O318" s="32">
        <v>10.467666666666663</v>
      </c>
      <c r="P318" s="32">
        <v>0.51522222222222225</v>
      </c>
      <c r="Q318" s="37">
        <v>4.922035049729858E-2</v>
      </c>
      <c r="R318" s="32">
        <v>0</v>
      </c>
      <c r="S318" s="32">
        <v>0</v>
      </c>
      <c r="T318" s="37" t="s">
        <v>1348</v>
      </c>
      <c r="U318" s="32">
        <v>6.2284444444444453</v>
      </c>
      <c r="V318" s="32">
        <v>0</v>
      </c>
      <c r="W318" s="37">
        <v>0</v>
      </c>
      <c r="X318" s="32">
        <v>12.022777777777783</v>
      </c>
      <c r="Y318" s="32">
        <v>0</v>
      </c>
      <c r="Z318" s="37">
        <v>0</v>
      </c>
      <c r="AA318" s="32">
        <v>4.5394444444444435</v>
      </c>
      <c r="AB318" s="32">
        <v>0</v>
      </c>
      <c r="AC318" s="37">
        <v>0</v>
      </c>
      <c r="AD318" s="32">
        <v>37.591888888888882</v>
      </c>
      <c r="AE318" s="32">
        <v>0</v>
      </c>
      <c r="AF318" s="37">
        <v>0</v>
      </c>
      <c r="AG318" s="32">
        <v>0</v>
      </c>
      <c r="AH318" s="32">
        <v>0</v>
      </c>
      <c r="AI318" s="37" t="s">
        <v>1348</v>
      </c>
      <c r="AJ318" s="32">
        <v>19.010777777777779</v>
      </c>
      <c r="AK318" s="32">
        <v>0</v>
      </c>
      <c r="AL318" s="37">
        <v>0</v>
      </c>
      <c r="AM318" t="s">
        <v>41</v>
      </c>
      <c r="AN318" s="34">
        <v>7</v>
      </c>
      <c r="AX318"/>
      <c r="AY318"/>
    </row>
    <row r="319" spans="1:51" x14ac:dyDescent="0.25">
      <c r="A319" t="s">
        <v>1226</v>
      </c>
      <c r="B319" t="s">
        <v>644</v>
      </c>
      <c r="C319" t="s">
        <v>864</v>
      </c>
      <c r="D319" t="s">
        <v>1150</v>
      </c>
      <c r="E319" s="32">
        <v>66.644444444444446</v>
      </c>
      <c r="F319" s="32">
        <v>264.62855555555558</v>
      </c>
      <c r="G319" s="32">
        <v>65.513555555555541</v>
      </c>
      <c r="H319" s="37">
        <v>0.24756797473355727</v>
      </c>
      <c r="I319" s="32">
        <v>247.9163333333334</v>
      </c>
      <c r="J319" s="32">
        <v>65.513555555555541</v>
      </c>
      <c r="K319" s="37">
        <v>0.26425671384656191</v>
      </c>
      <c r="L319" s="32">
        <v>28.434333333333328</v>
      </c>
      <c r="M319" s="32">
        <v>6.2476666666666674</v>
      </c>
      <c r="N319" s="37">
        <v>0.21972263578068774</v>
      </c>
      <c r="O319" s="32">
        <v>20.878777777777771</v>
      </c>
      <c r="P319" s="32">
        <v>6.2476666666666674</v>
      </c>
      <c r="Q319" s="37">
        <v>0.29923526813510809</v>
      </c>
      <c r="R319" s="32">
        <v>0</v>
      </c>
      <c r="S319" s="32">
        <v>0</v>
      </c>
      <c r="T319" s="37" t="s">
        <v>1348</v>
      </c>
      <c r="U319" s="32">
        <v>7.5555555555555554</v>
      </c>
      <c r="V319" s="32">
        <v>0</v>
      </c>
      <c r="W319" s="37">
        <v>0</v>
      </c>
      <c r="X319" s="32">
        <v>37.704777777777764</v>
      </c>
      <c r="Y319" s="32">
        <v>1.4825555555555556</v>
      </c>
      <c r="Z319" s="37">
        <v>3.9320097953987575E-2</v>
      </c>
      <c r="AA319" s="32">
        <v>9.1566666666666663</v>
      </c>
      <c r="AB319" s="32">
        <v>0</v>
      </c>
      <c r="AC319" s="37">
        <v>0</v>
      </c>
      <c r="AD319" s="32">
        <v>127.58555555555563</v>
      </c>
      <c r="AE319" s="32">
        <v>56.672222222222203</v>
      </c>
      <c r="AF319" s="37">
        <v>0.44418995532409583</v>
      </c>
      <c r="AG319" s="32">
        <v>35.968333333333341</v>
      </c>
      <c r="AH319" s="32">
        <v>0</v>
      </c>
      <c r="AI319" s="37">
        <v>0</v>
      </c>
      <c r="AJ319" s="32">
        <v>25.778888888888893</v>
      </c>
      <c r="AK319" s="32">
        <v>1.1111111111111112</v>
      </c>
      <c r="AL319" s="37">
        <v>4.3101590448687548E-2</v>
      </c>
      <c r="AM319" t="s">
        <v>219</v>
      </c>
      <c r="AN319" s="34">
        <v>7</v>
      </c>
      <c r="AX319"/>
      <c r="AY319"/>
    </row>
    <row r="320" spans="1:51" x14ac:dyDescent="0.25">
      <c r="A320" t="s">
        <v>1226</v>
      </c>
      <c r="B320" t="s">
        <v>505</v>
      </c>
      <c r="C320" t="s">
        <v>951</v>
      </c>
      <c r="D320" t="s">
        <v>1139</v>
      </c>
      <c r="E320" s="32">
        <v>29.588888888888889</v>
      </c>
      <c r="F320" s="32">
        <v>113.25555555555556</v>
      </c>
      <c r="G320" s="32">
        <v>0</v>
      </c>
      <c r="H320" s="37">
        <v>0</v>
      </c>
      <c r="I320" s="32">
        <v>103.10833333333335</v>
      </c>
      <c r="J320" s="32">
        <v>0</v>
      </c>
      <c r="K320" s="37">
        <v>0</v>
      </c>
      <c r="L320" s="32">
        <v>30.958333333333332</v>
      </c>
      <c r="M320" s="32">
        <v>0</v>
      </c>
      <c r="N320" s="37">
        <v>0</v>
      </c>
      <c r="O320" s="32">
        <v>20.81111111111111</v>
      </c>
      <c r="P320" s="32">
        <v>0</v>
      </c>
      <c r="Q320" s="37">
        <v>0</v>
      </c>
      <c r="R320" s="32">
        <v>4.9027777777777777</v>
      </c>
      <c r="S320" s="32">
        <v>0</v>
      </c>
      <c r="T320" s="37">
        <v>0</v>
      </c>
      <c r="U320" s="32">
        <v>5.2444444444444445</v>
      </c>
      <c r="V320" s="32">
        <v>0</v>
      </c>
      <c r="W320" s="37">
        <v>0</v>
      </c>
      <c r="X320" s="32">
        <v>11.966666666666667</v>
      </c>
      <c r="Y320" s="32">
        <v>0</v>
      </c>
      <c r="Z320" s="37">
        <v>0</v>
      </c>
      <c r="AA320" s="32">
        <v>0</v>
      </c>
      <c r="AB320" s="32">
        <v>0</v>
      </c>
      <c r="AC320" s="37" t="s">
        <v>1348</v>
      </c>
      <c r="AD320" s="32">
        <v>70.13333333333334</v>
      </c>
      <c r="AE320" s="32">
        <v>0</v>
      </c>
      <c r="AF320" s="37">
        <v>0</v>
      </c>
      <c r="AG320" s="32">
        <v>0.19722222222222222</v>
      </c>
      <c r="AH320" s="32">
        <v>0</v>
      </c>
      <c r="AI320" s="37">
        <v>0</v>
      </c>
      <c r="AJ320" s="32">
        <v>0</v>
      </c>
      <c r="AK320" s="32">
        <v>0</v>
      </c>
      <c r="AL320" s="37" t="s">
        <v>1348</v>
      </c>
      <c r="AM320" t="s">
        <v>79</v>
      </c>
      <c r="AN320" s="34">
        <v>7</v>
      </c>
      <c r="AX320"/>
      <c r="AY320"/>
    </row>
    <row r="321" spans="1:51" x14ac:dyDescent="0.25">
      <c r="A321" t="s">
        <v>1226</v>
      </c>
      <c r="B321" t="s">
        <v>507</v>
      </c>
      <c r="C321" t="s">
        <v>953</v>
      </c>
      <c r="D321" t="s">
        <v>1135</v>
      </c>
      <c r="E321" s="32">
        <v>42.43333333333333</v>
      </c>
      <c r="F321" s="32">
        <v>144.0638888888889</v>
      </c>
      <c r="G321" s="32">
        <v>0</v>
      </c>
      <c r="H321" s="37">
        <v>0</v>
      </c>
      <c r="I321" s="32">
        <v>135.34722222222223</v>
      </c>
      <c r="J321" s="32">
        <v>0</v>
      </c>
      <c r="K321" s="37">
        <v>0</v>
      </c>
      <c r="L321" s="32">
        <v>22.591666666666669</v>
      </c>
      <c r="M321" s="32">
        <v>0</v>
      </c>
      <c r="N321" s="37">
        <v>0</v>
      </c>
      <c r="O321" s="32">
        <v>14.061111111111112</v>
      </c>
      <c r="P321" s="32">
        <v>0</v>
      </c>
      <c r="Q321" s="37">
        <v>0</v>
      </c>
      <c r="R321" s="32">
        <v>4.5055555555555555</v>
      </c>
      <c r="S321" s="32">
        <v>0</v>
      </c>
      <c r="T321" s="37">
        <v>0</v>
      </c>
      <c r="U321" s="32">
        <v>4.0250000000000004</v>
      </c>
      <c r="V321" s="32">
        <v>0</v>
      </c>
      <c r="W321" s="37">
        <v>0</v>
      </c>
      <c r="X321" s="32">
        <v>18.213888888888889</v>
      </c>
      <c r="Y321" s="32">
        <v>0</v>
      </c>
      <c r="Z321" s="37">
        <v>0</v>
      </c>
      <c r="AA321" s="32">
        <v>0.18611111111111112</v>
      </c>
      <c r="AB321" s="32">
        <v>0</v>
      </c>
      <c r="AC321" s="37">
        <v>0</v>
      </c>
      <c r="AD321" s="32">
        <v>103.07222222222222</v>
      </c>
      <c r="AE321" s="32">
        <v>0</v>
      </c>
      <c r="AF321" s="37">
        <v>0</v>
      </c>
      <c r="AG321" s="32">
        <v>0</v>
      </c>
      <c r="AH321" s="32">
        <v>0</v>
      </c>
      <c r="AI321" s="37" t="s">
        <v>1348</v>
      </c>
      <c r="AJ321" s="32">
        <v>0</v>
      </c>
      <c r="AK321" s="32">
        <v>0</v>
      </c>
      <c r="AL321" s="37" t="s">
        <v>1348</v>
      </c>
      <c r="AM321" t="s">
        <v>81</v>
      </c>
      <c r="AN321" s="34">
        <v>7</v>
      </c>
      <c r="AX321"/>
      <c r="AY321"/>
    </row>
    <row r="322" spans="1:51" x14ac:dyDescent="0.25">
      <c r="A322" t="s">
        <v>1226</v>
      </c>
      <c r="B322" t="s">
        <v>594</v>
      </c>
      <c r="C322" t="s">
        <v>1005</v>
      </c>
      <c r="D322" t="s">
        <v>1127</v>
      </c>
      <c r="E322" s="32">
        <v>32.93333333333333</v>
      </c>
      <c r="F322" s="32">
        <v>120.22555555555556</v>
      </c>
      <c r="G322" s="32">
        <v>24.008333333333336</v>
      </c>
      <c r="H322" s="37">
        <v>0.19969409350942213</v>
      </c>
      <c r="I322" s="32">
        <v>111.52277777777778</v>
      </c>
      <c r="J322" s="32">
        <v>24.008333333333336</v>
      </c>
      <c r="K322" s="37">
        <v>0.21527739724321393</v>
      </c>
      <c r="L322" s="32">
        <v>30.253333333333334</v>
      </c>
      <c r="M322" s="32">
        <v>5.9749999999999996</v>
      </c>
      <c r="N322" s="37">
        <v>0.19749889819303657</v>
      </c>
      <c r="O322" s="32">
        <v>21.622777777777777</v>
      </c>
      <c r="P322" s="32">
        <v>5.9749999999999996</v>
      </c>
      <c r="Q322" s="37">
        <v>0.27632897407569179</v>
      </c>
      <c r="R322" s="32">
        <v>3.3805555555555555</v>
      </c>
      <c r="S322" s="32">
        <v>0</v>
      </c>
      <c r="T322" s="37">
        <v>0</v>
      </c>
      <c r="U322" s="32">
        <v>5.25</v>
      </c>
      <c r="V322" s="32">
        <v>0</v>
      </c>
      <c r="W322" s="37">
        <v>0</v>
      </c>
      <c r="X322" s="32">
        <v>7.6138888888888889</v>
      </c>
      <c r="Y322" s="32">
        <v>1.0416666666666667</v>
      </c>
      <c r="Z322" s="37">
        <v>0.13681138270704124</v>
      </c>
      <c r="AA322" s="32">
        <v>7.2222222222222215E-2</v>
      </c>
      <c r="AB322" s="32">
        <v>0</v>
      </c>
      <c r="AC322" s="37">
        <v>0</v>
      </c>
      <c r="AD322" s="32">
        <v>70.052777777777777</v>
      </c>
      <c r="AE322" s="32">
        <v>15.91388888888889</v>
      </c>
      <c r="AF322" s="37">
        <v>0.22716999087989215</v>
      </c>
      <c r="AG322" s="32">
        <v>3.911111111111111</v>
      </c>
      <c r="AH322" s="32">
        <v>0</v>
      </c>
      <c r="AI322" s="37">
        <v>0</v>
      </c>
      <c r="AJ322" s="32">
        <v>8.3222222222222229</v>
      </c>
      <c r="AK322" s="32">
        <v>1.0777777777777777</v>
      </c>
      <c r="AL322" s="37">
        <v>0.12950600801068088</v>
      </c>
      <c r="AM322" t="s">
        <v>169</v>
      </c>
      <c r="AN322" s="34">
        <v>7</v>
      </c>
      <c r="AX322"/>
      <c r="AY322"/>
    </row>
    <row r="323" spans="1:51" x14ac:dyDescent="0.25">
      <c r="A323" t="s">
        <v>1226</v>
      </c>
      <c r="B323" t="s">
        <v>631</v>
      </c>
      <c r="C323" t="s">
        <v>1034</v>
      </c>
      <c r="D323" t="s">
        <v>1207</v>
      </c>
      <c r="E323" s="32">
        <v>35.56666666666667</v>
      </c>
      <c r="F323" s="32">
        <v>139.625</v>
      </c>
      <c r="G323" s="32">
        <v>10.761111111111111</v>
      </c>
      <c r="H323" s="37">
        <v>7.7071520939023183E-2</v>
      </c>
      <c r="I323" s="32">
        <v>126.09722222222221</v>
      </c>
      <c r="J323" s="32">
        <v>10.761111111111111</v>
      </c>
      <c r="K323" s="37">
        <v>8.5339795131622431E-2</v>
      </c>
      <c r="L323" s="32">
        <v>27.483333333333334</v>
      </c>
      <c r="M323" s="32">
        <v>1.9361111111111111</v>
      </c>
      <c r="N323" s="37">
        <v>7.0446735395189003E-2</v>
      </c>
      <c r="O323" s="32">
        <v>17.586111111111112</v>
      </c>
      <c r="P323" s="32">
        <v>1.9361111111111111</v>
      </c>
      <c r="Q323" s="37">
        <v>0.11009319222871583</v>
      </c>
      <c r="R323" s="32">
        <v>4.9805555555555552</v>
      </c>
      <c r="S323" s="32">
        <v>0</v>
      </c>
      <c r="T323" s="37">
        <v>0</v>
      </c>
      <c r="U323" s="32">
        <v>4.916666666666667</v>
      </c>
      <c r="V323" s="32">
        <v>0</v>
      </c>
      <c r="W323" s="37">
        <v>0</v>
      </c>
      <c r="X323" s="32">
        <v>18.566666666666666</v>
      </c>
      <c r="Y323" s="32">
        <v>8.8249999999999993</v>
      </c>
      <c r="Z323" s="37">
        <v>0.47531418312387791</v>
      </c>
      <c r="AA323" s="32">
        <v>3.6305555555555555</v>
      </c>
      <c r="AB323" s="32">
        <v>0</v>
      </c>
      <c r="AC323" s="37">
        <v>0</v>
      </c>
      <c r="AD323" s="32">
        <v>83.38055555555556</v>
      </c>
      <c r="AE323" s="32">
        <v>0</v>
      </c>
      <c r="AF323" s="37">
        <v>0</v>
      </c>
      <c r="AG323" s="32">
        <v>0.83611111111111114</v>
      </c>
      <c r="AH323" s="32">
        <v>0</v>
      </c>
      <c r="AI323" s="37">
        <v>0</v>
      </c>
      <c r="AJ323" s="32">
        <v>5.7277777777777779</v>
      </c>
      <c r="AK323" s="32">
        <v>0</v>
      </c>
      <c r="AL323" s="37">
        <v>0</v>
      </c>
      <c r="AM323" t="s">
        <v>206</v>
      </c>
      <c r="AN323" s="34">
        <v>7</v>
      </c>
      <c r="AX323"/>
      <c r="AY323"/>
    </row>
    <row r="324" spans="1:51" x14ac:dyDescent="0.25">
      <c r="A324" t="s">
        <v>1226</v>
      </c>
      <c r="B324" t="s">
        <v>537</v>
      </c>
      <c r="C324" t="s">
        <v>900</v>
      </c>
      <c r="D324" t="s">
        <v>1140</v>
      </c>
      <c r="E324" s="32">
        <v>65.400000000000006</v>
      </c>
      <c r="F324" s="32">
        <v>257.95444444444445</v>
      </c>
      <c r="G324" s="32">
        <v>41.146999999999998</v>
      </c>
      <c r="H324" s="37">
        <v>0.15951266158107158</v>
      </c>
      <c r="I324" s="32">
        <v>247.38988888888886</v>
      </c>
      <c r="J324" s="32">
        <v>41.146999999999998</v>
      </c>
      <c r="K324" s="37">
        <v>0.16632450171995714</v>
      </c>
      <c r="L324" s="32">
        <v>28.183888888888887</v>
      </c>
      <c r="M324" s="32">
        <v>3.5916666666666668</v>
      </c>
      <c r="N324" s="37">
        <v>0.12743687291793973</v>
      </c>
      <c r="O324" s="32">
        <v>20.806111111111111</v>
      </c>
      <c r="P324" s="32">
        <v>3.5916666666666668</v>
      </c>
      <c r="Q324" s="37">
        <v>0.17262556407038532</v>
      </c>
      <c r="R324" s="32">
        <v>4.2222222222222223</v>
      </c>
      <c r="S324" s="32">
        <v>0</v>
      </c>
      <c r="T324" s="37">
        <v>0</v>
      </c>
      <c r="U324" s="32">
        <v>3.1555555555555554</v>
      </c>
      <c r="V324" s="32">
        <v>0</v>
      </c>
      <c r="W324" s="37">
        <v>0</v>
      </c>
      <c r="X324" s="32">
        <v>36.567444444444455</v>
      </c>
      <c r="Y324" s="32">
        <v>17.470444444444446</v>
      </c>
      <c r="Z324" s="37">
        <v>0.47775951286359747</v>
      </c>
      <c r="AA324" s="32">
        <v>3.1867777777777779</v>
      </c>
      <c r="AB324" s="32">
        <v>0</v>
      </c>
      <c r="AC324" s="37">
        <v>0</v>
      </c>
      <c r="AD324" s="32">
        <v>129.4902222222222</v>
      </c>
      <c r="AE324" s="32">
        <v>16.96822222222222</v>
      </c>
      <c r="AF324" s="37">
        <v>0.13103863697988352</v>
      </c>
      <c r="AG324" s="32">
        <v>8.6780000000000008</v>
      </c>
      <c r="AH324" s="32">
        <v>0</v>
      </c>
      <c r="AI324" s="37">
        <v>0</v>
      </c>
      <c r="AJ324" s="32">
        <v>51.848111111111088</v>
      </c>
      <c r="AK324" s="32">
        <v>3.1166666666666667</v>
      </c>
      <c r="AL324" s="37">
        <v>6.0111479471019011E-2</v>
      </c>
      <c r="AM324" t="s">
        <v>111</v>
      </c>
      <c r="AN324" s="34">
        <v>7</v>
      </c>
      <c r="AX324"/>
      <c r="AY324"/>
    </row>
    <row r="325" spans="1:51" x14ac:dyDescent="0.25">
      <c r="A325" t="s">
        <v>1226</v>
      </c>
      <c r="B325" t="s">
        <v>610</v>
      </c>
      <c r="C325" t="s">
        <v>1016</v>
      </c>
      <c r="D325" t="s">
        <v>1112</v>
      </c>
      <c r="E325" s="32">
        <v>51.12222222222222</v>
      </c>
      <c r="F325" s="32">
        <v>177.35277777777776</v>
      </c>
      <c r="G325" s="32">
        <v>12.93888888888889</v>
      </c>
      <c r="H325" s="37">
        <v>7.2955659623788138E-2</v>
      </c>
      <c r="I325" s="32">
        <v>162.74722222222221</v>
      </c>
      <c r="J325" s="32">
        <v>12.93888888888889</v>
      </c>
      <c r="K325" s="37">
        <v>7.9502978374780264E-2</v>
      </c>
      <c r="L325" s="32">
        <v>34.486111111111114</v>
      </c>
      <c r="M325" s="32">
        <v>0</v>
      </c>
      <c r="N325" s="37">
        <v>0</v>
      </c>
      <c r="O325" s="32">
        <v>24.738888888888887</v>
      </c>
      <c r="P325" s="32">
        <v>0</v>
      </c>
      <c r="Q325" s="37">
        <v>0</v>
      </c>
      <c r="R325" s="32">
        <v>0.58611111111111114</v>
      </c>
      <c r="S325" s="32">
        <v>0</v>
      </c>
      <c r="T325" s="37">
        <v>0</v>
      </c>
      <c r="U325" s="32">
        <v>9.1611111111111114</v>
      </c>
      <c r="V325" s="32">
        <v>0</v>
      </c>
      <c r="W325" s="37">
        <v>0</v>
      </c>
      <c r="X325" s="32">
        <v>38.174999999999997</v>
      </c>
      <c r="Y325" s="32">
        <v>3.0277777777777777</v>
      </c>
      <c r="Z325" s="37">
        <v>7.9313104853379904E-2</v>
      </c>
      <c r="AA325" s="32">
        <v>4.8583333333333334</v>
      </c>
      <c r="AB325" s="32">
        <v>0</v>
      </c>
      <c r="AC325" s="37">
        <v>0</v>
      </c>
      <c r="AD325" s="32">
        <v>91.7</v>
      </c>
      <c r="AE325" s="32">
        <v>9.9111111111111114</v>
      </c>
      <c r="AF325" s="37">
        <v>0.10808190960862717</v>
      </c>
      <c r="AG325" s="32">
        <v>7.9083333333333332</v>
      </c>
      <c r="AH325" s="32">
        <v>0</v>
      </c>
      <c r="AI325" s="37">
        <v>0</v>
      </c>
      <c r="AJ325" s="32">
        <v>0.22500000000000001</v>
      </c>
      <c r="AK325" s="32">
        <v>0</v>
      </c>
      <c r="AL325" s="37">
        <v>0</v>
      </c>
      <c r="AM325" t="s">
        <v>185</v>
      </c>
      <c r="AN325" s="34">
        <v>7</v>
      </c>
      <c r="AX325"/>
      <c r="AY325"/>
    </row>
    <row r="326" spans="1:51" x14ac:dyDescent="0.25">
      <c r="A326" t="s">
        <v>1226</v>
      </c>
      <c r="B326" t="s">
        <v>815</v>
      </c>
      <c r="C326" t="s">
        <v>1107</v>
      </c>
      <c r="D326" t="s">
        <v>1165</v>
      </c>
      <c r="E326" s="32">
        <v>52.677777777777777</v>
      </c>
      <c r="F326" s="32">
        <v>175.15555555555557</v>
      </c>
      <c r="G326" s="32">
        <v>37.361111111111107</v>
      </c>
      <c r="H326" s="37">
        <v>0.21330246130423747</v>
      </c>
      <c r="I326" s="32">
        <v>167.92777777777778</v>
      </c>
      <c r="J326" s="32">
        <v>37.361111111111107</v>
      </c>
      <c r="K326" s="37">
        <v>0.22248321037483043</v>
      </c>
      <c r="L326" s="32">
        <v>31.944444444444443</v>
      </c>
      <c r="M326" s="32">
        <v>0.77777777777777779</v>
      </c>
      <c r="N326" s="37">
        <v>2.4347826086956525E-2</v>
      </c>
      <c r="O326" s="32">
        <v>28.263888888888889</v>
      </c>
      <c r="P326" s="32">
        <v>0.77777777777777779</v>
      </c>
      <c r="Q326" s="37">
        <v>2.7518427518427518E-2</v>
      </c>
      <c r="R326" s="32">
        <v>0.5</v>
      </c>
      <c r="S326" s="32">
        <v>0</v>
      </c>
      <c r="T326" s="37">
        <v>0</v>
      </c>
      <c r="U326" s="32">
        <v>3.1805555555555554</v>
      </c>
      <c r="V326" s="32">
        <v>0</v>
      </c>
      <c r="W326" s="37">
        <v>0</v>
      </c>
      <c r="X326" s="32">
        <v>23.497222222222224</v>
      </c>
      <c r="Y326" s="32">
        <v>2.9416666666666669</v>
      </c>
      <c r="Z326" s="37">
        <v>0.1251921030854711</v>
      </c>
      <c r="AA326" s="32">
        <v>3.5472222222222221</v>
      </c>
      <c r="AB326" s="32">
        <v>0</v>
      </c>
      <c r="AC326" s="37">
        <v>0</v>
      </c>
      <c r="AD326" s="32">
        <v>108.35833333333333</v>
      </c>
      <c r="AE326" s="32">
        <v>33.641666666666666</v>
      </c>
      <c r="AF326" s="37">
        <v>0.31046681535030374</v>
      </c>
      <c r="AG326" s="32">
        <v>0</v>
      </c>
      <c r="AH326" s="32">
        <v>0</v>
      </c>
      <c r="AI326" s="37" t="s">
        <v>1348</v>
      </c>
      <c r="AJ326" s="32">
        <v>7.8083333333333336</v>
      </c>
      <c r="AK326" s="32">
        <v>0</v>
      </c>
      <c r="AL326" s="37">
        <v>0</v>
      </c>
      <c r="AM326" t="s">
        <v>392</v>
      </c>
      <c r="AN326" s="34">
        <v>7</v>
      </c>
      <c r="AX326"/>
      <c r="AY326"/>
    </row>
    <row r="327" spans="1:51" x14ac:dyDescent="0.25">
      <c r="A327" t="s">
        <v>1226</v>
      </c>
      <c r="B327" t="s">
        <v>755</v>
      </c>
      <c r="C327" t="s">
        <v>1089</v>
      </c>
      <c r="D327" t="s">
        <v>1148</v>
      </c>
      <c r="E327" s="32">
        <v>25.644444444444446</v>
      </c>
      <c r="F327" s="32">
        <v>84.448888888888888</v>
      </c>
      <c r="G327" s="32">
        <v>13.126666666666669</v>
      </c>
      <c r="H327" s="37">
        <v>0.15543918741118892</v>
      </c>
      <c r="I327" s="32">
        <v>73.632222222222225</v>
      </c>
      <c r="J327" s="32">
        <v>13.126666666666669</v>
      </c>
      <c r="K327" s="37">
        <v>0.17827340083598667</v>
      </c>
      <c r="L327" s="32">
        <v>16.230444444444444</v>
      </c>
      <c r="M327" s="32">
        <v>1.2832222222222223</v>
      </c>
      <c r="N327" s="37">
        <v>7.9062666867478135E-2</v>
      </c>
      <c r="O327" s="32">
        <v>11.144333333333334</v>
      </c>
      <c r="P327" s="32">
        <v>1.2832222222222223</v>
      </c>
      <c r="Q327" s="37">
        <v>0.11514571431420054</v>
      </c>
      <c r="R327" s="32">
        <v>0</v>
      </c>
      <c r="S327" s="32">
        <v>0</v>
      </c>
      <c r="T327" s="37" t="s">
        <v>1348</v>
      </c>
      <c r="U327" s="32">
        <v>5.0861111111111112</v>
      </c>
      <c r="V327" s="32">
        <v>0</v>
      </c>
      <c r="W327" s="37">
        <v>0</v>
      </c>
      <c r="X327" s="32">
        <v>15.514444444444443</v>
      </c>
      <c r="Y327" s="32">
        <v>2.0838888888888887</v>
      </c>
      <c r="Z327" s="37">
        <v>0.13431927236267277</v>
      </c>
      <c r="AA327" s="32">
        <v>5.7305555555555552</v>
      </c>
      <c r="AB327" s="32">
        <v>0</v>
      </c>
      <c r="AC327" s="37">
        <v>0</v>
      </c>
      <c r="AD327" s="32">
        <v>46.973444444444453</v>
      </c>
      <c r="AE327" s="32">
        <v>9.7595555555555578</v>
      </c>
      <c r="AF327" s="37">
        <v>0.20776750930194601</v>
      </c>
      <c r="AG327" s="32">
        <v>0</v>
      </c>
      <c r="AH327" s="32">
        <v>0</v>
      </c>
      <c r="AI327" s="37" t="s">
        <v>1348</v>
      </c>
      <c r="AJ327" s="32">
        <v>0</v>
      </c>
      <c r="AK327" s="32">
        <v>0</v>
      </c>
      <c r="AL327" s="37" t="s">
        <v>1348</v>
      </c>
      <c r="AM327" t="s">
        <v>332</v>
      </c>
      <c r="AN327" s="34">
        <v>7</v>
      </c>
      <c r="AX327"/>
      <c r="AY327"/>
    </row>
    <row r="328" spans="1:51" x14ac:dyDescent="0.25">
      <c r="A328" t="s">
        <v>1226</v>
      </c>
      <c r="B328" t="s">
        <v>433</v>
      </c>
      <c r="C328" t="s">
        <v>880</v>
      </c>
      <c r="D328" t="s">
        <v>1141</v>
      </c>
      <c r="E328" s="32">
        <v>42.511111111111113</v>
      </c>
      <c r="F328" s="32">
        <v>218.49277777777775</v>
      </c>
      <c r="G328" s="32">
        <v>30.207333333333331</v>
      </c>
      <c r="H328" s="37">
        <v>0.13825323491496033</v>
      </c>
      <c r="I328" s="32">
        <v>202.7752222222222</v>
      </c>
      <c r="J328" s="32">
        <v>30.207333333333331</v>
      </c>
      <c r="K328" s="37">
        <v>0.14896954865732556</v>
      </c>
      <c r="L328" s="32">
        <v>17.833777777777776</v>
      </c>
      <c r="M328" s="32">
        <v>3.5083333333333333</v>
      </c>
      <c r="N328" s="37">
        <v>0.19672406918207647</v>
      </c>
      <c r="O328" s="32">
        <v>8.9331111111111099</v>
      </c>
      <c r="P328" s="32">
        <v>3.5083333333333333</v>
      </c>
      <c r="Q328" s="37">
        <v>0.3927336500907983</v>
      </c>
      <c r="R328" s="32">
        <v>3.7228888888888889</v>
      </c>
      <c r="S328" s="32">
        <v>0</v>
      </c>
      <c r="T328" s="37">
        <v>0</v>
      </c>
      <c r="U328" s="32">
        <v>5.177777777777778</v>
      </c>
      <c r="V328" s="32">
        <v>0</v>
      </c>
      <c r="W328" s="37">
        <v>0</v>
      </c>
      <c r="X328" s="32">
        <v>57.995666666666672</v>
      </c>
      <c r="Y328" s="32">
        <v>3.564777777777778</v>
      </c>
      <c r="Z328" s="37">
        <v>6.1466278131891081E-2</v>
      </c>
      <c r="AA328" s="32">
        <v>6.8168888888888883</v>
      </c>
      <c r="AB328" s="32">
        <v>0</v>
      </c>
      <c r="AC328" s="37">
        <v>0</v>
      </c>
      <c r="AD328" s="32">
        <v>109.04344444444442</v>
      </c>
      <c r="AE328" s="32">
        <v>23.13422222222222</v>
      </c>
      <c r="AF328" s="37">
        <v>0.21215601121265637</v>
      </c>
      <c r="AG328" s="32">
        <v>19.969333333333338</v>
      </c>
      <c r="AH328" s="32">
        <v>0</v>
      </c>
      <c r="AI328" s="37">
        <v>0</v>
      </c>
      <c r="AJ328" s="32">
        <v>6.833666666666665</v>
      </c>
      <c r="AK328" s="32">
        <v>0</v>
      </c>
      <c r="AL328" s="37">
        <v>0</v>
      </c>
      <c r="AM328" t="s">
        <v>6</v>
      </c>
      <c r="AN328" s="34">
        <v>7</v>
      </c>
      <c r="AX328"/>
      <c r="AY328"/>
    </row>
    <row r="329" spans="1:51" x14ac:dyDescent="0.25">
      <c r="A329" t="s">
        <v>1226</v>
      </c>
      <c r="B329" t="s">
        <v>498</v>
      </c>
      <c r="C329" t="s">
        <v>942</v>
      </c>
      <c r="D329" t="s">
        <v>1182</v>
      </c>
      <c r="E329" s="32">
        <v>52.588888888888889</v>
      </c>
      <c r="F329" s="32">
        <v>146.55233333333331</v>
      </c>
      <c r="G329" s="32">
        <v>9.5556666666666672</v>
      </c>
      <c r="H329" s="37">
        <v>6.5203101508676101E-2</v>
      </c>
      <c r="I329" s="32">
        <v>140.86344444444444</v>
      </c>
      <c r="J329" s="32">
        <v>9.5556666666666672</v>
      </c>
      <c r="K329" s="37">
        <v>6.7836383700210848E-2</v>
      </c>
      <c r="L329" s="32">
        <v>39.17711111111111</v>
      </c>
      <c r="M329" s="32">
        <v>1.7138888888888888</v>
      </c>
      <c r="N329" s="37">
        <v>4.3747199328406039E-2</v>
      </c>
      <c r="O329" s="32">
        <v>33.48822222222222</v>
      </c>
      <c r="P329" s="32">
        <v>1.7138888888888888</v>
      </c>
      <c r="Q329" s="37">
        <v>5.1178855584384564E-2</v>
      </c>
      <c r="R329" s="32">
        <v>0</v>
      </c>
      <c r="S329" s="32">
        <v>0</v>
      </c>
      <c r="T329" s="37" t="s">
        <v>1348</v>
      </c>
      <c r="U329" s="32">
        <v>5.6888888888888891</v>
      </c>
      <c r="V329" s="32">
        <v>0</v>
      </c>
      <c r="W329" s="37">
        <v>0</v>
      </c>
      <c r="X329" s="32">
        <v>14.22088888888889</v>
      </c>
      <c r="Y329" s="32">
        <v>0.70277777777777772</v>
      </c>
      <c r="Z329" s="37">
        <v>4.9418695502703371E-2</v>
      </c>
      <c r="AA329" s="32">
        <v>0</v>
      </c>
      <c r="AB329" s="32">
        <v>0</v>
      </c>
      <c r="AC329" s="37" t="s">
        <v>1348</v>
      </c>
      <c r="AD329" s="32">
        <v>57.267333333333326</v>
      </c>
      <c r="AE329" s="32">
        <v>6.8667777777777781</v>
      </c>
      <c r="AF329" s="37">
        <v>0.11990741279690188</v>
      </c>
      <c r="AG329" s="32">
        <v>30.843999999999994</v>
      </c>
      <c r="AH329" s="32">
        <v>0</v>
      </c>
      <c r="AI329" s="37">
        <v>0</v>
      </c>
      <c r="AJ329" s="32">
        <v>5.0430000000000001</v>
      </c>
      <c r="AK329" s="32">
        <v>0.2722222222222222</v>
      </c>
      <c r="AL329" s="37">
        <v>5.3980214598893947E-2</v>
      </c>
      <c r="AM329" t="s">
        <v>72</v>
      </c>
      <c r="AN329" s="34">
        <v>7</v>
      </c>
      <c r="AX329"/>
      <c r="AY329"/>
    </row>
    <row r="330" spans="1:51" x14ac:dyDescent="0.25">
      <c r="A330" t="s">
        <v>1226</v>
      </c>
      <c r="B330" t="s">
        <v>695</v>
      </c>
      <c r="C330" t="s">
        <v>982</v>
      </c>
      <c r="D330" t="s">
        <v>1186</v>
      </c>
      <c r="E330" s="32">
        <v>62.144444444444446</v>
      </c>
      <c r="F330" s="32">
        <v>251.70000000000002</v>
      </c>
      <c r="G330" s="32">
        <v>116.65277777777777</v>
      </c>
      <c r="H330" s="37">
        <v>0.46345958592680875</v>
      </c>
      <c r="I330" s="32">
        <v>224.84444444444443</v>
      </c>
      <c r="J330" s="32">
        <v>114.875</v>
      </c>
      <c r="K330" s="37">
        <v>0.51090877643803123</v>
      </c>
      <c r="L330" s="32">
        <v>52.341666666666661</v>
      </c>
      <c r="M330" s="32">
        <v>14.422222222222221</v>
      </c>
      <c r="N330" s="37">
        <v>0.27553998832457677</v>
      </c>
      <c r="O330" s="32">
        <v>32.830555555555556</v>
      </c>
      <c r="P330" s="32">
        <v>12.644444444444444</v>
      </c>
      <c r="Q330" s="37">
        <v>0.38514256705305017</v>
      </c>
      <c r="R330" s="32">
        <v>16.022222222222222</v>
      </c>
      <c r="S330" s="32">
        <v>1.7777777777777777</v>
      </c>
      <c r="T330" s="37">
        <v>0.11095700416088765</v>
      </c>
      <c r="U330" s="32">
        <v>3.4888888888888889</v>
      </c>
      <c r="V330" s="32">
        <v>0</v>
      </c>
      <c r="W330" s="37">
        <v>0</v>
      </c>
      <c r="X330" s="32">
        <v>56.533333333333331</v>
      </c>
      <c r="Y330" s="32">
        <v>23.244444444444444</v>
      </c>
      <c r="Z330" s="37">
        <v>0.41116352201257861</v>
      </c>
      <c r="AA330" s="32">
        <v>7.3444444444444441</v>
      </c>
      <c r="AB330" s="32">
        <v>0</v>
      </c>
      <c r="AC330" s="37">
        <v>0</v>
      </c>
      <c r="AD330" s="32">
        <v>120.19722222222222</v>
      </c>
      <c r="AE330" s="32">
        <v>78.986111111111114</v>
      </c>
      <c r="AF330" s="37">
        <v>0.65713757481916302</v>
      </c>
      <c r="AG330" s="32">
        <v>0</v>
      </c>
      <c r="AH330" s="32">
        <v>0</v>
      </c>
      <c r="AI330" s="37" t="s">
        <v>1348</v>
      </c>
      <c r="AJ330" s="32">
        <v>15.283333333333333</v>
      </c>
      <c r="AK330" s="32">
        <v>0</v>
      </c>
      <c r="AL330" s="37">
        <v>0</v>
      </c>
      <c r="AM330" t="s">
        <v>270</v>
      </c>
      <c r="AN330" s="34">
        <v>7</v>
      </c>
      <c r="AX330"/>
      <c r="AY330"/>
    </row>
    <row r="331" spans="1:51" x14ac:dyDescent="0.25">
      <c r="A331" t="s">
        <v>1226</v>
      </c>
      <c r="B331" t="s">
        <v>642</v>
      </c>
      <c r="C331" t="s">
        <v>910</v>
      </c>
      <c r="D331" t="s">
        <v>1126</v>
      </c>
      <c r="E331" s="32">
        <v>52.977777777777774</v>
      </c>
      <c r="F331" s="32">
        <v>217.87222222222221</v>
      </c>
      <c r="G331" s="32">
        <v>0</v>
      </c>
      <c r="H331" s="37">
        <v>0</v>
      </c>
      <c r="I331" s="32">
        <v>207.91666666666666</v>
      </c>
      <c r="J331" s="32">
        <v>0</v>
      </c>
      <c r="K331" s="37">
        <v>0</v>
      </c>
      <c r="L331" s="32">
        <v>39.713888888888889</v>
      </c>
      <c r="M331" s="32">
        <v>0</v>
      </c>
      <c r="N331" s="37">
        <v>0</v>
      </c>
      <c r="O331" s="32">
        <v>29.758333333333333</v>
      </c>
      <c r="P331" s="32">
        <v>0</v>
      </c>
      <c r="Q331" s="37">
        <v>0</v>
      </c>
      <c r="R331" s="32">
        <v>4.6222222222222218</v>
      </c>
      <c r="S331" s="32">
        <v>0</v>
      </c>
      <c r="T331" s="37">
        <v>0</v>
      </c>
      <c r="U331" s="32">
        <v>5.333333333333333</v>
      </c>
      <c r="V331" s="32">
        <v>0</v>
      </c>
      <c r="W331" s="37">
        <v>0</v>
      </c>
      <c r="X331" s="32">
        <v>41.286111111111111</v>
      </c>
      <c r="Y331" s="32">
        <v>0</v>
      </c>
      <c r="Z331" s="37">
        <v>0</v>
      </c>
      <c r="AA331" s="32">
        <v>0</v>
      </c>
      <c r="AB331" s="32">
        <v>0</v>
      </c>
      <c r="AC331" s="37" t="s">
        <v>1348</v>
      </c>
      <c r="AD331" s="32">
        <v>129.95555555555555</v>
      </c>
      <c r="AE331" s="32">
        <v>0</v>
      </c>
      <c r="AF331" s="37">
        <v>0</v>
      </c>
      <c r="AG331" s="32">
        <v>6.916666666666667</v>
      </c>
      <c r="AH331" s="32">
        <v>0</v>
      </c>
      <c r="AI331" s="37">
        <v>0</v>
      </c>
      <c r="AJ331" s="32">
        <v>0</v>
      </c>
      <c r="AK331" s="32">
        <v>0</v>
      </c>
      <c r="AL331" s="37" t="s">
        <v>1348</v>
      </c>
      <c r="AM331" t="s">
        <v>217</v>
      </c>
      <c r="AN331" s="34">
        <v>7</v>
      </c>
      <c r="AX331"/>
      <c r="AY331"/>
    </row>
    <row r="332" spans="1:51" x14ac:dyDescent="0.25">
      <c r="A332" t="s">
        <v>1226</v>
      </c>
      <c r="B332" t="s">
        <v>466</v>
      </c>
      <c r="C332" t="s">
        <v>924</v>
      </c>
      <c r="D332" t="s">
        <v>1177</v>
      </c>
      <c r="E332" s="32">
        <v>28.68888888888889</v>
      </c>
      <c r="F332" s="32">
        <v>112.32977777777776</v>
      </c>
      <c r="G332" s="32">
        <v>39.412666666666667</v>
      </c>
      <c r="H332" s="37">
        <v>0.35086570494812896</v>
      </c>
      <c r="I332" s="32">
        <v>107.47888888888887</v>
      </c>
      <c r="J332" s="32">
        <v>39.412666666666667</v>
      </c>
      <c r="K332" s="37">
        <v>0.36670147108992984</v>
      </c>
      <c r="L332" s="32">
        <v>20.886111111111113</v>
      </c>
      <c r="M332" s="32">
        <v>12.065777777777779</v>
      </c>
      <c r="N332" s="37">
        <v>0.57769384226625886</v>
      </c>
      <c r="O332" s="32">
        <v>16.035222222222224</v>
      </c>
      <c r="P332" s="32">
        <v>12.065777777777779</v>
      </c>
      <c r="Q332" s="37">
        <v>0.75245466577049136</v>
      </c>
      <c r="R332" s="32">
        <v>0.64255555555555566</v>
      </c>
      <c r="S332" s="32">
        <v>0</v>
      </c>
      <c r="T332" s="37">
        <v>0</v>
      </c>
      <c r="U332" s="32">
        <v>4.208333333333333</v>
      </c>
      <c r="V332" s="32">
        <v>0</v>
      </c>
      <c r="W332" s="37">
        <v>0</v>
      </c>
      <c r="X332" s="32">
        <v>13.770444444444447</v>
      </c>
      <c r="Y332" s="32">
        <v>7.3768888888888897</v>
      </c>
      <c r="Z332" s="37">
        <v>0.5357044878725773</v>
      </c>
      <c r="AA332" s="32">
        <v>0</v>
      </c>
      <c r="AB332" s="32">
        <v>0</v>
      </c>
      <c r="AC332" s="37" t="s">
        <v>1348</v>
      </c>
      <c r="AD332" s="32">
        <v>65.139888888888876</v>
      </c>
      <c r="AE332" s="32">
        <v>19.970000000000002</v>
      </c>
      <c r="AF332" s="37">
        <v>0.30657098654349024</v>
      </c>
      <c r="AG332" s="32">
        <v>0</v>
      </c>
      <c r="AH332" s="32">
        <v>0</v>
      </c>
      <c r="AI332" s="37" t="s">
        <v>1348</v>
      </c>
      <c r="AJ332" s="32">
        <v>12.533333333333333</v>
      </c>
      <c r="AK332" s="32">
        <v>0</v>
      </c>
      <c r="AL332" s="37">
        <v>0</v>
      </c>
      <c r="AM332" t="s">
        <v>39</v>
      </c>
      <c r="AN332" s="34">
        <v>7</v>
      </c>
      <c r="AX332"/>
      <c r="AY332"/>
    </row>
    <row r="333" spans="1:51" x14ac:dyDescent="0.25">
      <c r="A333" t="s">
        <v>1226</v>
      </c>
      <c r="B333" t="s">
        <v>649</v>
      </c>
      <c r="C333" t="s">
        <v>1043</v>
      </c>
      <c r="D333" t="s">
        <v>1167</v>
      </c>
      <c r="E333" s="32">
        <v>21.788888888888888</v>
      </c>
      <c r="F333" s="32">
        <v>95.794666666666657</v>
      </c>
      <c r="G333" s="32">
        <v>15.863888888888889</v>
      </c>
      <c r="H333" s="37">
        <v>0.16560304911430931</v>
      </c>
      <c r="I333" s="32">
        <v>87.646666666666661</v>
      </c>
      <c r="J333" s="32">
        <v>15.863888888888889</v>
      </c>
      <c r="K333" s="37">
        <v>0.18099819984280319</v>
      </c>
      <c r="L333" s="32">
        <v>18.339666666666666</v>
      </c>
      <c r="M333" s="32">
        <v>0</v>
      </c>
      <c r="N333" s="37">
        <v>0</v>
      </c>
      <c r="O333" s="32">
        <v>10.191666666666666</v>
      </c>
      <c r="P333" s="32">
        <v>0</v>
      </c>
      <c r="Q333" s="37">
        <v>0</v>
      </c>
      <c r="R333" s="32">
        <v>8.1479999999999997</v>
      </c>
      <c r="S333" s="32">
        <v>0</v>
      </c>
      <c r="T333" s="37">
        <v>0</v>
      </c>
      <c r="U333" s="32">
        <v>0</v>
      </c>
      <c r="V333" s="32">
        <v>0</v>
      </c>
      <c r="W333" s="37" t="s">
        <v>1348</v>
      </c>
      <c r="X333" s="32">
        <v>19.754666666666665</v>
      </c>
      <c r="Y333" s="32">
        <v>6.4972222222222218</v>
      </c>
      <c r="Z333" s="37">
        <v>0.32889556335493159</v>
      </c>
      <c r="AA333" s="32">
        <v>0</v>
      </c>
      <c r="AB333" s="32">
        <v>0</v>
      </c>
      <c r="AC333" s="37" t="s">
        <v>1348</v>
      </c>
      <c r="AD333" s="32">
        <v>55.614222222222217</v>
      </c>
      <c r="AE333" s="32">
        <v>9.3666666666666671</v>
      </c>
      <c r="AF333" s="37">
        <v>0.16842214621359847</v>
      </c>
      <c r="AG333" s="32">
        <v>0.90555555555555556</v>
      </c>
      <c r="AH333" s="32">
        <v>0</v>
      </c>
      <c r="AI333" s="37">
        <v>0</v>
      </c>
      <c r="AJ333" s="32">
        <v>1.1805555555555556</v>
      </c>
      <c r="AK333" s="32">
        <v>0</v>
      </c>
      <c r="AL333" s="37">
        <v>0</v>
      </c>
      <c r="AM333" t="s">
        <v>224</v>
      </c>
      <c r="AN333" s="34">
        <v>7</v>
      </c>
      <c r="AX333"/>
      <c r="AY333"/>
    </row>
    <row r="334" spans="1:51" x14ac:dyDescent="0.25">
      <c r="A334" t="s">
        <v>1226</v>
      </c>
      <c r="B334" t="s">
        <v>616</v>
      </c>
      <c r="C334" t="s">
        <v>1022</v>
      </c>
      <c r="D334" t="s">
        <v>1202</v>
      </c>
      <c r="E334" s="32">
        <v>36.011111111111113</v>
      </c>
      <c r="F334" s="32">
        <v>143.71666666666667</v>
      </c>
      <c r="G334" s="32">
        <v>30.375</v>
      </c>
      <c r="H334" s="37">
        <v>0.21135335730024354</v>
      </c>
      <c r="I334" s="32">
        <v>126.97777777777779</v>
      </c>
      <c r="J334" s="32">
        <v>30.375</v>
      </c>
      <c r="K334" s="37">
        <v>0.23921508575428768</v>
      </c>
      <c r="L334" s="32">
        <v>25.705555555555556</v>
      </c>
      <c r="M334" s="32">
        <v>11.75</v>
      </c>
      <c r="N334" s="37">
        <v>0.45709963259131187</v>
      </c>
      <c r="O334" s="32">
        <v>16.594444444444445</v>
      </c>
      <c r="P334" s="32">
        <v>11.75</v>
      </c>
      <c r="Q334" s="37">
        <v>0.7080682959491128</v>
      </c>
      <c r="R334" s="32">
        <v>4.8777777777777782</v>
      </c>
      <c r="S334" s="32">
        <v>0</v>
      </c>
      <c r="T334" s="37">
        <v>0</v>
      </c>
      <c r="U334" s="32">
        <v>4.2333333333333334</v>
      </c>
      <c r="V334" s="32">
        <v>0</v>
      </c>
      <c r="W334" s="37">
        <v>0</v>
      </c>
      <c r="X334" s="32">
        <v>17.416666666666668</v>
      </c>
      <c r="Y334" s="32">
        <v>0</v>
      </c>
      <c r="Z334" s="37">
        <v>0</v>
      </c>
      <c r="AA334" s="32">
        <v>7.6277777777777782</v>
      </c>
      <c r="AB334" s="32">
        <v>0</v>
      </c>
      <c r="AC334" s="37">
        <v>0</v>
      </c>
      <c r="AD334" s="32">
        <v>75.433333333333337</v>
      </c>
      <c r="AE334" s="32">
        <v>18.625</v>
      </c>
      <c r="AF334" s="37">
        <v>0.24690676093680952</v>
      </c>
      <c r="AG334" s="32">
        <v>1.6666666666666666E-2</v>
      </c>
      <c r="AH334" s="32">
        <v>0</v>
      </c>
      <c r="AI334" s="37">
        <v>0</v>
      </c>
      <c r="AJ334" s="32">
        <v>17.516666666666666</v>
      </c>
      <c r="AK334" s="32">
        <v>0</v>
      </c>
      <c r="AL334" s="37">
        <v>0</v>
      </c>
      <c r="AM334" t="s">
        <v>191</v>
      </c>
      <c r="AN334" s="34">
        <v>7</v>
      </c>
      <c r="AX334"/>
      <c r="AY334"/>
    </row>
    <row r="335" spans="1:51" x14ac:dyDescent="0.25">
      <c r="A335" t="s">
        <v>1226</v>
      </c>
      <c r="B335" t="s">
        <v>812</v>
      </c>
      <c r="C335" t="s">
        <v>890</v>
      </c>
      <c r="D335" t="s">
        <v>1201</v>
      </c>
      <c r="E335" s="32">
        <v>38.611111111111114</v>
      </c>
      <c r="F335" s="32">
        <v>116.96944444444449</v>
      </c>
      <c r="G335" s="32">
        <v>24.103444444444442</v>
      </c>
      <c r="H335" s="37">
        <v>0.20606616162815539</v>
      </c>
      <c r="I335" s="32">
        <v>109.84666666666671</v>
      </c>
      <c r="J335" s="32">
        <v>24.103444444444442</v>
      </c>
      <c r="K335" s="37">
        <v>0.2194280916833565</v>
      </c>
      <c r="L335" s="32">
        <v>24.38133333333333</v>
      </c>
      <c r="M335" s="32">
        <v>8.3355555555555547</v>
      </c>
      <c r="N335" s="37">
        <v>0.34188267891647528</v>
      </c>
      <c r="O335" s="32">
        <v>17.258555555555553</v>
      </c>
      <c r="P335" s="32">
        <v>8.3355555555555547</v>
      </c>
      <c r="Q335" s="37">
        <v>0.48298106575160793</v>
      </c>
      <c r="R335" s="32">
        <v>4.7970000000000015</v>
      </c>
      <c r="S335" s="32">
        <v>0</v>
      </c>
      <c r="T335" s="37">
        <v>0</v>
      </c>
      <c r="U335" s="32">
        <v>2.3257777777777782</v>
      </c>
      <c r="V335" s="32">
        <v>0</v>
      </c>
      <c r="W335" s="37">
        <v>0</v>
      </c>
      <c r="X335" s="32">
        <v>20.930777777777784</v>
      </c>
      <c r="Y335" s="32">
        <v>4.4095555555555555</v>
      </c>
      <c r="Z335" s="37">
        <v>0.21067327752326445</v>
      </c>
      <c r="AA335" s="32">
        <v>0</v>
      </c>
      <c r="AB335" s="32">
        <v>0</v>
      </c>
      <c r="AC335" s="37" t="s">
        <v>1348</v>
      </c>
      <c r="AD335" s="32">
        <v>71.455333333333371</v>
      </c>
      <c r="AE335" s="32">
        <v>11.358333333333333</v>
      </c>
      <c r="AF335" s="37">
        <v>0.1589571107358442</v>
      </c>
      <c r="AG335" s="32">
        <v>0</v>
      </c>
      <c r="AH335" s="32">
        <v>0</v>
      </c>
      <c r="AI335" s="37" t="s">
        <v>1348</v>
      </c>
      <c r="AJ335" s="32">
        <v>0.20199999999999999</v>
      </c>
      <c r="AK335" s="32">
        <v>0</v>
      </c>
      <c r="AL335" s="37">
        <v>0</v>
      </c>
      <c r="AM335" t="s">
        <v>389</v>
      </c>
      <c r="AN335" s="34">
        <v>7</v>
      </c>
      <c r="AX335"/>
      <c r="AY335"/>
    </row>
    <row r="336" spans="1:51" x14ac:dyDescent="0.25">
      <c r="A336" t="s">
        <v>1226</v>
      </c>
      <c r="B336" t="s">
        <v>713</v>
      </c>
      <c r="C336" t="s">
        <v>1074</v>
      </c>
      <c r="D336" t="s">
        <v>1206</v>
      </c>
      <c r="E336" s="32">
        <v>30.666666666666668</v>
      </c>
      <c r="F336" s="32">
        <v>103.07622222222224</v>
      </c>
      <c r="G336" s="32">
        <v>10.345333333333333</v>
      </c>
      <c r="H336" s="37">
        <v>0.10036585655060007</v>
      </c>
      <c r="I336" s="32">
        <v>93.188111111111127</v>
      </c>
      <c r="J336" s="32">
        <v>10.345333333333333</v>
      </c>
      <c r="K336" s="37">
        <v>0.11101559211773554</v>
      </c>
      <c r="L336" s="32">
        <v>19.662222222222223</v>
      </c>
      <c r="M336" s="32">
        <v>6.8305555555555557</v>
      </c>
      <c r="N336" s="37">
        <v>0.34739489150090413</v>
      </c>
      <c r="O336" s="32">
        <v>9.774111111111111</v>
      </c>
      <c r="P336" s="32">
        <v>6.8305555555555557</v>
      </c>
      <c r="Q336" s="37">
        <v>0.69884161105869247</v>
      </c>
      <c r="R336" s="32">
        <v>6.5564444444444447</v>
      </c>
      <c r="S336" s="32">
        <v>0</v>
      </c>
      <c r="T336" s="37">
        <v>0</v>
      </c>
      <c r="U336" s="32">
        <v>3.331666666666667</v>
      </c>
      <c r="V336" s="32">
        <v>0</v>
      </c>
      <c r="W336" s="37">
        <v>0</v>
      </c>
      <c r="X336" s="32">
        <v>18.198666666666668</v>
      </c>
      <c r="Y336" s="32">
        <v>0.94722222222222219</v>
      </c>
      <c r="Z336" s="37">
        <v>5.204899015800913E-2</v>
      </c>
      <c r="AA336" s="32">
        <v>0</v>
      </c>
      <c r="AB336" s="32">
        <v>0</v>
      </c>
      <c r="AC336" s="37" t="s">
        <v>1348</v>
      </c>
      <c r="AD336" s="32">
        <v>64.332222222222242</v>
      </c>
      <c r="AE336" s="32">
        <v>2.5675555555555554</v>
      </c>
      <c r="AF336" s="37">
        <v>3.9910879289797738E-2</v>
      </c>
      <c r="AG336" s="32">
        <v>0</v>
      </c>
      <c r="AH336" s="32">
        <v>0</v>
      </c>
      <c r="AI336" s="37" t="s">
        <v>1348</v>
      </c>
      <c r="AJ336" s="32">
        <v>0.88311111111111118</v>
      </c>
      <c r="AK336" s="32">
        <v>0</v>
      </c>
      <c r="AL336" s="37">
        <v>0</v>
      </c>
      <c r="AM336" t="s">
        <v>288</v>
      </c>
      <c r="AN336" s="34">
        <v>7</v>
      </c>
      <c r="AX336"/>
      <c r="AY336"/>
    </row>
    <row r="337" spans="1:51" x14ac:dyDescent="0.25">
      <c r="A337" t="s">
        <v>1226</v>
      </c>
      <c r="B337" t="s">
        <v>445</v>
      </c>
      <c r="C337" t="s">
        <v>911</v>
      </c>
      <c r="D337" t="s">
        <v>1122</v>
      </c>
      <c r="E337" s="32">
        <v>56.644444444444446</v>
      </c>
      <c r="F337" s="32">
        <v>166.00866666666667</v>
      </c>
      <c r="G337" s="32">
        <v>14.999777777777776</v>
      </c>
      <c r="H337" s="37">
        <v>9.0355389745381418E-2</v>
      </c>
      <c r="I337" s="32">
        <v>110.15755555555556</v>
      </c>
      <c r="J337" s="32">
        <v>14.866444444444443</v>
      </c>
      <c r="K337" s="37">
        <v>0.13495619405740059</v>
      </c>
      <c r="L337" s="32">
        <v>24.661888888888889</v>
      </c>
      <c r="M337" s="32">
        <v>0.94722222222222219</v>
      </c>
      <c r="N337" s="37">
        <v>3.8408340354212749E-2</v>
      </c>
      <c r="O337" s="32">
        <v>0.81388888888888888</v>
      </c>
      <c r="P337" s="32">
        <v>0.81388888888888888</v>
      </c>
      <c r="Q337" s="37">
        <v>1</v>
      </c>
      <c r="R337" s="32">
        <v>19.136888888888887</v>
      </c>
      <c r="S337" s="32">
        <v>0.13333333333333333</v>
      </c>
      <c r="T337" s="37">
        <v>6.9673463700125416E-3</v>
      </c>
      <c r="U337" s="32">
        <v>4.7111111111111112</v>
      </c>
      <c r="V337" s="32">
        <v>0</v>
      </c>
      <c r="W337" s="37">
        <v>0</v>
      </c>
      <c r="X337" s="32">
        <v>9.2998888888888889</v>
      </c>
      <c r="Y337" s="32">
        <v>3.3027777777777776</v>
      </c>
      <c r="Z337" s="37">
        <v>0.3551416384903045</v>
      </c>
      <c r="AA337" s="32">
        <v>32.003111111111117</v>
      </c>
      <c r="AB337" s="32">
        <v>0</v>
      </c>
      <c r="AC337" s="37">
        <v>0</v>
      </c>
      <c r="AD337" s="32">
        <v>80.02544444444446</v>
      </c>
      <c r="AE337" s="32">
        <v>10.749777777777776</v>
      </c>
      <c r="AF337" s="37">
        <v>0.13432949797911492</v>
      </c>
      <c r="AG337" s="32">
        <v>0</v>
      </c>
      <c r="AH337" s="32">
        <v>0</v>
      </c>
      <c r="AI337" s="37" t="s">
        <v>1348</v>
      </c>
      <c r="AJ337" s="32">
        <v>20.018333333333331</v>
      </c>
      <c r="AK337" s="32">
        <v>0</v>
      </c>
      <c r="AL337" s="37">
        <v>0</v>
      </c>
      <c r="AM337" t="s">
        <v>18</v>
      </c>
      <c r="AN337" s="34">
        <v>7</v>
      </c>
      <c r="AX337"/>
      <c r="AY337"/>
    </row>
    <row r="338" spans="1:51" x14ac:dyDescent="0.25">
      <c r="A338" t="s">
        <v>1226</v>
      </c>
      <c r="B338" t="s">
        <v>836</v>
      </c>
      <c r="C338" t="s">
        <v>1109</v>
      </c>
      <c r="D338" t="s">
        <v>1174</v>
      </c>
      <c r="E338" s="32">
        <v>49.711111111111109</v>
      </c>
      <c r="F338" s="32">
        <v>109.425</v>
      </c>
      <c r="G338" s="32">
        <v>3.3090000000000002</v>
      </c>
      <c r="H338" s="37">
        <v>3.0239890335846474E-2</v>
      </c>
      <c r="I338" s="32">
        <v>99.025000000000006</v>
      </c>
      <c r="J338" s="32">
        <v>3.3090000000000002</v>
      </c>
      <c r="K338" s="37">
        <v>3.3415804089876294E-2</v>
      </c>
      <c r="L338" s="32">
        <v>27.082000000000004</v>
      </c>
      <c r="M338" s="32">
        <v>0</v>
      </c>
      <c r="N338" s="37">
        <v>0</v>
      </c>
      <c r="O338" s="32">
        <v>16.682000000000002</v>
      </c>
      <c r="P338" s="32">
        <v>0</v>
      </c>
      <c r="Q338" s="37">
        <v>0</v>
      </c>
      <c r="R338" s="32">
        <v>5.4222222222222225</v>
      </c>
      <c r="S338" s="32">
        <v>0</v>
      </c>
      <c r="T338" s="37">
        <v>0</v>
      </c>
      <c r="U338" s="32">
        <v>4.9777777777777779</v>
      </c>
      <c r="V338" s="32">
        <v>0</v>
      </c>
      <c r="W338" s="37">
        <v>0</v>
      </c>
      <c r="X338" s="32">
        <v>23.31111111111111</v>
      </c>
      <c r="Y338" s="32">
        <v>0</v>
      </c>
      <c r="Z338" s="37">
        <v>0</v>
      </c>
      <c r="AA338" s="32">
        <v>0</v>
      </c>
      <c r="AB338" s="32">
        <v>0</v>
      </c>
      <c r="AC338" s="37" t="s">
        <v>1348</v>
      </c>
      <c r="AD338" s="32">
        <v>51.783888888888889</v>
      </c>
      <c r="AE338" s="32">
        <v>3.3090000000000002</v>
      </c>
      <c r="AF338" s="37">
        <v>6.3900183454742465E-2</v>
      </c>
      <c r="AG338" s="32">
        <v>0</v>
      </c>
      <c r="AH338" s="32">
        <v>0</v>
      </c>
      <c r="AI338" s="37" t="s">
        <v>1348</v>
      </c>
      <c r="AJ338" s="32">
        <v>7.248000000000002</v>
      </c>
      <c r="AK338" s="32">
        <v>0</v>
      </c>
      <c r="AL338" s="37">
        <v>0</v>
      </c>
      <c r="AM338" t="s">
        <v>413</v>
      </c>
      <c r="AN338" s="34">
        <v>7</v>
      </c>
      <c r="AX338"/>
      <c r="AY338"/>
    </row>
    <row r="339" spans="1:51" x14ac:dyDescent="0.25">
      <c r="A339" t="s">
        <v>1226</v>
      </c>
      <c r="B339" t="s">
        <v>794</v>
      </c>
      <c r="C339" t="s">
        <v>909</v>
      </c>
      <c r="D339" t="s">
        <v>1130</v>
      </c>
      <c r="E339" s="32">
        <v>29.111111111111111</v>
      </c>
      <c r="F339" s="32">
        <v>110.86222222222223</v>
      </c>
      <c r="G339" s="32">
        <v>15.198999999999998</v>
      </c>
      <c r="H339" s="37">
        <v>0.13709809974342524</v>
      </c>
      <c r="I339" s="32">
        <v>100.2038888888889</v>
      </c>
      <c r="J339" s="32">
        <v>15.198999999999998</v>
      </c>
      <c r="K339" s="37">
        <v>0.15168073982491251</v>
      </c>
      <c r="L339" s="32">
        <v>30.96188888888889</v>
      </c>
      <c r="M339" s="32">
        <v>7.5648888888888868</v>
      </c>
      <c r="N339" s="37">
        <v>0.24432904969191507</v>
      </c>
      <c r="O339" s="32">
        <v>20.303555555555558</v>
      </c>
      <c r="P339" s="32">
        <v>7.5648888888888868</v>
      </c>
      <c r="Q339" s="37">
        <v>0.37258936584725155</v>
      </c>
      <c r="R339" s="32">
        <v>3.9583333333333326</v>
      </c>
      <c r="S339" s="32">
        <v>0</v>
      </c>
      <c r="T339" s="37">
        <v>0</v>
      </c>
      <c r="U339" s="32">
        <v>6.7</v>
      </c>
      <c r="V339" s="32">
        <v>0</v>
      </c>
      <c r="W339" s="37">
        <v>0</v>
      </c>
      <c r="X339" s="32">
        <v>9.984</v>
      </c>
      <c r="Y339" s="32">
        <v>6</v>
      </c>
      <c r="Z339" s="37">
        <v>0.60096153846153844</v>
      </c>
      <c r="AA339" s="32">
        <v>0</v>
      </c>
      <c r="AB339" s="32">
        <v>0</v>
      </c>
      <c r="AC339" s="37" t="s">
        <v>1348</v>
      </c>
      <c r="AD339" s="32">
        <v>67.669888888888892</v>
      </c>
      <c r="AE339" s="32">
        <v>1.6341111111111111</v>
      </c>
      <c r="AF339" s="37">
        <v>2.4148275369481585E-2</v>
      </c>
      <c r="AG339" s="32">
        <v>2.2464444444444447</v>
      </c>
      <c r="AH339" s="32">
        <v>0</v>
      </c>
      <c r="AI339" s="37">
        <v>0</v>
      </c>
      <c r="AJ339" s="32">
        <v>0</v>
      </c>
      <c r="AK339" s="32">
        <v>0</v>
      </c>
      <c r="AL339" s="37" t="s">
        <v>1348</v>
      </c>
      <c r="AM339" t="s">
        <v>371</v>
      </c>
      <c r="AN339" s="34">
        <v>7</v>
      </c>
      <c r="AX339"/>
      <c r="AY339"/>
    </row>
    <row r="340" spans="1:51" x14ac:dyDescent="0.25">
      <c r="A340" t="s">
        <v>1226</v>
      </c>
      <c r="B340" t="s">
        <v>700</v>
      </c>
      <c r="C340" t="s">
        <v>1070</v>
      </c>
      <c r="D340" t="s">
        <v>1161</v>
      </c>
      <c r="E340" s="32">
        <v>81.177777777777777</v>
      </c>
      <c r="F340" s="32">
        <v>286.28522222222222</v>
      </c>
      <c r="G340" s="32">
        <v>0.72222222222222232</v>
      </c>
      <c r="H340" s="37">
        <v>2.5227366491925112E-3</v>
      </c>
      <c r="I340" s="32">
        <v>265.34077777777776</v>
      </c>
      <c r="J340" s="32">
        <v>0.72222222222222232</v>
      </c>
      <c r="K340" s="37">
        <v>2.7218666812949556E-3</v>
      </c>
      <c r="L340" s="32">
        <v>49.366000000000021</v>
      </c>
      <c r="M340" s="32">
        <v>0</v>
      </c>
      <c r="N340" s="37">
        <v>0</v>
      </c>
      <c r="O340" s="32">
        <v>33.191000000000017</v>
      </c>
      <c r="P340" s="32">
        <v>0</v>
      </c>
      <c r="Q340" s="37">
        <v>0</v>
      </c>
      <c r="R340" s="32">
        <v>12.344444444444445</v>
      </c>
      <c r="S340" s="32">
        <v>0</v>
      </c>
      <c r="T340" s="37">
        <v>0</v>
      </c>
      <c r="U340" s="32">
        <v>3.8305555555555557</v>
      </c>
      <c r="V340" s="32">
        <v>0</v>
      </c>
      <c r="W340" s="37">
        <v>0</v>
      </c>
      <c r="X340" s="32">
        <v>56.477666666666657</v>
      </c>
      <c r="Y340" s="32">
        <v>0.05</v>
      </c>
      <c r="Z340" s="37">
        <v>8.8530569605684863E-4</v>
      </c>
      <c r="AA340" s="32">
        <v>4.7694444444444448</v>
      </c>
      <c r="AB340" s="32">
        <v>0</v>
      </c>
      <c r="AC340" s="37">
        <v>0</v>
      </c>
      <c r="AD340" s="32">
        <v>169.02655555555552</v>
      </c>
      <c r="AE340" s="32">
        <v>0.67222222222222228</v>
      </c>
      <c r="AF340" s="37">
        <v>3.9770213621922665E-3</v>
      </c>
      <c r="AG340" s="32">
        <v>0</v>
      </c>
      <c r="AH340" s="32">
        <v>0</v>
      </c>
      <c r="AI340" s="37" t="s">
        <v>1348</v>
      </c>
      <c r="AJ340" s="32">
        <v>6.645555555555557</v>
      </c>
      <c r="AK340" s="32">
        <v>0</v>
      </c>
      <c r="AL340" s="37">
        <v>0</v>
      </c>
      <c r="AM340" t="s">
        <v>275</v>
      </c>
      <c r="AN340" s="34">
        <v>7</v>
      </c>
      <c r="AX340"/>
      <c r="AY340"/>
    </row>
    <row r="341" spans="1:51" x14ac:dyDescent="0.25">
      <c r="A341" t="s">
        <v>1226</v>
      </c>
      <c r="B341" t="s">
        <v>795</v>
      </c>
      <c r="C341" t="s">
        <v>900</v>
      </c>
      <c r="D341" t="s">
        <v>1140</v>
      </c>
      <c r="E341" s="32">
        <v>28.81111111111111</v>
      </c>
      <c r="F341" s="32">
        <v>124.25277777777777</v>
      </c>
      <c r="G341" s="32">
        <v>0</v>
      </c>
      <c r="H341" s="37">
        <v>0</v>
      </c>
      <c r="I341" s="32">
        <v>109.00833333333333</v>
      </c>
      <c r="J341" s="32">
        <v>0</v>
      </c>
      <c r="K341" s="37">
        <v>0</v>
      </c>
      <c r="L341" s="32">
        <v>42.961111111111109</v>
      </c>
      <c r="M341" s="32">
        <v>0</v>
      </c>
      <c r="N341" s="37">
        <v>0</v>
      </c>
      <c r="O341" s="32">
        <v>27.716666666666665</v>
      </c>
      <c r="P341" s="32">
        <v>0</v>
      </c>
      <c r="Q341" s="37">
        <v>0</v>
      </c>
      <c r="R341" s="32">
        <v>10.044444444444444</v>
      </c>
      <c r="S341" s="32">
        <v>0</v>
      </c>
      <c r="T341" s="37">
        <v>0</v>
      </c>
      <c r="U341" s="32">
        <v>5.2</v>
      </c>
      <c r="V341" s="32">
        <v>0</v>
      </c>
      <c r="W341" s="37">
        <v>0</v>
      </c>
      <c r="X341" s="32">
        <v>8.1777777777777771</v>
      </c>
      <c r="Y341" s="32">
        <v>0</v>
      </c>
      <c r="Z341" s="37">
        <v>0</v>
      </c>
      <c r="AA341" s="32">
        <v>0</v>
      </c>
      <c r="AB341" s="32">
        <v>0</v>
      </c>
      <c r="AC341" s="37" t="s">
        <v>1348</v>
      </c>
      <c r="AD341" s="32">
        <v>53.522222222222226</v>
      </c>
      <c r="AE341" s="32">
        <v>0</v>
      </c>
      <c r="AF341" s="37">
        <v>0</v>
      </c>
      <c r="AG341" s="32">
        <v>8.3333333333333329E-2</v>
      </c>
      <c r="AH341" s="32">
        <v>0</v>
      </c>
      <c r="AI341" s="37">
        <v>0</v>
      </c>
      <c r="AJ341" s="32">
        <v>19.508333333333333</v>
      </c>
      <c r="AK341" s="32">
        <v>0</v>
      </c>
      <c r="AL341" s="37">
        <v>0</v>
      </c>
      <c r="AM341" t="s">
        <v>372</v>
      </c>
      <c r="AN341" s="34">
        <v>7</v>
      </c>
      <c r="AX341"/>
      <c r="AY341"/>
    </row>
    <row r="342" spans="1:51" x14ac:dyDescent="0.25">
      <c r="A342" t="s">
        <v>1226</v>
      </c>
      <c r="B342" t="s">
        <v>435</v>
      </c>
      <c r="C342" t="s">
        <v>854</v>
      </c>
      <c r="D342" t="s">
        <v>1119</v>
      </c>
      <c r="E342" s="32">
        <v>32.4</v>
      </c>
      <c r="F342" s="32">
        <v>142.50588888888888</v>
      </c>
      <c r="G342" s="32">
        <v>7.7879999999999994</v>
      </c>
      <c r="H342" s="37">
        <v>5.465037312298205E-2</v>
      </c>
      <c r="I342" s="32">
        <v>126.80677777777777</v>
      </c>
      <c r="J342" s="32">
        <v>7.7879999999999994</v>
      </c>
      <c r="K342" s="37">
        <v>6.1416275505778259E-2</v>
      </c>
      <c r="L342" s="32">
        <v>34.519555555555549</v>
      </c>
      <c r="M342" s="32">
        <v>0.12777777777777777</v>
      </c>
      <c r="N342" s="37">
        <v>3.7016055311643002E-3</v>
      </c>
      <c r="O342" s="32">
        <v>18.820444444444437</v>
      </c>
      <c r="P342" s="32">
        <v>0.12777777777777777</v>
      </c>
      <c r="Q342" s="37">
        <v>6.7893071364473643E-3</v>
      </c>
      <c r="R342" s="32">
        <v>10.01022222222222</v>
      </c>
      <c r="S342" s="32">
        <v>0</v>
      </c>
      <c r="T342" s="37">
        <v>0</v>
      </c>
      <c r="U342" s="32">
        <v>5.6888888888888891</v>
      </c>
      <c r="V342" s="32">
        <v>0</v>
      </c>
      <c r="W342" s="37">
        <v>0</v>
      </c>
      <c r="X342" s="32">
        <v>16.774777777777775</v>
      </c>
      <c r="Y342" s="32">
        <v>0.8666666666666667</v>
      </c>
      <c r="Z342" s="37">
        <v>5.1664867227914933E-2</v>
      </c>
      <c r="AA342" s="32">
        <v>0</v>
      </c>
      <c r="AB342" s="32">
        <v>0</v>
      </c>
      <c r="AC342" s="37" t="s">
        <v>1348</v>
      </c>
      <c r="AD342" s="32">
        <v>74.711555555555549</v>
      </c>
      <c r="AE342" s="32">
        <v>0</v>
      </c>
      <c r="AF342" s="37">
        <v>0</v>
      </c>
      <c r="AG342" s="32">
        <v>0</v>
      </c>
      <c r="AH342" s="32">
        <v>0</v>
      </c>
      <c r="AI342" s="37" t="s">
        <v>1348</v>
      </c>
      <c r="AJ342" s="32">
        <v>16.5</v>
      </c>
      <c r="AK342" s="32">
        <v>6.7935555555555549</v>
      </c>
      <c r="AL342" s="37">
        <v>0.41173063973063967</v>
      </c>
      <c r="AM342" t="s">
        <v>8</v>
      </c>
      <c r="AN342" s="34">
        <v>7</v>
      </c>
      <c r="AX342"/>
      <c r="AY342"/>
    </row>
    <row r="343" spans="1:51" x14ac:dyDescent="0.25">
      <c r="A343" t="s">
        <v>1226</v>
      </c>
      <c r="B343" t="s">
        <v>572</v>
      </c>
      <c r="C343" t="s">
        <v>989</v>
      </c>
      <c r="D343" t="s">
        <v>1127</v>
      </c>
      <c r="E343" s="32">
        <v>37.1</v>
      </c>
      <c r="F343" s="32">
        <v>116.49755555555558</v>
      </c>
      <c r="G343" s="32">
        <v>16.855555555555558</v>
      </c>
      <c r="H343" s="37">
        <v>0.14468591615656218</v>
      </c>
      <c r="I343" s="32">
        <v>110.78088888888891</v>
      </c>
      <c r="J343" s="32">
        <v>16.855555555555558</v>
      </c>
      <c r="K343" s="37">
        <v>0.15215219632748528</v>
      </c>
      <c r="L343" s="32">
        <v>19.98533333333333</v>
      </c>
      <c r="M343" s="32">
        <v>0.25555555555555554</v>
      </c>
      <c r="N343" s="37">
        <v>1.2787155024795964E-2</v>
      </c>
      <c r="O343" s="32">
        <v>14.268666666666663</v>
      </c>
      <c r="P343" s="32">
        <v>0.25555555555555554</v>
      </c>
      <c r="Q343" s="37">
        <v>1.7910261801305116E-2</v>
      </c>
      <c r="R343" s="32">
        <v>0</v>
      </c>
      <c r="S343" s="32">
        <v>0</v>
      </c>
      <c r="T343" s="37" t="s">
        <v>1348</v>
      </c>
      <c r="U343" s="32">
        <v>5.7166666666666668</v>
      </c>
      <c r="V343" s="32">
        <v>0</v>
      </c>
      <c r="W343" s="37">
        <v>0</v>
      </c>
      <c r="X343" s="32">
        <v>15.820555555555559</v>
      </c>
      <c r="Y343" s="32">
        <v>3.7916666666666665</v>
      </c>
      <c r="Z343" s="37">
        <v>0.23966709976472234</v>
      </c>
      <c r="AA343" s="32">
        <v>0</v>
      </c>
      <c r="AB343" s="32">
        <v>0</v>
      </c>
      <c r="AC343" s="37" t="s">
        <v>1348</v>
      </c>
      <c r="AD343" s="32">
        <v>70.282333333333355</v>
      </c>
      <c r="AE343" s="32">
        <v>12.080555555555556</v>
      </c>
      <c r="AF343" s="37">
        <v>0.1718860911782793</v>
      </c>
      <c r="AG343" s="32">
        <v>0</v>
      </c>
      <c r="AH343" s="32">
        <v>0</v>
      </c>
      <c r="AI343" s="37" t="s">
        <v>1348</v>
      </c>
      <c r="AJ343" s="32">
        <v>10.40933333333334</v>
      </c>
      <c r="AK343" s="32">
        <v>0.72777777777777775</v>
      </c>
      <c r="AL343" s="37">
        <v>6.9915887451432429E-2</v>
      </c>
      <c r="AM343" t="s">
        <v>147</v>
      </c>
      <c r="AN343" s="34">
        <v>7</v>
      </c>
      <c r="AX343"/>
      <c r="AY343"/>
    </row>
    <row r="344" spans="1:51" x14ac:dyDescent="0.25">
      <c r="A344" t="s">
        <v>1226</v>
      </c>
      <c r="B344" t="s">
        <v>645</v>
      </c>
      <c r="C344" t="s">
        <v>1041</v>
      </c>
      <c r="D344" t="s">
        <v>1145</v>
      </c>
      <c r="E344" s="32">
        <v>35.044444444444444</v>
      </c>
      <c r="F344" s="32">
        <v>112.24200000000002</v>
      </c>
      <c r="G344" s="32">
        <v>0</v>
      </c>
      <c r="H344" s="37">
        <v>0</v>
      </c>
      <c r="I344" s="32">
        <v>109.49755555555558</v>
      </c>
      <c r="J344" s="32">
        <v>0</v>
      </c>
      <c r="K344" s="37">
        <v>0</v>
      </c>
      <c r="L344" s="32">
        <v>31.309000000000008</v>
      </c>
      <c r="M344" s="32">
        <v>0</v>
      </c>
      <c r="N344" s="37">
        <v>0</v>
      </c>
      <c r="O344" s="32">
        <v>28.564555555555565</v>
      </c>
      <c r="P344" s="32">
        <v>0</v>
      </c>
      <c r="Q344" s="37">
        <v>0</v>
      </c>
      <c r="R344" s="32">
        <v>0</v>
      </c>
      <c r="S344" s="32">
        <v>0</v>
      </c>
      <c r="T344" s="37" t="s">
        <v>1348</v>
      </c>
      <c r="U344" s="32">
        <v>2.7444444444444445</v>
      </c>
      <c r="V344" s="32">
        <v>0</v>
      </c>
      <c r="W344" s="37">
        <v>0</v>
      </c>
      <c r="X344" s="32">
        <v>5.8973333333333331</v>
      </c>
      <c r="Y344" s="32">
        <v>0</v>
      </c>
      <c r="Z344" s="37">
        <v>0</v>
      </c>
      <c r="AA344" s="32">
        <v>0</v>
      </c>
      <c r="AB344" s="32">
        <v>0</v>
      </c>
      <c r="AC344" s="37" t="s">
        <v>1348</v>
      </c>
      <c r="AD344" s="32">
        <v>69.347111111111118</v>
      </c>
      <c r="AE344" s="32">
        <v>0</v>
      </c>
      <c r="AF344" s="37">
        <v>0</v>
      </c>
      <c r="AG344" s="32">
        <v>5.6885555555555563</v>
      </c>
      <c r="AH344" s="32">
        <v>0</v>
      </c>
      <c r="AI344" s="37">
        <v>0</v>
      </c>
      <c r="AJ344" s="32">
        <v>0</v>
      </c>
      <c r="AK344" s="32">
        <v>0</v>
      </c>
      <c r="AL344" s="37" t="s">
        <v>1348</v>
      </c>
      <c r="AM344" t="s">
        <v>220</v>
      </c>
      <c r="AN344" s="34">
        <v>7</v>
      </c>
      <c r="AX344"/>
      <c r="AY344"/>
    </row>
    <row r="345" spans="1:51" x14ac:dyDescent="0.25">
      <c r="A345" t="s">
        <v>1226</v>
      </c>
      <c r="B345" t="s">
        <v>456</v>
      </c>
      <c r="C345" t="s">
        <v>847</v>
      </c>
      <c r="D345" t="s">
        <v>1165</v>
      </c>
      <c r="E345" s="32">
        <v>50.177777777777777</v>
      </c>
      <c r="F345" s="32">
        <v>138.35444444444448</v>
      </c>
      <c r="G345" s="32">
        <v>57.675555555555555</v>
      </c>
      <c r="H345" s="37">
        <v>0.41686810848143646</v>
      </c>
      <c r="I345" s="32">
        <v>128.00222222222223</v>
      </c>
      <c r="J345" s="32">
        <v>57.675555555555555</v>
      </c>
      <c r="K345" s="37">
        <v>0.45058245516570888</v>
      </c>
      <c r="L345" s="32">
        <v>35.935555555555545</v>
      </c>
      <c r="M345" s="32">
        <v>18.538888888888888</v>
      </c>
      <c r="N345" s="37">
        <v>0.51589264733164319</v>
      </c>
      <c r="O345" s="32">
        <v>26.977777777777767</v>
      </c>
      <c r="P345" s="32">
        <v>18.538888888888888</v>
      </c>
      <c r="Q345" s="37">
        <v>0.68719110378912707</v>
      </c>
      <c r="R345" s="32">
        <v>5.6633333333333322</v>
      </c>
      <c r="S345" s="32">
        <v>0</v>
      </c>
      <c r="T345" s="37">
        <v>0</v>
      </c>
      <c r="U345" s="32">
        <v>3.2944444444444443</v>
      </c>
      <c r="V345" s="32">
        <v>0</v>
      </c>
      <c r="W345" s="37">
        <v>0</v>
      </c>
      <c r="X345" s="32">
        <v>26.040000000000003</v>
      </c>
      <c r="Y345" s="32">
        <v>7.1022222222222213</v>
      </c>
      <c r="Z345" s="37">
        <v>0.27274278887182107</v>
      </c>
      <c r="AA345" s="32">
        <v>1.3944444444444444</v>
      </c>
      <c r="AB345" s="32">
        <v>0</v>
      </c>
      <c r="AC345" s="37">
        <v>0</v>
      </c>
      <c r="AD345" s="32">
        <v>72.53333333333336</v>
      </c>
      <c r="AE345" s="32">
        <v>29.744444444444444</v>
      </c>
      <c r="AF345" s="37">
        <v>0.41007965686274495</v>
      </c>
      <c r="AG345" s="32">
        <v>0</v>
      </c>
      <c r="AH345" s="32">
        <v>0</v>
      </c>
      <c r="AI345" s="37" t="s">
        <v>1348</v>
      </c>
      <c r="AJ345" s="32">
        <v>2.451111111111111</v>
      </c>
      <c r="AK345" s="32">
        <v>2.29</v>
      </c>
      <c r="AL345" s="37">
        <v>0.93427017225747966</v>
      </c>
      <c r="AM345" t="s">
        <v>29</v>
      </c>
      <c r="AN345" s="34">
        <v>7</v>
      </c>
      <c r="AX345"/>
      <c r="AY345"/>
    </row>
    <row r="346" spans="1:51" x14ac:dyDescent="0.25">
      <c r="A346" t="s">
        <v>1226</v>
      </c>
      <c r="B346" t="s">
        <v>655</v>
      </c>
      <c r="C346" t="s">
        <v>1049</v>
      </c>
      <c r="D346" t="s">
        <v>1209</v>
      </c>
      <c r="E346" s="32">
        <v>33.055555555555557</v>
      </c>
      <c r="F346" s="32">
        <v>138.14077777777777</v>
      </c>
      <c r="G346" s="32">
        <v>4.4944444444444445</v>
      </c>
      <c r="H346" s="37">
        <v>3.2535247859068084E-2</v>
      </c>
      <c r="I346" s="32">
        <v>127.72411111111111</v>
      </c>
      <c r="J346" s="32">
        <v>4.4944444444444445</v>
      </c>
      <c r="K346" s="37">
        <v>3.518869229424184E-2</v>
      </c>
      <c r="L346" s="32">
        <v>26.243666666666666</v>
      </c>
      <c r="M346" s="32">
        <v>1.075</v>
      </c>
      <c r="N346" s="37">
        <v>4.096226391129288E-2</v>
      </c>
      <c r="O346" s="32">
        <v>20.671444444444443</v>
      </c>
      <c r="P346" s="32">
        <v>1.075</v>
      </c>
      <c r="Q346" s="37">
        <v>5.2004106577511651E-2</v>
      </c>
      <c r="R346" s="32">
        <v>0</v>
      </c>
      <c r="S346" s="32">
        <v>0</v>
      </c>
      <c r="T346" s="37" t="s">
        <v>1348</v>
      </c>
      <c r="U346" s="32">
        <v>5.572222222222222</v>
      </c>
      <c r="V346" s="32">
        <v>0</v>
      </c>
      <c r="W346" s="37">
        <v>0</v>
      </c>
      <c r="X346" s="32">
        <v>14.781000000000002</v>
      </c>
      <c r="Y346" s="32">
        <v>2.7166666666666668</v>
      </c>
      <c r="Z346" s="37">
        <v>0.18379451097129196</v>
      </c>
      <c r="AA346" s="32">
        <v>4.8444444444444441</v>
      </c>
      <c r="AB346" s="32">
        <v>0</v>
      </c>
      <c r="AC346" s="37">
        <v>0</v>
      </c>
      <c r="AD346" s="32">
        <v>88.86022222222222</v>
      </c>
      <c r="AE346" s="32">
        <v>0.70277777777777772</v>
      </c>
      <c r="AF346" s="37">
        <v>7.9088005881896902E-3</v>
      </c>
      <c r="AG346" s="32">
        <v>0</v>
      </c>
      <c r="AH346" s="32">
        <v>0</v>
      </c>
      <c r="AI346" s="37" t="s">
        <v>1348</v>
      </c>
      <c r="AJ346" s="32">
        <v>3.4114444444444447</v>
      </c>
      <c r="AK346" s="32">
        <v>0</v>
      </c>
      <c r="AL346" s="37">
        <v>0</v>
      </c>
      <c r="AM346" t="s">
        <v>230</v>
      </c>
      <c r="AN346" s="34">
        <v>7</v>
      </c>
      <c r="AX346"/>
      <c r="AY346"/>
    </row>
    <row r="347" spans="1:51" x14ac:dyDescent="0.25">
      <c r="A347" t="s">
        <v>1226</v>
      </c>
      <c r="B347" t="s">
        <v>763</v>
      </c>
      <c r="C347" t="s">
        <v>1093</v>
      </c>
      <c r="D347" t="s">
        <v>1134</v>
      </c>
      <c r="E347" s="32">
        <v>56.977777777777774</v>
      </c>
      <c r="F347" s="32">
        <v>209.52955555555556</v>
      </c>
      <c r="G347" s="32">
        <v>88.416666666666671</v>
      </c>
      <c r="H347" s="37">
        <v>0.42197706396233681</v>
      </c>
      <c r="I347" s="32">
        <v>205.63</v>
      </c>
      <c r="J347" s="32">
        <v>88.416666666666671</v>
      </c>
      <c r="K347" s="37">
        <v>0.4299794128612881</v>
      </c>
      <c r="L347" s="32">
        <v>19.546111111111113</v>
      </c>
      <c r="M347" s="32">
        <v>0</v>
      </c>
      <c r="N347" s="37">
        <v>0</v>
      </c>
      <c r="O347" s="32">
        <v>15.646555555555556</v>
      </c>
      <c r="P347" s="32">
        <v>0</v>
      </c>
      <c r="Q347" s="37">
        <v>0</v>
      </c>
      <c r="R347" s="32">
        <v>3.8995555555555561</v>
      </c>
      <c r="S347" s="32">
        <v>0</v>
      </c>
      <c r="T347" s="37">
        <v>0</v>
      </c>
      <c r="U347" s="32">
        <v>0</v>
      </c>
      <c r="V347" s="32">
        <v>0</v>
      </c>
      <c r="W347" s="37" t="s">
        <v>1348</v>
      </c>
      <c r="X347" s="32">
        <v>31.442666666666668</v>
      </c>
      <c r="Y347" s="32">
        <v>7.2222222222222215E-2</v>
      </c>
      <c r="Z347" s="37">
        <v>2.2969496508636529E-3</v>
      </c>
      <c r="AA347" s="32">
        <v>0</v>
      </c>
      <c r="AB347" s="32">
        <v>0</v>
      </c>
      <c r="AC347" s="37" t="s">
        <v>1348</v>
      </c>
      <c r="AD347" s="32">
        <v>158.54077777777778</v>
      </c>
      <c r="AE347" s="32">
        <v>88.344444444444449</v>
      </c>
      <c r="AF347" s="37">
        <v>0.5572348368838862</v>
      </c>
      <c r="AG347" s="32">
        <v>0</v>
      </c>
      <c r="AH347" s="32">
        <v>0</v>
      </c>
      <c r="AI347" s="37" t="s">
        <v>1348</v>
      </c>
      <c r="AJ347" s="32">
        <v>0</v>
      </c>
      <c r="AK347" s="32">
        <v>0</v>
      </c>
      <c r="AL347" s="37" t="s">
        <v>1348</v>
      </c>
      <c r="AM347" t="s">
        <v>340</v>
      </c>
      <c r="AN347" s="34">
        <v>7</v>
      </c>
      <c r="AX347"/>
      <c r="AY347"/>
    </row>
    <row r="348" spans="1:51" x14ac:dyDescent="0.25">
      <c r="A348" t="s">
        <v>1226</v>
      </c>
      <c r="B348" t="s">
        <v>845</v>
      </c>
      <c r="C348" t="s">
        <v>910</v>
      </c>
      <c r="D348" t="s">
        <v>1126</v>
      </c>
      <c r="E348" s="32">
        <v>35.455555555555556</v>
      </c>
      <c r="F348" s="32">
        <v>134.18711111111111</v>
      </c>
      <c r="G348" s="32">
        <v>0</v>
      </c>
      <c r="H348" s="37">
        <v>0</v>
      </c>
      <c r="I348" s="32">
        <v>130.69499999999999</v>
      </c>
      <c r="J348" s="32">
        <v>0</v>
      </c>
      <c r="K348" s="37">
        <v>0</v>
      </c>
      <c r="L348" s="32">
        <v>13.646222222222224</v>
      </c>
      <c r="M348" s="32">
        <v>0</v>
      </c>
      <c r="N348" s="37">
        <v>0</v>
      </c>
      <c r="O348" s="32">
        <v>10.154111111111114</v>
      </c>
      <c r="P348" s="32">
        <v>0</v>
      </c>
      <c r="Q348" s="37">
        <v>0</v>
      </c>
      <c r="R348" s="32">
        <v>3.2421111111111114</v>
      </c>
      <c r="S348" s="32">
        <v>0</v>
      </c>
      <c r="T348" s="37">
        <v>0</v>
      </c>
      <c r="U348" s="32">
        <v>0.25</v>
      </c>
      <c r="V348" s="32">
        <v>0</v>
      </c>
      <c r="W348" s="37">
        <v>0</v>
      </c>
      <c r="X348" s="32">
        <v>36.905666666666676</v>
      </c>
      <c r="Y348" s="32">
        <v>0</v>
      </c>
      <c r="Z348" s="37">
        <v>0</v>
      </c>
      <c r="AA348" s="32">
        <v>0</v>
      </c>
      <c r="AB348" s="32">
        <v>0</v>
      </c>
      <c r="AC348" s="37" t="s">
        <v>1348</v>
      </c>
      <c r="AD348" s="32">
        <v>72.72755555555554</v>
      </c>
      <c r="AE348" s="32">
        <v>0</v>
      </c>
      <c r="AF348" s="37">
        <v>0</v>
      </c>
      <c r="AG348" s="32">
        <v>10.907666666666666</v>
      </c>
      <c r="AH348" s="32">
        <v>0</v>
      </c>
      <c r="AI348" s="37">
        <v>0</v>
      </c>
      <c r="AJ348" s="32">
        <v>0</v>
      </c>
      <c r="AK348" s="32">
        <v>0</v>
      </c>
      <c r="AL348" s="37" t="s">
        <v>1348</v>
      </c>
      <c r="AM348" t="s">
        <v>422</v>
      </c>
      <c r="AN348" s="34">
        <v>7</v>
      </c>
      <c r="AX348"/>
      <c r="AY348"/>
    </row>
    <row r="349" spans="1:51" x14ac:dyDescent="0.25">
      <c r="A349" t="s">
        <v>1226</v>
      </c>
      <c r="B349" t="s">
        <v>437</v>
      </c>
      <c r="C349" t="s">
        <v>905</v>
      </c>
      <c r="D349" t="s">
        <v>1169</v>
      </c>
      <c r="E349" s="32">
        <v>94.688888888888883</v>
      </c>
      <c r="F349" s="32">
        <v>446.53777777777782</v>
      </c>
      <c r="G349" s="32">
        <v>38.36944444444444</v>
      </c>
      <c r="H349" s="37">
        <v>8.5926536015367594E-2</v>
      </c>
      <c r="I349" s="32">
        <v>351.3655555555556</v>
      </c>
      <c r="J349" s="32">
        <v>20.837222222222216</v>
      </c>
      <c r="K349" s="37">
        <v>5.9303542685838401E-2</v>
      </c>
      <c r="L349" s="32">
        <v>129.72133333333335</v>
      </c>
      <c r="M349" s="32">
        <v>0.56444444444444453</v>
      </c>
      <c r="N349" s="37">
        <v>4.3512075457476374E-3</v>
      </c>
      <c r="O349" s="32">
        <v>97.580222222222233</v>
      </c>
      <c r="P349" s="32">
        <v>0.56444444444444453</v>
      </c>
      <c r="Q349" s="37">
        <v>5.7844144191332037E-3</v>
      </c>
      <c r="R349" s="32">
        <v>26.541111111111114</v>
      </c>
      <c r="S349" s="32">
        <v>0</v>
      </c>
      <c r="T349" s="37">
        <v>0</v>
      </c>
      <c r="U349" s="32">
        <v>5.6</v>
      </c>
      <c r="V349" s="32">
        <v>0</v>
      </c>
      <c r="W349" s="37">
        <v>0</v>
      </c>
      <c r="X349" s="32">
        <v>0</v>
      </c>
      <c r="Y349" s="32">
        <v>0</v>
      </c>
      <c r="Z349" s="37" t="s">
        <v>1348</v>
      </c>
      <c r="AA349" s="32">
        <v>63.031111111111116</v>
      </c>
      <c r="AB349" s="32">
        <v>17.53222222222222</v>
      </c>
      <c r="AC349" s="37">
        <v>0.27815188266817087</v>
      </c>
      <c r="AD349" s="32">
        <v>253.78533333333337</v>
      </c>
      <c r="AE349" s="32">
        <v>20.272777777777772</v>
      </c>
      <c r="AF349" s="37">
        <v>7.9881597220397962E-2</v>
      </c>
      <c r="AG349" s="32">
        <v>0</v>
      </c>
      <c r="AH349" s="32">
        <v>0</v>
      </c>
      <c r="AI349" s="37" t="s">
        <v>1348</v>
      </c>
      <c r="AJ349" s="32">
        <v>0</v>
      </c>
      <c r="AK349" s="32">
        <v>0</v>
      </c>
      <c r="AL349" s="37" t="s">
        <v>1348</v>
      </c>
      <c r="AM349" t="s">
        <v>10</v>
      </c>
      <c r="AN349" s="34">
        <v>7</v>
      </c>
      <c r="AX349"/>
      <c r="AY349"/>
    </row>
    <row r="350" spans="1:51" x14ac:dyDescent="0.25">
      <c r="A350" t="s">
        <v>1226</v>
      </c>
      <c r="B350" t="s">
        <v>558</v>
      </c>
      <c r="C350" t="s">
        <v>859</v>
      </c>
      <c r="D350" t="s">
        <v>1125</v>
      </c>
      <c r="E350" s="32">
        <v>86.13333333333334</v>
      </c>
      <c r="F350" s="32">
        <v>254.59199999999993</v>
      </c>
      <c r="G350" s="32">
        <v>21.567999999999998</v>
      </c>
      <c r="H350" s="37">
        <v>8.4715937657114146E-2</v>
      </c>
      <c r="I350" s="32">
        <v>249.05955555555551</v>
      </c>
      <c r="J350" s="32">
        <v>21.567999999999998</v>
      </c>
      <c r="K350" s="37">
        <v>8.6597761534947471E-2</v>
      </c>
      <c r="L350" s="32">
        <v>31.349333333333341</v>
      </c>
      <c r="M350" s="32">
        <v>6.9444444444444448E-2</v>
      </c>
      <c r="N350" s="37">
        <v>2.2151809005330606E-3</v>
      </c>
      <c r="O350" s="32">
        <v>25.816888888888897</v>
      </c>
      <c r="P350" s="32">
        <v>6.9444444444444448E-2</v>
      </c>
      <c r="Q350" s="37">
        <v>2.6898843134554461E-3</v>
      </c>
      <c r="R350" s="32">
        <v>0</v>
      </c>
      <c r="S350" s="32">
        <v>0</v>
      </c>
      <c r="T350" s="37" t="s">
        <v>1348</v>
      </c>
      <c r="U350" s="32">
        <v>5.5324444444444447</v>
      </c>
      <c r="V350" s="32">
        <v>0</v>
      </c>
      <c r="W350" s="37">
        <v>0</v>
      </c>
      <c r="X350" s="32">
        <v>54.567222222222192</v>
      </c>
      <c r="Y350" s="32">
        <v>12.466555555555553</v>
      </c>
      <c r="Z350" s="37">
        <v>0.22846234511967917</v>
      </c>
      <c r="AA350" s="32">
        <v>0</v>
      </c>
      <c r="AB350" s="32">
        <v>0</v>
      </c>
      <c r="AC350" s="37" t="s">
        <v>1348</v>
      </c>
      <c r="AD350" s="32">
        <v>110.22922222222219</v>
      </c>
      <c r="AE350" s="32">
        <v>9.0320000000000018</v>
      </c>
      <c r="AF350" s="37">
        <v>8.1938344641418984E-2</v>
      </c>
      <c r="AG350" s="32">
        <v>17.520444444444443</v>
      </c>
      <c r="AH350" s="32">
        <v>0</v>
      </c>
      <c r="AI350" s="37">
        <v>0</v>
      </c>
      <c r="AJ350" s="32">
        <v>40.925777777777782</v>
      </c>
      <c r="AK350" s="32">
        <v>0</v>
      </c>
      <c r="AL350" s="37">
        <v>0</v>
      </c>
      <c r="AM350" t="s">
        <v>132</v>
      </c>
      <c r="AN350" s="34">
        <v>7</v>
      </c>
      <c r="AX350"/>
      <c r="AY350"/>
    </row>
    <row r="351" spans="1:51" x14ac:dyDescent="0.25">
      <c r="A351" t="s">
        <v>1226</v>
      </c>
      <c r="B351" t="s">
        <v>651</v>
      </c>
      <c r="C351" t="s">
        <v>1045</v>
      </c>
      <c r="D351" t="s">
        <v>1147</v>
      </c>
      <c r="E351" s="32">
        <v>52.7</v>
      </c>
      <c r="F351" s="32">
        <v>223.82222222222219</v>
      </c>
      <c r="G351" s="32">
        <v>29.011111111111113</v>
      </c>
      <c r="H351" s="37">
        <v>0.12961675933280384</v>
      </c>
      <c r="I351" s="32">
        <v>211.65277777777777</v>
      </c>
      <c r="J351" s="32">
        <v>29.011111111111113</v>
      </c>
      <c r="K351" s="37">
        <v>0.13706936150666055</v>
      </c>
      <c r="L351" s="32">
        <v>44.85</v>
      </c>
      <c r="M351" s="32">
        <v>1.5805555555555555</v>
      </c>
      <c r="N351" s="37">
        <v>3.5240926545274366E-2</v>
      </c>
      <c r="O351" s="32">
        <v>32.680555555555557</v>
      </c>
      <c r="P351" s="32">
        <v>1.5805555555555555</v>
      </c>
      <c r="Q351" s="37">
        <v>4.8363790905227362E-2</v>
      </c>
      <c r="R351" s="32">
        <v>6.8361111111111112</v>
      </c>
      <c r="S351" s="32">
        <v>0</v>
      </c>
      <c r="T351" s="37">
        <v>0</v>
      </c>
      <c r="U351" s="32">
        <v>5.333333333333333</v>
      </c>
      <c r="V351" s="32">
        <v>0</v>
      </c>
      <c r="W351" s="37">
        <v>0</v>
      </c>
      <c r="X351" s="32">
        <v>16.958333333333332</v>
      </c>
      <c r="Y351" s="32">
        <v>3.3444444444444446</v>
      </c>
      <c r="Z351" s="37">
        <v>0.19721539721539724</v>
      </c>
      <c r="AA351" s="32">
        <v>0</v>
      </c>
      <c r="AB351" s="32">
        <v>0</v>
      </c>
      <c r="AC351" s="37" t="s">
        <v>1348</v>
      </c>
      <c r="AD351" s="32">
        <v>109.90833333333333</v>
      </c>
      <c r="AE351" s="32">
        <v>24.052777777777777</v>
      </c>
      <c r="AF351" s="37">
        <v>0.21884398615007455</v>
      </c>
      <c r="AG351" s="32">
        <v>32.194444444444443</v>
      </c>
      <c r="AH351" s="32">
        <v>3.3333333333333333E-2</v>
      </c>
      <c r="AI351" s="37">
        <v>1.0353753235547887E-3</v>
      </c>
      <c r="AJ351" s="32">
        <v>19.911111111111111</v>
      </c>
      <c r="AK351" s="32">
        <v>0</v>
      </c>
      <c r="AL351" s="37">
        <v>0</v>
      </c>
      <c r="AM351" t="s">
        <v>226</v>
      </c>
      <c r="AN351" s="34">
        <v>7</v>
      </c>
      <c r="AX351"/>
      <c r="AY351"/>
    </row>
    <row r="352" spans="1:51" x14ac:dyDescent="0.25">
      <c r="A352" t="s">
        <v>1226</v>
      </c>
      <c r="B352" t="s">
        <v>487</v>
      </c>
      <c r="C352" t="s">
        <v>940</v>
      </c>
      <c r="D352" t="s">
        <v>1116</v>
      </c>
      <c r="E352" s="32">
        <v>75.733333333333334</v>
      </c>
      <c r="F352" s="32">
        <v>246.82199999999992</v>
      </c>
      <c r="G352" s="32">
        <v>0</v>
      </c>
      <c r="H352" s="37">
        <v>0</v>
      </c>
      <c r="I352" s="32">
        <v>241.57755555555545</v>
      </c>
      <c r="J352" s="32">
        <v>0</v>
      </c>
      <c r="K352" s="37">
        <v>0</v>
      </c>
      <c r="L352" s="32">
        <v>25.964333333333332</v>
      </c>
      <c r="M352" s="32">
        <v>0</v>
      </c>
      <c r="N352" s="37">
        <v>0</v>
      </c>
      <c r="O352" s="32">
        <v>20.719888888888889</v>
      </c>
      <c r="P352" s="32">
        <v>0</v>
      </c>
      <c r="Q352" s="37">
        <v>0</v>
      </c>
      <c r="R352" s="32">
        <v>0</v>
      </c>
      <c r="S352" s="32">
        <v>0</v>
      </c>
      <c r="T352" s="37" t="s">
        <v>1348</v>
      </c>
      <c r="U352" s="32">
        <v>5.2444444444444445</v>
      </c>
      <c r="V352" s="32">
        <v>0</v>
      </c>
      <c r="W352" s="37">
        <v>0</v>
      </c>
      <c r="X352" s="32">
        <v>53.080222222222197</v>
      </c>
      <c r="Y352" s="32">
        <v>0</v>
      </c>
      <c r="Z352" s="37">
        <v>0</v>
      </c>
      <c r="AA352" s="32">
        <v>0</v>
      </c>
      <c r="AB352" s="32">
        <v>0</v>
      </c>
      <c r="AC352" s="37" t="s">
        <v>1348</v>
      </c>
      <c r="AD352" s="32">
        <v>108.81677777777774</v>
      </c>
      <c r="AE352" s="32">
        <v>0</v>
      </c>
      <c r="AF352" s="37">
        <v>0</v>
      </c>
      <c r="AG352" s="32">
        <v>26.70999999999999</v>
      </c>
      <c r="AH352" s="32">
        <v>0</v>
      </c>
      <c r="AI352" s="37">
        <v>0</v>
      </c>
      <c r="AJ352" s="32">
        <v>32.250666666666653</v>
      </c>
      <c r="AK352" s="32">
        <v>0</v>
      </c>
      <c r="AL352" s="37">
        <v>0</v>
      </c>
      <c r="AM352" t="s">
        <v>61</v>
      </c>
      <c r="AN352" s="34">
        <v>7</v>
      </c>
      <c r="AX352"/>
      <c r="AY352"/>
    </row>
    <row r="353" spans="1:51" x14ac:dyDescent="0.25">
      <c r="A353" t="s">
        <v>1226</v>
      </c>
      <c r="B353" t="s">
        <v>793</v>
      </c>
      <c r="C353" t="s">
        <v>1103</v>
      </c>
      <c r="D353" t="s">
        <v>1117</v>
      </c>
      <c r="E353" s="32">
        <v>42.522222222222226</v>
      </c>
      <c r="F353" s="32">
        <v>217.33211111111112</v>
      </c>
      <c r="G353" s="32">
        <v>10.98411111111111</v>
      </c>
      <c r="H353" s="37">
        <v>5.0540672774744638E-2</v>
      </c>
      <c r="I353" s="32">
        <v>203.19877777777779</v>
      </c>
      <c r="J353" s="32">
        <v>10.98411111111111</v>
      </c>
      <c r="K353" s="37">
        <v>5.4055990056808077E-2</v>
      </c>
      <c r="L353" s="32">
        <v>45.74922222222223</v>
      </c>
      <c r="M353" s="32">
        <v>0</v>
      </c>
      <c r="N353" s="37">
        <v>0</v>
      </c>
      <c r="O353" s="32">
        <v>31.615888888888897</v>
      </c>
      <c r="P353" s="32">
        <v>0</v>
      </c>
      <c r="Q353" s="37">
        <v>0</v>
      </c>
      <c r="R353" s="32">
        <v>6.5777777777777775</v>
      </c>
      <c r="S353" s="32">
        <v>0</v>
      </c>
      <c r="T353" s="37">
        <v>0</v>
      </c>
      <c r="U353" s="32">
        <v>7.5555555555555554</v>
      </c>
      <c r="V353" s="32">
        <v>0</v>
      </c>
      <c r="W353" s="37">
        <v>0</v>
      </c>
      <c r="X353" s="32">
        <v>38.361555555555533</v>
      </c>
      <c r="Y353" s="32">
        <v>0.84722222222222221</v>
      </c>
      <c r="Z353" s="37">
        <v>2.2085189454720305E-2</v>
      </c>
      <c r="AA353" s="32">
        <v>0</v>
      </c>
      <c r="AB353" s="32">
        <v>0</v>
      </c>
      <c r="AC353" s="37" t="s">
        <v>1348</v>
      </c>
      <c r="AD353" s="32">
        <v>98.078666666666692</v>
      </c>
      <c r="AE353" s="32">
        <v>10.136888888888889</v>
      </c>
      <c r="AF353" s="37">
        <v>0.10335467674474455</v>
      </c>
      <c r="AG353" s="32">
        <v>8.9139999999999997</v>
      </c>
      <c r="AH353" s="32">
        <v>0</v>
      </c>
      <c r="AI353" s="37">
        <v>0</v>
      </c>
      <c r="AJ353" s="32">
        <v>26.228666666666673</v>
      </c>
      <c r="AK353" s="32">
        <v>0</v>
      </c>
      <c r="AL353" s="37">
        <v>0</v>
      </c>
      <c r="AM353" t="s">
        <v>370</v>
      </c>
      <c r="AN353" s="34">
        <v>7</v>
      </c>
      <c r="AX353"/>
      <c r="AY353"/>
    </row>
    <row r="354" spans="1:51" x14ac:dyDescent="0.25">
      <c r="A354" t="s">
        <v>1226</v>
      </c>
      <c r="B354" t="s">
        <v>833</v>
      </c>
      <c r="C354" t="s">
        <v>951</v>
      </c>
      <c r="D354" t="s">
        <v>1139</v>
      </c>
      <c r="E354" s="32">
        <v>70.466666666666669</v>
      </c>
      <c r="F354" s="32">
        <v>239.13655555555556</v>
      </c>
      <c r="G354" s="32">
        <v>17.210777777777778</v>
      </c>
      <c r="H354" s="37">
        <v>7.1970501280300567E-2</v>
      </c>
      <c r="I354" s="32">
        <v>225.42155555555556</v>
      </c>
      <c r="J354" s="32">
        <v>17.210777777777778</v>
      </c>
      <c r="K354" s="37">
        <v>7.6349299140277424E-2</v>
      </c>
      <c r="L354" s="32">
        <v>55.964333333333329</v>
      </c>
      <c r="M354" s="32">
        <v>0</v>
      </c>
      <c r="N354" s="37">
        <v>0</v>
      </c>
      <c r="O354" s="32">
        <v>42.249333333333333</v>
      </c>
      <c r="P354" s="32">
        <v>0</v>
      </c>
      <c r="Q354" s="37">
        <v>0</v>
      </c>
      <c r="R354" s="32">
        <v>7.1622222222222209</v>
      </c>
      <c r="S354" s="32">
        <v>0</v>
      </c>
      <c r="T354" s="37">
        <v>0</v>
      </c>
      <c r="U354" s="32">
        <v>6.552777777777778</v>
      </c>
      <c r="V354" s="32">
        <v>0</v>
      </c>
      <c r="W354" s="37">
        <v>0</v>
      </c>
      <c r="X354" s="32">
        <v>34.760111111111122</v>
      </c>
      <c r="Y354" s="32">
        <v>0.25277777777777777</v>
      </c>
      <c r="Z354" s="37">
        <v>7.272064722974288E-3</v>
      </c>
      <c r="AA354" s="32">
        <v>0</v>
      </c>
      <c r="AB354" s="32">
        <v>0</v>
      </c>
      <c r="AC354" s="37" t="s">
        <v>1348</v>
      </c>
      <c r="AD354" s="32">
        <v>148.4121111111111</v>
      </c>
      <c r="AE354" s="32">
        <v>16.958000000000002</v>
      </c>
      <c r="AF354" s="37">
        <v>0.11426291205644346</v>
      </c>
      <c r="AG354" s="32">
        <v>0</v>
      </c>
      <c r="AH354" s="32">
        <v>0</v>
      </c>
      <c r="AI354" s="37" t="s">
        <v>1348</v>
      </c>
      <c r="AJ354" s="32">
        <v>0</v>
      </c>
      <c r="AK354" s="32">
        <v>0</v>
      </c>
      <c r="AL354" s="37" t="s">
        <v>1348</v>
      </c>
      <c r="AM354" t="s">
        <v>410</v>
      </c>
      <c r="AN354" s="34">
        <v>7</v>
      </c>
      <c r="AX354"/>
      <c r="AY354"/>
    </row>
    <row r="355" spans="1:51" x14ac:dyDescent="0.25">
      <c r="A355" t="s">
        <v>1226</v>
      </c>
      <c r="B355" t="s">
        <v>707</v>
      </c>
      <c r="C355" t="s">
        <v>971</v>
      </c>
      <c r="D355" t="s">
        <v>1193</v>
      </c>
      <c r="E355" s="32">
        <v>51.488888888888887</v>
      </c>
      <c r="F355" s="32">
        <v>259.97255555555552</v>
      </c>
      <c r="G355" s="32">
        <v>0</v>
      </c>
      <c r="H355" s="37">
        <v>0</v>
      </c>
      <c r="I355" s="32">
        <v>240.47388888888892</v>
      </c>
      <c r="J355" s="32">
        <v>0</v>
      </c>
      <c r="K355" s="37">
        <v>0</v>
      </c>
      <c r="L355" s="32">
        <v>56.021888888888881</v>
      </c>
      <c r="M355" s="32">
        <v>0</v>
      </c>
      <c r="N355" s="37">
        <v>0</v>
      </c>
      <c r="O355" s="32">
        <v>36.523222222222223</v>
      </c>
      <c r="P355" s="32">
        <v>0</v>
      </c>
      <c r="Q355" s="37">
        <v>0</v>
      </c>
      <c r="R355" s="32">
        <v>16.192666666666664</v>
      </c>
      <c r="S355" s="32">
        <v>0</v>
      </c>
      <c r="T355" s="37">
        <v>0</v>
      </c>
      <c r="U355" s="32">
        <v>3.3059999999999992</v>
      </c>
      <c r="V355" s="32">
        <v>0</v>
      </c>
      <c r="W355" s="37">
        <v>0</v>
      </c>
      <c r="X355" s="32">
        <v>29.88655555555556</v>
      </c>
      <c r="Y355" s="32">
        <v>0</v>
      </c>
      <c r="Z355" s="37">
        <v>0</v>
      </c>
      <c r="AA355" s="32">
        <v>0</v>
      </c>
      <c r="AB355" s="32">
        <v>0</v>
      </c>
      <c r="AC355" s="37" t="s">
        <v>1348</v>
      </c>
      <c r="AD355" s="32">
        <v>150.63300000000001</v>
      </c>
      <c r="AE355" s="32">
        <v>0</v>
      </c>
      <c r="AF355" s="37">
        <v>0</v>
      </c>
      <c r="AG355" s="32">
        <v>10.650777777777776</v>
      </c>
      <c r="AH355" s="32">
        <v>0</v>
      </c>
      <c r="AI355" s="37">
        <v>0</v>
      </c>
      <c r="AJ355" s="32">
        <v>12.780333333333333</v>
      </c>
      <c r="AK355" s="32">
        <v>0</v>
      </c>
      <c r="AL355" s="37">
        <v>0</v>
      </c>
      <c r="AM355" t="s">
        <v>282</v>
      </c>
      <c r="AN355" s="34">
        <v>7</v>
      </c>
      <c r="AX355"/>
      <c r="AY355"/>
    </row>
    <row r="356" spans="1:51" x14ac:dyDescent="0.25">
      <c r="A356" t="s">
        <v>1226</v>
      </c>
      <c r="B356" t="s">
        <v>711</v>
      </c>
      <c r="C356" t="s">
        <v>898</v>
      </c>
      <c r="D356" t="s">
        <v>1121</v>
      </c>
      <c r="E356" s="32">
        <v>58.344444444444441</v>
      </c>
      <c r="F356" s="32">
        <v>219.83911111111112</v>
      </c>
      <c r="G356" s="32">
        <v>0.97777777777777775</v>
      </c>
      <c r="H356" s="37">
        <v>4.4476971037405132E-3</v>
      </c>
      <c r="I356" s="32">
        <v>203.64466666666667</v>
      </c>
      <c r="J356" s="32">
        <v>0.97777777777777775</v>
      </c>
      <c r="K356" s="37">
        <v>4.8013915305635847E-3</v>
      </c>
      <c r="L356" s="32">
        <v>40.930777777777777</v>
      </c>
      <c r="M356" s="32">
        <v>8.8888888888888892E-2</v>
      </c>
      <c r="N356" s="37">
        <v>2.1716882432942339E-3</v>
      </c>
      <c r="O356" s="32">
        <v>24.736333333333334</v>
      </c>
      <c r="P356" s="32">
        <v>8.8888888888888892E-2</v>
      </c>
      <c r="Q356" s="37">
        <v>3.5934545225871075E-3</v>
      </c>
      <c r="R356" s="32">
        <v>12.55</v>
      </c>
      <c r="S356" s="32">
        <v>0</v>
      </c>
      <c r="T356" s="37">
        <v>0</v>
      </c>
      <c r="U356" s="32">
        <v>3.6444444444444444</v>
      </c>
      <c r="V356" s="32">
        <v>0</v>
      </c>
      <c r="W356" s="37">
        <v>0</v>
      </c>
      <c r="X356" s="32">
        <v>33.510666666666658</v>
      </c>
      <c r="Y356" s="32">
        <v>0</v>
      </c>
      <c r="Z356" s="37">
        <v>0</v>
      </c>
      <c r="AA356" s="32">
        <v>0</v>
      </c>
      <c r="AB356" s="32">
        <v>0</v>
      </c>
      <c r="AC356" s="37" t="s">
        <v>1348</v>
      </c>
      <c r="AD356" s="32">
        <v>132.45544444444445</v>
      </c>
      <c r="AE356" s="32">
        <v>0.88888888888888884</v>
      </c>
      <c r="AF356" s="37">
        <v>6.7108520349400506E-3</v>
      </c>
      <c r="AG356" s="32">
        <v>0</v>
      </c>
      <c r="AH356" s="32">
        <v>0</v>
      </c>
      <c r="AI356" s="37" t="s">
        <v>1348</v>
      </c>
      <c r="AJ356" s="32">
        <v>12.942222222222224</v>
      </c>
      <c r="AK356" s="32">
        <v>0</v>
      </c>
      <c r="AL356" s="37">
        <v>0</v>
      </c>
      <c r="AM356" t="s">
        <v>286</v>
      </c>
      <c r="AN356" s="34">
        <v>7</v>
      </c>
      <c r="AX356"/>
      <c r="AY356"/>
    </row>
    <row r="357" spans="1:51" x14ac:dyDescent="0.25">
      <c r="A357" t="s">
        <v>1226</v>
      </c>
      <c r="B357" t="s">
        <v>639</v>
      </c>
      <c r="C357" t="s">
        <v>901</v>
      </c>
      <c r="D357" t="s">
        <v>1165</v>
      </c>
      <c r="E357" s="32">
        <v>25.988888888888887</v>
      </c>
      <c r="F357" s="32">
        <v>135.33611111111111</v>
      </c>
      <c r="G357" s="32">
        <v>57.838888888888889</v>
      </c>
      <c r="H357" s="37">
        <v>0.42737218037396607</v>
      </c>
      <c r="I357" s="32">
        <v>131.29166666666666</v>
      </c>
      <c r="J357" s="32">
        <v>56.638888888888886</v>
      </c>
      <c r="K357" s="37">
        <v>0.43139743996614832</v>
      </c>
      <c r="L357" s="32">
        <v>39.205555555555549</v>
      </c>
      <c r="M357" s="32">
        <v>13.352777777777778</v>
      </c>
      <c r="N357" s="37">
        <v>0.34058381748618399</v>
      </c>
      <c r="O357" s="32">
        <v>35.238888888888887</v>
      </c>
      <c r="P357" s="32">
        <v>12.230555555555556</v>
      </c>
      <c r="Q357" s="37">
        <v>0.34707551631720007</v>
      </c>
      <c r="R357" s="32">
        <v>1.1222222222222222</v>
      </c>
      <c r="S357" s="32">
        <v>1.1222222222222222</v>
      </c>
      <c r="T357" s="37">
        <v>1</v>
      </c>
      <c r="U357" s="32">
        <v>2.8444444444444446</v>
      </c>
      <c r="V357" s="32">
        <v>0</v>
      </c>
      <c r="W357" s="37">
        <v>0</v>
      </c>
      <c r="X357" s="32">
        <v>35.797222222222224</v>
      </c>
      <c r="Y357" s="32">
        <v>2.1305555555555555</v>
      </c>
      <c r="Z357" s="37">
        <v>5.9517343058896562E-2</v>
      </c>
      <c r="AA357" s="32">
        <v>7.7777777777777779E-2</v>
      </c>
      <c r="AB357" s="32">
        <v>7.7777777777777779E-2</v>
      </c>
      <c r="AC357" s="37">
        <v>1</v>
      </c>
      <c r="AD357" s="32">
        <v>60.255555555555553</v>
      </c>
      <c r="AE357" s="32">
        <v>42.277777777777779</v>
      </c>
      <c r="AF357" s="37">
        <v>0.70164115803061045</v>
      </c>
      <c r="AG357" s="32">
        <v>0</v>
      </c>
      <c r="AH357" s="32">
        <v>0</v>
      </c>
      <c r="AI357" s="37" t="s">
        <v>1348</v>
      </c>
      <c r="AJ357" s="32">
        <v>0</v>
      </c>
      <c r="AK357" s="32">
        <v>0</v>
      </c>
      <c r="AL357" s="37" t="s">
        <v>1348</v>
      </c>
      <c r="AM357" t="s">
        <v>214</v>
      </c>
      <c r="AN357" s="34">
        <v>7</v>
      </c>
      <c r="AX357"/>
      <c r="AY357"/>
    </row>
    <row r="358" spans="1:51" x14ac:dyDescent="0.25">
      <c r="A358" t="s">
        <v>1226</v>
      </c>
      <c r="B358" t="s">
        <v>671</v>
      </c>
      <c r="C358" t="s">
        <v>1055</v>
      </c>
      <c r="D358" t="s">
        <v>1148</v>
      </c>
      <c r="E358" s="32">
        <v>16.933333333333334</v>
      </c>
      <c r="F358" s="32">
        <v>78.071777777777783</v>
      </c>
      <c r="G358" s="32">
        <v>0.82055555555555548</v>
      </c>
      <c r="H358" s="37">
        <v>1.0510271174958655E-2</v>
      </c>
      <c r="I358" s="32">
        <v>73.207888888888903</v>
      </c>
      <c r="J358" s="32">
        <v>0.82055555555555548</v>
      </c>
      <c r="K358" s="37">
        <v>1.1208567382689476E-2</v>
      </c>
      <c r="L358" s="32">
        <v>13.893444444444443</v>
      </c>
      <c r="M358" s="32">
        <v>0</v>
      </c>
      <c r="N358" s="37">
        <v>0</v>
      </c>
      <c r="O358" s="32">
        <v>12.771222222222221</v>
      </c>
      <c r="P358" s="32">
        <v>0</v>
      </c>
      <c r="Q358" s="37">
        <v>0</v>
      </c>
      <c r="R358" s="32">
        <v>0</v>
      </c>
      <c r="S358" s="32">
        <v>0</v>
      </c>
      <c r="T358" s="37" t="s">
        <v>1348</v>
      </c>
      <c r="U358" s="32">
        <v>1.1222222222222222</v>
      </c>
      <c r="V358" s="32">
        <v>0</v>
      </c>
      <c r="W358" s="37">
        <v>0</v>
      </c>
      <c r="X358" s="32">
        <v>13.34888888888889</v>
      </c>
      <c r="Y358" s="32">
        <v>7.2222222222222215E-2</v>
      </c>
      <c r="Z358" s="37">
        <v>5.4103545863159637E-3</v>
      </c>
      <c r="AA358" s="32">
        <v>3.741666666666668</v>
      </c>
      <c r="AB358" s="32">
        <v>0</v>
      </c>
      <c r="AC358" s="37">
        <v>0</v>
      </c>
      <c r="AD358" s="32">
        <v>35.339444444444453</v>
      </c>
      <c r="AE358" s="32">
        <v>0.74833333333333329</v>
      </c>
      <c r="AF358" s="37">
        <v>2.1175582839446001E-2</v>
      </c>
      <c r="AG358" s="32">
        <v>0</v>
      </c>
      <c r="AH358" s="32">
        <v>0</v>
      </c>
      <c r="AI358" s="37" t="s">
        <v>1348</v>
      </c>
      <c r="AJ358" s="32">
        <v>11.748333333333335</v>
      </c>
      <c r="AK358" s="32">
        <v>0</v>
      </c>
      <c r="AL358" s="37">
        <v>0</v>
      </c>
      <c r="AM358" t="s">
        <v>246</v>
      </c>
      <c r="AN358" s="34">
        <v>7</v>
      </c>
      <c r="AX358"/>
      <c r="AY358"/>
    </row>
    <row r="359" spans="1:51" x14ac:dyDescent="0.25">
      <c r="A359" t="s">
        <v>1226</v>
      </c>
      <c r="B359" t="s">
        <v>640</v>
      </c>
      <c r="C359" t="s">
        <v>1038</v>
      </c>
      <c r="D359" t="s">
        <v>1116</v>
      </c>
      <c r="E359" s="32">
        <v>36.844444444444441</v>
      </c>
      <c r="F359" s="32">
        <v>105.13477777777778</v>
      </c>
      <c r="G359" s="32">
        <v>19.068999999999996</v>
      </c>
      <c r="H359" s="37">
        <v>0.18137670904965367</v>
      </c>
      <c r="I359" s="32">
        <v>102.73477777777778</v>
      </c>
      <c r="J359" s="32">
        <v>19.068999999999996</v>
      </c>
      <c r="K359" s="37">
        <v>0.18561387304742627</v>
      </c>
      <c r="L359" s="32">
        <v>18.585333333333338</v>
      </c>
      <c r="M359" s="32">
        <v>4.7162222222222212</v>
      </c>
      <c r="N359" s="37">
        <v>0.25376043236004486</v>
      </c>
      <c r="O359" s="32">
        <v>16.18533333333334</v>
      </c>
      <c r="P359" s="32">
        <v>4.7162222222222212</v>
      </c>
      <c r="Q359" s="37">
        <v>0.29138863717494562</v>
      </c>
      <c r="R359" s="32">
        <v>0</v>
      </c>
      <c r="S359" s="32">
        <v>0</v>
      </c>
      <c r="T359" s="37" t="s">
        <v>1348</v>
      </c>
      <c r="U359" s="32">
        <v>2.4</v>
      </c>
      <c r="V359" s="32">
        <v>0</v>
      </c>
      <c r="W359" s="37">
        <v>0</v>
      </c>
      <c r="X359" s="32">
        <v>13.464888888888886</v>
      </c>
      <c r="Y359" s="32">
        <v>1.2630000000000001</v>
      </c>
      <c r="Z359" s="37">
        <v>9.3799511486664933E-2</v>
      </c>
      <c r="AA359" s="32">
        <v>0</v>
      </c>
      <c r="AB359" s="32">
        <v>0</v>
      </c>
      <c r="AC359" s="37" t="s">
        <v>1348</v>
      </c>
      <c r="AD359" s="32">
        <v>38.669999999999995</v>
      </c>
      <c r="AE359" s="32">
        <v>13.089777777777776</v>
      </c>
      <c r="AF359" s="37">
        <v>0.3384995546360946</v>
      </c>
      <c r="AG359" s="32">
        <v>25.164777777777783</v>
      </c>
      <c r="AH359" s="32">
        <v>0</v>
      </c>
      <c r="AI359" s="37">
        <v>0</v>
      </c>
      <c r="AJ359" s="32">
        <v>9.2497777777777763</v>
      </c>
      <c r="AK359" s="32">
        <v>0</v>
      </c>
      <c r="AL359" s="37">
        <v>0</v>
      </c>
      <c r="AM359" t="s">
        <v>215</v>
      </c>
      <c r="AN359" s="34">
        <v>7</v>
      </c>
      <c r="AX359"/>
      <c r="AY359"/>
    </row>
    <row r="360" spans="1:51" x14ac:dyDescent="0.25">
      <c r="A360" t="s">
        <v>1226</v>
      </c>
      <c r="B360" t="s">
        <v>699</v>
      </c>
      <c r="C360" t="s">
        <v>904</v>
      </c>
      <c r="D360" t="s">
        <v>1168</v>
      </c>
      <c r="E360" s="32">
        <v>163.93333333333334</v>
      </c>
      <c r="F360" s="32">
        <v>705.38133333333337</v>
      </c>
      <c r="G360" s="32">
        <v>0</v>
      </c>
      <c r="H360" s="37">
        <v>0</v>
      </c>
      <c r="I360" s="32">
        <v>642.87855555555564</v>
      </c>
      <c r="J360" s="32">
        <v>0</v>
      </c>
      <c r="K360" s="37">
        <v>0</v>
      </c>
      <c r="L360" s="32">
        <v>176.31777777777779</v>
      </c>
      <c r="M360" s="32">
        <v>0</v>
      </c>
      <c r="N360" s="37">
        <v>0</v>
      </c>
      <c r="O360" s="32">
        <v>114.31222222222223</v>
      </c>
      <c r="P360" s="32">
        <v>0</v>
      </c>
      <c r="Q360" s="37">
        <v>0</v>
      </c>
      <c r="R360" s="32">
        <v>56.405555555555559</v>
      </c>
      <c r="S360" s="32">
        <v>0</v>
      </c>
      <c r="T360" s="37">
        <v>0</v>
      </c>
      <c r="U360" s="32">
        <v>5.6</v>
      </c>
      <c r="V360" s="32">
        <v>0</v>
      </c>
      <c r="W360" s="37">
        <v>0</v>
      </c>
      <c r="X360" s="32">
        <v>70.266666666666666</v>
      </c>
      <c r="Y360" s="32">
        <v>0</v>
      </c>
      <c r="Z360" s="37">
        <v>0</v>
      </c>
      <c r="AA360" s="32">
        <v>0.49722222222222223</v>
      </c>
      <c r="AB360" s="32">
        <v>0</v>
      </c>
      <c r="AC360" s="37">
        <v>0</v>
      </c>
      <c r="AD360" s="32">
        <v>361.00522222222224</v>
      </c>
      <c r="AE360" s="32">
        <v>0</v>
      </c>
      <c r="AF360" s="37">
        <v>0</v>
      </c>
      <c r="AG360" s="32">
        <v>0</v>
      </c>
      <c r="AH360" s="32">
        <v>0</v>
      </c>
      <c r="AI360" s="37" t="s">
        <v>1348</v>
      </c>
      <c r="AJ360" s="32">
        <v>97.294444444444451</v>
      </c>
      <c r="AK360" s="32">
        <v>0</v>
      </c>
      <c r="AL360" s="37">
        <v>0</v>
      </c>
      <c r="AM360" t="s">
        <v>274</v>
      </c>
      <c r="AN360" s="34">
        <v>7</v>
      </c>
      <c r="AX360"/>
      <c r="AY360"/>
    </row>
    <row r="361" spans="1:51" x14ac:dyDescent="0.25">
      <c r="A361" t="s">
        <v>1226</v>
      </c>
      <c r="B361" t="s">
        <v>837</v>
      </c>
      <c r="C361" t="s">
        <v>1022</v>
      </c>
      <c r="D361" t="s">
        <v>1202</v>
      </c>
      <c r="E361" s="32">
        <v>46.133333333333333</v>
      </c>
      <c r="F361" s="32">
        <v>227.52477777777781</v>
      </c>
      <c r="G361" s="32">
        <v>26.386111111111109</v>
      </c>
      <c r="H361" s="37">
        <v>0.11597027527649001</v>
      </c>
      <c r="I361" s="32">
        <v>205.08066666666667</v>
      </c>
      <c r="J361" s="32">
        <v>26.386111111111109</v>
      </c>
      <c r="K361" s="37">
        <v>0.128662109110453</v>
      </c>
      <c r="L361" s="32">
        <v>41.934222222222239</v>
      </c>
      <c r="M361" s="32">
        <v>1.8944444444444444</v>
      </c>
      <c r="N361" s="37">
        <v>4.5176572833644207E-2</v>
      </c>
      <c r="O361" s="32">
        <v>19.490111111111119</v>
      </c>
      <c r="P361" s="32">
        <v>1.8944444444444444</v>
      </c>
      <c r="Q361" s="37">
        <v>9.7200289605554907E-2</v>
      </c>
      <c r="R361" s="32">
        <v>17.199666666666669</v>
      </c>
      <c r="S361" s="32">
        <v>0</v>
      </c>
      <c r="T361" s="37">
        <v>0</v>
      </c>
      <c r="U361" s="32">
        <v>5.2444444444444445</v>
      </c>
      <c r="V361" s="32">
        <v>0</v>
      </c>
      <c r="W361" s="37">
        <v>0</v>
      </c>
      <c r="X361" s="32">
        <v>27.473555555555553</v>
      </c>
      <c r="Y361" s="32">
        <v>0.85</v>
      </c>
      <c r="Z361" s="37">
        <v>3.0938842199771905E-2</v>
      </c>
      <c r="AA361" s="32">
        <v>0</v>
      </c>
      <c r="AB361" s="32">
        <v>0</v>
      </c>
      <c r="AC361" s="37" t="s">
        <v>1348</v>
      </c>
      <c r="AD361" s="32">
        <v>158.11700000000002</v>
      </c>
      <c r="AE361" s="32">
        <v>23.641666666666666</v>
      </c>
      <c r="AF361" s="37">
        <v>0.1495200811213637</v>
      </c>
      <c r="AG361" s="32">
        <v>0</v>
      </c>
      <c r="AH361" s="32">
        <v>0</v>
      </c>
      <c r="AI361" s="37" t="s">
        <v>1348</v>
      </c>
      <c r="AJ361" s="32">
        <v>0</v>
      </c>
      <c r="AK361" s="32">
        <v>0</v>
      </c>
      <c r="AL361" s="37" t="s">
        <v>1348</v>
      </c>
      <c r="AM361" t="s">
        <v>414</v>
      </c>
      <c r="AN361" s="34">
        <v>7</v>
      </c>
      <c r="AX361"/>
      <c r="AY361"/>
    </row>
    <row r="362" spans="1:51" x14ac:dyDescent="0.25">
      <c r="A362" t="s">
        <v>1226</v>
      </c>
      <c r="B362" t="s">
        <v>539</v>
      </c>
      <c r="C362" t="s">
        <v>874</v>
      </c>
      <c r="D362" t="s">
        <v>1147</v>
      </c>
      <c r="E362" s="32">
        <v>40.322222222222223</v>
      </c>
      <c r="F362" s="32">
        <v>130.3291111111111</v>
      </c>
      <c r="G362" s="32">
        <v>31.247666666666667</v>
      </c>
      <c r="H362" s="37">
        <v>0.23975968530949854</v>
      </c>
      <c r="I362" s="32">
        <v>124.99577777777776</v>
      </c>
      <c r="J362" s="32">
        <v>31.247666666666667</v>
      </c>
      <c r="K362" s="37">
        <v>0.24998977743248221</v>
      </c>
      <c r="L362" s="32">
        <v>19.953444444444443</v>
      </c>
      <c r="M362" s="32">
        <v>1.9042222222222223</v>
      </c>
      <c r="N362" s="37">
        <v>9.5433258529577195E-2</v>
      </c>
      <c r="O362" s="32">
        <v>14.620111111111111</v>
      </c>
      <c r="P362" s="32">
        <v>1.9042222222222223</v>
      </c>
      <c r="Q362" s="37">
        <v>0.13024676815041686</v>
      </c>
      <c r="R362" s="32">
        <v>0</v>
      </c>
      <c r="S362" s="32">
        <v>0</v>
      </c>
      <c r="T362" s="37" t="s">
        <v>1348</v>
      </c>
      <c r="U362" s="32">
        <v>5.333333333333333</v>
      </c>
      <c r="V362" s="32">
        <v>0</v>
      </c>
      <c r="W362" s="37">
        <v>0</v>
      </c>
      <c r="X362" s="32">
        <v>29.030333333333342</v>
      </c>
      <c r="Y362" s="32">
        <v>6.9362222222222218</v>
      </c>
      <c r="Z362" s="37">
        <v>0.23893016117241345</v>
      </c>
      <c r="AA362" s="32">
        <v>0</v>
      </c>
      <c r="AB362" s="32">
        <v>0</v>
      </c>
      <c r="AC362" s="37" t="s">
        <v>1348</v>
      </c>
      <c r="AD362" s="32">
        <v>60.657444444444415</v>
      </c>
      <c r="AE362" s="32">
        <v>22.407222222222224</v>
      </c>
      <c r="AF362" s="37">
        <v>0.36940597197009822</v>
      </c>
      <c r="AG362" s="32">
        <v>14.482555555555557</v>
      </c>
      <c r="AH362" s="32">
        <v>0</v>
      </c>
      <c r="AI362" s="37">
        <v>0</v>
      </c>
      <c r="AJ362" s="32">
        <v>6.205333333333332</v>
      </c>
      <c r="AK362" s="32">
        <v>0</v>
      </c>
      <c r="AL362" s="37">
        <v>0</v>
      </c>
      <c r="AM362" t="s">
        <v>113</v>
      </c>
      <c r="AN362" s="34">
        <v>7</v>
      </c>
      <c r="AX362"/>
      <c r="AY362"/>
    </row>
    <row r="363" spans="1:51" x14ac:dyDescent="0.25">
      <c r="A363" t="s">
        <v>1226</v>
      </c>
      <c r="B363" t="s">
        <v>439</v>
      </c>
      <c r="C363" t="s">
        <v>907</v>
      </c>
      <c r="D363" t="s">
        <v>1155</v>
      </c>
      <c r="E363" s="32">
        <v>14.366666666666667</v>
      </c>
      <c r="F363" s="32">
        <v>64.848444444444453</v>
      </c>
      <c r="G363" s="32">
        <v>2.7805555555555554</v>
      </c>
      <c r="H363" s="37">
        <v>4.2877752571808446E-2</v>
      </c>
      <c r="I363" s="32">
        <v>59.179000000000002</v>
      </c>
      <c r="J363" s="32">
        <v>1.8666666666666667</v>
      </c>
      <c r="K363" s="37">
        <v>3.1542720672310558E-2</v>
      </c>
      <c r="L363" s="32">
        <v>19.32877777777778</v>
      </c>
      <c r="M363" s="32">
        <v>2.7805555555555554</v>
      </c>
      <c r="N363" s="37">
        <v>0.1438557361217298</v>
      </c>
      <c r="O363" s="32">
        <v>13.659333333333334</v>
      </c>
      <c r="P363" s="32">
        <v>1.8666666666666667</v>
      </c>
      <c r="Q363" s="37">
        <v>0.13665869490946361</v>
      </c>
      <c r="R363" s="32">
        <v>0.91388888888888886</v>
      </c>
      <c r="S363" s="32">
        <v>0.91388888888888886</v>
      </c>
      <c r="T363" s="37">
        <v>1</v>
      </c>
      <c r="U363" s="32">
        <v>4.7555555555555555</v>
      </c>
      <c r="V363" s="32">
        <v>0</v>
      </c>
      <c r="W363" s="37">
        <v>0</v>
      </c>
      <c r="X363" s="32">
        <v>9.8944444444444439</v>
      </c>
      <c r="Y363" s="32">
        <v>0</v>
      </c>
      <c r="Z363" s="37">
        <v>0</v>
      </c>
      <c r="AA363" s="32">
        <v>0</v>
      </c>
      <c r="AB363" s="32">
        <v>0</v>
      </c>
      <c r="AC363" s="37" t="s">
        <v>1348</v>
      </c>
      <c r="AD363" s="32">
        <v>35.62522222222222</v>
      </c>
      <c r="AE363" s="32">
        <v>0</v>
      </c>
      <c r="AF363" s="37">
        <v>0</v>
      </c>
      <c r="AG363" s="32">
        <v>0</v>
      </c>
      <c r="AH363" s="32">
        <v>0</v>
      </c>
      <c r="AI363" s="37" t="s">
        <v>1348</v>
      </c>
      <c r="AJ363" s="32">
        <v>0</v>
      </c>
      <c r="AK363" s="32">
        <v>0</v>
      </c>
      <c r="AL363" s="37" t="s">
        <v>1348</v>
      </c>
      <c r="AM363" t="s">
        <v>12</v>
      </c>
      <c r="AN363" s="34">
        <v>7</v>
      </c>
      <c r="AX363"/>
      <c r="AY363"/>
    </row>
    <row r="364" spans="1:51" x14ac:dyDescent="0.25">
      <c r="A364" t="s">
        <v>1226</v>
      </c>
      <c r="B364" t="s">
        <v>692</v>
      </c>
      <c r="C364" t="s">
        <v>1066</v>
      </c>
      <c r="D364" t="s">
        <v>1197</v>
      </c>
      <c r="E364" s="32">
        <v>45.755555555555553</v>
      </c>
      <c r="F364" s="32">
        <v>143.10333333333332</v>
      </c>
      <c r="G364" s="32">
        <v>1.4447777777777779</v>
      </c>
      <c r="H364" s="37">
        <v>1.0096045592539968E-2</v>
      </c>
      <c r="I364" s="32">
        <v>139.14955555555554</v>
      </c>
      <c r="J364" s="32">
        <v>8.9222222222222217E-2</v>
      </c>
      <c r="K364" s="37">
        <v>6.4119660221695926E-4</v>
      </c>
      <c r="L364" s="32">
        <v>27.053111111111107</v>
      </c>
      <c r="M364" s="32">
        <v>1.4447777777777779</v>
      </c>
      <c r="N364" s="37">
        <v>5.3405235791324078E-2</v>
      </c>
      <c r="O364" s="32">
        <v>23.09933333333333</v>
      </c>
      <c r="P364" s="32">
        <v>8.9222222222222217E-2</v>
      </c>
      <c r="Q364" s="37">
        <v>3.8625453356037212E-3</v>
      </c>
      <c r="R364" s="32">
        <v>1.3555555555555556</v>
      </c>
      <c r="S364" s="32">
        <v>1.3555555555555556</v>
      </c>
      <c r="T364" s="37">
        <v>1</v>
      </c>
      <c r="U364" s="32">
        <v>2.5982222222222231</v>
      </c>
      <c r="V364" s="32">
        <v>0</v>
      </c>
      <c r="W364" s="37">
        <v>0</v>
      </c>
      <c r="X364" s="32">
        <v>5.6391111111111112</v>
      </c>
      <c r="Y364" s="32">
        <v>0</v>
      </c>
      <c r="Z364" s="37">
        <v>0</v>
      </c>
      <c r="AA364" s="32">
        <v>0</v>
      </c>
      <c r="AB364" s="32">
        <v>0</v>
      </c>
      <c r="AC364" s="37" t="s">
        <v>1348</v>
      </c>
      <c r="AD364" s="32">
        <v>95.069666666666649</v>
      </c>
      <c r="AE364" s="32">
        <v>0</v>
      </c>
      <c r="AF364" s="37">
        <v>0</v>
      </c>
      <c r="AG364" s="32">
        <v>5.2822222222222219</v>
      </c>
      <c r="AH364" s="32">
        <v>0</v>
      </c>
      <c r="AI364" s="37">
        <v>0</v>
      </c>
      <c r="AJ364" s="32">
        <v>10.059222222222218</v>
      </c>
      <c r="AK364" s="32">
        <v>0</v>
      </c>
      <c r="AL364" s="37">
        <v>0</v>
      </c>
      <c r="AM364" t="s">
        <v>267</v>
      </c>
      <c r="AN364" s="34">
        <v>7</v>
      </c>
      <c r="AX364"/>
      <c r="AY364"/>
    </row>
    <row r="365" spans="1:51" x14ac:dyDescent="0.25">
      <c r="A365" t="s">
        <v>1226</v>
      </c>
      <c r="B365" t="s">
        <v>550</v>
      </c>
      <c r="C365" t="s">
        <v>978</v>
      </c>
      <c r="D365" t="s">
        <v>1119</v>
      </c>
      <c r="E365" s="32">
        <v>16.888888888888889</v>
      </c>
      <c r="F365" s="32">
        <v>63.810444444444443</v>
      </c>
      <c r="G365" s="32">
        <v>37.132888888888893</v>
      </c>
      <c r="H365" s="37">
        <v>0.58192493740140072</v>
      </c>
      <c r="I365" s="32">
        <v>58.763777777777776</v>
      </c>
      <c r="J365" s="32">
        <v>37.132888888888893</v>
      </c>
      <c r="K365" s="37">
        <v>0.63190098208647061</v>
      </c>
      <c r="L365" s="32">
        <v>9.7957777777777792</v>
      </c>
      <c r="M365" s="32">
        <v>3.6185555555555555</v>
      </c>
      <c r="N365" s="37">
        <v>0.36939951453006958</v>
      </c>
      <c r="O365" s="32">
        <v>4.7491111111111115</v>
      </c>
      <c r="P365" s="32">
        <v>3.6185555555555555</v>
      </c>
      <c r="Q365" s="37">
        <v>0.76194375555659533</v>
      </c>
      <c r="R365" s="32">
        <v>4.1577777777777785</v>
      </c>
      <c r="S365" s="32">
        <v>0</v>
      </c>
      <c r="T365" s="37">
        <v>0</v>
      </c>
      <c r="U365" s="32">
        <v>0.88888888888888884</v>
      </c>
      <c r="V365" s="32">
        <v>0</v>
      </c>
      <c r="W365" s="37">
        <v>0</v>
      </c>
      <c r="X365" s="32">
        <v>19.352555555555554</v>
      </c>
      <c r="Y365" s="32">
        <v>16.735888888888891</v>
      </c>
      <c r="Z365" s="37">
        <v>0.86478960573682506</v>
      </c>
      <c r="AA365" s="32">
        <v>0</v>
      </c>
      <c r="AB365" s="32">
        <v>0</v>
      </c>
      <c r="AC365" s="37" t="s">
        <v>1348</v>
      </c>
      <c r="AD365" s="32">
        <v>31.430888888888887</v>
      </c>
      <c r="AE365" s="32">
        <v>16.778444444444446</v>
      </c>
      <c r="AF365" s="37">
        <v>0.53382023345753304</v>
      </c>
      <c r="AG365" s="32">
        <v>3.2312222222222227</v>
      </c>
      <c r="AH365" s="32">
        <v>0</v>
      </c>
      <c r="AI365" s="37">
        <v>0</v>
      </c>
      <c r="AJ365" s="32">
        <v>0</v>
      </c>
      <c r="AK365" s="32">
        <v>0</v>
      </c>
      <c r="AL365" s="37" t="s">
        <v>1348</v>
      </c>
      <c r="AM365" t="s">
        <v>124</v>
      </c>
      <c r="AN365" s="34">
        <v>7</v>
      </c>
      <c r="AX365"/>
      <c r="AY365"/>
    </row>
    <row r="366" spans="1:51" x14ac:dyDescent="0.25">
      <c r="A366" t="s">
        <v>1226</v>
      </c>
      <c r="B366" t="s">
        <v>674</v>
      </c>
      <c r="C366" t="s">
        <v>916</v>
      </c>
      <c r="D366" t="s">
        <v>1140</v>
      </c>
      <c r="E366" s="32">
        <v>75.12222222222222</v>
      </c>
      <c r="F366" s="32">
        <v>259.9426666666667</v>
      </c>
      <c r="G366" s="32">
        <v>18.547555555555558</v>
      </c>
      <c r="H366" s="37">
        <v>7.1352486274751187E-2</v>
      </c>
      <c r="I366" s="32">
        <v>236.00955555555558</v>
      </c>
      <c r="J366" s="32">
        <v>18.547555555555558</v>
      </c>
      <c r="K366" s="37">
        <v>7.8588155093531994E-2</v>
      </c>
      <c r="L366" s="32">
        <v>36.414888888888882</v>
      </c>
      <c r="M366" s="32">
        <v>1.8184444444444443</v>
      </c>
      <c r="N366" s="37">
        <v>4.9936839021889709E-2</v>
      </c>
      <c r="O366" s="32">
        <v>24.471999999999994</v>
      </c>
      <c r="P366" s="32">
        <v>1.8184444444444443</v>
      </c>
      <c r="Q366" s="37">
        <v>7.4307144673277412E-2</v>
      </c>
      <c r="R366" s="32">
        <v>6.4345555555555558</v>
      </c>
      <c r="S366" s="32">
        <v>0</v>
      </c>
      <c r="T366" s="37">
        <v>0</v>
      </c>
      <c r="U366" s="32">
        <v>5.5083333333333337</v>
      </c>
      <c r="V366" s="32">
        <v>0</v>
      </c>
      <c r="W366" s="37">
        <v>0</v>
      </c>
      <c r="X366" s="32">
        <v>43.915666666666667</v>
      </c>
      <c r="Y366" s="32">
        <v>0.50555555555555554</v>
      </c>
      <c r="Z366" s="37">
        <v>1.1511963586773638E-2</v>
      </c>
      <c r="AA366" s="32">
        <v>11.990222222222229</v>
      </c>
      <c r="AB366" s="32">
        <v>0</v>
      </c>
      <c r="AC366" s="37">
        <v>0</v>
      </c>
      <c r="AD366" s="32">
        <v>137.64055555555561</v>
      </c>
      <c r="AE366" s="32">
        <v>16.140222222222224</v>
      </c>
      <c r="AF366" s="37">
        <v>0.11726356492151455</v>
      </c>
      <c r="AG366" s="32">
        <v>0</v>
      </c>
      <c r="AH366" s="32">
        <v>0</v>
      </c>
      <c r="AI366" s="37" t="s">
        <v>1348</v>
      </c>
      <c r="AJ366" s="32">
        <v>29.981333333333321</v>
      </c>
      <c r="AK366" s="32">
        <v>8.3333333333333329E-2</v>
      </c>
      <c r="AL366" s="37">
        <v>2.7795072489549062E-3</v>
      </c>
      <c r="AM366" t="s">
        <v>249</v>
      </c>
      <c r="AN366" s="34">
        <v>7</v>
      </c>
      <c r="AX366"/>
      <c r="AY366"/>
    </row>
    <row r="367" spans="1:51" x14ac:dyDescent="0.25">
      <c r="A367" t="s">
        <v>1226</v>
      </c>
      <c r="B367" t="s">
        <v>768</v>
      </c>
      <c r="C367" t="s">
        <v>904</v>
      </c>
      <c r="D367" t="s">
        <v>1168</v>
      </c>
      <c r="E367" s="32">
        <v>62.555555555555557</v>
      </c>
      <c r="F367" s="32">
        <v>269.26111111111112</v>
      </c>
      <c r="G367" s="32">
        <v>34.390333333333331</v>
      </c>
      <c r="H367" s="37">
        <v>0.12772112984092268</v>
      </c>
      <c r="I367" s="32">
        <v>243.27200000000008</v>
      </c>
      <c r="J367" s="32">
        <v>34.390333333333331</v>
      </c>
      <c r="K367" s="37">
        <v>0.1413657689061352</v>
      </c>
      <c r="L367" s="32">
        <v>49.323666666666668</v>
      </c>
      <c r="M367" s="32">
        <v>2.4805555555555556</v>
      </c>
      <c r="N367" s="37">
        <v>5.0291385924719482E-2</v>
      </c>
      <c r="O367" s="32">
        <v>23.334555555555557</v>
      </c>
      <c r="P367" s="32">
        <v>2.4805555555555556</v>
      </c>
      <c r="Q367" s="37">
        <v>0.10630395550709248</v>
      </c>
      <c r="R367" s="32">
        <v>2.9613333333333336</v>
      </c>
      <c r="S367" s="32">
        <v>0</v>
      </c>
      <c r="T367" s="37">
        <v>0</v>
      </c>
      <c r="U367" s="32">
        <v>23.027777777777779</v>
      </c>
      <c r="V367" s="32">
        <v>0</v>
      </c>
      <c r="W367" s="37">
        <v>0</v>
      </c>
      <c r="X367" s="32">
        <v>48.264888888888891</v>
      </c>
      <c r="Y367" s="32">
        <v>6.0347777777777774</v>
      </c>
      <c r="Z367" s="37">
        <v>0.1250345316586246</v>
      </c>
      <c r="AA367" s="32">
        <v>0</v>
      </c>
      <c r="AB367" s="32">
        <v>0</v>
      </c>
      <c r="AC367" s="37" t="s">
        <v>1348</v>
      </c>
      <c r="AD367" s="32">
        <v>166.92533333333338</v>
      </c>
      <c r="AE367" s="32">
        <v>25.875</v>
      </c>
      <c r="AF367" s="37">
        <v>0.15500942537182288</v>
      </c>
      <c r="AG367" s="32">
        <v>4.7472222222222218</v>
      </c>
      <c r="AH367" s="32">
        <v>0</v>
      </c>
      <c r="AI367" s="37">
        <v>0</v>
      </c>
      <c r="AJ367" s="32">
        <v>0</v>
      </c>
      <c r="AK367" s="32">
        <v>0</v>
      </c>
      <c r="AL367" s="37" t="s">
        <v>1348</v>
      </c>
      <c r="AM367" t="s">
        <v>345</v>
      </c>
      <c r="AN367" s="34">
        <v>7</v>
      </c>
      <c r="AX367"/>
      <c r="AY367"/>
    </row>
    <row r="368" spans="1:51" x14ac:dyDescent="0.25">
      <c r="A368" t="s">
        <v>1226</v>
      </c>
      <c r="B368" t="s">
        <v>734</v>
      </c>
      <c r="C368" t="s">
        <v>1080</v>
      </c>
      <c r="D368" t="s">
        <v>1197</v>
      </c>
      <c r="E368" s="32">
        <v>23.877777777777776</v>
      </c>
      <c r="F368" s="32">
        <v>93.058333333333337</v>
      </c>
      <c r="G368" s="32">
        <v>19.202777777777779</v>
      </c>
      <c r="H368" s="37">
        <v>0.20635204919256142</v>
      </c>
      <c r="I368" s="32">
        <v>64.50277777777778</v>
      </c>
      <c r="J368" s="32">
        <v>19.119444444444447</v>
      </c>
      <c r="K368" s="37">
        <v>0.29641272985659534</v>
      </c>
      <c r="L368" s="32">
        <v>8.3222222222222229</v>
      </c>
      <c r="M368" s="32">
        <v>1.2055555555555555</v>
      </c>
      <c r="N368" s="37">
        <v>0.14485981308411214</v>
      </c>
      <c r="O368" s="32">
        <v>6.7277777777777779</v>
      </c>
      <c r="P368" s="32">
        <v>1.1222222222222222</v>
      </c>
      <c r="Q368" s="37">
        <v>0.16680429397192403</v>
      </c>
      <c r="R368" s="32">
        <v>0</v>
      </c>
      <c r="S368" s="32">
        <v>0</v>
      </c>
      <c r="T368" s="37" t="s">
        <v>1348</v>
      </c>
      <c r="U368" s="32">
        <v>1.5944444444444446</v>
      </c>
      <c r="V368" s="32">
        <v>8.3333333333333329E-2</v>
      </c>
      <c r="W368" s="37">
        <v>5.2264808362369332E-2</v>
      </c>
      <c r="X368" s="32">
        <v>0</v>
      </c>
      <c r="Y368" s="32">
        <v>0</v>
      </c>
      <c r="Z368" s="37" t="s">
        <v>1348</v>
      </c>
      <c r="AA368" s="32">
        <v>26.961111111111112</v>
      </c>
      <c r="AB368" s="32">
        <v>0</v>
      </c>
      <c r="AC368" s="37">
        <v>0</v>
      </c>
      <c r="AD368" s="32">
        <v>46.288888888888891</v>
      </c>
      <c r="AE368" s="32">
        <v>17.997222222222224</v>
      </c>
      <c r="AF368" s="37">
        <v>0.38880220835333656</v>
      </c>
      <c r="AG368" s="32">
        <v>0</v>
      </c>
      <c r="AH368" s="32">
        <v>0</v>
      </c>
      <c r="AI368" s="37" t="s">
        <v>1348</v>
      </c>
      <c r="AJ368" s="32">
        <v>11.486111111111111</v>
      </c>
      <c r="AK368" s="32">
        <v>0</v>
      </c>
      <c r="AL368" s="37">
        <v>0</v>
      </c>
      <c r="AM368" t="s">
        <v>311</v>
      </c>
      <c r="AN368" s="34">
        <v>7</v>
      </c>
      <c r="AX368"/>
      <c r="AY368"/>
    </row>
    <row r="369" spans="1:51" x14ac:dyDescent="0.25">
      <c r="A369" t="s">
        <v>1226</v>
      </c>
      <c r="B369" t="s">
        <v>552</v>
      </c>
      <c r="C369" t="s">
        <v>979</v>
      </c>
      <c r="D369" t="s">
        <v>1197</v>
      </c>
      <c r="E369" s="32">
        <v>44.533333333333331</v>
      </c>
      <c r="F369" s="32">
        <v>184.55711111111114</v>
      </c>
      <c r="G369" s="32">
        <v>14.638888888888889</v>
      </c>
      <c r="H369" s="37">
        <v>7.9319018382746909E-2</v>
      </c>
      <c r="I369" s="32">
        <v>164.19788888888891</v>
      </c>
      <c r="J369" s="32">
        <v>14.638888888888889</v>
      </c>
      <c r="K369" s="37">
        <v>8.9153940942534773E-2</v>
      </c>
      <c r="L369" s="32">
        <v>38.094444444444441</v>
      </c>
      <c r="M369" s="32">
        <v>0</v>
      </c>
      <c r="N369" s="37">
        <v>0</v>
      </c>
      <c r="O369" s="32">
        <v>22.304333333333329</v>
      </c>
      <c r="P369" s="32">
        <v>0</v>
      </c>
      <c r="Q369" s="37">
        <v>0</v>
      </c>
      <c r="R369" s="32">
        <v>10.101222222222223</v>
      </c>
      <c r="S369" s="32">
        <v>0</v>
      </c>
      <c r="T369" s="37">
        <v>0</v>
      </c>
      <c r="U369" s="32">
        <v>5.6888888888888891</v>
      </c>
      <c r="V369" s="32">
        <v>0</v>
      </c>
      <c r="W369" s="37">
        <v>0</v>
      </c>
      <c r="X369" s="32">
        <v>23.004777777777775</v>
      </c>
      <c r="Y369" s="32">
        <v>0</v>
      </c>
      <c r="Z369" s="37">
        <v>0</v>
      </c>
      <c r="AA369" s="32">
        <v>4.5691111111111109</v>
      </c>
      <c r="AB369" s="32">
        <v>0</v>
      </c>
      <c r="AC369" s="37">
        <v>0</v>
      </c>
      <c r="AD369" s="32">
        <v>109.10466666666669</v>
      </c>
      <c r="AE369" s="32">
        <v>14.638888888888889</v>
      </c>
      <c r="AF369" s="37">
        <v>0.13417289412205607</v>
      </c>
      <c r="AG369" s="32">
        <v>0</v>
      </c>
      <c r="AH369" s="32">
        <v>0</v>
      </c>
      <c r="AI369" s="37" t="s">
        <v>1348</v>
      </c>
      <c r="AJ369" s="32">
        <v>9.7841111111111161</v>
      </c>
      <c r="AK369" s="32">
        <v>0</v>
      </c>
      <c r="AL369" s="37">
        <v>0</v>
      </c>
      <c r="AM369" t="s">
        <v>126</v>
      </c>
      <c r="AN369" s="34">
        <v>7</v>
      </c>
      <c r="AX369"/>
      <c r="AY369"/>
    </row>
    <row r="370" spans="1:51" x14ac:dyDescent="0.25">
      <c r="A370" t="s">
        <v>1226</v>
      </c>
      <c r="B370" t="s">
        <v>701</v>
      </c>
      <c r="C370" t="s">
        <v>915</v>
      </c>
      <c r="D370" t="s">
        <v>1170</v>
      </c>
      <c r="E370" s="32">
        <v>63.911111111111111</v>
      </c>
      <c r="F370" s="32">
        <v>303.07400000000007</v>
      </c>
      <c r="G370" s="32">
        <v>0</v>
      </c>
      <c r="H370" s="37">
        <v>0</v>
      </c>
      <c r="I370" s="32">
        <v>269.60122222222225</v>
      </c>
      <c r="J370" s="32">
        <v>0</v>
      </c>
      <c r="K370" s="37">
        <v>0</v>
      </c>
      <c r="L370" s="32">
        <v>61.925000000000011</v>
      </c>
      <c r="M370" s="32">
        <v>0</v>
      </c>
      <c r="N370" s="37">
        <v>0</v>
      </c>
      <c r="O370" s="32">
        <v>34.456666666666671</v>
      </c>
      <c r="P370" s="32">
        <v>0</v>
      </c>
      <c r="Q370" s="37">
        <v>0</v>
      </c>
      <c r="R370" s="32">
        <v>21.812777777777782</v>
      </c>
      <c r="S370" s="32">
        <v>0</v>
      </c>
      <c r="T370" s="37">
        <v>0</v>
      </c>
      <c r="U370" s="32">
        <v>5.6555555555555559</v>
      </c>
      <c r="V370" s="32">
        <v>0</v>
      </c>
      <c r="W370" s="37">
        <v>0</v>
      </c>
      <c r="X370" s="32">
        <v>62.439777777777799</v>
      </c>
      <c r="Y370" s="32">
        <v>0</v>
      </c>
      <c r="Z370" s="37">
        <v>0</v>
      </c>
      <c r="AA370" s="32">
        <v>6.0044444444444469</v>
      </c>
      <c r="AB370" s="32">
        <v>0</v>
      </c>
      <c r="AC370" s="37">
        <v>0</v>
      </c>
      <c r="AD370" s="32">
        <v>146.25000000000003</v>
      </c>
      <c r="AE370" s="32">
        <v>0</v>
      </c>
      <c r="AF370" s="37">
        <v>0</v>
      </c>
      <c r="AG370" s="32">
        <v>0</v>
      </c>
      <c r="AH370" s="32">
        <v>0</v>
      </c>
      <c r="AI370" s="37" t="s">
        <v>1348</v>
      </c>
      <c r="AJ370" s="32">
        <v>26.45477777777776</v>
      </c>
      <c r="AK370" s="32">
        <v>0</v>
      </c>
      <c r="AL370" s="37">
        <v>0</v>
      </c>
      <c r="AM370" t="s">
        <v>276</v>
      </c>
      <c r="AN370" s="34">
        <v>7</v>
      </c>
      <c r="AX370"/>
      <c r="AY370"/>
    </row>
    <row r="371" spans="1:51" x14ac:dyDescent="0.25">
      <c r="A371" t="s">
        <v>1226</v>
      </c>
      <c r="B371" t="s">
        <v>586</v>
      </c>
      <c r="C371" t="s">
        <v>849</v>
      </c>
      <c r="D371" t="s">
        <v>1130</v>
      </c>
      <c r="E371" s="32">
        <v>32.944444444444443</v>
      </c>
      <c r="F371" s="32">
        <v>118.25266666666666</v>
      </c>
      <c r="G371" s="32">
        <v>9.4861111111111107</v>
      </c>
      <c r="H371" s="37">
        <v>8.0219003752792992E-2</v>
      </c>
      <c r="I371" s="32">
        <v>112.35822222222221</v>
      </c>
      <c r="J371" s="32">
        <v>9.4861111111111107</v>
      </c>
      <c r="K371" s="37">
        <v>8.4427387008219751E-2</v>
      </c>
      <c r="L371" s="32">
        <v>28.67400000000001</v>
      </c>
      <c r="M371" s="32">
        <v>2.0750000000000002</v>
      </c>
      <c r="N371" s="37">
        <v>7.23652089000488E-2</v>
      </c>
      <c r="O371" s="32">
        <v>22.779555555555564</v>
      </c>
      <c r="P371" s="32">
        <v>2.0750000000000002</v>
      </c>
      <c r="Q371" s="37">
        <v>9.1090451476957865E-2</v>
      </c>
      <c r="R371" s="32">
        <v>2.129111111111111</v>
      </c>
      <c r="S371" s="32">
        <v>0</v>
      </c>
      <c r="T371" s="37">
        <v>0</v>
      </c>
      <c r="U371" s="32">
        <v>3.7653333333333334</v>
      </c>
      <c r="V371" s="32">
        <v>0</v>
      </c>
      <c r="W371" s="37">
        <v>0</v>
      </c>
      <c r="X371" s="32">
        <v>10.528111111111114</v>
      </c>
      <c r="Y371" s="32">
        <v>6.2944444444444443</v>
      </c>
      <c r="Z371" s="37">
        <v>0.59787025212921996</v>
      </c>
      <c r="AA371" s="32">
        <v>0</v>
      </c>
      <c r="AB371" s="32">
        <v>0</v>
      </c>
      <c r="AC371" s="37" t="s">
        <v>1348</v>
      </c>
      <c r="AD371" s="32">
        <v>66.765444444444427</v>
      </c>
      <c r="AE371" s="32">
        <v>1.1166666666666667</v>
      </c>
      <c r="AF371" s="37">
        <v>1.6725218800810137E-2</v>
      </c>
      <c r="AG371" s="32">
        <v>12.285111111111105</v>
      </c>
      <c r="AH371" s="32">
        <v>0</v>
      </c>
      <c r="AI371" s="37">
        <v>0</v>
      </c>
      <c r="AJ371" s="32">
        <v>0</v>
      </c>
      <c r="AK371" s="32">
        <v>0</v>
      </c>
      <c r="AL371" s="37" t="s">
        <v>1348</v>
      </c>
      <c r="AM371" t="s">
        <v>161</v>
      </c>
      <c r="AN371" s="34">
        <v>7</v>
      </c>
      <c r="AX371"/>
      <c r="AY371"/>
    </row>
    <row r="372" spans="1:51" x14ac:dyDescent="0.25">
      <c r="A372" t="s">
        <v>1226</v>
      </c>
      <c r="B372" t="s">
        <v>759</v>
      </c>
      <c r="C372" t="s">
        <v>1090</v>
      </c>
      <c r="D372" t="s">
        <v>1144</v>
      </c>
      <c r="E372" s="32">
        <v>37.12222222222222</v>
      </c>
      <c r="F372" s="32">
        <v>157.62622222222225</v>
      </c>
      <c r="G372" s="32">
        <v>10.616666666666667</v>
      </c>
      <c r="H372" s="37">
        <v>6.7353429632407452E-2</v>
      </c>
      <c r="I372" s="32">
        <v>151.93733333333336</v>
      </c>
      <c r="J372" s="32">
        <v>10.616666666666667</v>
      </c>
      <c r="K372" s="37">
        <v>6.9875299465569127E-2</v>
      </c>
      <c r="L372" s="32">
        <v>9.5903333333333336</v>
      </c>
      <c r="M372" s="32">
        <v>0</v>
      </c>
      <c r="N372" s="37">
        <v>0</v>
      </c>
      <c r="O372" s="32">
        <v>3.9014444444444449</v>
      </c>
      <c r="P372" s="32">
        <v>0</v>
      </c>
      <c r="Q372" s="37">
        <v>0</v>
      </c>
      <c r="R372" s="32">
        <v>0</v>
      </c>
      <c r="S372" s="32">
        <v>0</v>
      </c>
      <c r="T372" s="37" t="s">
        <v>1348</v>
      </c>
      <c r="U372" s="32">
        <v>5.6888888888888891</v>
      </c>
      <c r="V372" s="32">
        <v>0</v>
      </c>
      <c r="W372" s="37">
        <v>0</v>
      </c>
      <c r="X372" s="32">
        <v>24.047777777777775</v>
      </c>
      <c r="Y372" s="32">
        <v>0</v>
      </c>
      <c r="Z372" s="37">
        <v>0</v>
      </c>
      <c r="AA372" s="32">
        <v>0</v>
      </c>
      <c r="AB372" s="32">
        <v>0</v>
      </c>
      <c r="AC372" s="37" t="s">
        <v>1348</v>
      </c>
      <c r="AD372" s="32">
        <v>91.069666666666691</v>
      </c>
      <c r="AE372" s="32">
        <v>10.616666666666667</v>
      </c>
      <c r="AF372" s="37">
        <v>0.11657741875267649</v>
      </c>
      <c r="AG372" s="32">
        <v>1.4968888888888889</v>
      </c>
      <c r="AH372" s="32">
        <v>0</v>
      </c>
      <c r="AI372" s="37">
        <v>0</v>
      </c>
      <c r="AJ372" s="32">
        <v>31.42155555555556</v>
      </c>
      <c r="AK372" s="32">
        <v>0</v>
      </c>
      <c r="AL372" s="37">
        <v>0</v>
      </c>
      <c r="AM372" t="s">
        <v>336</v>
      </c>
      <c r="AN372" s="34">
        <v>7</v>
      </c>
      <c r="AX372"/>
      <c r="AY372"/>
    </row>
    <row r="373" spans="1:51" x14ac:dyDescent="0.25">
      <c r="A373" t="s">
        <v>1226</v>
      </c>
      <c r="B373" t="s">
        <v>823</v>
      </c>
      <c r="C373" t="s">
        <v>847</v>
      </c>
      <c r="D373" t="s">
        <v>1165</v>
      </c>
      <c r="E373" s="32">
        <v>29.755555555555556</v>
      </c>
      <c r="F373" s="32">
        <v>140.41066666666669</v>
      </c>
      <c r="G373" s="32">
        <v>18.380555555555556</v>
      </c>
      <c r="H373" s="37">
        <v>0.13090569250832479</v>
      </c>
      <c r="I373" s="32">
        <v>118.21900000000001</v>
      </c>
      <c r="J373" s="32">
        <v>18.380555555555556</v>
      </c>
      <c r="K373" s="37">
        <v>0.15547886173589318</v>
      </c>
      <c r="L373" s="32">
        <v>56.424555555555557</v>
      </c>
      <c r="M373" s="32">
        <v>0.24722222222222223</v>
      </c>
      <c r="N373" s="37">
        <v>4.3814651225530261E-3</v>
      </c>
      <c r="O373" s="32">
        <v>34.232888888888887</v>
      </c>
      <c r="P373" s="32">
        <v>0.24722222222222223</v>
      </c>
      <c r="Q373" s="37">
        <v>7.2217750311591201E-3</v>
      </c>
      <c r="R373" s="32">
        <v>16.680555555555557</v>
      </c>
      <c r="S373" s="32">
        <v>0</v>
      </c>
      <c r="T373" s="37">
        <v>0</v>
      </c>
      <c r="U373" s="32">
        <v>5.5111111111111111</v>
      </c>
      <c r="V373" s="32">
        <v>0</v>
      </c>
      <c r="W373" s="37">
        <v>0</v>
      </c>
      <c r="X373" s="32">
        <v>5.9882222222222214</v>
      </c>
      <c r="Y373" s="32">
        <v>0</v>
      </c>
      <c r="Z373" s="37">
        <v>0</v>
      </c>
      <c r="AA373" s="32">
        <v>0</v>
      </c>
      <c r="AB373" s="32">
        <v>0</v>
      </c>
      <c r="AC373" s="37" t="s">
        <v>1348</v>
      </c>
      <c r="AD373" s="32">
        <v>77.104555555555564</v>
      </c>
      <c r="AE373" s="32">
        <v>18.133333333333333</v>
      </c>
      <c r="AF373" s="37">
        <v>0.23517849500173643</v>
      </c>
      <c r="AG373" s="32">
        <v>0</v>
      </c>
      <c r="AH373" s="32">
        <v>0</v>
      </c>
      <c r="AI373" s="37" t="s">
        <v>1348</v>
      </c>
      <c r="AJ373" s="32">
        <v>0.89333333333333342</v>
      </c>
      <c r="AK373" s="32">
        <v>0</v>
      </c>
      <c r="AL373" s="37">
        <v>0</v>
      </c>
      <c r="AM373" t="s">
        <v>400</v>
      </c>
      <c r="AN373" s="34">
        <v>7</v>
      </c>
      <c r="AX373"/>
      <c r="AY373"/>
    </row>
    <row r="374" spans="1:51" x14ac:dyDescent="0.25">
      <c r="A374" t="s">
        <v>1226</v>
      </c>
      <c r="B374" t="s">
        <v>729</v>
      </c>
      <c r="C374" t="s">
        <v>857</v>
      </c>
      <c r="D374" t="s">
        <v>1159</v>
      </c>
      <c r="E374" s="32">
        <v>77.111111111111114</v>
      </c>
      <c r="F374" s="32">
        <v>274.32788888888888</v>
      </c>
      <c r="G374" s="32">
        <v>0</v>
      </c>
      <c r="H374" s="37">
        <v>0</v>
      </c>
      <c r="I374" s="32">
        <v>252.20122222222219</v>
      </c>
      <c r="J374" s="32">
        <v>0</v>
      </c>
      <c r="K374" s="37">
        <v>0</v>
      </c>
      <c r="L374" s="32">
        <v>54.93555555555556</v>
      </c>
      <c r="M374" s="32">
        <v>0</v>
      </c>
      <c r="N374" s="37">
        <v>0</v>
      </c>
      <c r="O374" s="32">
        <v>32.808888888888887</v>
      </c>
      <c r="P374" s="32">
        <v>0</v>
      </c>
      <c r="Q374" s="37">
        <v>0</v>
      </c>
      <c r="R374" s="32">
        <v>17.585555555555555</v>
      </c>
      <c r="S374" s="32">
        <v>0</v>
      </c>
      <c r="T374" s="37">
        <v>0</v>
      </c>
      <c r="U374" s="32">
        <v>4.5411111111111113</v>
      </c>
      <c r="V374" s="32">
        <v>0</v>
      </c>
      <c r="W374" s="37">
        <v>0</v>
      </c>
      <c r="X374" s="32">
        <v>41.944666666666663</v>
      </c>
      <c r="Y374" s="32">
        <v>0</v>
      </c>
      <c r="Z374" s="37">
        <v>0</v>
      </c>
      <c r="AA374" s="32">
        <v>0</v>
      </c>
      <c r="AB374" s="32">
        <v>0</v>
      </c>
      <c r="AC374" s="37" t="s">
        <v>1348</v>
      </c>
      <c r="AD374" s="32">
        <v>147.23844444444441</v>
      </c>
      <c r="AE374" s="32">
        <v>0</v>
      </c>
      <c r="AF374" s="37">
        <v>0</v>
      </c>
      <c r="AG374" s="32">
        <v>0</v>
      </c>
      <c r="AH374" s="32">
        <v>0</v>
      </c>
      <c r="AI374" s="37" t="s">
        <v>1348</v>
      </c>
      <c r="AJ374" s="32">
        <v>30.209222222222227</v>
      </c>
      <c r="AK374" s="32">
        <v>0</v>
      </c>
      <c r="AL374" s="37">
        <v>0</v>
      </c>
      <c r="AM374" t="s">
        <v>306</v>
      </c>
      <c r="AN374" s="34">
        <v>7</v>
      </c>
      <c r="AX374"/>
      <c r="AY374"/>
    </row>
    <row r="375" spans="1:51" x14ac:dyDescent="0.25">
      <c r="A375" t="s">
        <v>1226</v>
      </c>
      <c r="B375" t="s">
        <v>702</v>
      </c>
      <c r="C375" t="s">
        <v>1071</v>
      </c>
      <c r="D375" t="s">
        <v>1144</v>
      </c>
      <c r="E375" s="32">
        <v>35.077777777777776</v>
      </c>
      <c r="F375" s="32">
        <v>122.97733333333331</v>
      </c>
      <c r="G375" s="32">
        <v>10.322222222222223</v>
      </c>
      <c r="H375" s="37">
        <v>8.3935973747646386E-2</v>
      </c>
      <c r="I375" s="32">
        <v>111.89399999999996</v>
      </c>
      <c r="J375" s="32">
        <v>10.322222222222223</v>
      </c>
      <c r="K375" s="37">
        <v>9.2250006454521472E-2</v>
      </c>
      <c r="L375" s="32">
        <v>28.62477777777778</v>
      </c>
      <c r="M375" s="32">
        <v>0</v>
      </c>
      <c r="N375" s="37">
        <v>0</v>
      </c>
      <c r="O375" s="32">
        <v>17.541444444444444</v>
      </c>
      <c r="P375" s="32">
        <v>0</v>
      </c>
      <c r="Q375" s="37">
        <v>0</v>
      </c>
      <c r="R375" s="32">
        <v>5.3944444444444439</v>
      </c>
      <c r="S375" s="32">
        <v>0</v>
      </c>
      <c r="T375" s="37">
        <v>0</v>
      </c>
      <c r="U375" s="32">
        <v>5.6888888888888891</v>
      </c>
      <c r="V375" s="32">
        <v>0</v>
      </c>
      <c r="W375" s="37">
        <v>0</v>
      </c>
      <c r="X375" s="32">
        <v>11.167999999999994</v>
      </c>
      <c r="Y375" s="32">
        <v>5.9713333333333329</v>
      </c>
      <c r="Z375" s="37">
        <v>0.53468242597898785</v>
      </c>
      <c r="AA375" s="32">
        <v>0</v>
      </c>
      <c r="AB375" s="32">
        <v>0</v>
      </c>
      <c r="AC375" s="37" t="s">
        <v>1348</v>
      </c>
      <c r="AD375" s="32">
        <v>69.375222222222206</v>
      </c>
      <c r="AE375" s="32">
        <v>4.350888888888889</v>
      </c>
      <c r="AF375" s="37">
        <v>6.2715314625618829E-2</v>
      </c>
      <c r="AG375" s="32">
        <v>0</v>
      </c>
      <c r="AH375" s="32">
        <v>0</v>
      </c>
      <c r="AI375" s="37" t="s">
        <v>1348</v>
      </c>
      <c r="AJ375" s="32">
        <v>13.809333333333324</v>
      </c>
      <c r="AK375" s="32">
        <v>0</v>
      </c>
      <c r="AL375" s="37">
        <v>0</v>
      </c>
      <c r="AM375" t="s">
        <v>277</v>
      </c>
      <c r="AN375" s="34">
        <v>7</v>
      </c>
      <c r="AX375"/>
      <c r="AY375"/>
    </row>
    <row r="376" spans="1:51" x14ac:dyDescent="0.25">
      <c r="A376" t="s">
        <v>1226</v>
      </c>
      <c r="B376" t="s">
        <v>814</v>
      </c>
      <c r="C376" t="s">
        <v>916</v>
      </c>
      <c r="D376" t="s">
        <v>1140</v>
      </c>
      <c r="E376" s="32">
        <v>61.7</v>
      </c>
      <c r="F376" s="32">
        <v>280.79466666666673</v>
      </c>
      <c r="G376" s="32">
        <v>1.9527777777777777</v>
      </c>
      <c r="H376" s="37">
        <v>6.9544689041260658E-3</v>
      </c>
      <c r="I376" s="32">
        <v>258.1280000000001</v>
      </c>
      <c r="J376" s="32">
        <v>1.9527777777777777</v>
      </c>
      <c r="K376" s="37">
        <v>7.5651528612850098E-3</v>
      </c>
      <c r="L376" s="32">
        <v>80.768222222222249</v>
      </c>
      <c r="M376" s="32">
        <v>0.8</v>
      </c>
      <c r="N376" s="37">
        <v>9.9048855848147075E-3</v>
      </c>
      <c r="O376" s="32">
        <v>63.701555555555586</v>
      </c>
      <c r="P376" s="32">
        <v>0.8</v>
      </c>
      <c r="Q376" s="37">
        <v>1.2558563021311179E-2</v>
      </c>
      <c r="R376" s="32">
        <v>11.377777777777778</v>
      </c>
      <c r="S376" s="32">
        <v>0</v>
      </c>
      <c r="T376" s="37">
        <v>0</v>
      </c>
      <c r="U376" s="32">
        <v>5.6888888888888891</v>
      </c>
      <c r="V376" s="32">
        <v>0</v>
      </c>
      <c r="W376" s="37">
        <v>0</v>
      </c>
      <c r="X376" s="32">
        <v>38.423333333333339</v>
      </c>
      <c r="Y376" s="32">
        <v>0.21666666666666667</v>
      </c>
      <c r="Z376" s="37">
        <v>5.6389346751106089E-3</v>
      </c>
      <c r="AA376" s="32">
        <v>5.6</v>
      </c>
      <c r="AB376" s="32">
        <v>0</v>
      </c>
      <c r="AC376" s="37">
        <v>0</v>
      </c>
      <c r="AD376" s="32">
        <v>135.82155555555559</v>
      </c>
      <c r="AE376" s="32">
        <v>0.93611111111111112</v>
      </c>
      <c r="AF376" s="37">
        <v>6.8922131489519726E-3</v>
      </c>
      <c r="AG376" s="32">
        <v>0</v>
      </c>
      <c r="AH376" s="32">
        <v>0</v>
      </c>
      <c r="AI376" s="37" t="s">
        <v>1348</v>
      </c>
      <c r="AJ376" s="32">
        <v>20.181555555555558</v>
      </c>
      <c r="AK376" s="32">
        <v>0</v>
      </c>
      <c r="AL376" s="37">
        <v>0</v>
      </c>
      <c r="AM376" t="s">
        <v>391</v>
      </c>
      <c r="AN376" s="34">
        <v>7</v>
      </c>
      <c r="AX376"/>
      <c r="AY376"/>
    </row>
    <row r="377" spans="1:51" x14ac:dyDescent="0.25">
      <c r="A377" t="s">
        <v>1226</v>
      </c>
      <c r="B377" t="s">
        <v>806</v>
      </c>
      <c r="C377" t="s">
        <v>1106</v>
      </c>
      <c r="D377" t="s">
        <v>1123</v>
      </c>
      <c r="E377" s="32">
        <v>61.955555555555556</v>
      </c>
      <c r="F377" s="32">
        <v>244.0277777777778</v>
      </c>
      <c r="G377" s="32">
        <v>4.4444444444444446E-2</v>
      </c>
      <c r="H377" s="37">
        <v>1.8212862834376777E-4</v>
      </c>
      <c r="I377" s="32">
        <v>225.72755555555557</v>
      </c>
      <c r="J377" s="32">
        <v>4.4444444444444446E-2</v>
      </c>
      <c r="K377" s="37">
        <v>1.9689419103068203E-4</v>
      </c>
      <c r="L377" s="32">
        <v>39.368111111111105</v>
      </c>
      <c r="M377" s="32">
        <v>0</v>
      </c>
      <c r="N377" s="37">
        <v>0</v>
      </c>
      <c r="O377" s="32">
        <v>24.138444444444438</v>
      </c>
      <c r="P377" s="32">
        <v>0</v>
      </c>
      <c r="Q377" s="37">
        <v>0</v>
      </c>
      <c r="R377" s="32">
        <v>10.457444444444445</v>
      </c>
      <c r="S377" s="32">
        <v>0</v>
      </c>
      <c r="T377" s="37">
        <v>0</v>
      </c>
      <c r="U377" s="32">
        <v>4.7722222222222221</v>
      </c>
      <c r="V377" s="32">
        <v>0</v>
      </c>
      <c r="W377" s="37">
        <v>0</v>
      </c>
      <c r="X377" s="32">
        <v>57.212444444444451</v>
      </c>
      <c r="Y377" s="32">
        <v>0</v>
      </c>
      <c r="Z377" s="37">
        <v>0</v>
      </c>
      <c r="AA377" s="32">
        <v>3.0705555555555559</v>
      </c>
      <c r="AB377" s="32">
        <v>0</v>
      </c>
      <c r="AC377" s="37">
        <v>0</v>
      </c>
      <c r="AD377" s="32">
        <v>142.37800000000001</v>
      </c>
      <c r="AE377" s="32">
        <v>4.4444444444444446E-2</v>
      </c>
      <c r="AF377" s="37">
        <v>3.1215808934276673E-4</v>
      </c>
      <c r="AG377" s="32">
        <v>0</v>
      </c>
      <c r="AH377" s="32">
        <v>0</v>
      </c>
      <c r="AI377" s="37" t="s">
        <v>1348</v>
      </c>
      <c r="AJ377" s="32">
        <v>1.9986666666666666</v>
      </c>
      <c r="AK377" s="32">
        <v>0</v>
      </c>
      <c r="AL377" s="37">
        <v>0</v>
      </c>
      <c r="AM377" t="s">
        <v>383</v>
      </c>
      <c r="AN377" s="34">
        <v>7</v>
      </c>
      <c r="AX377"/>
      <c r="AY377"/>
    </row>
    <row r="378" spans="1:51" x14ac:dyDescent="0.25">
      <c r="A378" t="s">
        <v>1226</v>
      </c>
      <c r="B378" t="s">
        <v>819</v>
      </c>
      <c r="C378" t="s">
        <v>901</v>
      </c>
      <c r="D378" t="s">
        <v>1165</v>
      </c>
      <c r="E378" s="32">
        <v>38.366666666666667</v>
      </c>
      <c r="F378" s="32">
        <v>144.22222222222223</v>
      </c>
      <c r="G378" s="32">
        <v>14.486111111111111</v>
      </c>
      <c r="H378" s="37">
        <v>0.10044298921417565</v>
      </c>
      <c r="I378" s="32">
        <v>138.06666666666666</v>
      </c>
      <c r="J378" s="32">
        <v>13.575000000000001</v>
      </c>
      <c r="K378" s="37">
        <v>9.832206663447611E-2</v>
      </c>
      <c r="L378" s="32">
        <v>29.277777777777779</v>
      </c>
      <c r="M378" s="32">
        <v>3.7888888888888888</v>
      </c>
      <c r="N378" s="37">
        <v>0.12941176470588234</v>
      </c>
      <c r="O378" s="32">
        <v>23.122222222222224</v>
      </c>
      <c r="P378" s="32">
        <v>2.8777777777777778</v>
      </c>
      <c r="Q378" s="37">
        <v>0.12445939452186448</v>
      </c>
      <c r="R378" s="32">
        <v>0.91111111111111109</v>
      </c>
      <c r="S378" s="32">
        <v>0.91111111111111109</v>
      </c>
      <c r="T378" s="37">
        <v>1</v>
      </c>
      <c r="U378" s="32">
        <v>5.2444444444444445</v>
      </c>
      <c r="V378" s="32">
        <v>0</v>
      </c>
      <c r="W378" s="37">
        <v>0</v>
      </c>
      <c r="X378" s="32">
        <v>27.658333333333335</v>
      </c>
      <c r="Y378" s="32">
        <v>2.0111111111111111</v>
      </c>
      <c r="Z378" s="37">
        <v>7.2712664457165802E-2</v>
      </c>
      <c r="AA378" s="32">
        <v>0</v>
      </c>
      <c r="AB378" s="32">
        <v>0</v>
      </c>
      <c r="AC378" s="37" t="s">
        <v>1348</v>
      </c>
      <c r="AD378" s="32">
        <v>87.286111111111111</v>
      </c>
      <c r="AE378" s="32">
        <v>8.6861111111111118</v>
      </c>
      <c r="AF378" s="37">
        <v>9.9513095503293778E-2</v>
      </c>
      <c r="AG378" s="32">
        <v>0</v>
      </c>
      <c r="AH378" s="32">
        <v>0</v>
      </c>
      <c r="AI378" s="37" t="s">
        <v>1348</v>
      </c>
      <c r="AJ378" s="32">
        <v>0</v>
      </c>
      <c r="AK378" s="32">
        <v>0</v>
      </c>
      <c r="AL378" s="37" t="s">
        <v>1348</v>
      </c>
      <c r="AM378" t="s">
        <v>396</v>
      </c>
      <c r="AN378" s="34">
        <v>7</v>
      </c>
      <c r="AX378"/>
      <c r="AY378"/>
    </row>
    <row r="379" spans="1:51" x14ac:dyDescent="0.25">
      <c r="A379" t="s">
        <v>1226</v>
      </c>
      <c r="B379" t="s">
        <v>502</v>
      </c>
      <c r="C379" t="s">
        <v>950</v>
      </c>
      <c r="D379" t="s">
        <v>1126</v>
      </c>
      <c r="E379" s="32">
        <v>64.24444444444444</v>
      </c>
      <c r="F379" s="32">
        <v>243.69811111111113</v>
      </c>
      <c r="G379" s="32">
        <v>42.414777777777779</v>
      </c>
      <c r="H379" s="37">
        <v>0.17404639528961835</v>
      </c>
      <c r="I379" s="32">
        <v>236.625</v>
      </c>
      <c r="J379" s="32">
        <v>41.030555555555551</v>
      </c>
      <c r="K379" s="37">
        <v>0.17339907260667956</v>
      </c>
      <c r="L379" s="32">
        <v>34.100888888888889</v>
      </c>
      <c r="M379" s="32">
        <v>3.1870000000000003</v>
      </c>
      <c r="N379" s="37">
        <v>9.3457974376686181E-2</v>
      </c>
      <c r="O379" s="32">
        <v>27.027777777777779</v>
      </c>
      <c r="P379" s="32">
        <v>1.8027777777777778</v>
      </c>
      <c r="Q379" s="37">
        <v>6.6700924974306269E-2</v>
      </c>
      <c r="R379" s="32">
        <v>1.3842222222222222</v>
      </c>
      <c r="S379" s="32">
        <v>1.3842222222222222</v>
      </c>
      <c r="T379" s="37">
        <v>1</v>
      </c>
      <c r="U379" s="32">
        <v>5.6888888888888891</v>
      </c>
      <c r="V379" s="32">
        <v>0</v>
      </c>
      <c r="W379" s="37">
        <v>0</v>
      </c>
      <c r="X379" s="32">
        <v>64.222222222222229</v>
      </c>
      <c r="Y379" s="32">
        <v>6.7638888888888893</v>
      </c>
      <c r="Z379" s="37">
        <v>0.10532006920415224</v>
      </c>
      <c r="AA379" s="32">
        <v>0</v>
      </c>
      <c r="AB379" s="32">
        <v>0</v>
      </c>
      <c r="AC379" s="37" t="s">
        <v>1348</v>
      </c>
      <c r="AD379" s="32">
        <v>145.375</v>
      </c>
      <c r="AE379" s="32">
        <v>32.463888888888889</v>
      </c>
      <c r="AF379" s="37">
        <v>0.2233113595108436</v>
      </c>
      <c r="AG379" s="32">
        <v>0</v>
      </c>
      <c r="AH379" s="32">
        <v>0</v>
      </c>
      <c r="AI379" s="37" t="s">
        <v>1348</v>
      </c>
      <c r="AJ379" s="32">
        <v>0</v>
      </c>
      <c r="AK379" s="32">
        <v>0</v>
      </c>
      <c r="AL379" s="37" t="s">
        <v>1348</v>
      </c>
      <c r="AM379" t="s">
        <v>76</v>
      </c>
      <c r="AN379" s="34">
        <v>7</v>
      </c>
      <c r="AX379"/>
      <c r="AY379"/>
    </row>
    <row r="380" spans="1:51" x14ac:dyDescent="0.25">
      <c r="A380" t="s">
        <v>1226</v>
      </c>
      <c r="B380" t="s">
        <v>740</v>
      </c>
      <c r="C380" t="s">
        <v>1083</v>
      </c>
      <c r="D380" t="s">
        <v>1191</v>
      </c>
      <c r="E380" s="32">
        <v>52.62222222222222</v>
      </c>
      <c r="F380" s="32">
        <v>164.5976666666667</v>
      </c>
      <c r="G380" s="32">
        <v>26.342111111111112</v>
      </c>
      <c r="H380" s="37">
        <v>0.16003939572519926</v>
      </c>
      <c r="I380" s="32">
        <v>158.7198888888889</v>
      </c>
      <c r="J380" s="32">
        <v>25.975444444444449</v>
      </c>
      <c r="K380" s="37">
        <v>0.16365588853598828</v>
      </c>
      <c r="L380" s="32">
        <v>34.977777777777781</v>
      </c>
      <c r="M380" s="32">
        <v>0.36666666666666664</v>
      </c>
      <c r="N380" s="37">
        <v>1.0482846251588308E-2</v>
      </c>
      <c r="O380" s="32">
        <v>29.1</v>
      </c>
      <c r="P380" s="32">
        <v>0</v>
      </c>
      <c r="Q380" s="37">
        <v>0</v>
      </c>
      <c r="R380" s="32">
        <v>0.36666666666666664</v>
      </c>
      <c r="S380" s="32">
        <v>0.36666666666666664</v>
      </c>
      <c r="T380" s="37">
        <v>1</v>
      </c>
      <c r="U380" s="32">
        <v>5.5111111111111111</v>
      </c>
      <c r="V380" s="32">
        <v>0</v>
      </c>
      <c r="W380" s="37">
        <v>0</v>
      </c>
      <c r="X380" s="32">
        <v>25.788888888888888</v>
      </c>
      <c r="Y380" s="32">
        <v>3.6583333333333332</v>
      </c>
      <c r="Z380" s="37">
        <v>0.14185695820766911</v>
      </c>
      <c r="AA380" s="32">
        <v>0</v>
      </c>
      <c r="AB380" s="32">
        <v>0</v>
      </c>
      <c r="AC380" s="37" t="s">
        <v>1348</v>
      </c>
      <c r="AD380" s="32">
        <v>99.931000000000012</v>
      </c>
      <c r="AE380" s="32">
        <v>22.317111111111114</v>
      </c>
      <c r="AF380" s="37">
        <v>0.22332520550290813</v>
      </c>
      <c r="AG380" s="32">
        <v>0</v>
      </c>
      <c r="AH380" s="32">
        <v>0</v>
      </c>
      <c r="AI380" s="37" t="s">
        <v>1348</v>
      </c>
      <c r="AJ380" s="32">
        <v>3.9</v>
      </c>
      <c r="AK380" s="32">
        <v>0</v>
      </c>
      <c r="AL380" s="37">
        <v>0</v>
      </c>
      <c r="AM380" t="s">
        <v>317</v>
      </c>
      <c r="AN380" s="34">
        <v>7</v>
      </c>
      <c r="AX380"/>
      <c r="AY380"/>
    </row>
    <row r="381" spans="1:51" x14ac:dyDescent="0.25">
      <c r="A381" t="s">
        <v>1226</v>
      </c>
      <c r="B381" t="s">
        <v>820</v>
      </c>
      <c r="C381" t="s">
        <v>933</v>
      </c>
      <c r="D381" t="s">
        <v>1166</v>
      </c>
      <c r="E381" s="32">
        <v>83.488888888888894</v>
      </c>
      <c r="F381" s="32">
        <v>454.38622222222216</v>
      </c>
      <c r="G381" s="32">
        <v>167.4045555555555</v>
      </c>
      <c r="H381" s="37">
        <v>0.36841908352072483</v>
      </c>
      <c r="I381" s="32">
        <v>420.48599999999999</v>
      </c>
      <c r="J381" s="32">
        <v>167.4045555555555</v>
      </c>
      <c r="K381" s="37">
        <v>0.39812159157630816</v>
      </c>
      <c r="L381" s="32">
        <v>73.061333333333323</v>
      </c>
      <c r="M381" s="32">
        <v>7.5406666666666649</v>
      </c>
      <c r="N381" s="37">
        <v>0.10321008832761515</v>
      </c>
      <c r="O381" s="32">
        <v>45.448888888888888</v>
      </c>
      <c r="P381" s="32">
        <v>7.5406666666666649</v>
      </c>
      <c r="Q381" s="37">
        <v>0.16591531390573044</v>
      </c>
      <c r="R381" s="32">
        <v>22.190222222222221</v>
      </c>
      <c r="S381" s="32">
        <v>0</v>
      </c>
      <c r="T381" s="37">
        <v>0</v>
      </c>
      <c r="U381" s="32">
        <v>5.4222222222222225</v>
      </c>
      <c r="V381" s="32">
        <v>0</v>
      </c>
      <c r="W381" s="37">
        <v>0</v>
      </c>
      <c r="X381" s="32">
        <v>66.411444444444456</v>
      </c>
      <c r="Y381" s="32">
        <v>23.055222222222209</v>
      </c>
      <c r="Z381" s="37">
        <v>0.34715736745507358</v>
      </c>
      <c r="AA381" s="32">
        <v>6.2877777777777784</v>
      </c>
      <c r="AB381" s="32">
        <v>0</v>
      </c>
      <c r="AC381" s="37">
        <v>0</v>
      </c>
      <c r="AD381" s="32">
        <v>278.99166666666662</v>
      </c>
      <c r="AE381" s="32">
        <v>136.80866666666662</v>
      </c>
      <c r="AF381" s="37">
        <v>0.49036829057020814</v>
      </c>
      <c r="AG381" s="32">
        <v>0</v>
      </c>
      <c r="AH381" s="32">
        <v>0</v>
      </c>
      <c r="AI381" s="37" t="s">
        <v>1348</v>
      </c>
      <c r="AJ381" s="32">
        <v>29.633999999999993</v>
      </c>
      <c r="AK381" s="32">
        <v>0</v>
      </c>
      <c r="AL381" s="37">
        <v>0</v>
      </c>
      <c r="AM381" t="s">
        <v>397</v>
      </c>
      <c r="AN381" s="34">
        <v>7</v>
      </c>
      <c r="AX381"/>
      <c r="AY381"/>
    </row>
    <row r="382" spans="1:51" x14ac:dyDescent="0.25">
      <c r="A382" t="s">
        <v>1226</v>
      </c>
      <c r="B382" t="s">
        <v>828</v>
      </c>
      <c r="C382" t="s">
        <v>976</v>
      </c>
      <c r="D382" t="s">
        <v>1141</v>
      </c>
      <c r="E382" s="32">
        <v>9.5777777777777775</v>
      </c>
      <c r="F382" s="32">
        <v>77.790888888888887</v>
      </c>
      <c r="G382" s="32">
        <v>3.6111111111111112</v>
      </c>
      <c r="H382" s="37">
        <v>4.6420746217066267E-2</v>
      </c>
      <c r="I382" s="32">
        <v>70.829777777777778</v>
      </c>
      <c r="J382" s="32">
        <v>3.6111111111111112</v>
      </c>
      <c r="K382" s="37">
        <v>5.0982951301084919E-2</v>
      </c>
      <c r="L382" s="32">
        <v>24.703555555555557</v>
      </c>
      <c r="M382" s="32">
        <v>1.5486666666666666</v>
      </c>
      <c r="N382" s="37">
        <v>6.2690031124624429E-2</v>
      </c>
      <c r="O382" s="32">
        <v>17.742444444444445</v>
      </c>
      <c r="P382" s="32">
        <v>1.5486666666666666</v>
      </c>
      <c r="Q382" s="37">
        <v>8.7285980887012934E-2</v>
      </c>
      <c r="R382" s="32">
        <v>3.2277777777777779</v>
      </c>
      <c r="S382" s="32">
        <v>0</v>
      </c>
      <c r="T382" s="37">
        <v>0</v>
      </c>
      <c r="U382" s="32">
        <v>3.7333333333333334</v>
      </c>
      <c r="V382" s="32">
        <v>0</v>
      </c>
      <c r="W382" s="37">
        <v>0</v>
      </c>
      <c r="X382" s="32">
        <v>4.6749999999999998</v>
      </c>
      <c r="Y382" s="32">
        <v>0.38333333333333336</v>
      </c>
      <c r="Z382" s="37">
        <v>8.1996434937611412E-2</v>
      </c>
      <c r="AA382" s="32">
        <v>0</v>
      </c>
      <c r="AB382" s="32">
        <v>0</v>
      </c>
      <c r="AC382" s="37" t="s">
        <v>1348</v>
      </c>
      <c r="AD382" s="32">
        <v>48.412333333333329</v>
      </c>
      <c r="AE382" s="32">
        <v>1.6791111111111112</v>
      </c>
      <c r="AF382" s="37">
        <v>3.4683540236532938E-2</v>
      </c>
      <c r="AG382" s="32">
        <v>0</v>
      </c>
      <c r="AH382" s="32">
        <v>0</v>
      </c>
      <c r="AI382" s="37" t="s">
        <v>1348</v>
      </c>
      <c r="AJ382" s="32">
        <v>0</v>
      </c>
      <c r="AK382" s="32">
        <v>0</v>
      </c>
      <c r="AL382" s="37" t="s">
        <v>1348</v>
      </c>
      <c r="AM382" t="s">
        <v>405</v>
      </c>
      <c r="AN382" s="34">
        <v>7</v>
      </c>
      <c r="AX382"/>
      <c r="AY382"/>
    </row>
    <row r="383" spans="1:51" x14ac:dyDescent="0.25">
      <c r="A383" t="s">
        <v>1226</v>
      </c>
      <c r="B383" t="s">
        <v>453</v>
      </c>
      <c r="C383" t="s">
        <v>917</v>
      </c>
      <c r="D383" t="s">
        <v>1150</v>
      </c>
      <c r="E383" s="32">
        <v>50.288888888888891</v>
      </c>
      <c r="F383" s="32">
        <v>168.07144444444447</v>
      </c>
      <c r="G383" s="32">
        <v>16.841666666666665</v>
      </c>
      <c r="H383" s="37">
        <v>0.10020540206777143</v>
      </c>
      <c r="I383" s="32">
        <v>150.56033333333335</v>
      </c>
      <c r="J383" s="32">
        <v>16.841666666666665</v>
      </c>
      <c r="K383" s="37">
        <v>0.11185991883652399</v>
      </c>
      <c r="L383" s="32">
        <v>34.572333333333333</v>
      </c>
      <c r="M383" s="32">
        <v>4.708333333333333</v>
      </c>
      <c r="N383" s="37">
        <v>0.13618789590906022</v>
      </c>
      <c r="O383" s="32">
        <v>28.083444444444442</v>
      </c>
      <c r="P383" s="32">
        <v>4.708333333333333</v>
      </c>
      <c r="Q383" s="37">
        <v>0.16765512302621949</v>
      </c>
      <c r="R383" s="32">
        <v>1.2444444444444445</v>
      </c>
      <c r="S383" s="32">
        <v>0</v>
      </c>
      <c r="T383" s="37">
        <v>0</v>
      </c>
      <c r="U383" s="32">
        <v>5.2444444444444445</v>
      </c>
      <c r="V383" s="32">
        <v>0</v>
      </c>
      <c r="W383" s="37">
        <v>0</v>
      </c>
      <c r="X383" s="32">
        <v>16.216666666666665</v>
      </c>
      <c r="Y383" s="32">
        <v>3.4333333333333331</v>
      </c>
      <c r="Z383" s="37">
        <v>0.2117163412127441</v>
      </c>
      <c r="AA383" s="32">
        <v>11.022222222222222</v>
      </c>
      <c r="AB383" s="32">
        <v>0</v>
      </c>
      <c r="AC383" s="37">
        <v>0</v>
      </c>
      <c r="AD383" s="32">
        <v>92.027222222222235</v>
      </c>
      <c r="AE383" s="32">
        <v>8.6999999999999993</v>
      </c>
      <c r="AF383" s="37">
        <v>9.4537244414394275E-2</v>
      </c>
      <c r="AG383" s="32">
        <v>0</v>
      </c>
      <c r="AH383" s="32">
        <v>0</v>
      </c>
      <c r="AI383" s="37" t="s">
        <v>1348</v>
      </c>
      <c r="AJ383" s="32">
        <v>14.233000000000002</v>
      </c>
      <c r="AK383" s="32">
        <v>0</v>
      </c>
      <c r="AL383" s="37">
        <v>0</v>
      </c>
      <c r="AM383" t="s">
        <v>26</v>
      </c>
      <c r="AN383" s="34">
        <v>7</v>
      </c>
      <c r="AX383"/>
      <c r="AY383"/>
    </row>
    <row r="384" spans="1:51" x14ac:dyDescent="0.25">
      <c r="A384" t="s">
        <v>1226</v>
      </c>
      <c r="B384" t="s">
        <v>764</v>
      </c>
      <c r="C384" t="s">
        <v>1094</v>
      </c>
      <c r="D384" t="s">
        <v>1131</v>
      </c>
      <c r="E384" s="32">
        <v>47.7</v>
      </c>
      <c r="F384" s="32">
        <v>163.43333333333334</v>
      </c>
      <c r="G384" s="32">
        <v>0</v>
      </c>
      <c r="H384" s="37">
        <v>0</v>
      </c>
      <c r="I384" s="32">
        <v>147.5</v>
      </c>
      <c r="J384" s="32">
        <v>0</v>
      </c>
      <c r="K384" s="37">
        <v>0</v>
      </c>
      <c r="L384" s="32">
        <v>29.094444444444445</v>
      </c>
      <c r="M384" s="32">
        <v>0</v>
      </c>
      <c r="N384" s="37">
        <v>0</v>
      </c>
      <c r="O384" s="32">
        <v>13.161111111111111</v>
      </c>
      <c r="P384" s="32">
        <v>0</v>
      </c>
      <c r="Q384" s="37">
        <v>0</v>
      </c>
      <c r="R384" s="32">
        <v>10.244444444444444</v>
      </c>
      <c r="S384" s="32">
        <v>0</v>
      </c>
      <c r="T384" s="37">
        <v>0</v>
      </c>
      <c r="U384" s="32">
        <v>5.6888888888888891</v>
      </c>
      <c r="V384" s="32">
        <v>0</v>
      </c>
      <c r="W384" s="37">
        <v>0</v>
      </c>
      <c r="X384" s="32">
        <v>17.2</v>
      </c>
      <c r="Y384" s="32">
        <v>0</v>
      </c>
      <c r="Z384" s="37">
        <v>0</v>
      </c>
      <c r="AA384" s="32">
        <v>0</v>
      </c>
      <c r="AB384" s="32">
        <v>0</v>
      </c>
      <c r="AC384" s="37" t="s">
        <v>1348</v>
      </c>
      <c r="AD384" s="32">
        <v>85.85</v>
      </c>
      <c r="AE384" s="32">
        <v>0</v>
      </c>
      <c r="AF384" s="37">
        <v>0</v>
      </c>
      <c r="AG384" s="32">
        <v>0</v>
      </c>
      <c r="AH384" s="32">
        <v>0</v>
      </c>
      <c r="AI384" s="37" t="s">
        <v>1348</v>
      </c>
      <c r="AJ384" s="32">
        <v>31.288888888888888</v>
      </c>
      <c r="AK384" s="32">
        <v>0</v>
      </c>
      <c r="AL384" s="37">
        <v>0</v>
      </c>
      <c r="AM384" t="s">
        <v>341</v>
      </c>
      <c r="AN384" s="34">
        <v>7</v>
      </c>
      <c r="AX384"/>
      <c r="AY384"/>
    </row>
    <row r="385" spans="1:51" x14ac:dyDescent="0.25">
      <c r="A385" t="s">
        <v>1226</v>
      </c>
      <c r="B385" t="s">
        <v>614</v>
      </c>
      <c r="C385" t="s">
        <v>1020</v>
      </c>
      <c r="D385" t="s">
        <v>1139</v>
      </c>
      <c r="E385" s="32">
        <v>37.611111111111114</v>
      </c>
      <c r="F385" s="32">
        <v>161.63333333333333</v>
      </c>
      <c r="G385" s="32">
        <v>6.3027777777777771</v>
      </c>
      <c r="H385" s="37">
        <v>3.8994294356224646E-2</v>
      </c>
      <c r="I385" s="32">
        <v>151.29999999999998</v>
      </c>
      <c r="J385" s="32">
        <v>6.2138888888888886</v>
      </c>
      <c r="K385" s="37">
        <v>4.1069986046853198E-2</v>
      </c>
      <c r="L385" s="32">
        <v>25.758333333333333</v>
      </c>
      <c r="M385" s="32">
        <v>8.8888888888888892E-2</v>
      </c>
      <c r="N385" s="37">
        <v>3.4508788957187536E-3</v>
      </c>
      <c r="O385" s="32">
        <v>20.024999999999999</v>
      </c>
      <c r="P385" s="32">
        <v>0</v>
      </c>
      <c r="Q385" s="37">
        <v>0</v>
      </c>
      <c r="R385" s="32">
        <v>8.8888888888888892E-2</v>
      </c>
      <c r="S385" s="32">
        <v>8.8888888888888892E-2</v>
      </c>
      <c r="T385" s="37">
        <v>1</v>
      </c>
      <c r="U385" s="32">
        <v>5.6444444444444448</v>
      </c>
      <c r="V385" s="32">
        <v>0</v>
      </c>
      <c r="W385" s="37">
        <v>0</v>
      </c>
      <c r="X385" s="32">
        <v>27.15</v>
      </c>
      <c r="Y385" s="32">
        <v>0</v>
      </c>
      <c r="Z385" s="37">
        <v>0</v>
      </c>
      <c r="AA385" s="32">
        <v>4.5999999999999996</v>
      </c>
      <c r="AB385" s="32">
        <v>0</v>
      </c>
      <c r="AC385" s="37">
        <v>0</v>
      </c>
      <c r="AD385" s="32">
        <v>97.444444444444443</v>
      </c>
      <c r="AE385" s="32">
        <v>6.2138888888888886</v>
      </c>
      <c r="AF385" s="37">
        <v>6.376852907639681E-2</v>
      </c>
      <c r="AG385" s="32">
        <v>0</v>
      </c>
      <c r="AH385" s="32">
        <v>0</v>
      </c>
      <c r="AI385" s="37" t="s">
        <v>1348</v>
      </c>
      <c r="AJ385" s="32">
        <v>6.6805555555555554</v>
      </c>
      <c r="AK385" s="32">
        <v>0</v>
      </c>
      <c r="AL385" s="37">
        <v>0</v>
      </c>
      <c r="AM385" t="s">
        <v>189</v>
      </c>
      <c r="AN385" s="34">
        <v>7</v>
      </c>
      <c r="AX385"/>
      <c r="AY385"/>
    </row>
    <row r="386" spans="1:51" x14ac:dyDescent="0.25">
      <c r="A386" t="s">
        <v>1226</v>
      </c>
      <c r="B386" t="s">
        <v>528</v>
      </c>
      <c r="C386" t="s">
        <v>889</v>
      </c>
      <c r="D386" t="s">
        <v>1189</v>
      </c>
      <c r="E386" s="32">
        <v>35</v>
      </c>
      <c r="F386" s="32">
        <v>125.60688888888889</v>
      </c>
      <c r="G386" s="32">
        <v>3.5638888888888891</v>
      </c>
      <c r="H386" s="37">
        <v>2.8373355318445027E-2</v>
      </c>
      <c r="I386" s="32">
        <v>115.4291111111111</v>
      </c>
      <c r="J386" s="32">
        <v>3.5638888888888891</v>
      </c>
      <c r="K386" s="37">
        <v>3.0875130671831296E-2</v>
      </c>
      <c r="L386" s="32">
        <v>34.623888888888892</v>
      </c>
      <c r="M386" s="32">
        <v>0</v>
      </c>
      <c r="N386" s="37">
        <v>0</v>
      </c>
      <c r="O386" s="32">
        <v>24.446111111111112</v>
      </c>
      <c r="P386" s="32">
        <v>0</v>
      </c>
      <c r="Q386" s="37">
        <v>0</v>
      </c>
      <c r="R386" s="32">
        <v>4.4888888888888889</v>
      </c>
      <c r="S386" s="32">
        <v>0</v>
      </c>
      <c r="T386" s="37">
        <v>0</v>
      </c>
      <c r="U386" s="32">
        <v>5.6888888888888891</v>
      </c>
      <c r="V386" s="32">
        <v>0</v>
      </c>
      <c r="W386" s="37">
        <v>0</v>
      </c>
      <c r="X386" s="32">
        <v>13.977777777777778</v>
      </c>
      <c r="Y386" s="32">
        <v>0</v>
      </c>
      <c r="Z386" s="37">
        <v>0</v>
      </c>
      <c r="AA386" s="32">
        <v>0</v>
      </c>
      <c r="AB386" s="32">
        <v>0</v>
      </c>
      <c r="AC386" s="37" t="s">
        <v>1348</v>
      </c>
      <c r="AD386" s="32">
        <v>77.005222222222216</v>
      </c>
      <c r="AE386" s="32">
        <v>3.5638888888888891</v>
      </c>
      <c r="AF386" s="37">
        <v>4.628113244844867E-2</v>
      </c>
      <c r="AG386" s="32">
        <v>0</v>
      </c>
      <c r="AH386" s="32">
        <v>0</v>
      </c>
      <c r="AI386" s="37" t="s">
        <v>1348</v>
      </c>
      <c r="AJ386" s="32">
        <v>0</v>
      </c>
      <c r="AK386" s="32">
        <v>0</v>
      </c>
      <c r="AL386" s="37" t="s">
        <v>1348</v>
      </c>
      <c r="AM386" t="s">
        <v>102</v>
      </c>
      <c r="AN386" s="34">
        <v>7</v>
      </c>
      <c r="AX386"/>
      <c r="AY386"/>
    </row>
    <row r="387" spans="1:51" x14ac:dyDescent="0.25">
      <c r="A387" t="s">
        <v>1226</v>
      </c>
      <c r="B387" t="s">
        <v>789</v>
      </c>
      <c r="C387" t="s">
        <v>1101</v>
      </c>
      <c r="D387" t="s">
        <v>1158</v>
      </c>
      <c r="E387" s="32">
        <v>24.666666666666668</v>
      </c>
      <c r="F387" s="32">
        <v>83.427777777777791</v>
      </c>
      <c r="G387" s="32">
        <v>2.4472222222222224</v>
      </c>
      <c r="H387" s="37">
        <v>2.9333422121595523E-2</v>
      </c>
      <c r="I387" s="32">
        <v>76.082222222222228</v>
      </c>
      <c r="J387" s="32">
        <v>2.4472222222222224</v>
      </c>
      <c r="K387" s="37">
        <v>3.2165493471974761E-2</v>
      </c>
      <c r="L387" s="32">
        <v>13.028111111111112</v>
      </c>
      <c r="M387" s="32">
        <v>2.4472222222222224</v>
      </c>
      <c r="N387" s="37">
        <v>0.1878416756927328</v>
      </c>
      <c r="O387" s="32">
        <v>7.0086666666666675</v>
      </c>
      <c r="P387" s="32">
        <v>2.4472222222222224</v>
      </c>
      <c r="Q387" s="37">
        <v>0.34917086781445195</v>
      </c>
      <c r="R387" s="32">
        <v>0</v>
      </c>
      <c r="S387" s="32">
        <v>0</v>
      </c>
      <c r="T387" s="37" t="s">
        <v>1348</v>
      </c>
      <c r="U387" s="32">
        <v>6.0194444444444448</v>
      </c>
      <c r="V387" s="32">
        <v>0</v>
      </c>
      <c r="W387" s="37">
        <v>0</v>
      </c>
      <c r="X387" s="32">
        <v>18.843666666666671</v>
      </c>
      <c r="Y387" s="32">
        <v>0</v>
      </c>
      <c r="Z387" s="37">
        <v>0</v>
      </c>
      <c r="AA387" s="32">
        <v>1.326111111111111</v>
      </c>
      <c r="AB387" s="32">
        <v>0</v>
      </c>
      <c r="AC387" s="37">
        <v>0</v>
      </c>
      <c r="AD387" s="32">
        <v>50.229888888888894</v>
      </c>
      <c r="AE387" s="32">
        <v>0</v>
      </c>
      <c r="AF387" s="37">
        <v>0</v>
      </c>
      <c r="AG387" s="32">
        <v>0</v>
      </c>
      <c r="AH387" s="32">
        <v>0</v>
      </c>
      <c r="AI387" s="37" t="s">
        <v>1348</v>
      </c>
      <c r="AJ387" s="32">
        <v>0</v>
      </c>
      <c r="AK387" s="32">
        <v>0</v>
      </c>
      <c r="AL387" s="37" t="s">
        <v>1348</v>
      </c>
      <c r="AM387" t="s">
        <v>366</v>
      </c>
      <c r="AN387" s="34">
        <v>7</v>
      </c>
      <c r="AX387"/>
      <c r="AY387"/>
    </row>
    <row r="388" spans="1:51" x14ac:dyDescent="0.25">
      <c r="A388" t="s">
        <v>1226</v>
      </c>
      <c r="B388" t="s">
        <v>664</v>
      </c>
      <c r="C388" t="s">
        <v>1052</v>
      </c>
      <c r="D388" t="s">
        <v>1178</v>
      </c>
      <c r="E388" s="32">
        <v>19.944444444444443</v>
      </c>
      <c r="F388" s="32">
        <v>86.312444444444452</v>
      </c>
      <c r="G388" s="32">
        <v>2.755555555555556</v>
      </c>
      <c r="H388" s="37">
        <v>3.1925356456903344E-2</v>
      </c>
      <c r="I388" s="32">
        <v>82.076444444444448</v>
      </c>
      <c r="J388" s="32">
        <v>2.755555555555556</v>
      </c>
      <c r="K388" s="37">
        <v>3.3573037601802115E-2</v>
      </c>
      <c r="L388" s="32">
        <v>22.621555555555549</v>
      </c>
      <c r="M388" s="32">
        <v>2.1972222222222224</v>
      </c>
      <c r="N388" s="37">
        <v>9.7129581421849409E-2</v>
      </c>
      <c r="O388" s="32">
        <v>18.385555555555548</v>
      </c>
      <c r="P388" s="32">
        <v>2.1972222222222224</v>
      </c>
      <c r="Q388" s="37">
        <v>0.11950806792772109</v>
      </c>
      <c r="R388" s="32">
        <v>1.3007777777777778</v>
      </c>
      <c r="S388" s="32">
        <v>0</v>
      </c>
      <c r="T388" s="37">
        <v>0</v>
      </c>
      <c r="U388" s="32">
        <v>2.9352222222222224</v>
      </c>
      <c r="V388" s="32">
        <v>0</v>
      </c>
      <c r="W388" s="37">
        <v>0</v>
      </c>
      <c r="X388" s="32">
        <v>8.7738888888888855</v>
      </c>
      <c r="Y388" s="32">
        <v>0.32777777777777778</v>
      </c>
      <c r="Z388" s="37">
        <v>3.7358323307794608E-2</v>
      </c>
      <c r="AA388" s="32">
        <v>0</v>
      </c>
      <c r="AB388" s="32">
        <v>0</v>
      </c>
      <c r="AC388" s="37" t="s">
        <v>1348</v>
      </c>
      <c r="AD388" s="32">
        <v>54.344666666666683</v>
      </c>
      <c r="AE388" s="32">
        <v>0.23055555555555557</v>
      </c>
      <c r="AF388" s="37">
        <v>4.242468851078097E-3</v>
      </c>
      <c r="AG388" s="32">
        <v>0</v>
      </c>
      <c r="AH388" s="32">
        <v>0</v>
      </c>
      <c r="AI388" s="37" t="s">
        <v>1348</v>
      </c>
      <c r="AJ388" s="32">
        <v>0.57233333333333336</v>
      </c>
      <c r="AK388" s="32">
        <v>0</v>
      </c>
      <c r="AL388" s="37">
        <v>0</v>
      </c>
      <c r="AM388" t="s">
        <v>239</v>
      </c>
      <c r="AN388" s="34">
        <v>7</v>
      </c>
      <c r="AX388"/>
      <c r="AY388"/>
    </row>
    <row r="389" spans="1:51" x14ac:dyDescent="0.25">
      <c r="A389" t="s">
        <v>1226</v>
      </c>
      <c r="B389" t="s">
        <v>449</v>
      </c>
      <c r="C389" t="s">
        <v>915</v>
      </c>
      <c r="D389" t="s">
        <v>1170</v>
      </c>
      <c r="E389" s="32">
        <v>52.633333333333333</v>
      </c>
      <c r="F389" s="32">
        <v>1.822222222222222</v>
      </c>
      <c r="G389" s="32">
        <v>1.822222222222222</v>
      </c>
      <c r="H389" s="37">
        <v>1</v>
      </c>
      <c r="I389" s="32">
        <v>1.822222222222222</v>
      </c>
      <c r="J389" s="32">
        <v>1.822222222222222</v>
      </c>
      <c r="K389" s="37">
        <v>1</v>
      </c>
      <c r="L389" s="32">
        <v>1.5111111111111111</v>
      </c>
      <c r="M389" s="32">
        <v>1.5111111111111111</v>
      </c>
      <c r="N389" s="37">
        <v>1</v>
      </c>
      <c r="O389" s="32">
        <v>1.5111111111111111</v>
      </c>
      <c r="P389" s="32">
        <v>1.5111111111111111</v>
      </c>
      <c r="Q389" s="37">
        <v>1</v>
      </c>
      <c r="R389" s="32">
        <v>0</v>
      </c>
      <c r="S389" s="32">
        <v>0</v>
      </c>
      <c r="T389" s="37" t="s">
        <v>1348</v>
      </c>
      <c r="U389" s="32">
        <v>0</v>
      </c>
      <c r="V389" s="32">
        <v>0</v>
      </c>
      <c r="W389" s="37" t="s">
        <v>1348</v>
      </c>
      <c r="X389" s="32">
        <v>8.8888888888888892E-2</v>
      </c>
      <c r="Y389" s="32">
        <v>8.8888888888888892E-2</v>
      </c>
      <c r="Z389" s="37">
        <v>1</v>
      </c>
      <c r="AA389" s="32">
        <v>0</v>
      </c>
      <c r="AB389" s="32">
        <v>0</v>
      </c>
      <c r="AC389" s="37" t="s">
        <v>1348</v>
      </c>
      <c r="AD389" s="32">
        <v>0.22222222222222221</v>
      </c>
      <c r="AE389" s="32">
        <v>0.22222222222222221</v>
      </c>
      <c r="AF389" s="37">
        <v>1</v>
      </c>
      <c r="AG389" s="32">
        <v>0</v>
      </c>
      <c r="AH389" s="32">
        <v>0</v>
      </c>
      <c r="AI389" s="37" t="s">
        <v>1348</v>
      </c>
      <c r="AJ389" s="32">
        <v>0</v>
      </c>
      <c r="AK389" s="32">
        <v>0</v>
      </c>
      <c r="AL389" s="37" t="s">
        <v>1348</v>
      </c>
      <c r="AM389" t="s">
        <v>22</v>
      </c>
      <c r="AN389" s="34">
        <v>7</v>
      </c>
      <c r="AX389"/>
      <c r="AY389"/>
    </row>
    <row r="390" spans="1:51" x14ac:dyDescent="0.25">
      <c r="A390" t="s">
        <v>1226</v>
      </c>
      <c r="B390" t="s">
        <v>810</v>
      </c>
      <c r="C390" t="s">
        <v>900</v>
      </c>
      <c r="D390" t="s">
        <v>1140</v>
      </c>
      <c r="E390" s="32">
        <v>98.711111111111109</v>
      </c>
      <c r="F390" s="32">
        <v>367.19177777777765</v>
      </c>
      <c r="G390" s="32">
        <v>3.0333333333333332</v>
      </c>
      <c r="H390" s="37">
        <v>8.2608966673787809E-3</v>
      </c>
      <c r="I390" s="32">
        <v>327.83044444444437</v>
      </c>
      <c r="J390" s="32">
        <v>3.0333333333333332</v>
      </c>
      <c r="K390" s="37">
        <v>9.2527505749923581E-3</v>
      </c>
      <c r="L390" s="32">
        <v>44.545666666666662</v>
      </c>
      <c r="M390" s="32">
        <v>1.4722222222222223</v>
      </c>
      <c r="N390" s="37">
        <v>3.3049729241652143E-2</v>
      </c>
      <c r="O390" s="32">
        <v>23.834555555555557</v>
      </c>
      <c r="P390" s="32">
        <v>1.4722222222222223</v>
      </c>
      <c r="Q390" s="37">
        <v>6.1768394161604769E-2</v>
      </c>
      <c r="R390" s="32">
        <v>16.266666666666666</v>
      </c>
      <c r="S390" s="32">
        <v>0</v>
      </c>
      <c r="T390" s="37">
        <v>0</v>
      </c>
      <c r="U390" s="32">
        <v>4.4444444444444446</v>
      </c>
      <c r="V390" s="32">
        <v>0</v>
      </c>
      <c r="W390" s="37">
        <v>0</v>
      </c>
      <c r="X390" s="32">
        <v>48.860555555555543</v>
      </c>
      <c r="Y390" s="32">
        <v>1.5611111111111111</v>
      </c>
      <c r="Z390" s="37">
        <v>3.1950334853153538E-2</v>
      </c>
      <c r="AA390" s="32">
        <v>18.650222222222222</v>
      </c>
      <c r="AB390" s="32">
        <v>0</v>
      </c>
      <c r="AC390" s="37">
        <v>0</v>
      </c>
      <c r="AD390" s="32">
        <v>201.01811111111104</v>
      </c>
      <c r="AE390" s="32">
        <v>0</v>
      </c>
      <c r="AF390" s="37">
        <v>0</v>
      </c>
      <c r="AG390" s="32">
        <v>0</v>
      </c>
      <c r="AH390" s="32">
        <v>0</v>
      </c>
      <c r="AI390" s="37" t="s">
        <v>1348</v>
      </c>
      <c r="AJ390" s="32">
        <v>54.117222222222217</v>
      </c>
      <c r="AK390" s="32">
        <v>0</v>
      </c>
      <c r="AL390" s="37">
        <v>0</v>
      </c>
      <c r="AM390" t="s">
        <v>387</v>
      </c>
      <c r="AN390" s="34">
        <v>7</v>
      </c>
      <c r="AX390"/>
      <c r="AY390"/>
    </row>
    <row r="391" spans="1:51" x14ac:dyDescent="0.25">
      <c r="A391" t="s">
        <v>1226</v>
      </c>
      <c r="B391" t="s">
        <v>720</v>
      </c>
      <c r="C391" t="s">
        <v>1077</v>
      </c>
      <c r="D391" t="s">
        <v>1210</v>
      </c>
      <c r="E391" s="32">
        <v>18.377777777777776</v>
      </c>
      <c r="F391" s="32">
        <v>80.669888888888892</v>
      </c>
      <c r="G391" s="32">
        <v>23.888888888888886</v>
      </c>
      <c r="H391" s="37">
        <v>0.29613142174761609</v>
      </c>
      <c r="I391" s="32">
        <v>74.571111111111108</v>
      </c>
      <c r="J391" s="32">
        <v>23.888888888888886</v>
      </c>
      <c r="K391" s="37">
        <v>0.32035044849062788</v>
      </c>
      <c r="L391" s="32">
        <v>17.495222222222225</v>
      </c>
      <c r="M391" s="32">
        <v>3.05</v>
      </c>
      <c r="N391" s="37">
        <v>0.17433331004655236</v>
      </c>
      <c r="O391" s="32">
        <v>11.396444444444445</v>
      </c>
      <c r="P391" s="32">
        <v>3.05</v>
      </c>
      <c r="Q391" s="37">
        <v>0.26762733016145385</v>
      </c>
      <c r="R391" s="32">
        <v>0</v>
      </c>
      <c r="S391" s="32">
        <v>0</v>
      </c>
      <c r="T391" s="37" t="s">
        <v>1348</v>
      </c>
      <c r="U391" s="32">
        <v>6.0987777777777792</v>
      </c>
      <c r="V391" s="32">
        <v>0</v>
      </c>
      <c r="W391" s="37">
        <v>0</v>
      </c>
      <c r="X391" s="32">
        <v>13.564111111111103</v>
      </c>
      <c r="Y391" s="32">
        <v>3.8944444444444444</v>
      </c>
      <c r="Z391" s="37">
        <v>0.28711387075370481</v>
      </c>
      <c r="AA391" s="32">
        <v>0</v>
      </c>
      <c r="AB391" s="32">
        <v>0</v>
      </c>
      <c r="AC391" s="37" t="s">
        <v>1348</v>
      </c>
      <c r="AD391" s="32">
        <v>44.281888888888901</v>
      </c>
      <c r="AE391" s="32">
        <v>16.944444444444443</v>
      </c>
      <c r="AF391" s="37">
        <v>0.38264954069509216</v>
      </c>
      <c r="AG391" s="32">
        <v>0</v>
      </c>
      <c r="AH391" s="32">
        <v>0</v>
      </c>
      <c r="AI391" s="37" t="s">
        <v>1348</v>
      </c>
      <c r="AJ391" s="32">
        <v>5.3286666666666669</v>
      </c>
      <c r="AK391" s="32">
        <v>0</v>
      </c>
      <c r="AL391" s="37">
        <v>0</v>
      </c>
      <c r="AM391" t="s">
        <v>295</v>
      </c>
      <c r="AN391" s="34">
        <v>7</v>
      </c>
      <c r="AX391"/>
      <c r="AY391"/>
    </row>
    <row r="392" spans="1:51" x14ac:dyDescent="0.25">
      <c r="A392" t="s">
        <v>1226</v>
      </c>
      <c r="B392" t="s">
        <v>715</v>
      </c>
      <c r="C392" t="s">
        <v>1075</v>
      </c>
      <c r="D392" t="s">
        <v>1176</v>
      </c>
      <c r="E392" s="32">
        <v>28.766666666666666</v>
      </c>
      <c r="F392" s="32">
        <v>110.9001111111111</v>
      </c>
      <c r="G392" s="32">
        <v>24.016999999999999</v>
      </c>
      <c r="H392" s="37">
        <v>0.21656425552123484</v>
      </c>
      <c r="I392" s="32">
        <v>105.27422222222222</v>
      </c>
      <c r="J392" s="32">
        <v>24.016999999999999</v>
      </c>
      <c r="K392" s="37">
        <v>0.22813752021176439</v>
      </c>
      <c r="L392" s="32">
        <v>31.546222222222216</v>
      </c>
      <c r="M392" s="32">
        <v>8.0722222222222229</v>
      </c>
      <c r="N392" s="37">
        <v>0.2558855436114908</v>
      </c>
      <c r="O392" s="32">
        <v>25.920333333333328</v>
      </c>
      <c r="P392" s="32">
        <v>8.0722222222222229</v>
      </c>
      <c r="Q392" s="37">
        <v>0.31142432153221633</v>
      </c>
      <c r="R392" s="32">
        <v>0</v>
      </c>
      <c r="S392" s="32">
        <v>0</v>
      </c>
      <c r="T392" s="37" t="s">
        <v>1348</v>
      </c>
      <c r="U392" s="32">
        <v>5.6258888888888885</v>
      </c>
      <c r="V392" s="32">
        <v>0</v>
      </c>
      <c r="W392" s="37">
        <v>0</v>
      </c>
      <c r="X392" s="32">
        <v>19.542444444444431</v>
      </c>
      <c r="Y392" s="32">
        <v>1.2722222222222221</v>
      </c>
      <c r="Z392" s="37">
        <v>6.5100465084545367E-2</v>
      </c>
      <c r="AA392" s="32">
        <v>0</v>
      </c>
      <c r="AB392" s="32">
        <v>0</v>
      </c>
      <c r="AC392" s="37" t="s">
        <v>1348</v>
      </c>
      <c r="AD392" s="32">
        <v>59.811444444444462</v>
      </c>
      <c r="AE392" s="32">
        <v>14.672555555555554</v>
      </c>
      <c r="AF392" s="37">
        <v>0.24531351302147666</v>
      </c>
      <c r="AG392" s="32">
        <v>0</v>
      </c>
      <c r="AH392" s="32">
        <v>0</v>
      </c>
      <c r="AI392" s="37" t="s">
        <v>1348</v>
      </c>
      <c r="AJ392" s="32">
        <v>0</v>
      </c>
      <c r="AK392" s="32">
        <v>0</v>
      </c>
      <c r="AL392" s="37" t="s">
        <v>1348</v>
      </c>
      <c r="AM392" t="s">
        <v>290</v>
      </c>
      <c r="AN392" s="34">
        <v>7</v>
      </c>
      <c r="AX392"/>
      <c r="AY392"/>
    </row>
    <row r="393" spans="1:51" x14ac:dyDescent="0.25">
      <c r="A393" t="s">
        <v>1226</v>
      </c>
      <c r="B393" t="s">
        <v>709</v>
      </c>
      <c r="C393" t="s">
        <v>875</v>
      </c>
      <c r="D393" t="s">
        <v>1120</v>
      </c>
      <c r="E393" s="32">
        <v>51.3</v>
      </c>
      <c r="F393" s="32">
        <v>158.16199999999998</v>
      </c>
      <c r="G393" s="32">
        <v>53.478222222222229</v>
      </c>
      <c r="H393" s="37">
        <v>0.3381230777444787</v>
      </c>
      <c r="I393" s="32">
        <v>152.74255555555555</v>
      </c>
      <c r="J393" s="32">
        <v>53.478222222222229</v>
      </c>
      <c r="K393" s="37">
        <v>0.35011999129981242</v>
      </c>
      <c r="L393" s="32">
        <v>10.472</v>
      </c>
      <c r="M393" s="32">
        <v>0</v>
      </c>
      <c r="N393" s="37">
        <v>0</v>
      </c>
      <c r="O393" s="32">
        <v>5.0525555555555552</v>
      </c>
      <c r="P393" s="32">
        <v>0</v>
      </c>
      <c r="Q393" s="37">
        <v>0</v>
      </c>
      <c r="R393" s="32">
        <v>4.5651111111111113</v>
      </c>
      <c r="S393" s="32">
        <v>0</v>
      </c>
      <c r="T393" s="37">
        <v>0</v>
      </c>
      <c r="U393" s="32">
        <v>0.85433333333333339</v>
      </c>
      <c r="V393" s="32">
        <v>0</v>
      </c>
      <c r="W393" s="37">
        <v>0</v>
      </c>
      <c r="X393" s="32">
        <v>40.951888888888895</v>
      </c>
      <c r="Y393" s="32">
        <v>35.326888888888895</v>
      </c>
      <c r="Z393" s="37">
        <v>0.86264369843203548</v>
      </c>
      <c r="AA393" s="32">
        <v>0</v>
      </c>
      <c r="AB393" s="32">
        <v>0</v>
      </c>
      <c r="AC393" s="37" t="s">
        <v>1348</v>
      </c>
      <c r="AD393" s="32">
        <v>106.7381111111111</v>
      </c>
      <c r="AE393" s="32">
        <v>18.151333333333334</v>
      </c>
      <c r="AF393" s="37">
        <v>0.17005484867947826</v>
      </c>
      <c r="AG393" s="32">
        <v>0</v>
      </c>
      <c r="AH393" s="32">
        <v>0</v>
      </c>
      <c r="AI393" s="37" t="s">
        <v>1348</v>
      </c>
      <c r="AJ393" s="32">
        <v>0</v>
      </c>
      <c r="AK393" s="32">
        <v>0</v>
      </c>
      <c r="AL393" s="37" t="s">
        <v>1348</v>
      </c>
      <c r="AM393" t="s">
        <v>284</v>
      </c>
      <c r="AN393" s="34">
        <v>7</v>
      </c>
      <c r="AX393"/>
      <c r="AY393"/>
    </row>
    <row r="394" spans="1:51" x14ac:dyDescent="0.25">
      <c r="A394" t="s">
        <v>1226</v>
      </c>
      <c r="B394" t="s">
        <v>541</v>
      </c>
      <c r="C394" t="s">
        <v>900</v>
      </c>
      <c r="D394" t="s">
        <v>1140</v>
      </c>
      <c r="E394" s="32">
        <v>75.844444444444449</v>
      </c>
      <c r="F394" s="32">
        <v>184.83311111111112</v>
      </c>
      <c r="G394" s="32">
        <v>52.411111111111111</v>
      </c>
      <c r="H394" s="37">
        <v>0.28355910256579808</v>
      </c>
      <c r="I394" s="32">
        <v>173.53311111111111</v>
      </c>
      <c r="J394" s="32">
        <v>52.411111111111111</v>
      </c>
      <c r="K394" s="37">
        <v>0.30202369320488309</v>
      </c>
      <c r="L394" s="32">
        <v>19.069444444444443</v>
      </c>
      <c r="M394" s="32">
        <v>5.3</v>
      </c>
      <c r="N394" s="37">
        <v>0.27793153678077204</v>
      </c>
      <c r="O394" s="32">
        <v>13.622222222222222</v>
      </c>
      <c r="P394" s="32">
        <v>5.3</v>
      </c>
      <c r="Q394" s="37">
        <v>0.38907014681892332</v>
      </c>
      <c r="R394" s="32">
        <v>0</v>
      </c>
      <c r="S394" s="32">
        <v>0</v>
      </c>
      <c r="T394" s="37" t="s">
        <v>1348</v>
      </c>
      <c r="U394" s="32">
        <v>5.447222222222222</v>
      </c>
      <c r="V394" s="32">
        <v>0</v>
      </c>
      <c r="W394" s="37">
        <v>0</v>
      </c>
      <c r="X394" s="32">
        <v>17.947222222222223</v>
      </c>
      <c r="Y394" s="32">
        <v>1.5555555555555556</v>
      </c>
      <c r="Z394" s="37">
        <v>8.6673889490790898E-2</v>
      </c>
      <c r="AA394" s="32">
        <v>5.8527777777777779</v>
      </c>
      <c r="AB394" s="32">
        <v>0</v>
      </c>
      <c r="AC394" s="37">
        <v>0</v>
      </c>
      <c r="AD394" s="32">
        <v>119.89422222222221</v>
      </c>
      <c r="AE394" s="32">
        <v>45.555555555555557</v>
      </c>
      <c r="AF394" s="37">
        <v>0.37996456135408252</v>
      </c>
      <c r="AG394" s="32">
        <v>0</v>
      </c>
      <c r="AH394" s="32">
        <v>0</v>
      </c>
      <c r="AI394" s="37" t="s">
        <v>1348</v>
      </c>
      <c r="AJ394" s="32">
        <v>22.069444444444443</v>
      </c>
      <c r="AK394" s="32">
        <v>0</v>
      </c>
      <c r="AL394" s="37">
        <v>0</v>
      </c>
      <c r="AM394" t="s">
        <v>115</v>
      </c>
      <c r="AN394" s="34">
        <v>7</v>
      </c>
      <c r="AX394"/>
      <c r="AY394"/>
    </row>
    <row r="395" spans="1:51" x14ac:dyDescent="0.25">
      <c r="A395" t="s">
        <v>1226</v>
      </c>
      <c r="B395" t="s">
        <v>785</v>
      </c>
      <c r="C395" t="s">
        <v>1065</v>
      </c>
      <c r="D395" t="s">
        <v>1140</v>
      </c>
      <c r="E395" s="32">
        <v>81.611111111111114</v>
      </c>
      <c r="F395" s="32">
        <v>309.02677777777774</v>
      </c>
      <c r="G395" s="32">
        <v>24.209666666666667</v>
      </c>
      <c r="H395" s="37">
        <v>7.8341646768474951E-2</v>
      </c>
      <c r="I395" s="32">
        <v>288.57888888888886</v>
      </c>
      <c r="J395" s="32">
        <v>22.201333333333334</v>
      </c>
      <c r="K395" s="37">
        <v>7.6933324606019551E-2</v>
      </c>
      <c r="L395" s="32">
        <v>32.262222222222221</v>
      </c>
      <c r="M395" s="32">
        <v>3.6786666666666665</v>
      </c>
      <c r="N395" s="37">
        <v>0.11402397024383525</v>
      </c>
      <c r="O395" s="32">
        <v>24.831666666666667</v>
      </c>
      <c r="P395" s="32">
        <v>1.6703333333333332</v>
      </c>
      <c r="Q395" s="37">
        <v>6.7266259480502036E-2</v>
      </c>
      <c r="R395" s="32">
        <v>1.7416666666666667</v>
      </c>
      <c r="S395" s="32">
        <v>1.7416666666666667</v>
      </c>
      <c r="T395" s="37">
        <v>1</v>
      </c>
      <c r="U395" s="32">
        <v>5.6888888888888891</v>
      </c>
      <c r="V395" s="32">
        <v>0.26666666666666666</v>
      </c>
      <c r="W395" s="37">
        <v>4.6875E-2</v>
      </c>
      <c r="X395" s="32">
        <v>49.51433333333334</v>
      </c>
      <c r="Y395" s="32">
        <v>5.2302222222222223</v>
      </c>
      <c r="Z395" s="37">
        <v>0.10563046839411258</v>
      </c>
      <c r="AA395" s="32">
        <v>13.017333333333333</v>
      </c>
      <c r="AB395" s="32">
        <v>0</v>
      </c>
      <c r="AC395" s="37">
        <v>0</v>
      </c>
      <c r="AD395" s="32">
        <v>213.64399999999995</v>
      </c>
      <c r="AE395" s="32">
        <v>15.028555555555558</v>
      </c>
      <c r="AF395" s="37">
        <v>7.0343915839225821E-2</v>
      </c>
      <c r="AG395" s="32">
        <v>0</v>
      </c>
      <c r="AH395" s="32">
        <v>0</v>
      </c>
      <c r="AI395" s="37" t="s">
        <v>1348</v>
      </c>
      <c r="AJ395" s="32">
        <v>0.58888888888888891</v>
      </c>
      <c r="AK395" s="32">
        <v>0.2722222222222222</v>
      </c>
      <c r="AL395" s="37">
        <v>0.46226415094339618</v>
      </c>
      <c r="AM395" t="s">
        <v>362</v>
      </c>
      <c r="AN395" s="34">
        <v>7</v>
      </c>
      <c r="AX395"/>
      <c r="AY395"/>
    </row>
    <row r="396" spans="1:51" x14ac:dyDescent="0.25">
      <c r="A396" t="s">
        <v>1226</v>
      </c>
      <c r="B396" t="s">
        <v>612</v>
      </c>
      <c r="C396" t="s">
        <v>1018</v>
      </c>
      <c r="D396" t="s">
        <v>1127</v>
      </c>
      <c r="E396" s="32">
        <v>20.333333333333332</v>
      </c>
      <c r="F396" s="32">
        <v>79.550666666666672</v>
      </c>
      <c r="G396" s="32">
        <v>4.0027777777777782</v>
      </c>
      <c r="H396" s="37">
        <v>5.0317337936968194E-2</v>
      </c>
      <c r="I396" s="32">
        <v>73.866777777777784</v>
      </c>
      <c r="J396" s="32">
        <v>4.0027777777777782</v>
      </c>
      <c r="K396" s="37">
        <v>5.4189148331605999E-2</v>
      </c>
      <c r="L396" s="32">
        <v>13.494555555555554</v>
      </c>
      <c r="M396" s="32">
        <v>0</v>
      </c>
      <c r="N396" s="37">
        <v>0</v>
      </c>
      <c r="O396" s="32">
        <v>7.8106666666666644</v>
      </c>
      <c r="P396" s="32">
        <v>0</v>
      </c>
      <c r="Q396" s="37">
        <v>0</v>
      </c>
      <c r="R396" s="32">
        <v>0</v>
      </c>
      <c r="S396" s="32">
        <v>0</v>
      </c>
      <c r="T396" s="37" t="s">
        <v>1348</v>
      </c>
      <c r="U396" s="32">
        <v>5.6838888888888892</v>
      </c>
      <c r="V396" s="32">
        <v>0</v>
      </c>
      <c r="W396" s="37">
        <v>0</v>
      </c>
      <c r="X396" s="32">
        <v>18.332888888888892</v>
      </c>
      <c r="Y396" s="32">
        <v>1.0638888888888889</v>
      </c>
      <c r="Z396" s="37">
        <v>5.8031709859632949E-2</v>
      </c>
      <c r="AA396" s="32">
        <v>0</v>
      </c>
      <c r="AB396" s="32">
        <v>0</v>
      </c>
      <c r="AC396" s="37" t="s">
        <v>1348</v>
      </c>
      <c r="AD396" s="32">
        <v>34.358777777777782</v>
      </c>
      <c r="AE396" s="32">
        <v>2.9388888888888891</v>
      </c>
      <c r="AF396" s="37">
        <v>8.5535315251803676E-2</v>
      </c>
      <c r="AG396" s="32">
        <v>9.2306666666666661</v>
      </c>
      <c r="AH396" s="32">
        <v>0</v>
      </c>
      <c r="AI396" s="37">
        <v>0</v>
      </c>
      <c r="AJ396" s="32">
        <v>4.1337777777777776</v>
      </c>
      <c r="AK396" s="32">
        <v>0</v>
      </c>
      <c r="AL396" s="37">
        <v>0</v>
      </c>
      <c r="AM396" t="s">
        <v>187</v>
      </c>
      <c r="AN396" s="34">
        <v>7</v>
      </c>
      <c r="AX396"/>
      <c r="AY396"/>
    </row>
    <row r="397" spans="1:51" x14ac:dyDescent="0.25">
      <c r="A397" t="s">
        <v>1226</v>
      </c>
      <c r="B397" t="s">
        <v>727</v>
      </c>
      <c r="C397" t="s">
        <v>900</v>
      </c>
      <c r="D397" t="s">
        <v>1140</v>
      </c>
      <c r="E397" s="32">
        <v>71.844444444444449</v>
      </c>
      <c r="F397" s="32">
        <v>299.98888888888888</v>
      </c>
      <c r="G397" s="32">
        <v>50.966666666666669</v>
      </c>
      <c r="H397" s="37">
        <v>0.16989518130301123</v>
      </c>
      <c r="I397" s="32">
        <v>285.72500000000002</v>
      </c>
      <c r="J397" s="32">
        <v>50.966666666666669</v>
      </c>
      <c r="K397" s="37">
        <v>0.17837664420917548</v>
      </c>
      <c r="L397" s="32">
        <v>57.924999999999997</v>
      </c>
      <c r="M397" s="32">
        <v>15.508333333333333</v>
      </c>
      <c r="N397" s="37">
        <v>0.2677312616889656</v>
      </c>
      <c r="O397" s="32">
        <v>43.661111111111111</v>
      </c>
      <c r="P397" s="32">
        <v>15.508333333333333</v>
      </c>
      <c r="Q397" s="37">
        <v>0.3551978623234508</v>
      </c>
      <c r="R397" s="32">
        <v>8.6861111111111118</v>
      </c>
      <c r="S397" s="32">
        <v>0</v>
      </c>
      <c r="T397" s="37">
        <v>0</v>
      </c>
      <c r="U397" s="32">
        <v>5.5777777777777775</v>
      </c>
      <c r="V397" s="32">
        <v>0</v>
      </c>
      <c r="W397" s="37">
        <v>0</v>
      </c>
      <c r="X397" s="32">
        <v>46.3</v>
      </c>
      <c r="Y397" s="32">
        <v>5.9444444444444446</v>
      </c>
      <c r="Z397" s="37">
        <v>0.12838972882169428</v>
      </c>
      <c r="AA397" s="32">
        <v>0</v>
      </c>
      <c r="AB397" s="32">
        <v>0</v>
      </c>
      <c r="AC397" s="37" t="s">
        <v>1348</v>
      </c>
      <c r="AD397" s="32">
        <v>157.05277777777778</v>
      </c>
      <c r="AE397" s="32">
        <v>29.513888888888889</v>
      </c>
      <c r="AF397" s="37">
        <v>0.18792338032154796</v>
      </c>
      <c r="AG397" s="32">
        <v>0</v>
      </c>
      <c r="AH397" s="32">
        <v>0</v>
      </c>
      <c r="AI397" s="37" t="s">
        <v>1348</v>
      </c>
      <c r="AJ397" s="32">
        <v>38.711111111111109</v>
      </c>
      <c r="AK397" s="32">
        <v>0</v>
      </c>
      <c r="AL397" s="37">
        <v>0</v>
      </c>
      <c r="AM397" t="s">
        <v>304</v>
      </c>
      <c r="AN397" s="34">
        <v>7</v>
      </c>
      <c r="AX397"/>
      <c r="AY397"/>
    </row>
    <row r="398" spans="1:51" x14ac:dyDescent="0.25">
      <c r="A398" t="s">
        <v>1226</v>
      </c>
      <c r="B398" t="s">
        <v>609</v>
      </c>
      <c r="C398" t="s">
        <v>1015</v>
      </c>
      <c r="D398" t="s">
        <v>1179</v>
      </c>
      <c r="E398" s="32">
        <v>31.133333333333333</v>
      </c>
      <c r="F398" s="32">
        <v>120.39722222222223</v>
      </c>
      <c r="G398" s="32">
        <v>8.2166666666666668</v>
      </c>
      <c r="H398" s="37">
        <v>6.8246314283736703E-2</v>
      </c>
      <c r="I398" s="32">
        <v>115.675</v>
      </c>
      <c r="J398" s="32">
        <v>8.2166666666666668</v>
      </c>
      <c r="K398" s="37">
        <v>7.1032346372739724E-2</v>
      </c>
      <c r="L398" s="32">
        <v>18.016666666666666</v>
      </c>
      <c r="M398" s="32">
        <v>0</v>
      </c>
      <c r="N398" s="37">
        <v>0</v>
      </c>
      <c r="O398" s="32">
        <v>13.294444444444444</v>
      </c>
      <c r="P398" s="32">
        <v>0</v>
      </c>
      <c r="Q398" s="37">
        <v>0</v>
      </c>
      <c r="R398" s="32">
        <v>0</v>
      </c>
      <c r="S398" s="32">
        <v>0</v>
      </c>
      <c r="T398" s="37" t="s">
        <v>1348</v>
      </c>
      <c r="U398" s="32">
        <v>4.7222222222222223</v>
      </c>
      <c r="V398" s="32">
        <v>0</v>
      </c>
      <c r="W398" s="37">
        <v>0</v>
      </c>
      <c r="X398" s="32">
        <v>24.166666666666668</v>
      </c>
      <c r="Y398" s="32">
        <v>0.25833333333333336</v>
      </c>
      <c r="Z398" s="37">
        <v>1.0689655172413794E-2</v>
      </c>
      <c r="AA398" s="32">
        <v>0</v>
      </c>
      <c r="AB398" s="32">
        <v>0</v>
      </c>
      <c r="AC398" s="37" t="s">
        <v>1348</v>
      </c>
      <c r="AD398" s="32">
        <v>76.511111111111106</v>
      </c>
      <c r="AE398" s="32">
        <v>7.958333333333333</v>
      </c>
      <c r="AF398" s="37">
        <v>0.10401539355213477</v>
      </c>
      <c r="AG398" s="32">
        <v>0</v>
      </c>
      <c r="AH398" s="32">
        <v>0</v>
      </c>
      <c r="AI398" s="37" t="s">
        <v>1348</v>
      </c>
      <c r="AJ398" s="32">
        <v>1.7027777777777777</v>
      </c>
      <c r="AK398" s="32">
        <v>0</v>
      </c>
      <c r="AL398" s="37">
        <v>0</v>
      </c>
      <c r="AM398" t="s">
        <v>184</v>
      </c>
      <c r="AN398" s="34">
        <v>7</v>
      </c>
      <c r="AX398"/>
      <c r="AY398"/>
    </row>
    <row r="399" spans="1:51" x14ac:dyDescent="0.25">
      <c r="A399" t="s">
        <v>1226</v>
      </c>
      <c r="B399" t="s">
        <v>831</v>
      </c>
      <c r="C399" t="s">
        <v>1094</v>
      </c>
      <c r="D399" t="s">
        <v>1131</v>
      </c>
      <c r="E399" s="32">
        <v>27.133333333333333</v>
      </c>
      <c r="F399" s="32">
        <v>181.32044444444438</v>
      </c>
      <c r="G399" s="32">
        <v>39.056666666666665</v>
      </c>
      <c r="H399" s="37">
        <v>0.2154013398011134</v>
      </c>
      <c r="I399" s="32">
        <v>163.10922222222214</v>
      </c>
      <c r="J399" s="32">
        <v>39.056666666666665</v>
      </c>
      <c r="K399" s="37">
        <v>0.23945100181677864</v>
      </c>
      <c r="L399" s="32">
        <v>44.498777777777768</v>
      </c>
      <c r="M399" s="32">
        <v>7.9011111111111116</v>
      </c>
      <c r="N399" s="37">
        <v>0.17755793542394427</v>
      </c>
      <c r="O399" s="32">
        <v>26.405333333333324</v>
      </c>
      <c r="P399" s="32">
        <v>7.9011111111111116</v>
      </c>
      <c r="Q399" s="37">
        <v>0.29922406247896061</v>
      </c>
      <c r="R399" s="32">
        <v>12.465666666666666</v>
      </c>
      <c r="S399" s="32">
        <v>0</v>
      </c>
      <c r="T399" s="37">
        <v>0</v>
      </c>
      <c r="U399" s="32">
        <v>5.6277777777777782</v>
      </c>
      <c r="V399" s="32">
        <v>0</v>
      </c>
      <c r="W399" s="37">
        <v>0</v>
      </c>
      <c r="X399" s="32">
        <v>11.076000000000002</v>
      </c>
      <c r="Y399" s="32">
        <v>0</v>
      </c>
      <c r="Z399" s="37">
        <v>0</v>
      </c>
      <c r="AA399" s="32">
        <v>0.11777777777777777</v>
      </c>
      <c r="AB399" s="32">
        <v>0</v>
      </c>
      <c r="AC399" s="37">
        <v>0</v>
      </c>
      <c r="AD399" s="32">
        <v>104.79877777777772</v>
      </c>
      <c r="AE399" s="32">
        <v>31.155555555555555</v>
      </c>
      <c r="AF399" s="37">
        <v>0.2972893025682023</v>
      </c>
      <c r="AG399" s="32">
        <v>0</v>
      </c>
      <c r="AH399" s="32">
        <v>0</v>
      </c>
      <c r="AI399" s="37" t="s">
        <v>1348</v>
      </c>
      <c r="AJ399" s="32">
        <v>20.829111111111104</v>
      </c>
      <c r="AK399" s="32">
        <v>0</v>
      </c>
      <c r="AL399" s="37">
        <v>0</v>
      </c>
      <c r="AM399" t="s">
        <v>408</v>
      </c>
      <c r="AN399" s="34">
        <v>7</v>
      </c>
      <c r="AX399"/>
      <c r="AY399"/>
    </row>
    <row r="400" spans="1:51" x14ac:dyDescent="0.25">
      <c r="A400" t="s">
        <v>1226</v>
      </c>
      <c r="B400" t="s">
        <v>762</v>
      </c>
      <c r="C400" t="s">
        <v>942</v>
      </c>
      <c r="D400" t="s">
        <v>1182</v>
      </c>
      <c r="E400" s="32">
        <v>40.177777777777777</v>
      </c>
      <c r="F400" s="32">
        <v>155.40422222222224</v>
      </c>
      <c r="G400" s="32">
        <v>0</v>
      </c>
      <c r="H400" s="37">
        <v>0</v>
      </c>
      <c r="I400" s="32">
        <v>149.71533333333335</v>
      </c>
      <c r="J400" s="32">
        <v>0</v>
      </c>
      <c r="K400" s="37">
        <v>0</v>
      </c>
      <c r="L400" s="32">
        <v>34.417777777777772</v>
      </c>
      <c r="M400" s="32">
        <v>0</v>
      </c>
      <c r="N400" s="37">
        <v>0</v>
      </c>
      <c r="O400" s="32">
        <v>28.728888888888882</v>
      </c>
      <c r="P400" s="32">
        <v>0</v>
      </c>
      <c r="Q400" s="37">
        <v>0</v>
      </c>
      <c r="R400" s="32">
        <v>0</v>
      </c>
      <c r="S400" s="32">
        <v>0</v>
      </c>
      <c r="T400" s="37" t="s">
        <v>1348</v>
      </c>
      <c r="U400" s="32">
        <v>5.6888888888888891</v>
      </c>
      <c r="V400" s="32">
        <v>0</v>
      </c>
      <c r="W400" s="37">
        <v>0</v>
      </c>
      <c r="X400" s="32">
        <v>24.483777777777778</v>
      </c>
      <c r="Y400" s="32">
        <v>0</v>
      </c>
      <c r="Z400" s="37">
        <v>0</v>
      </c>
      <c r="AA400" s="32">
        <v>0</v>
      </c>
      <c r="AB400" s="32">
        <v>0</v>
      </c>
      <c r="AC400" s="37" t="s">
        <v>1348</v>
      </c>
      <c r="AD400" s="32">
        <v>96.502666666666684</v>
      </c>
      <c r="AE400" s="32">
        <v>0</v>
      </c>
      <c r="AF400" s="37">
        <v>0</v>
      </c>
      <c r="AG400" s="32">
        <v>0</v>
      </c>
      <c r="AH400" s="32">
        <v>0</v>
      </c>
      <c r="AI400" s="37" t="s">
        <v>1348</v>
      </c>
      <c r="AJ400" s="32">
        <v>0</v>
      </c>
      <c r="AK400" s="32">
        <v>0</v>
      </c>
      <c r="AL400" s="37" t="s">
        <v>1348</v>
      </c>
      <c r="AM400" t="s">
        <v>339</v>
      </c>
      <c r="AN400" s="34">
        <v>7</v>
      </c>
      <c r="AX400"/>
      <c r="AY400"/>
    </row>
    <row r="401" spans="1:51" x14ac:dyDescent="0.25">
      <c r="A401" t="s">
        <v>1226</v>
      </c>
      <c r="B401" t="s">
        <v>685</v>
      </c>
      <c r="C401" t="s">
        <v>1062</v>
      </c>
      <c r="D401" t="s">
        <v>1205</v>
      </c>
      <c r="E401" s="32">
        <v>33.077777777777776</v>
      </c>
      <c r="F401" s="32">
        <v>113.23311111111113</v>
      </c>
      <c r="G401" s="32">
        <v>3.2952222222222218</v>
      </c>
      <c r="H401" s="37">
        <v>2.9101224808605247E-2</v>
      </c>
      <c r="I401" s="32">
        <v>104.17200000000003</v>
      </c>
      <c r="J401" s="32">
        <v>3.2952222222222218</v>
      </c>
      <c r="K401" s="37">
        <v>3.1632513748629389E-2</v>
      </c>
      <c r="L401" s="32">
        <v>24.540111111111116</v>
      </c>
      <c r="M401" s="32">
        <v>0.19166666666666668</v>
      </c>
      <c r="N401" s="37">
        <v>7.8103422514613254E-3</v>
      </c>
      <c r="O401" s="32">
        <v>15.479000000000005</v>
      </c>
      <c r="P401" s="32">
        <v>0.19166666666666668</v>
      </c>
      <c r="Q401" s="37">
        <v>1.2382367508667655E-2</v>
      </c>
      <c r="R401" s="32">
        <v>3.3722222222222222</v>
      </c>
      <c r="S401" s="32">
        <v>0</v>
      </c>
      <c r="T401" s="37">
        <v>0</v>
      </c>
      <c r="U401" s="32">
        <v>5.6888888888888891</v>
      </c>
      <c r="V401" s="32">
        <v>0</v>
      </c>
      <c r="W401" s="37">
        <v>0</v>
      </c>
      <c r="X401" s="32">
        <v>17.964555555555556</v>
      </c>
      <c r="Y401" s="32">
        <v>0.12777777777777777</v>
      </c>
      <c r="Z401" s="37">
        <v>7.1127714450059058E-3</v>
      </c>
      <c r="AA401" s="32">
        <v>0</v>
      </c>
      <c r="AB401" s="32">
        <v>0</v>
      </c>
      <c r="AC401" s="37" t="s">
        <v>1348</v>
      </c>
      <c r="AD401" s="32">
        <v>51.02211111111113</v>
      </c>
      <c r="AE401" s="32">
        <v>2.9757777777777776</v>
      </c>
      <c r="AF401" s="37">
        <v>5.8323297742373111E-2</v>
      </c>
      <c r="AG401" s="32">
        <v>16.474000000000004</v>
      </c>
      <c r="AH401" s="32">
        <v>0</v>
      </c>
      <c r="AI401" s="37">
        <v>0</v>
      </c>
      <c r="AJ401" s="32">
        <v>3.2323333333333335</v>
      </c>
      <c r="AK401" s="32">
        <v>0</v>
      </c>
      <c r="AL401" s="37">
        <v>0</v>
      </c>
      <c r="AM401" t="s">
        <v>260</v>
      </c>
      <c r="AN401" s="34">
        <v>7</v>
      </c>
      <c r="AX401"/>
      <c r="AY401"/>
    </row>
    <row r="402" spans="1:51" x14ac:dyDescent="0.25">
      <c r="A402" t="s">
        <v>1226</v>
      </c>
      <c r="B402" t="s">
        <v>703</v>
      </c>
      <c r="C402" t="s">
        <v>922</v>
      </c>
      <c r="D402" t="s">
        <v>1175</v>
      </c>
      <c r="E402" s="32">
        <v>44.355555555555554</v>
      </c>
      <c r="F402" s="32">
        <v>139.94444444444443</v>
      </c>
      <c r="G402" s="32">
        <v>45.966666666666669</v>
      </c>
      <c r="H402" s="37">
        <v>0.32846367606192939</v>
      </c>
      <c r="I402" s="32">
        <v>133.19633333333334</v>
      </c>
      <c r="J402" s="32">
        <v>44.907444444444444</v>
      </c>
      <c r="K402" s="37">
        <v>0.33715225727768611</v>
      </c>
      <c r="L402" s="32">
        <v>38.359222222222222</v>
      </c>
      <c r="M402" s="32">
        <v>7.4147777777777772</v>
      </c>
      <c r="N402" s="37">
        <v>0.19329843902523802</v>
      </c>
      <c r="O402" s="32">
        <v>31.611111111111111</v>
      </c>
      <c r="P402" s="32">
        <v>6.3555555555555552</v>
      </c>
      <c r="Q402" s="37">
        <v>0.20105448154657293</v>
      </c>
      <c r="R402" s="32">
        <v>1.0592222222222223</v>
      </c>
      <c r="S402" s="32">
        <v>1.0592222222222223</v>
      </c>
      <c r="T402" s="37">
        <v>1</v>
      </c>
      <c r="U402" s="32">
        <v>5.6888888888888891</v>
      </c>
      <c r="V402" s="32">
        <v>0</v>
      </c>
      <c r="W402" s="37">
        <v>0</v>
      </c>
      <c r="X402" s="32">
        <v>24.93888888888889</v>
      </c>
      <c r="Y402" s="32">
        <v>0.8305555555555556</v>
      </c>
      <c r="Z402" s="37">
        <v>3.3303631098240145E-2</v>
      </c>
      <c r="AA402" s="32">
        <v>0</v>
      </c>
      <c r="AB402" s="32">
        <v>0</v>
      </c>
      <c r="AC402" s="37" t="s">
        <v>1348</v>
      </c>
      <c r="AD402" s="32">
        <v>72.085222222222228</v>
      </c>
      <c r="AE402" s="32">
        <v>37.721333333333334</v>
      </c>
      <c r="AF402" s="37">
        <v>0.52328802173970002</v>
      </c>
      <c r="AG402" s="32">
        <v>0</v>
      </c>
      <c r="AH402" s="32">
        <v>0</v>
      </c>
      <c r="AI402" s="37" t="s">
        <v>1348</v>
      </c>
      <c r="AJ402" s="32">
        <v>4.5611111111111109</v>
      </c>
      <c r="AK402" s="32">
        <v>0</v>
      </c>
      <c r="AL402" s="37">
        <v>0</v>
      </c>
      <c r="AM402" t="s">
        <v>278</v>
      </c>
      <c r="AN402" s="34">
        <v>7</v>
      </c>
      <c r="AX402"/>
      <c r="AY402"/>
    </row>
    <row r="403" spans="1:51" x14ac:dyDescent="0.25">
      <c r="A403" t="s">
        <v>1226</v>
      </c>
      <c r="B403" t="s">
        <v>714</v>
      </c>
      <c r="C403" t="s">
        <v>900</v>
      </c>
      <c r="D403" t="s">
        <v>1140</v>
      </c>
      <c r="E403" s="32">
        <v>67.722222222222229</v>
      </c>
      <c r="F403" s="32">
        <v>290.47011111111112</v>
      </c>
      <c r="G403" s="32">
        <v>68.133333333333326</v>
      </c>
      <c r="H403" s="37">
        <v>0.23456228619429573</v>
      </c>
      <c r="I403" s="32">
        <v>270.91455555555558</v>
      </c>
      <c r="J403" s="32">
        <v>68.133333333333326</v>
      </c>
      <c r="K403" s="37">
        <v>0.25149380842094121</v>
      </c>
      <c r="L403" s="32">
        <v>71.339777777777769</v>
      </c>
      <c r="M403" s="32">
        <v>26.877777777777776</v>
      </c>
      <c r="N403" s="37">
        <v>0.37675724000012462</v>
      </c>
      <c r="O403" s="32">
        <v>51.784222222222212</v>
      </c>
      <c r="P403" s="32">
        <v>26.877777777777776</v>
      </c>
      <c r="Q403" s="37">
        <v>0.51903411163417434</v>
      </c>
      <c r="R403" s="32">
        <v>14.044444444444444</v>
      </c>
      <c r="S403" s="32">
        <v>0</v>
      </c>
      <c r="T403" s="37">
        <v>0</v>
      </c>
      <c r="U403" s="32">
        <v>5.5111111111111111</v>
      </c>
      <c r="V403" s="32">
        <v>0</v>
      </c>
      <c r="W403" s="37">
        <v>0</v>
      </c>
      <c r="X403" s="32">
        <v>28.671444444444443</v>
      </c>
      <c r="Y403" s="32">
        <v>16.838888888888889</v>
      </c>
      <c r="Z403" s="37">
        <v>0.58730521657243173</v>
      </c>
      <c r="AA403" s="32">
        <v>0</v>
      </c>
      <c r="AB403" s="32">
        <v>0</v>
      </c>
      <c r="AC403" s="37" t="s">
        <v>1348</v>
      </c>
      <c r="AD403" s="32">
        <v>146.15044444444447</v>
      </c>
      <c r="AE403" s="32">
        <v>19.333333333333332</v>
      </c>
      <c r="AF403" s="37">
        <v>0.13228378064004059</v>
      </c>
      <c r="AG403" s="32">
        <v>0</v>
      </c>
      <c r="AH403" s="32">
        <v>0</v>
      </c>
      <c r="AI403" s="37" t="s">
        <v>1348</v>
      </c>
      <c r="AJ403" s="32">
        <v>44.308444444444447</v>
      </c>
      <c r="AK403" s="32">
        <v>5.083333333333333</v>
      </c>
      <c r="AL403" s="37">
        <v>0.11472606174895178</v>
      </c>
      <c r="AM403" t="s">
        <v>289</v>
      </c>
      <c r="AN403" s="34">
        <v>7</v>
      </c>
      <c r="AX403"/>
      <c r="AY403"/>
    </row>
    <row r="404" spans="1:51" x14ac:dyDescent="0.25">
      <c r="A404" t="s">
        <v>1226</v>
      </c>
      <c r="B404" t="s">
        <v>757</v>
      </c>
      <c r="C404" t="s">
        <v>888</v>
      </c>
      <c r="D404" t="s">
        <v>1157</v>
      </c>
      <c r="E404" s="32">
        <v>59.788888888888891</v>
      </c>
      <c r="F404" s="32">
        <v>229.24688888888892</v>
      </c>
      <c r="G404" s="32">
        <v>16.523888888888891</v>
      </c>
      <c r="H404" s="37">
        <v>7.2079010402176791E-2</v>
      </c>
      <c r="I404" s="32">
        <v>215.11911111111112</v>
      </c>
      <c r="J404" s="32">
        <v>16.523888888888891</v>
      </c>
      <c r="K404" s="37">
        <v>7.681274250131194E-2</v>
      </c>
      <c r="L404" s="32">
        <v>34.098888888888887</v>
      </c>
      <c r="M404" s="32">
        <v>0.54722222222222228</v>
      </c>
      <c r="N404" s="37">
        <v>1.6048095408778391E-2</v>
      </c>
      <c r="O404" s="32">
        <v>24.159999999999997</v>
      </c>
      <c r="P404" s="32">
        <v>0.54722222222222228</v>
      </c>
      <c r="Q404" s="37">
        <v>2.2649926416482714E-2</v>
      </c>
      <c r="R404" s="32">
        <v>5.3166666666666664</v>
      </c>
      <c r="S404" s="32">
        <v>0</v>
      </c>
      <c r="T404" s="37">
        <v>0</v>
      </c>
      <c r="U404" s="32">
        <v>4.6222222222222218</v>
      </c>
      <c r="V404" s="32">
        <v>0</v>
      </c>
      <c r="W404" s="37">
        <v>0</v>
      </c>
      <c r="X404" s="32">
        <v>42.677222222222213</v>
      </c>
      <c r="Y404" s="32">
        <v>4.4369999999999994</v>
      </c>
      <c r="Z404" s="37">
        <v>0.10396646662934952</v>
      </c>
      <c r="AA404" s="32">
        <v>4.1888888888888891</v>
      </c>
      <c r="AB404" s="32">
        <v>0</v>
      </c>
      <c r="AC404" s="37">
        <v>0</v>
      </c>
      <c r="AD404" s="32">
        <v>126.01833333333335</v>
      </c>
      <c r="AE404" s="32">
        <v>11.539666666666669</v>
      </c>
      <c r="AF404" s="37">
        <v>9.1571332213566822E-2</v>
      </c>
      <c r="AG404" s="32">
        <v>0</v>
      </c>
      <c r="AH404" s="32">
        <v>0</v>
      </c>
      <c r="AI404" s="37" t="s">
        <v>1348</v>
      </c>
      <c r="AJ404" s="32">
        <v>22.263555555555556</v>
      </c>
      <c r="AK404" s="32">
        <v>0</v>
      </c>
      <c r="AL404" s="37">
        <v>0</v>
      </c>
      <c r="AM404" t="s">
        <v>334</v>
      </c>
      <c r="AN404" s="34">
        <v>7</v>
      </c>
      <c r="AX404"/>
      <c r="AY404"/>
    </row>
    <row r="405" spans="1:51" x14ac:dyDescent="0.25">
      <c r="A405" t="s">
        <v>1226</v>
      </c>
      <c r="B405" t="s">
        <v>677</v>
      </c>
      <c r="C405" t="s">
        <v>1058</v>
      </c>
      <c r="D405" t="s">
        <v>1206</v>
      </c>
      <c r="E405" s="32">
        <v>34.93333333333333</v>
      </c>
      <c r="F405" s="32">
        <v>100.12944444444445</v>
      </c>
      <c r="G405" s="32">
        <v>17.374666666666666</v>
      </c>
      <c r="H405" s="37">
        <v>0.17352205201045312</v>
      </c>
      <c r="I405" s="32">
        <v>88.893555555555565</v>
      </c>
      <c r="J405" s="32">
        <v>17.374666666666666</v>
      </c>
      <c r="K405" s="37">
        <v>0.19545473862622209</v>
      </c>
      <c r="L405" s="32">
        <v>19.855999999999998</v>
      </c>
      <c r="M405" s="32">
        <v>0</v>
      </c>
      <c r="N405" s="37">
        <v>0</v>
      </c>
      <c r="O405" s="32">
        <v>8.9816666666666638</v>
      </c>
      <c r="P405" s="32">
        <v>0</v>
      </c>
      <c r="Q405" s="37">
        <v>0</v>
      </c>
      <c r="R405" s="32">
        <v>7.0355555555555558</v>
      </c>
      <c r="S405" s="32">
        <v>0</v>
      </c>
      <c r="T405" s="37">
        <v>0</v>
      </c>
      <c r="U405" s="32">
        <v>3.838777777777779</v>
      </c>
      <c r="V405" s="32">
        <v>0</v>
      </c>
      <c r="W405" s="37">
        <v>0</v>
      </c>
      <c r="X405" s="32">
        <v>21.447888888888887</v>
      </c>
      <c r="Y405" s="32">
        <v>0</v>
      </c>
      <c r="Z405" s="37">
        <v>0</v>
      </c>
      <c r="AA405" s="32">
        <v>0.36155555555555552</v>
      </c>
      <c r="AB405" s="32">
        <v>0</v>
      </c>
      <c r="AC405" s="37">
        <v>0</v>
      </c>
      <c r="AD405" s="32">
        <v>53.134888888888895</v>
      </c>
      <c r="AE405" s="32">
        <v>17.209666666666667</v>
      </c>
      <c r="AF405" s="37">
        <v>0.32388637722860475</v>
      </c>
      <c r="AG405" s="32">
        <v>1.9576666666666669</v>
      </c>
      <c r="AH405" s="32">
        <v>0.16500000000000001</v>
      </c>
      <c r="AI405" s="37">
        <v>8.4284011578409659E-2</v>
      </c>
      <c r="AJ405" s="32">
        <v>3.3714444444444447</v>
      </c>
      <c r="AK405" s="32">
        <v>0</v>
      </c>
      <c r="AL405" s="37">
        <v>0</v>
      </c>
      <c r="AM405" t="s">
        <v>252</v>
      </c>
      <c r="AN405" s="34">
        <v>7</v>
      </c>
      <c r="AX405"/>
      <c r="AY405"/>
    </row>
    <row r="406" spans="1:51" x14ac:dyDescent="0.25">
      <c r="A406" t="s">
        <v>1226</v>
      </c>
      <c r="B406" t="s">
        <v>777</v>
      </c>
      <c r="C406" t="s">
        <v>1098</v>
      </c>
      <c r="D406" t="s">
        <v>1126</v>
      </c>
      <c r="E406" s="32">
        <v>25.833333333333332</v>
      </c>
      <c r="F406" s="32">
        <v>112.1587777777778</v>
      </c>
      <c r="G406" s="32">
        <v>14.308333333333334</v>
      </c>
      <c r="H406" s="37">
        <v>0.12757212245734964</v>
      </c>
      <c r="I406" s="32">
        <v>104.0578888888889</v>
      </c>
      <c r="J406" s="32">
        <v>14.308333333333334</v>
      </c>
      <c r="K406" s="37">
        <v>0.13750359041601842</v>
      </c>
      <c r="L406" s="32">
        <v>22.730444444444441</v>
      </c>
      <c r="M406" s="32">
        <v>0.76666666666666672</v>
      </c>
      <c r="N406" s="37">
        <v>3.3728626316149667E-2</v>
      </c>
      <c r="O406" s="32">
        <v>14.629555555555553</v>
      </c>
      <c r="P406" s="32">
        <v>0.76666666666666672</v>
      </c>
      <c r="Q406" s="37">
        <v>5.2405328634575379E-2</v>
      </c>
      <c r="R406" s="32">
        <v>5.1064444444444446</v>
      </c>
      <c r="S406" s="32">
        <v>0</v>
      </c>
      <c r="T406" s="37">
        <v>0</v>
      </c>
      <c r="U406" s="32">
        <v>2.9944444444444445</v>
      </c>
      <c r="V406" s="32">
        <v>0</v>
      </c>
      <c r="W406" s="37">
        <v>0</v>
      </c>
      <c r="X406" s="32">
        <v>19.817000000000004</v>
      </c>
      <c r="Y406" s="32">
        <v>0.17777777777777778</v>
      </c>
      <c r="Z406" s="37">
        <v>8.9709732945338731E-3</v>
      </c>
      <c r="AA406" s="32">
        <v>0</v>
      </c>
      <c r="AB406" s="32">
        <v>0</v>
      </c>
      <c r="AC406" s="37" t="s">
        <v>1348</v>
      </c>
      <c r="AD406" s="32">
        <v>64.620444444444459</v>
      </c>
      <c r="AE406" s="32">
        <v>13.363888888888889</v>
      </c>
      <c r="AF406" s="37">
        <v>0.20680589562298821</v>
      </c>
      <c r="AG406" s="32">
        <v>0</v>
      </c>
      <c r="AH406" s="32">
        <v>0</v>
      </c>
      <c r="AI406" s="37" t="s">
        <v>1348</v>
      </c>
      <c r="AJ406" s="32">
        <v>4.9908888888888896</v>
      </c>
      <c r="AK406" s="32">
        <v>0</v>
      </c>
      <c r="AL406" s="37">
        <v>0</v>
      </c>
      <c r="AM406" t="s">
        <v>354</v>
      </c>
      <c r="AN406" s="34">
        <v>7</v>
      </c>
      <c r="AX406"/>
      <c r="AY406"/>
    </row>
    <row r="407" spans="1:51" x14ac:dyDescent="0.25">
      <c r="A407" t="s">
        <v>1226</v>
      </c>
      <c r="B407" t="s">
        <v>775</v>
      </c>
      <c r="C407" t="s">
        <v>901</v>
      </c>
      <c r="D407" t="s">
        <v>1165</v>
      </c>
      <c r="E407" s="32">
        <v>44.544444444444444</v>
      </c>
      <c r="F407" s="32">
        <v>184.85166666666666</v>
      </c>
      <c r="G407" s="32">
        <v>1.9352222222222224</v>
      </c>
      <c r="H407" s="37">
        <v>1.0469054767636515E-2</v>
      </c>
      <c r="I407" s="32">
        <v>174.17133333333331</v>
      </c>
      <c r="J407" s="32">
        <v>1.9352222222222224</v>
      </c>
      <c r="K407" s="37">
        <v>1.1111026052252511E-2</v>
      </c>
      <c r="L407" s="32">
        <v>59.003333333333323</v>
      </c>
      <c r="M407" s="32">
        <v>8.611111111111111E-2</v>
      </c>
      <c r="N407" s="37">
        <v>1.4594279042615297E-3</v>
      </c>
      <c r="O407" s="32">
        <v>48.322999999999986</v>
      </c>
      <c r="P407" s="32">
        <v>8.611111111111111E-2</v>
      </c>
      <c r="Q407" s="37">
        <v>1.7819901726116164E-3</v>
      </c>
      <c r="R407" s="32">
        <v>4.9914444444444444</v>
      </c>
      <c r="S407" s="32">
        <v>0</v>
      </c>
      <c r="T407" s="37">
        <v>0</v>
      </c>
      <c r="U407" s="32">
        <v>5.6888888888888891</v>
      </c>
      <c r="V407" s="32">
        <v>0</v>
      </c>
      <c r="W407" s="37">
        <v>0</v>
      </c>
      <c r="X407" s="32">
        <v>14.775999999999996</v>
      </c>
      <c r="Y407" s="32">
        <v>0</v>
      </c>
      <c r="Z407" s="37">
        <v>0</v>
      </c>
      <c r="AA407" s="32">
        <v>0</v>
      </c>
      <c r="AB407" s="32">
        <v>0</v>
      </c>
      <c r="AC407" s="37" t="s">
        <v>1348</v>
      </c>
      <c r="AD407" s="32">
        <v>104.39788888888889</v>
      </c>
      <c r="AE407" s="32">
        <v>1.8491111111111114</v>
      </c>
      <c r="AF407" s="37">
        <v>1.7712150415983299E-2</v>
      </c>
      <c r="AG407" s="32">
        <v>0</v>
      </c>
      <c r="AH407" s="32">
        <v>0</v>
      </c>
      <c r="AI407" s="37" t="s">
        <v>1348</v>
      </c>
      <c r="AJ407" s="32">
        <v>6.6744444444444433</v>
      </c>
      <c r="AK407" s="32">
        <v>0</v>
      </c>
      <c r="AL407" s="37">
        <v>0</v>
      </c>
      <c r="AM407" t="s">
        <v>352</v>
      </c>
      <c r="AN407" s="34">
        <v>7</v>
      </c>
      <c r="AX407"/>
      <c r="AY407"/>
    </row>
    <row r="408" spans="1:51" x14ac:dyDescent="0.25">
      <c r="A408" t="s">
        <v>1226</v>
      </c>
      <c r="B408" t="s">
        <v>571</v>
      </c>
      <c r="C408" t="s">
        <v>887</v>
      </c>
      <c r="D408" t="s">
        <v>1123</v>
      </c>
      <c r="E408" s="32">
        <v>70.455555555555549</v>
      </c>
      <c r="F408" s="32">
        <v>207.56677777777773</v>
      </c>
      <c r="G408" s="32">
        <v>21.272555555555556</v>
      </c>
      <c r="H408" s="37">
        <v>0.10248535812571165</v>
      </c>
      <c r="I408" s="32">
        <v>194.8914444444444</v>
      </c>
      <c r="J408" s="32">
        <v>21.272555555555556</v>
      </c>
      <c r="K408" s="37">
        <v>0.10915079220739982</v>
      </c>
      <c r="L408" s="32">
        <v>30.971444444444451</v>
      </c>
      <c r="M408" s="32">
        <v>4.5764444444444443</v>
      </c>
      <c r="N408" s="37">
        <v>0.14776335190480117</v>
      </c>
      <c r="O408" s="32">
        <v>23.097222222222229</v>
      </c>
      <c r="P408" s="32">
        <v>4.5764444444444443</v>
      </c>
      <c r="Q408" s="37">
        <v>0.19813830426939261</v>
      </c>
      <c r="R408" s="32">
        <v>3.1631111111111112</v>
      </c>
      <c r="S408" s="32">
        <v>0</v>
      </c>
      <c r="T408" s="37">
        <v>0</v>
      </c>
      <c r="U408" s="32">
        <v>4.7111111111111112</v>
      </c>
      <c r="V408" s="32">
        <v>0</v>
      </c>
      <c r="W408" s="37">
        <v>0</v>
      </c>
      <c r="X408" s="32">
        <v>31.957222222222207</v>
      </c>
      <c r="Y408" s="32">
        <v>6.8842222222222222</v>
      </c>
      <c r="Z408" s="37">
        <v>0.21541991898892626</v>
      </c>
      <c r="AA408" s="32">
        <v>4.8011111111111111</v>
      </c>
      <c r="AB408" s="32">
        <v>0</v>
      </c>
      <c r="AC408" s="37">
        <v>0</v>
      </c>
      <c r="AD408" s="32">
        <v>90.748666666666651</v>
      </c>
      <c r="AE408" s="32">
        <v>9.8118888888888893</v>
      </c>
      <c r="AF408" s="37">
        <v>0.10812157631945621</v>
      </c>
      <c r="AG408" s="32">
        <v>31.684222222222225</v>
      </c>
      <c r="AH408" s="32">
        <v>0</v>
      </c>
      <c r="AI408" s="37">
        <v>0</v>
      </c>
      <c r="AJ408" s="32">
        <v>17.404111111111099</v>
      </c>
      <c r="AK408" s="32">
        <v>0</v>
      </c>
      <c r="AL408" s="37">
        <v>0</v>
      </c>
      <c r="AM408" t="s">
        <v>146</v>
      </c>
      <c r="AN408" s="34">
        <v>7</v>
      </c>
      <c r="AX408"/>
      <c r="AY408"/>
    </row>
    <row r="409" spans="1:51" x14ac:dyDescent="0.25">
      <c r="A409" t="s">
        <v>1226</v>
      </c>
      <c r="B409" t="s">
        <v>679</v>
      </c>
      <c r="C409" t="s">
        <v>1059</v>
      </c>
      <c r="D409" t="s">
        <v>1197</v>
      </c>
      <c r="E409" s="32">
        <v>46.466666666666669</v>
      </c>
      <c r="F409" s="32">
        <v>159.45711111111115</v>
      </c>
      <c r="G409" s="32">
        <v>1.6500000000000001</v>
      </c>
      <c r="H409" s="37">
        <v>1.0347610015650323E-2</v>
      </c>
      <c r="I409" s="32">
        <v>135.05677777777782</v>
      </c>
      <c r="J409" s="32">
        <v>1.6500000000000001</v>
      </c>
      <c r="K409" s="37">
        <v>1.2217084008289514E-2</v>
      </c>
      <c r="L409" s="32">
        <v>20.981444444444449</v>
      </c>
      <c r="M409" s="32">
        <v>0</v>
      </c>
      <c r="N409" s="37">
        <v>0</v>
      </c>
      <c r="O409" s="32">
        <v>9.3370000000000033</v>
      </c>
      <c r="P409" s="32">
        <v>0</v>
      </c>
      <c r="Q409" s="37">
        <v>0</v>
      </c>
      <c r="R409" s="32">
        <v>11.466666666666667</v>
      </c>
      <c r="S409" s="32">
        <v>0</v>
      </c>
      <c r="T409" s="37">
        <v>0</v>
      </c>
      <c r="U409" s="32">
        <v>0.17777777777777778</v>
      </c>
      <c r="V409" s="32">
        <v>0</v>
      </c>
      <c r="W409" s="37">
        <v>0</v>
      </c>
      <c r="X409" s="32">
        <v>18.268777777777775</v>
      </c>
      <c r="Y409" s="32">
        <v>0.35833333333333334</v>
      </c>
      <c r="Z409" s="37">
        <v>1.9614521436087072E-2</v>
      </c>
      <c r="AA409" s="32">
        <v>12.755888888888892</v>
      </c>
      <c r="AB409" s="32">
        <v>0</v>
      </c>
      <c r="AC409" s="37">
        <v>0</v>
      </c>
      <c r="AD409" s="32">
        <v>96.001111111111157</v>
      </c>
      <c r="AE409" s="32">
        <v>1.2916666666666667</v>
      </c>
      <c r="AF409" s="37">
        <v>1.3454705385354331E-2</v>
      </c>
      <c r="AG409" s="32">
        <v>0</v>
      </c>
      <c r="AH409" s="32">
        <v>0</v>
      </c>
      <c r="AI409" s="37" t="s">
        <v>1348</v>
      </c>
      <c r="AJ409" s="32">
        <v>11.449888888888891</v>
      </c>
      <c r="AK409" s="32">
        <v>0</v>
      </c>
      <c r="AL409" s="37">
        <v>0</v>
      </c>
      <c r="AM409" t="s">
        <v>254</v>
      </c>
      <c r="AN409" s="34">
        <v>7</v>
      </c>
      <c r="AX409"/>
      <c r="AY409"/>
    </row>
    <row r="410" spans="1:51" x14ac:dyDescent="0.25">
      <c r="A410" t="s">
        <v>1226</v>
      </c>
      <c r="B410" t="s">
        <v>723</v>
      </c>
      <c r="C410" t="s">
        <v>1068</v>
      </c>
      <c r="D410" t="s">
        <v>1138</v>
      </c>
      <c r="E410" s="32">
        <v>59.266666666666666</v>
      </c>
      <c r="F410" s="32">
        <v>194.68699999999998</v>
      </c>
      <c r="G410" s="32">
        <v>13.988333333333333</v>
      </c>
      <c r="H410" s="37">
        <v>7.1850371793357209E-2</v>
      </c>
      <c r="I410" s="32">
        <v>173.16477777777777</v>
      </c>
      <c r="J410" s="32">
        <v>13.988333333333333</v>
      </c>
      <c r="K410" s="37">
        <v>8.0780476912484772E-2</v>
      </c>
      <c r="L410" s="32">
        <v>45.516666666666659</v>
      </c>
      <c r="M410" s="32">
        <v>0</v>
      </c>
      <c r="N410" s="37">
        <v>0</v>
      </c>
      <c r="O410" s="32">
        <v>29.594444444444434</v>
      </c>
      <c r="P410" s="32">
        <v>0</v>
      </c>
      <c r="Q410" s="37">
        <v>0</v>
      </c>
      <c r="R410" s="32">
        <v>5.5222222222222221</v>
      </c>
      <c r="S410" s="32">
        <v>0</v>
      </c>
      <c r="T410" s="37">
        <v>0</v>
      </c>
      <c r="U410" s="32">
        <v>10.4</v>
      </c>
      <c r="V410" s="32">
        <v>0</v>
      </c>
      <c r="W410" s="37">
        <v>0</v>
      </c>
      <c r="X410" s="32">
        <v>24.361222222222221</v>
      </c>
      <c r="Y410" s="32">
        <v>0</v>
      </c>
      <c r="Z410" s="37">
        <v>0</v>
      </c>
      <c r="AA410" s="32">
        <v>5.6</v>
      </c>
      <c r="AB410" s="32">
        <v>0</v>
      </c>
      <c r="AC410" s="37">
        <v>0</v>
      </c>
      <c r="AD410" s="32">
        <v>119.20911111111111</v>
      </c>
      <c r="AE410" s="32">
        <v>13.988333333333333</v>
      </c>
      <c r="AF410" s="37">
        <v>0.11734282055249319</v>
      </c>
      <c r="AG410" s="32">
        <v>0</v>
      </c>
      <c r="AH410" s="32">
        <v>0</v>
      </c>
      <c r="AI410" s="37" t="s">
        <v>1348</v>
      </c>
      <c r="AJ410" s="32">
        <v>0</v>
      </c>
      <c r="AK410" s="32">
        <v>0</v>
      </c>
      <c r="AL410" s="37" t="s">
        <v>1348</v>
      </c>
      <c r="AM410" t="s">
        <v>298</v>
      </c>
      <c r="AN410" s="34">
        <v>7</v>
      </c>
      <c r="AX410"/>
      <c r="AY410"/>
    </row>
    <row r="411" spans="1:51" x14ac:dyDescent="0.25">
      <c r="A411" t="s">
        <v>1226</v>
      </c>
      <c r="B411" t="s">
        <v>481</v>
      </c>
      <c r="C411" t="s">
        <v>935</v>
      </c>
      <c r="D411" t="s">
        <v>1164</v>
      </c>
      <c r="E411" s="32">
        <v>20.8</v>
      </c>
      <c r="F411" s="32">
        <v>79.162888888888887</v>
      </c>
      <c r="G411" s="32">
        <v>20.061</v>
      </c>
      <c r="H411" s="37">
        <v>0.25341419801085246</v>
      </c>
      <c r="I411" s="32">
        <v>72.938777777777773</v>
      </c>
      <c r="J411" s="32">
        <v>19.913777777777778</v>
      </c>
      <c r="K411" s="37">
        <v>0.27302044789465751</v>
      </c>
      <c r="L411" s="32">
        <v>7.9792222222222229</v>
      </c>
      <c r="M411" s="32">
        <v>1.0077777777777777</v>
      </c>
      <c r="N411" s="37">
        <v>0.12630025204350184</v>
      </c>
      <c r="O411" s="32">
        <v>1.7551111111111108</v>
      </c>
      <c r="P411" s="32">
        <v>0.86055555555555541</v>
      </c>
      <c r="Q411" s="37">
        <v>0.49031400354520133</v>
      </c>
      <c r="R411" s="32">
        <v>0</v>
      </c>
      <c r="S411" s="32">
        <v>0</v>
      </c>
      <c r="T411" s="37" t="s">
        <v>1348</v>
      </c>
      <c r="U411" s="32">
        <v>6.224111111111112</v>
      </c>
      <c r="V411" s="32">
        <v>0.14722222222222223</v>
      </c>
      <c r="W411" s="37">
        <v>2.3653533748683432E-2</v>
      </c>
      <c r="X411" s="32">
        <v>23.056222222222221</v>
      </c>
      <c r="Y411" s="32">
        <v>7.0686666666666662</v>
      </c>
      <c r="Z411" s="37">
        <v>0.30658390600753715</v>
      </c>
      <c r="AA411" s="32">
        <v>0</v>
      </c>
      <c r="AB411" s="32">
        <v>0</v>
      </c>
      <c r="AC411" s="37" t="s">
        <v>1348</v>
      </c>
      <c r="AD411" s="32">
        <v>44.254555555555548</v>
      </c>
      <c r="AE411" s="32">
        <v>11.984555555555557</v>
      </c>
      <c r="AF411" s="37">
        <v>0.27080953373287381</v>
      </c>
      <c r="AG411" s="32">
        <v>0</v>
      </c>
      <c r="AH411" s="32">
        <v>0</v>
      </c>
      <c r="AI411" s="37" t="s">
        <v>1348</v>
      </c>
      <c r="AJ411" s="32">
        <v>3.8728888888888888</v>
      </c>
      <c r="AK411" s="32">
        <v>0</v>
      </c>
      <c r="AL411" s="37">
        <v>0</v>
      </c>
      <c r="AM411" t="s">
        <v>55</v>
      </c>
      <c r="AN411" s="34">
        <v>7</v>
      </c>
      <c r="AX411"/>
      <c r="AY411"/>
    </row>
    <row r="412" spans="1:51" x14ac:dyDescent="0.25">
      <c r="A412" t="s">
        <v>1226</v>
      </c>
      <c r="B412" t="s">
        <v>522</v>
      </c>
      <c r="C412" t="s">
        <v>966</v>
      </c>
      <c r="D412" t="s">
        <v>1151</v>
      </c>
      <c r="E412" s="32">
        <v>35.766666666666666</v>
      </c>
      <c r="F412" s="32">
        <v>103.58777777777776</v>
      </c>
      <c r="G412" s="32">
        <v>0</v>
      </c>
      <c r="H412" s="37">
        <v>0</v>
      </c>
      <c r="I412" s="32">
        <v>89.911555555555537</v>
      </c>
      <c r="J412" s="32">
        <v>0</v>
      </c>
      <c r="K412" s="37">
        <v>0</v>
      </c>
      <c r="L412" s="32">
        <v>26.105555555555554</v>
      </c>
      <c r="M412" s="32">
        <v>0</v>
      </c>
      <c r="N412" s="37">
        <v>0</v>
      </c>
      <c r="O412" s="32">
        <v>12.429333333333334</v>
      </c>
      <c r="P412" s="32">
        <v>0</v>
      </c>
      <c r="Q412" s="37">
        <v>0</v>
      </c>
      <c r="R412" s="32">
        <v>9.054000000000002</v>
      </c>
      <c r="S412" s="32">
        <v>0</v>
      </c>
      <c r="T412" s="37">
        <v>0</v>
      </c>
      <c r="U412" s="32">
        <v>4.6222222222222218</v>
      </c>
      <c r="V412" s="32">
        <v>0</v>
      </c>
      <c r="W412" s="37">
        <v>0</v>
      </c>
      <c r="X412" s="32">
        <v>22.676999999999996</v>
      </c>
      <c r="Y412" s="32">
        <v>0</v>
      </c>
      <c r="Z412" s="37">
        <v>0</v>
      </c>
      <c r="AA412" s="32">
        <v>0</v>
      </c>
      <c r="AB412" s="32">
        <v>0</v>
      </c>
      <c r="AC412" s="37" t="s">
        <v>1348</v>
      </c>
      <c r="AD412" s="32">
        <v>54.805222222222213</v>
      </c>
      <c r="AE412" s="32">
        <v>0</v>
      </c>
      <c r="AF412" s="37">
        <v>0</v>
      </c>
      <c r="AG412" s="32">
        <v>0</v>
      </c>
      <c r="AH412" s="32">
        <v>0</v>
      </c>
      <c r="AI412" s="37" t="s">
        <v>1348</v>
      </c>
      <c r="AJ412" s="32">
        <v>0</v>
      </c>
      <c r="AK412" s="32">
        <v>0</v>
      </c>
      <c r="AL412" s="37" t="s">
        <v>1348</v>
      </c>
      <c r="AM412" t="s">
        <v>96</v>
      </c>
      <c r="AN412" s="34">
        <v>7</v>
      </c>
      <c r="AX412"/>
      <c r="AY412"/>
    </row>
    <row r="413" spans="1:51" x14ac:dyDescent="0.25">
      <c r="A413" t="s">
        <v>1226</v>
      </c>
      <c r="B413" t="s">
        <v>618</v>
      </c>
      <c r="C413" t="s">
        <v>1024</v>
      </c>
      <c r="D413" t="s">
        <v>1152</v>
      </c>
      <c r="E413" s="32">
        <v>40.955555555555556</v>
      </c>
      <c r="F413" s="32">
        <v>168.70333333333332</v>
      </c>
      <c r="G413" s="32">
        <v>17.666666666666668</v>
      </c>
      <c r="H413" s="37">
        <v>0.10472031771749227</v>
      </c>
      <c r="I413" s="32">
        <v>147.46111111111111</v>
      </c>
      <c r="J413" s="32">
        <v>17.666666666666668</v>
      </c>
      <c r="K413" s="37">
        <v>0.11980559846287157</v>
      </c>
      <c r="L413" s="32">
        <v>19.314444444444444</v>
      </c>
      <c r="M413" s="32">
        <v>0</v>
      </c>
      <c r="N413" s="37">
        <v>0</v>
      </c>
      <c r="O413" s="32">
        <v>9.4888888888888889</v>
      </c>
      <c r="P413" s="32">
        <v>0</v>
      </c>
      <c r="Q413" s="37">
        <v>0</v>
      </c>
      <c r="R413" s="32">
        <v>5.2422222222222228</v>
      </c>
      <c r="S413" s="32">
        <v>0</v>
      </c>
      <c r="T413" s="37">
        <v>0</v>
      </c>
      <c r="U413" s="32">
        <v>4.583333333333333</v>
      </c>
      <c r="V413" s="32">
        <v>0</v>
      </c>
      <c r="W413" s="37">
        <v>0</v>
      </c>
      <c r="X413" s="32">
        <v>37.713888888888889</v>
      </c>
      <c r="Y413" s="32">
        <v>2.8583333333333334</v>
      </c>
      <c r="Z413" s="37">
        <v>7.5789938867201881E-2</v>
      </c>
      <c r="AA413" s="32">
        <v>11.416666666666666</v>
      </c>
      <c r="AB413" s="32">
        <v>0</v>
      </c>
      <c r="AC413" s="37">
        <v>0</v>
      </c>
      <c r="AD413" s="32">
        <v>94.902777777777771</v>
      </c>
      <c r="AE413" s="32">
        <v>14.808333333333334</v>
      </c>
      <c r="AF413" s="37">
        <v>0.15603687984779746</v>
      </c>
      <c r="AG413" s="32">
        <v>5.3555555555555552</v>
      </c>
      <c r="AH413" s="32">
        <v>0</v>
      </c>
      <c r="AI413" s="37">
        <v>0</v>
      </c>
      <c r="AJ413" s="32">
        <v>0</v>
      </c>
      <c r="AK413" s="32">
        <v>0</v>
      </c>
      <c r="AL413" s="37" t="s">
        <v>1348</v>
      </c>
      <c r="AM413" t="s">
        <v>193</v>
      </c>
      <c r="AN413" s="34">
        <v>7</v>
      </c>
      <c r="AX413"/>
      <c r="AY413"/>
    </row>
    <row r="414" spans="1:51" x14ac:dyDescent="0.25">
      <c r="A414" t="s">
        <v>1226</v>
      </c>
      <c r="B414" t="s">
        <v>623</v>
      </c>
      <c r="C414" t="s">
        <v>917</v>
      </c>
      <c r="D414" t="s">
        <v>1150</v>
      </c>
      <c r="E414" s="32">
        <v>59.944444444444443</v>
      </c>
      <c r="F414" s="32">
        <v>238.42922222222222</v>
      </c>
      <c r="G414" s="32">
        <v>45.358333333333334</v>
      </c>
      <c r="H414" s="37">
        <v>0.19023814661047794</v>
      </c>
      <c r="I414" s="32">
        <v>222.00977777777777</v>
      </c>
      <c r="J414" s="32">
        <v>45.358333333333334</v>
      </c>
      <c r="K414" s="37">
        <v>0.20430781827427022</v>
      </c>
      <c r="L414" s="32">
        <v>37.601444444444446</v>
      </c>
      <c r="M414" s="32">
        <v>2.9055555555555554</v>
      </c>
      <c r="N414" s="37">
        <v>7.7272445207483151E-2</v>
      </c>
      <c r="O414" s="32">
        <v>21.182000000000002</v>
      </c>
      <c r="P414" s="32">
        <v>2.9055555555555554</v>
      </c>
      <c r="Q414" s="37">
        <v>0.13717097325821712</v>
      </c>
      <c r="R414" s="32">
        <v>5.9</v>
      </c>
      <c r="S414" s="32">
        <v>0</v>
      </c>
      <c r="T414" s="37">
        <v>0</v>
      </c>
      <c r="U414" s="32">
        <v>10.519444444444444</v>
      </c>
      <c r="V414" s="32">
        <v>0</v>
      </c>
      <c r="W414" s="37">
        <v>0</v>
      </c>
      <c r="X414" s="32">
        <v>40.516666666666666</v>
      </c>
      <c r="Y414" s="32">
        <v>3.6083333333333334</v>
      </c>
      <c r="Z414" s="37">
        <v>8.9058000822706707E-2</v>
      </c>
      <c r="AA414" s="32">
        <v>0</v>
      </c>
      <c r="AB414" s="32">
        <v>0</v>
      </c>
      <c r="AC414" s="37" t="s">
        <v>1348</v>
      </c>
      <c r="AD414" s="32">
        <v>148.31666666666666</v>
      </c>
      <c r="AE414" s="32">
        <v>38.844444444444441</v>
      </c>
      <c r="AF414" s="37">
        <v>0.26190208637674645</v>
      </c>
      <c r="AG414" s="32">
        <v>2.5</v>
      </c>
      <c r="AH414" s="32">
        <v>0</v>
      </c>
      <c r="AI414" s="37">
        <v>0</v>
      </c>
      <c r="AJ414" s="32">
        <v>9.4944444444444436</v>
      </c>
      <c r="AK414" s="32">
        <v>0</v>
      </c>
      <c r="AL414" s="37">
        <v>0</v>
      </c>
      <c r="AM414" t="s">
        <v>198</v>
      </c>
      <c r="AN414" s="34">
        <v>7</v>
      </c>
      <c r="AX414"/>
      <c r="AY414"/>
    </row>
    <row r="415" spans="1:51" x14ac:dyDescent="0.25">
      <c r="A415" t="s">
        <v>1226</v>
      </c>
      <c r="B415" t="s">
        <v>817</v>
      </c>
      <c r="C415" t="s">
        <v>852</v>
      </c>
      <c r="D415" t="s">
        <v>1159</v>
      </c>
      <c r="E415" s="32">
        <v>64.444444444444443</v>
      </c>
      <c r="F415" s="32">
        <v>214.28188888888889</v>
      </c>
      <c r="G415" s="32">
        <v>0</v>
      </c>
      <c r="H415" s="37">
        <v>0</v>
      </c>
      <c r="I415" s="32">
        <v>195.03744444444442</v>
      </c>
      <c r="J415" s="32">
        <v>0</v>
      </c>
      <c r="K415" s="37">
        <v>0</v>
      </c>
      <c r="L415" s="32">
        <v>51.502666666666663</v>
      </c>
      <c r="M415" s="32">
        <v>0</v>
      </c>
      <c r="N415" s="37">
        <v>0</v>
      </c>
      <c r="O415" s="32">
        <v>32.258222222222216</v>
      </c>
      <c r="P415" s="32">
        <v>0</v>
      </c>
      <c r="Q415" s="37">
        <v>0</v>
      </c>
      <c r="R415" s="32">
        <v>13.272222222222222</v>
      </c>
      <c r="S415" s="32">
        <v>0</v>
      </c>
      <c r="T415" s="37">
        <v>0</v>
      </c>
      <c r="U415" s="32">
        <v>5.9722222222222223</v>
      </c>
      <c r="V415" s="32">
        <v>0</v>
      </c>
      <c r="W415" s="37">
        <v>0</v>
      </c>
      <c r="X415" s="32">
        <v>27.988111111111124</v>
      </c>
      <c r="Y415" s="32">
        <v>0</v>
      </c>
      <c r="Z415" s="37">
        <v>0</v>
      </c>
      <c r="AA415" s="32">
        <v>0</v>
      </c>
      <c r="AB415" s="32">
        <v>0</v>
      </c>
      <c r="AC415" s="37" t="s">
        <v>1348</v>
      </c>
      <c r="AD415" s="32">
        <v>132.64666666666665</v>
      </c>
      <c r="AE415" s="32">
        <v>0</v>
      </c>
      <c r="AF415" s="37">
        <v>0</v>
      </c>
      <c r="AG415" s="32">
        <v>0</v>
      </c>
      <c r="AH415" s="32">
        <v>0</v>
      </c>
      <c r="AI415" s="37" t="s">
        <v>1348</v>
      </c>
      <c r="AJ415" s="32">
        <v>2.1444444444444444</v>
      </c>
      <c r="AK415" s="32">
        <v>0</v>
      </c>
      <c r="AL415" s="37">
        <v>0</v>
      </c>
      <c r="AM415" t="s">
        <v>394</v>
      </c>
      <c r="AN415" s="34">
        <v>7</v>
      </c>
      <c r="AX415"/>
      <c r="AY415"/>
    </row>
    <row r="416" spans="1:51" x14ac:dyDescent="0.25">
      <c r="A416" t="s">
        <v>1226</v>
      </c>
      <c r="B416" t="s">
        <v>540</v>
      </c>
      <c r="C416" t="s">
        <v>915</v>
      </c>
      <c r="D416" t="s">
        <v>1170</v>
      </c>
      <c r="E416" s="32">
        <v>79.033333333333331</v>
      </c>
      <c r="F416" s="32">
        <v>268.84233333333333</v>
      </c>
      <c r="G416" s="32">
        <v>45.123777777777775</v>
      </c>
      <c r="H416" s="37">
        <v>0.16784476320486894</v>
      </c>
      <c r="I416" s="32">
        <v>265.0867777777778</v>
      </c>
      <c r="J416" s="32">
        <v>43.193222222222232</v>
      </c>
      <c r="K416" s="37">
        <v>0.16293993455392597</v>
      </c>
      <c r="L416" s="32">
        <v>47.023444444444443</v>
      </c>
      <c r="M416" s="32">
        <v>15.686333333333337</v>
      </c>
      <c r="N416" s="37">
        <v>0.33358537467126337</v>
      </c>
      <c r="O416" s="32">
        <v>43.267888888888891</v>
      </c>
      <c r="P416" s="32">
        <v>13.755777777777782</v>
      </c>
      <c r="Q416" s="37">
        <v>0.31792116812313992</v>
      </c>
      <c r="R416" s="32">
        <v>0</v>
      </c>
      <c r="S416" s="32">
        <v>0</v>
      </c>
      <c r="T416" s="37" t="s">
        <v>1348</v>
      </c>
      <c r="U416" s="32">
        <v>3.7555555555555555</v>
      </c>
      <c r="V416" s="32">
        <v>1.9305555555555556</v>
      </c>
      <c r="W416" s="37">
        <v>0.51405325443786987</v>
      </c>
      <c r="X416" s="32">
        <v>42.799000000000014</v>
      </c>
      <c r="Y416" s="32">
        <v>19.857333333333333</v>
      </c>
      <c r="Z416" s="37">
        <v>0.46396722664859757</v>
      </c>
      <c r="AA416" s="32">
        <v>0</v>
      </c>
      <c r="AB416" s="32">
        <v>0</v>
      </c>
      <c r="AC416" s="37" t="s">
        <v>1348</v>
      </c>
      <c r="AD416" s="32">
        <v>170.29188888888888</v>
      </c>
      <c r="AE416" s="32">
        <v>9.4520000000000017</v>
      </c>
      <c r="AF416" s="37">
        <v>5.55046987949449E-2</v>
      </c>
      <c r="AG416" s="32">
        <v>0</v>
      </c>
      <c r="AH416" s="32">
        <v>0</v>
      </c>
      <c r="AI416" s="37" t="s">
        <v>1348</v>
      </c>
      <c r="AJ416" s="32">
        <v>8.7280000000000051</v>
      </c>
      <c r="AK416" s="32">
        <v>0.12811111111111112</v>
      </c>
      <c r="AL416" s="37">
        <v>1.4678174966900898E-2</v>
      </c>
      <c r="AM416" t="s">
        <v>114</v>
      </c>
      <c r="AN416" s="34">
        <v>7</v>
      </c>
      <c r="AX416"/>
      <c r="AY416"/>
    </row>
    <row r="417" spans="1:51" x14ac:dyDescent="0.25">
      <c r="A417" t="s">
        <v>1226</v>
      </c>
      <c r="B417" t="s">
        <v>629</v>
      </c>
      <c r="C417" t="s">
        <v>1032</v>
      </c>
      <c r="D417" t="s">
        <v>1159</v>
      </c>
      <c r="E417" s="32">
        <v>34.655555555555559</v>
      </c>
      <c r="F417" s="32">
        <v>125.04166666666669</v>
      </c>
      <c r="G417" s="32">
        <v>44.919444444444444</v>
      </c>
      <c r="H417" s="37">
        <v>0.35923581028546037</v>
      </c>
      <c r="I417" s="32">
        <v>117.00277777777779</v>
      </c>
      <c r="J417" s="32">
        <v>44.919444444444444</v>
      </c>
      <c r="K417" s="37">
        <v>0.38391776073692452</v>
      </c>
      <c r="L417" s="32">
        <v>34.180555555555557</v>
      </c>
      <c r="M417" s="32">
        <v>4.0194444444444448</v>
      </c>
      <c r="N417" s="37">
        <v>0.11759447379114182</v>
      </c>
      <c r="O417" s="32">
        <v>28.491666666666667</v>
      </c>
      <c r="P417" s="32">
        <v>4.0194444444444448</v>
      </c>
      <c r="Q417" s="37">
        <v>0.14107438822267721</v>
      </c>
      <c r="R417" s="32">
        <v>0</v>
      </c>
      <c r="S417" s="32">
        <v>0</v>
      </c>
      <c r="T417" s="37" t="s">
        <v>1348</v>
      </c>
      <c r="U417" s="32">
        <v>5.6888888888888891</v>
      </c>
      <c r="V417" s="32">
        <v>0</v>
      </c>
      <c r="W417" s="37">
        <v>0</v>
      </c>
      <c r="X417" s="32">
        <v>1.1083333333333334</v>
      </c>
      <c r="Y417" s="32">
        <v>1.1083333333333334</v>
      </c>
      <c r="Z417" s="37">
        <v>1</v>
      </c>
      <c r="AA417" s="32">
        <v>2.35</v>
      </c>
      <c r="AB417" s="32">
        <v>0</v>
      </c>
      <c r="AC417" s="37">
        <v>0</v>
      </c>
      <c r="AD417" s="32">
        <v>82.50277777777778</v>
      </c>
      <c r="AE417" s="32">
        <v>39.791666666666664</v>
      </c>
      <c r="AF417" s="37">
        <v>0.48230699303053765</v>
      </c>
      <c r="AG417" s="32">
        <v>0</v>
      </c>
      <c r="AH417" s="32">
        <v>0</v>
      </c>
      <c r="AI417" s="37" t="s">
        <v>1348</v>
      </c>
      <c r="AJ417" s="32">
        <v>4.9000000000000004</v>
      </c>
      <c r="AK417" s="32">
        <v>0</v>
      </c>
      <c r="AL417" s="37">
        <v>0</v>
      </c>
      <c r="AM417" t="s">
        <v>204</v>
      </c>
      <c r="AN417" s="34">
        <v>7</v>
      </c>
      <c r="AX417"/>
      <c r="AY417"/>
    </row>
    <row r="418" spans="1:51" x14ac:dyDescent="0.25">
      <c r="A418" t="s">
        <v>1226</v>
      </c>
      <c r="B418" t="s">
        <v>600</v>
      </c>
      <c r="C418" t="s">
        <v>1007</v>
      </c>
      <c r="D418" t="s">
        <v>1181</v>
      </c>
      <c r="E418" s="32">
        <v>33.93333333333333</v>
      </c>
      <c r="F418" s="32">
        <v>133.59166666666667</v>
      </c>
      <c r="G418" s="32">
        <v>11.447222222222223</v>
      </c>
      <c r="H418" s="37">
        <v>8.5688145884016395E-2</v>
      </c>
      <c r="I418" s="32">
        <v>120.86111111111111</v>
      </c>
      <c r="J418" s="32">
        <v>11.447222222222223</v>
      </c>
      <c r="K418" s="37">
        <v>9.4713858883015395E-2</v>
      </c>
      <c r="L418" s="32">
        <v>17.727777777777778</v>
      </c>
      <c r="M418" s="32">
        <v>0</v>
      </c>
      <c r="N418" s="37">
        <v>0</v>
      </c>
      <c r="O418" s="32">
        <v>4.9972222222222218</v>
      </c>
      <c r="P418" s="32">
        <v>0</v>
      </c>
      <c r="Q418" s="37">
        <v>0</v>
      </c>
      <c r="R418" s="32">
        <v>7.7305555555555552</v>
      </c>
      <c r="S418" s="32">
        <v>0</v>
      </c>
      <c r="T418" s="37">
        <v>0</v>
      </c>
      <c r="U418" s="32">
        <v>5</v>
      </c>
      <c r="V418" s="32">
        <v>0</v>
      </c>
      <c r="W418" s="37">
        <v>0</v>
      </c>
      <c r="X418" s="32">
        <v>35.769444444444446</v>
      </c>
      <c r="Y418" s="32">
        <v>7.05</v>
      </c>
      <c r="Z418" s="37">
        <v>0.19709559680049699</v>
      </c>
      <c r="AA418" s="32">
        <v>0</v>
      </c>
      <c r="AB418" s="32">
        <v>0</v>
      </c>
      <c r="AC418" s="37" t="s">
        <v>1348</v>
      </c>
      <c r="AD418" s="32">
        <v>69.63055555555556</v>
      </c>
      <c r="AE418" s="32">
        <v>4.3972222222222221</v>
      </c>
      <c r="AF418" s="37">
        <v>6.3150755973989697E-2</v>
      </c>
      <c r="AG418" s="32">
        <v>6.708333333333333</v>
      </c>
      <c r="AH418" s="32">
        <v>0</v>
      </c>
      <c r="AI418" s="37">
        <v>0</v>
      </c>
      <c r="AJ418" s="32">
        <v>3.7555555555555555</v>
      </c>
      <c r="AK418" s="32">
        <v>0</v>
      </c>
      <c r="AL418" s="37">
        <v>0</v>
      </c>
      <c r="AM418" t="s">
        <v>175</v>
      </c>
      <c r="AN418" s="34">
        <v>7</v>
      </c>
      <c r="AX418"/>
      <c r="AY418"/>
    </row>
    <row r="419" spans="1:51" x14ac:dyDescent="0.25">
      <c r="A419" t="s">
        <v>1226</v>
      </c>
      <c r="B419" t="s">
        <v>809</v>
      </c>
      <c r="C419" t="s">
        <v>873</v>
      </c>
      <c r="D419" t="s">
        <v>1209</v>
      </c>
      <c r="E419" s="32">
        <v>30.088888888888889</v>
      </c>
      <c r="F419" s="32">
        <v>136.45011111111108</v>
      </c>
      <c r="G419" s="32">
        <v>0</v>
      </c>
      <c r="H419" s="37">
        <v>0</v>
      </c>
      <c r="I419" s="32">
        <v>125.59455555555553</v>
      </c>
      <c r="J419" s="32">
        <v>0</v>
      </c>
      <c r="K419" s="37">
        <v>0</v>
      </c>
      <c r="L419" s="32">
        <v>18.638444444444445</v>
      </c>
      <c r="M419" s="32">
        <v>0</v>
      </c>
      <c r="N419" s="37">
        <v>0</v>
      </c>
      <c r="O419" s="32">
        <v>13.171777777777779</v>
      </c>
      <c r="P419" s="32">
        <v>0</v>
      </c>
      <c r="Q419" s="37">
        <v>0</v>
      </c>
      <c r="R419" s="32">
        <v>0</v>
      </c>
      <c r="S419" s="32">
        <v>0</v>
      </c>
      <c r="T419" s="37" t="s">
        <v>1348</v>
      </c>
      <c r="U419" s="32">
        <v>5.4666666666666668</v>
      </c>
      <c r="V419" s="32">
        <v>0</v>
      </c>
      <c r="W419" s="37">
        <v>0</v>
      </c>
      <c r="X419" s="32">
        <v>12.509888888888884</v>
      </c>
      <c r="Y419" s="32">
        <v>0</v>
      </c>
      <c r="Z419" s="37">
        <v>0</v>
      </c>
      <c r="AA419" s="32">
        <v>5.3888888888888893</v>
      </c>
      <c r="AB419" s="32">
        <v>0</v>
      </c>
      <c r="AC419" s="37">
        <v>0</v>
      </c>
      <c r="AD419" s="32">
        <v>73.266666666666652</v>
      </c>
      <c r="AE419" s="32">
        <v>0</v>
      </c>
      <c r="AF419" s="37">
        <v>0</v>
      </c>
      <c r="AG419" s="32">
        <v>0</v>
      </c>
      <c r="AH419" s="32">
        <v>0</v>
      </c>
      <c r="AI419" s="37" t="s">
        <v>1348</v>
      </c>
      <c r="AJ419" s="32">
        <v>26.646222222222214</v>
      </c>
      <c r="AK419" s="32">
        <v>0</v>
      </c>
      <c r="AL419" s="37">
        <v>0</v>
      </c>
      <c r="AM419" t="s">
        <v>386</v>
      </c>
      <c r="AN419" s="34">
        <v>7</v>
      </c>
      <c r="AX419"/>
      <c r="AY419"/>
    </row>
    <row r="420" spans="1:51" x14ac:dyDescent="0.25">
      <c r="A420" t="s">
        <v>1226</v>
      </c>
      <c r="B420" t="s">
        <v>758</v>
      </c>
      <c r="C420" t="s">
        <v>944</v>
      </c>
      <c r="D420" t="s">
        <v>1134</v>
      </c>
      <c r="E420" s="32">
        <v>83.011111111111106</v>
      </c>
      <c r="F420" s="32">
        <v>286.57499999999999</v>
      </c>
      <c r="G420" s="32">
        <v>0</v>
      </c>
      <c r="H420" s="37">
        <v>0</v>
      </c>
      <c r="I420" s="32">
        <v>276.35833333333335</v>
      </c>
      <c r="J420" s="32">
        <v>0</v>
      </c>
      <c r="K420" s="37">
        <v>0</v>
      </c>
      <c r="L420" s="32">
        <v>44.574999999999996</v>
      </c>
      <c r="M420" s="32">
        <v>0</v>
      </c>
      <c r="N420" s="37">
        <v>0</v>
      </c>
      <c r="O420" s="32">
        <v>40.30833333333333</v>
      </c>
      <c r="P420" s="32">
        <v>0</v>
      </c>
      <c r="Q420" s="37">
        <v>0</v>
      </c>
      <c r="R420" s="32">
        <v>0</v>
      </c>
      <c r="S420" s="32">
        <v>0</v>
      </c>
      <c r="T420" s="37" t="s">
        <v>1348</v>
      </c>
      <c r="U420" s="32">
        <v>4.2666666666666666</v>
      </c>
      <c r="V420" s="32">
        <v>0</v>
      </c>
      <c r="W420" s="37">
        <v>0</v>
      </c>
      <c r="X420" s="32">
        <v>30.527777777777779</v>
      </c>
      <c r="Y420" s="32">
        <v>0</v>
      </c>
      <c r="Z420" s="37">
        <v>0</v>
      </c>
      <c r="AA420" s="32">
        <v>5.95</v>
      </c>
      <c r="AB420" s="32">
        <v>0</v>
      </c>
      <c r="AC420" s="37">
        <v>0</v>
      </c>
      <c r="AD420" s="32">
        <v>205.52222222222221</v>
      </c>
      <c r="AE420" s="32">
        <v>0</v>
      </c>
      <c r="AF420" s="37">
        <v>0</v>
      </c>
      <c r="AG420" s="32">
        <v>0</v>
      </c>
      <c r="AH420" s="32">
        <v>0</v>
      </c>
      <c r="AI420" s="37" t="s">
        <v>1348</v>
      </c>
      <c r="AJ420" s="32">
        <v>0</v>
      </c>
      <c r="AK420" s="32">
        <v>0</v>
      </c>
      <c r="AL420" s="37" t="s">
        <v>1348</v>
      </c>
      <c r="AM420" t="s">
        <v>335</v>
      </c>
      <c r="AN420" s="34">
        <v>7</v>
      </c>
      <c r="AX420"/>
      <c r="AY420"/>
    </row>
    <row r="421" spans="1:51" x14ac:dyDescent="0.25">
      <c r="A421" t="s">
        <v>1226</v>
      </c>
      <c r="B421" t="s">
        <v>632</v>
      </c>
      <c r="C421" t="s">
        <v>998</v>
      </c>
      <c r="D421" t="s">
        <v>1203</v>
      </c>
      <c r="E421" s="32">
        <v>19.533333333333335</v>
      </c>
      <c r="F421" s="32">
        <v>81.527666666666676</v>
      </c>
      <c r="G421" s="32">
        <v>0</v>
      </c>
      <c r="H421" s="37">
        <v>0</v>
      </c>
      <c r="I421" s="32">
        <v>75.838777777777779</v>
      </c>
      <c r="J421" s="32">
        <v>0</v>
      </c>
      <c r="K421" s="37">
        <v>0</v>
      </c>
      <c r="L421" s="32">
        <v>6.7231111111111099</v>
      </c>
      <c r="M421" s="32">
        <v>0</v>
      </c>
      <c r="N421" s="37">
        <v>0</v>
      </c>
      <c r="O421" s="32">
        <v>6.7231111111111099</v>
      </c>
      <c r="P421" s="32">
        <v>0</v>
      </c>
      <c r="Q421" s="37">
        <v>0</v>
      </c>
      <c r="R421" s="32">
        <v>0</v>
      </c>
      <c r="S421" s="32">
        <v>0</v>
      </c>
      <c r="T421" s="37" t="s">
        <v>1348</v>
      </c>
      <c r="U421" s="32">
        <v>0</v>
      </c>
      <c r="V421" s="32">
        <v>0</v>
      </c>
      <c r="W421" s="37" t="s">
        <v>1348</v>
      </c>
      <c r="X421" s="32">
        <v>25.942888888888891</v>
      </c>
      <c r="Y421" s="32">
        <v>0</v>
      </c>
      <c r="Z421" s="37">
        <v>0</v>
      </c>
      <c r="AA421" s="32">
        <v>5.6888888888888891</v>
      </c>
      <c r="AB421" s="32">
        <v>0</v>
      </c>
      <c r="AC421" s="37">
        <v>0</v>
      </c>
      <c r="AD421" s="32">
        <v>43.172777777777775</v>
      </c>
      <c r="AE421" s="32">
        <v>0</v>
      </c>
      <c r="AF421" s="37">
        <v>0</v>
      </c>
      <c r="AG421" s="32">
        <v>0</v>
      </c>
      <c r="AH421" s="32">
        <v>0</v>
      </c>
      <c r="AI421" s="37" t="s">
        <v>1348</v>
      </c>
      <c r="AJ421" s="32">
        <v>0</v>
      </c>
      <c r="AK421" s="32">
        <v>0</v>
      </c>
      <c r="AL421" s="37" t="s">
        <v>1348</v>
      </c>
      <c r="AM421" t="s">
        <v>207</v>
      </c>
      <c r="AN421" s="34">
        <v>7</v>
      </c>
      <c r="AX421"/>
      <c r="AY421"/>
    </row>
    <row r="422" spans="1:51" x14ac:dyDescent="0.25">
      <c r="A422" t="s">
        <v>1226</v>
      </c>
      <c r="B422" t="s">
        <v>673</v>
      </c>
      <c r="C422" t="s">
        <v>847</v>
      </c>
      <c r="D422" t="s">
        <v>1165</v>
      </c>
      <c r="E422" s="32">
        <v>45.388888888888886</v>
      </c>
      <c r="F422" s="32">
        <v>150.12588888888888</v>
      </c>
      <c r="G422" s="32">
        <v>44.292555555555552</v>
      </c>
      <c r="H422" s="37">
        <v>0.2950360919317343</v>
      </c>
      <c r="I422" s="32">
        <v>142.16666666666669</v>
      </c>
      <c r="J422" s="32">
        <v>40.986111111111107</v>
      </c>
      <c r="K422" s="37">
        <v>0.288296209456819</v>
      </c>
      <c r="L422" s="32">
        <v>23.925888888888888</v>
      </c>
      <c r="M422" s="32">
        <v>4.6786666666666665</v>
      </c>
      <c r="N422" s="37">
        <v>0.19554829032243085</v>
      </c>
      <c r="O422" s="32">
        <v>15.966666666666667</v>
      </c>
      <c r="P422" s="32">
        <v>1.3722222222222222</v>
      </c>
      <c r="Q422" s="37">
        <v>8.5942936673625611E-2</v>
      </c>
      <c r="R422" s="32">
        <v>3.3064444444444443</v>
      </c>
      <c r="S422" s="32">
        <v>3.3064444444444443</v>
      </c>
      <c r="T422" s="37">
        <v>1</v>
      </c>
      <c r="U422" s="32">
        <v>4.6527777777777777</v>
      </c>
      <c r="V422" s="32">
        <v>0</v>
      </c>
      <c r="W422" s="37">
        <v>0</v>
      </c>
      <c r="X422" s="32">
        <v>29.955555555555556</v>
      </c>
      <c r="Y422" s="32">
        <v>2.9833333333333334</v>
      </c>
      <c r="Z422" s="37">
        <v>9.9591988130563802E-2</v>
      </c>
      <c r="AA422" s="32">
        <v>0</v>
      </c>
      <c r="AB422" s="32">
        <v>0</v>
      </c>
      <c r="AC422" s="37" t="s">
        <v>1348</v>
      </c>
      <c r="AD422" s="32">
        <v>95.436111111111117</v>
      </c>
      <c r="AE422" s="32">
        <v>36.630555555555553</v>
      </c>
      <c r="AF422" s="37">
        <v>0.38382280175801142</v>
      </c>
      <c r="AG422" s="32">
        <v>0</v>
      </c>
      <c r="AH422" s="32">
        <v>0</v>
      </c>
      <c r="AI422" s="37" t="s">
        <v>1348</v>
      </c>
      <c r="AJ422" s="32">
        <v>0.80833333333333335</v>
      </c>
      <c r="AK422" s="32">
        <v>0</v>
      </c>
      <c r="AL422" s="37">
        <v>0</v>
      </c>
      <c r="AM422" t="s">
        <v>248</v>
      </c>
      <c r="AN422" s="34">
        <v>7</v>
      </c>
      <c r="AX422"/>
      <c r="AY422"/>
    </row>
    <row r="423" spans="1:51" x14ac:dyDescent="0.25">
      <c r="A423" t="s">
        <v>1226</v>
      </c>
      <c r="B423" t="s">
        <v>675</v>
      </c>
      <c r="C423" t="s">
        <v>1056</v>
      </c>
      <c r="D423" t="s">
        <v>1210</v>
      </c>
      <c r="E423" s="32">
        <v>81.522222222222226</v>
      </c>
      <c r="F423" s="32">
        <v>274.44277777777785</v>
      </c>
      <c r="G423" s="32">
        <v>43.441666666666663</v>
      </c>
      <c r="H423" s="37">
        <v>0.15829043496215559</v>
      </c>
      <c r="I423" s="32">
        <v>248.69444444444451</v>
      </c>
      <c r="J423" s="32">
        <v>43.441666666666663</v>
      </c>
      <c r="K423" s="37">
        <v>0.17467887858818268</v>
      </c>
      <c r="L423" s="32">
        <v>65.458333333333357</v>
      </c>
      <c r="M423" s="32">
        <v>10.411111111111111</v>
      </c>
      <c r="N423" s="37">
        <v>0.15904943772544022</v>
      </c>
      <c r="O423" s="32">
        <v>48.807222222222251</v>
      </c>
      <c r="P423" s="32">
        <v>10.411111111111111</v>
      </c>
      <c r="Q423" s="37">
        <v>0.21331087156955356</v>
      </c>
      <c r="R423" s="32">
        <v>16.651111111111106</v>
      </c>
      <c r="S423" s="32">
        <v>0</v>
      </c>
      <c r="T423" s="37">
        <v>0</v>
      </c>
      <c r="U423" s="32">
        <v>0</v>
      </c>
      <c r="V423" s="32">
        <v>0</v>
      </c>
      <c r="W423" s="37" t="s">
        <v>1348</v>
      </c>
      <c r="X423" s="32">
        <v>27.833333333333339</v>
      </c>
      <c r="Y423" s="32">
        <v>8.1277777777777782</v>
      </c>
      <c r="Z423" s="37">
        <v>0.2920159680638722</v>
      </c>
      <c r="AA423" s="32">
        <v>9.0972222222222214</v>
      </c>
      <c r="AB423" s="32">
        <v>0</v>
      </c>
      <c r="AC423" s="37">
        <v>0</v>
      </c>
      <c r="AD423" s="32">
        <v>139.90944444444449</v>
      </c>
      <c r="AE423" s="32">
        <v>24.852777777777778</v>
      </c>
      <c r="AF423" s="37">
        <v>0.17763473993098705</v>
      </c>
      <c r="AG423" s="32">
        <v>0</v>
      </c>
      <c r="AH423" s="32">
        <v>0</v>
      </c>
      <c r="AI423" s="37" t="s">
        <v>1348</v>
      </c>
      <c r="AJ423" s="32">
        <v>32.144444444444453</v>
      </c>
      <c r="AK423" s="32">
        <v>0.05</v>
      </c>
      <c r="AL423" s="37">
        <v>1.5554787417905286E-3</v>
      </c>
      <c r="AM423" t="s">
        <v>250</v>
      </c>
      <c r="AN423" s="34">
        <v>7</v>
      </c>
      <c r="AX423"/>
      <c r="AY423"/>
    </row>
    <row r="424" spans="1:51" x14ac:dyDescent="0.25">
      <c r="A424" t="s">
        <v>1226</v>
      </c>
      <c r="B424" t="s">
        <v>580</v>
      </c>
      <c r="C424" t="s">
        <v>995</v>
      </c>
      <c r="D424" t="s">
        <v>1202</v>
      </c>
      <c r="E424" s="32">
        <v>33.511111111111113</v>
      </c>
      <c r="F424" s="32">
        <v>99.110111111111095</v>
      </c>
      <c r="G424" s="32">
        <v>2.3111111111111109</v>
      </c>
      <c r="H424" s="37">
        <v>2.3318620927789632E-2</v>
      </c>
      <c r="I424" s="32">
        <v>86.371555555555531</v>
      </c>
      <c r="J424" s="32">
        <v>2.3111111111111109</v>
      </c>
      <c r="K424" s="37">
        <v>2.6757780339206328E-2</v>
      </c>
      <c r="L424" s="32">
        <v>29.133111111111106</v>
      </c>
      <c r="M424" s="32">
        <v>0</v>
      </c>
      <c r="N424" s="37">
        <v>0</v>
      </c>
      <c r="O424" s="32">
        <v>16.616777777777774</v>
      </c>
      <c r="P424" s="32">
        <v>0</v>
      </c>
      <c r="Q424" s="37">
        <v>0</v>
      </c>
      <c r="R424" s="32">
        <v>5.9163333333333332</v>
      </c>
      <c r="S424" s="32">
        <v>0</v>
      </c>
      <c r="T424" s="37">
        <v>0</v>
      </c>
      <c r="U424" s="32">
        <v>6.6</v>
      </c>
      <c r="V424" s="32">
        <v>0</v>
      </c>
      <c r="W424" s="37">
        <v>0</v>
      </c>
      <c r="X424" s="32">
        <v>3.0351111111111115</v>
      </c>
      <c r="Y424" s="32">
        <v>0.88888888888888884</v>
      </c>
      <c r="Z424" s="37">
        <v>0.29286864841118754</v>
      </c>
      <c r="AA424" s="32">
        <v>0.22222222222222221</v>
      </c>
      <c r="AB424" s="32">
        <v>0</v>
      </c>
      <c r="AC424" s="37">
        <v>0</v>
      </c>
      <c r="AD424" s="32">
        <v>53.756888888888867</v>
      </c>
      <c r="AE424" s="32">
        <v>1.4222222222222223</v>
      </c>
      <c r="AF424" s="37">
        <v>2.6456557505808054E-2</v>
      </c>
      <c r="AG424" s="32">
        <v>12.962777777777784</v>
      </c>
      <c r="AH424" s="32">
        <v>0</v>
      </c>
      <c r="AI424" s="37">
        <v>0</v>
      </c>
      <c r="AJ424" s="32">
        <v>0</v>
      </c>
      <c r="AK424" s="32">
        <v>0</v>
      </c>
      <c r="AL424" s="37" t="s">
        <v>1348</v>
      </c>
      <c r="AM424" t="s">
        <v>155</v>
      </c>
      <c r="AN424" s="34">
        <v>7</v>
      </c>
      <c r="AX424"/>
      <c r="AY424"/>
    </row>
    <row r="425" spans="1:51" x14ac:dyDescent="0.25">
      <c r="AX425"/>
      <c r="AY425"/>
    </row>
    <row r="426" spans="1:51" x14ac:dyDescent="0.25">
      <c r="AX426"/>
      <c r="AY426"/>
    </row>
    <row r="427" spans="1:51" x14ac:dyDescent="0.25">
      <c r="AX427"/>
      <c r="AY427"/>
    </row>
    <row r="428" spans="1:51" x14ac:dyDescent="0.25">
      <c r="AX428"/>
      <c r="AY428"/>
    </row>
    <row r="429" spans="1:51" x14ac:dyDescent="0.25">
      <c r="AX429"/>
      <c r="AY429"/>
    </row>
    <row r="430" spans="1:51" x14ac:dyDescent="0.25">
      <c r="AX430"/>
      <c r="AY430"/>
    </row>
    <row r="431" spans="1:51" x14ac:dyDescent="0.25">
      <c r="AX431"/>
      <c r="AY431"/>
    </row>
    <row r="432" spans="1:51" x14ac:dyDescent="0.25">
      <c r="AX432"/>
      <c r="AY432"/>
    </row>
    <row r="433" spans="50:51" x14ac:dyDescent="0.25">
      <c r="AX433"/>
      <c r="AY433"/>
    </row>
    <row r="434" spans="50:51" x14ac:dyDescent="0.25">
      <c r="AX434"/>
      <c r="AY434"/>
    </row>
    <row r="435" spans="50:51" x14ac:dyDescent="0.25">
      <c r="AX435"/>
      <c r="AY435"/>
    </row>
    <row r="436" spans="50:51" x14ac:dyDescent="0.25">
      <c r="AX436"/>
      <c r="AY436"/>
    </row>
    <row r="437" spans="50:51" x14ac:dyDescent="0.25">
      <c r="AX437"/>
      <c r="AY437"/>
    </row>
    <row r="438" spans="50:51" x14ac:dyDescent="0.25">
      <c r="AX438"/>
      <c r="AY438"/>
    </row>
    <row r="439" spans="50:51" x14ac:dyDescent="0.25">
      <c r="AX439"/>
      <c r="AY439"/>
    </row>
    <row r="440" spans="50:51" x14ac:dyDescent="0.25">
      <c r="AX440"/>
      <c r="AY440"/>
    </row>
    <row r="441" spans="50:51" x14ac:dyDescent="0.25">
      <c r="AX441"/>
      <c r="AY441"/>
    </row>
    <row r="442" spans="50:51" x14ac:dyDescent="0.25">
      <c r="AX442"/>
      <c r="AY442"/>
    </row>
    <row r="443" spans="50:51" x14ac:dyDescent="0.25">
      <c r="AX443"/>
      <c r="AY443"/>
    </row>
    <row r="444" spans="50:51" x14ac:dyDescent="0.25">
      <c r="AX444"/>
      <c r="AY444"/>
    </row>
    <row r="445" spans="50:51" x14ac:dyDescent="0.25">
      <c r="AX445"/>
      <c r="AY445"/>
    </row>
    <row r="446" spans="50:51" x14ac:dyDescent="0.25">
      <c r="AX446"/>
      <c r="AY446"/>
    </row>
    <row r="447" spans="50:51" x14ac:dyDescent="0.25">
      <c r="AX447"/>
      <c r="AY447"/>
    </row>
    <row r="448" spans="50:51" x14ac:dyDescent="0.25">
      <c r="AX448"/>
      <c r="AY448"/>
    </row>
    <row r="449" spans="50:51" x14ac:dyDescent="0.25">
      <c r="AX449"/>
      <c r="AY449"/>
    </row>
    <row r="450" spans="50:51" x14ac:dyDescent="0.25">
      <c r="AX450"/>
      <c r="AY450"/>
    </row>
    <row r="451" spans="50:51" x14ac:dyDescent="0.25">
      <c r="AX451"/>
      <c r="AY451"/>
    </row>
    <row r="452" spans="50:51" x14ac:dyDescent="0.25">
      <c r="AX452"/>
      <c r="AY452"/>
    </row>
    <row r="453" spans="50:51" x14ac:dyDescent="0.25">
      <c r="AX453"/>
      <c r="AY453"/>
    </row>
    <row r="454" spans="50:51" x14ac:dyDescent="0.25">
      <c r="AX454"/>
      <c r="AY454"/>
    </row>
    <row r="455" spans="50:51" x14ac:dyDescent="0.25">
      <c r="AX455"/>
      <c r="AY455"/>
    </row>
    <row r="456" spans="50:51" x14ac:dyDescent="0.25">
      <c r="AX456"/>
      <c r="AY456"/>
    </row>
    <row r="457" spans="50:51" x14ac:dyDescent="0.25">
      <c r="AX457"/>
      <c r="AY457"/>
    </row>
    <row r="458" spans="50:51" x14ac:dyDescent="0.25">
      <c r="AX458"/>
      <c r="AY458"/>
    </row>
    <row r="459" spans="50:51" x14ac:dyDescent="0.25">
      <c r="AX459"/>
      <c r="AY459"/>
    </row>
    <row r="460" spans="50:51" x14ac:dyDescent="0.25">
      <c r="AX460"/>
      <c r="AY460"/>
    </row>
    <row r="461" spans="50:51" x14ac:dyDescent="0.25">
      <c r="AX461"/>
      <c r="AY461"/>
    </row>
    <row r="462" spans="50:51" x14ac:dyDescent="0.25">
      <c r="AX462"/>
      <c r="AY462"/>
    </row>
    <row r="463" spans="50:51" x14ac:dyDescent="0.25">
      <c r="AX463"/>
      <c r="AY463"/>
    </row>
    <row r="464" spans="50:51" x14ac:dyDescent="0.25">
      <c r="AX464"/>
      <c r="AY464"/>
    </row>
    <row r="465" spans="50:51" x14ac:dyDescent="0.25">
      <c r="AX465"/>
      <c r="AY465"/>
    </row>
    <row r="466" spans="50:51" x14ac:dyDescent="0.25">
      <c r="AX466"/>
      <c r="AY466"/>
    </row>
    <row r="467" spans="50:51" x14ac:dyDescent="0.25">
      <c r="AX467"/>
      <c r="AY467"/>
    </row>
    <row r="468" spans="50:51" x14ac:dyDescent="0.25">
      <c r="AX468"/>
      <c r="AY468"/>
    </row>
    <row r="469" spans="50:51" x14ac:dyDescent="0.25">
      <c r="AX469"/>
      <c r="AY469"/>
    </row>
    <row r="470" spans="50:51" x14ac:dyDescent="0.25">
      <c r="AX470"/>
      <c r="AY470"/>
    </row>
    <row r="471" spans="50:51" x14ac:dyDescent="0.25">
      <c r="AX471"/>
      <c r="AY471"/>
    </row>
    <row r="472" spans="50:51" x14ac:dyDescent="0.25">
      <c r="AX472"/>
      <c r="AY472"/>
    </row>
    <row r="473" spans="50:51" x14ac:dyDescent="0.25">
      <c r="AX473"/>
      <c r="AY473"/>
    </row>
    <row r="474" spans="50:51" x14ac:dyDescent="0.25">
      <c r="AX474"/>
      <c r="AY474"/>
    </row>
    <row r="475" spans="50:51" x14ac:dyDescent="0.25">
      <c r="AX475"/>
      <c r="AY475"/>
    </row>
    <row r="476" spans="50:51" x14ac:dyDescent="0.25">
      <c r="AX476"/>
      <c r="AY476"/>
    </row>
    <row r="477" spans="50:51" x14ac:dyDescent="0.25">
      <c r="AX477"/>
      <c r="AY477"/>
    </row>
    <row r="478" spans="50:51" x14ac:dyDescent="0.25">
      <c r="AX478"/>
      <c r="AY478"/>
    </row>
    <row r="479" spans="50:51" x14ac:dyDescent="0.25">
      <c r="AX479"/>
      <c r="AY479"/>
    </row>
    <row r="480" spans="50:51" x14ac:dyDescent="0.25">
      <c r="AX480"/>
      <c r="AY480"/>
    </row>
    <row r="481" spans="50:51" x14ac:dyDescent="0.25">
      <c r="AX481"/>
      <c r="AY481"/>
    </row>
    <row r="482" spans="50:51" x14ac:dyDescent="0.25">
      <c r="AX482"/>
      <c r="AY482"/>
    </row>
    <row r="483" spans="50:51" x14ac:dyDescent="0.25">
      <c r="AX483"/>
      <c r="AY483"/>
    </row>
    <row r="484" spans="50:51" x14ac:dyDescent="0.25">
      <c r="AX484"/>
      <c r="AY484"/>
    </row>
    <row r="485" spans="50:51" x14ac:dyDescent="0.25">
      <c r="AX485"/>
      <c r="AY485"/>
    </row>
    <row r="486" spans="50:51" x14ac:dyDescent="0.25">
      <c r="AX486"/>
      <c r="AY486"/>
    </row>
    <row r="487" spans="50:51" x14ac:dyDescent="0.25">
      <c r="AX487"/>
      <c r="AY487"/>
    </row>
    <row r="488" spans="50:51" x14ac:dyDescent="0.25">
      <c r="AX488"/>
      <c r="AY488"/>
    </row>
    <row r="489" spans="50:51" x14ac:dyDescent="0.25">
      <c r="AX489"/>
      <c r="AY489"/>
    </row>
    <row r="490" spans="50:51" x14ac:dyDescent="0.25">
      <c r="AX490"/>
      <c r="AY490"/>
    </row>
    <row r="491" spans="50:51" x14ac:dyDescent="0.25">
      <c r="AX491"/>
      <c r="AY491"/>
    </row>
    <row r="492" spans="50:51" x14ac:dyDescent="0.25">
      <c r="AX492"/>
      <c r="AY492"/>
    </row>
    <row r="493" spans="50:51" x14ac:dyDescent="0.25">
      <c r="AX493"/>
      <c r="AY493"/>
    </row>
    <row r="494" spans="50:51" x14ac:dyDescent="0.25">
      <c r="AX494"/>
      <c r="AY494"/>
    </row>
    <row r="495" spans="50:51" x14ac:dyDescent="0.25">
      <c r="AX495"/>
      <c r="AY495"/>
    </row>
    <row r="496" spans="50:51" x14ac:dyDescent="0.25">
      <c r="AX496"/>
      <c r="AY496"/>
    </row>
    <row r="497" spans="50:51" x14ac:dyDescent="0.25">
      <c r="AX497"/>
      <c r="AY497"/>
    </row>
    <row r="498" spans="50:51" x14ac:dyDescent="0.25">
      <c r="AX498"/>
      <c r="AY498"/>
    </row>
    <row r="499" spans="50:51" x14ac:dyDescent="0.25">
      <c r="AX499"/>
      <c r="AY499"/>
    </row>
    <row r="500" spans="50:51" x14ac:dyDescent="0.25">
      <c r="AX500"/>
      <c r="AY500"/>
    </row>
    <row r="501" spans="50:51" x14ac:dyDescent="0.25">
      <c r="AX501"/>
      <c r="AY501"/>
    </row>
    <row r="502" spans="50:51" x14ac:dyDescent="0.25">
      <c r="AX502"/>
      <c r="AY502"/>
    </row>
    <row r="503" spans="50:51" x14ac:dyDescent="0.25">
      <c r="AX503"/>
      <c r="AY503"/>
    </row>
    <row r="504" spans="50:51" x14ac:dyDescent="0.25">
      <c r="AX504"/>
      <c r="AY504"/>
    </row>
    <row r="505" spans="50:51" x14ac:dyDescent="0.25">
      <c r="AX505"/>
      <c r="AY505"/>
    </row>
    <row r="506" spans="50:51" x14ac:dyDescent="0.25">
      <c r="AX506"/>
      <c r="AY506"/>
    </row>
    <row r="507" spans="50:51" x14ac:dyDescent="0.25">
      <c r="AX507"/>
      <c r="AY507"/>
    </row>
    <row r="508" spans="50:51" x14ac:dyDescent="0.25">
      <c r="AX508"/>
      <c r="AY508"/>
    </row>
    <row r="509" spans="50:51" x14ac:dyDescent="0.25">
      <c r="AX509"/>
      <c r="AY509"/>
    </row>
    <row r="510" spans="50:51" x14ac:dyDescent="0.25">
      <c r="AX510"/>
      <c r="AY510"/>
    </row>
    <row r="511" spans="50:51" x14ac:dyDescent="0.25">
      <c r="AX511"/>
      <c r="AY511"/>
    </row>
    <row r="512" spans="50:51" x14ac:dyDescent="0.25">
      <c r="AX512"/>
      <c r="AY512"/>
    </row>
    <row r="513" spans="50:51" x14ac:dyDescent="0.25">
      <c r="AX513"/>
      <c r="AY513"/>
    </row>
    <row r="514" spans="50:51" x14ac:dyDescent="0.25">
      <c r="AX514"/>
      <c r="AY514"/>
    </row>
    <row r="515" spans="50:51" x14ac:dyDescent="0.25">
      <c r="AX515"/>
      <c r="AY515"/>
    </row>
    <row r="516" spans="50:51" x14ac:dyDescent="0.25">
      <c r="AX516"/>
      <c r="AY516"/>
    </row>
    <row r="517" spans="50:51" x14ac:dyDescent="0.25">
      <c r="AX517"/>
      <c r="AY517"/>
    </row>
    <row r="518" spans="50:51" x14ac:dyDescent="0.25">
      <c r="AX518"/>
      <c r="AY518"/>
    </row>
    <row r="519" spans="50:51" x14ac:dyDescent="0.25">
      <c r="AX519"/>
      <c r="AY519"/>
    </row>
    <row r="520" spans="50:51" x14ac:dyDescent="0.25">
      <c r="AX520"/>
      <c r="AY520"/>
    </row>
    <row r="521" spans="50:51" x14ac:dyDescent="0.25">
      <c r="AX521"/>
      <c r="AY521"/>
    </row>
    <row r="522" spans="50:51" x14ac:dyDescent="0.25">
      <c r="AX522"/>
      <c r="AY522"/>
    </row>
    <row r="523" spans="50:51" x14ac:dyDescent="0.25">
      <c r="AX523"/>
      <c r="AY523"/>
    </row>
    <row r="524" spans="50:51" x14ac:dyDescent="0.25">
      <c r="AX524"/>
      <c r="AY524"/>
    </row>
    <row r="525" spans="50:51" x14ac:dyDescent="0.25">
      <c r="AX525"/>
      <c r="AY525"/>
    </row>
    <row r="526" spans="50:51" x14ac:dyDescent="0.25">
      <c r="AX526"/>
      <c r="AY526"/>
    </row>
    <row r="527" spans="50:51" x14ac:dyDescent="0.25">
      <c r="AX527"/>
      <c r="AY527"/>
    </row>
    <row r="528" spans="50:51" x14ac:dyDescent="0.25">
      <c r="AX528"/>
      <c r="AY528"/>
    </row>
    <row r="529" spans="50:51" x14ac:dyDescent="0.25">
      <c r="AX529"/>
      <c r="AY529"/>
    </row>
    <row r="530" spans="50:51" x14ac:dyDescent="0.25">
      <c r="AX530"/>
      <c r="AY530"/>
    </row>
    <row r="531" spans="50:51" x14ac:dyDescent="0.25">
      <c r="AX531"/>
      <c r="AY531"/>
    </row>
    <row r="532" spans="50:51" x14ac:dyDescent="0.25">
      <c r="AX532"/>
      <c r="AY532"/>
    </row>
    <row r="533" spans="50:51" x14ac:dyDescent="0.25">
      <c r="AX533"/>
      <c r="AY533"/>
    </row>
    <row r="534" spans="50:51" x14ac:dyDescent="0.25">
      <c r="AX534"/>
      <c r="AY534"/>
    </row>
    <row r="535" spans="50:51" x14ac:dyDescent="0.25">
      <c r="AX535"/>
      <c r="AY535"/>
    </row>
    <row r="536" spans="50:51" x14ac:dyDescent="0.25">
      <c r="AX536"/>
      <c r="AY536"/>
    </row>
    <row r="537" spans="50:51" x14ac:dyDescent="0.25">
      <c r="AX537"/>
      <c r="AY537"/>
    </row>
    <row r="538" spans="50:51" x14ac:dyDescent="0.25">
      <c r="AX538"/>
      <c r="AY538"/>
    </row>
    <row r="539" spans="50:51" x14ac:dyDescent="0.25">
      <c r="AX539"/>
      <c r="AY539"/>
    </row>
    <row r="540" spans="50:51" x14ac:dyDescent="0.25">
      <c r="AX540"/>
      <c r="AY540"/>
    </row>
    <row r="541" spans="50:51" x14ac:dyDescent="0.25">
      <c r="AX541"/>
      <c r="AY541"/>
    </row>
    <row r="542" spans="50:51" x14ac:dyDescent="0.25">
      <c r="AX542"/>
      <c r="AY542"/>
    </row>
    <row r="543" spans="50:51" x14ac:dyDescent="0.25">
      <c r="AX543"/>
      <c r="AY543"/>
    </row>
    <row r="544" spans="50:51" x14ac:dyDescent="0.25">
      <c r="AX544"/>
      <c r="AY544"/>
    </row>
    <row r="545" spans="50:51" x14ac:dyDescent="0.25">
      <c r="AX545"/>
      <c r="AY545"/>
    </row>
    <row r="546" spans="50:51" x14ac:dyDescent="0.25">
      <c r="AX546"/>
      <c r="AY546"/>
    </row>
    <row r="547" spans="50:51" x14ac:dyDescent="0.25">
      <c r="AX547"/>
      <c r="AY547"/>
    </row>
    <row r="548" spans="50:51" x14ac:dyDescent="0.25">
      <c r="AX548"/>
      <c r="AY548"/>
    </row>
    <row r="549" spans="50:51" x14ac:dyDescent="0.25">
      <c r="AX549"/>
      <c r="AY549"/>
    </row>
    <row r="550" spans="50:51" x14ac:dyDescent="0.25">
      <c r="AX550"/>
      <c r="AY550"/>
    </row>
    <row r="551" spans="50:51" x14ac:dyDescent="0.25">
      <c r="AX551"/>
      <c r="AY551"/>
    </row>
    <row r="552" spans="50:51" x14ac:dyDescent="0.25">
      <c r="AX552"/>
      <c r="AY552"/>
    </row>
    <row r="553" spans="50:51" x14ac:dyDescent="0.25">
      <c r="AX553"/>
      <c r="AY553"/>
    </row>
    <row r="554" spans="50:51" x14ac:dyDescent="0.25">
      <c r="AX554"/>
      <c r="AY554"/>
    </row>
    <row r="555" spans="50:51" x14ac:dyDescent="0.25">
      <c r="AX555"/>
      <c r="AY555"/>
    </row>
    <row r="556" spans="50:51" x14ac:dyDescent="0.25">
      <c r="AX556"/>
      <c r="AY556"/>
    </row>
    <row r="557" spans="50:51" x14ac:dyDescent="0.25">
      <c r="AX557"/>
      <c r="AY557"/>
    </row>
    <row r="558" spans="50:51" x14ac:dyDescent="0.25">
      <c r="AX558"/>
      <c r="AY558"/>
    </row>
    <row r="559" spans="50:51" x14ac:dyDescent="0.25">
      <c r="AX559"/>
      <c r="AY559"/>
    </row>
    <row r="560" spans="50:51" x14ac:dyDescent="0.25">
      <c r="AX560"/>
      <c r="AY560"/>
    </row>
    <row r="561" spans="50:51" x14ac:dyDescent="0.25">
      <c r="AX561"/>
      <c r="AY561"/>
    </row>
    <row r="562" spans="50:51" x14ac:dyDescent="0.25">
      <c r="AX562"/>
      <c r="AY562"/>
    </row>
    <row r="563" spans="50:51" x14ac:dyDescent="0.25">
      <c r="AX563"/>
      <c r="AY563"/>
    </row>
    <row r="564" spans="50:51" x14ac:dyDescent="0.25">
      <c r="AX564"/>
      <c r="AY564"/>
    </row>
    <row r="565" spans="50:51" x14ac:dyDescent="0.25">
      <c r="AX565"/>
      <c r="AY565"/>
    </row>
    <row r="566" spans="50:51" x14ac:dyDescent="0.25">
      <c r="AX566"/>
      <c r="AY566"/>
    </row>
    <row r="567" spans="50:51" x14ac:dyDescent="0.25">
      <c r="AX567"/>
      <c r="AY567"/>
    </row>
    <row r="568" spans="50:51" x14ac:dyDescent="0.25">
      <c r="AX568"/>
      <c r="AY568"/>
    </row>
    <row r="569" spans="50:51" x14ac:dyDescent="0.25">
      <c r="AX569"/>
      <c r="AY569"/>
    </row>
    <row r="570" spans="50:51" x14ac:dyDescent="0.25">
      <c r="AX570"/>
      <c r="AY570"/>
    </row>
    <row r="571" spans="50:51" x14ac:dyDescent="0.25">
      <c r="AX571"/>
      <c r="AY571"/>
    </row>
    <row r="572" spans="50:51" x14ac:dyDescent="0.25">
      <c r="AX572"/>
      <c r="AY572"/>
    </row>
    <row r="573" spans="50:51" x14ac:dyDescent="0.25">
      <c r="AX573"/>
      <c r="AY573"/>
    </row>
    <row r="574" spans="50:51" x14ac:dyDescent="0.25">
      <c r="AX574"/>
      <c r="AY574"/>
    </row>
    <row r="575" spans="50:51" x14ac:dyDescent="0.25">
      <c r="AX575"/>
      <c r="AY575"/>
    </row>
    <row r="576" spans="50:51" x14ac:dyDescent="0.25">
      <c r="AX576"/>
      <c r="AY576"/>
    </row>
    <row r="577" spans="50:51" x14ac:dyDescent="0.25">
      <c r="AX577"/>
      <c r="AY577"/>
    </row>
    <row r="578" spans="50:51" x14ac:dyDescent="0.25">
      <c r="AX578"/>
      <c r="AY578"/>
    </row>
    <row r="579" spans="50:51" x14ac:dyDescent="0.25">
      <c r="AX579"/>
      <c r="AY579"/>
    </row>
    <row r="580" spans="50:51" x14ac:dyDescent="0.25">
      <c r="AX580"/>
      <c r="AY580"/>
    </row>
    <row r="581" spans="50:51" x14ac:dyDescent="0.25">
      <c r="AX581"/>
      <c r="AY581"/>
    </row>
    <row r="582" spans="50:51" x14ac:dyDescent="0.25">
      <c r="AX582"/>
      <c r="AY582"/>
    </row>
    <row r="583" spans="50:51" x14ac:dyDescent="0.25">
      <c r="AX583"/>
      <c r="AY583"/>
    </row>
    <row r="584" spans="50:51" x14ac:dyDescent="0.25">
      <c r="AX584"/>
      <c r="AY584"/>
    </row>
    <row r="585" spans="50:51" x14ac:dyDescent="0.25">
      <c r="AX585"/>
      <c r="AY585"/>
    </row>
    <row r="586" spans="50:51" x14ac:dyDescent="0.25">
      <c r="AX586"/>
      <c r="AY586"/>
    </row>
    <row r="587" spans="50:51" x14ac:dyDescent="0.25">
      <c r="AX587"/>
      <c r="AY587"/>
    </row>
    <row r="588" spans="50:51" x14ac:dyDescent="0.25">
      <c r="AX588"/>
      <c r="AY588"/>
    </row>
    <row r="589" spans="50:51" x14ac:dyDescent="0.25">
      <c r="AX589"/>
      <c r="AY589"/>
    </row>
    <row r="590" spans="50:51" x14ac:dyDescent="0.25">
      <c r="AX590"/>
      <c r="AY590"/>
    </row>
    <row r="591" spans="50:51" x14ac:dyDescent="0.25">
      <c r="AX591"/>
      <c r="AY591"/>
    </row>
    <row r="592" spans="50:51" x14ac:dyDescent="0.25">
      <c r="AX592"/>
      <c r="AY592"/>
    </row>
    <row r="593" spans="50:51" x14ac:dyDescent="0.25">
      <c r="AX593"/>
      <c r="AY593"/>
    </row>
    <row r="594" spans="50:51" x14ac:dyDescent="0.25">
      <c r="AX594"/>
      <c r="AY594"/>
    </row>
    <row r="595" spans="50:51" x14ac:dyDescent="0.25">
      <c r="AX595"/>
      <c r="AY595"/>
    </row>
    <row r="596" spans="50:51" x14ac:dyDescent="0.25">
      <c r="AX596"/>
      <c r="AY596"/>
    </row>
    <row r="597" spans="50:51" x14ac:dyDescent="0.25">
      <c r="AX597"/>
      <c r="AY597"/>
    </row>
    <row r="598" spans="50:51" x14ac:dyDescent="0.25">
      <c r="AX598"/>
      <c r="AY598"/>
    </row>
    <row r="599" spans="50:51" x14ac:dyDescent="0.25">
      <c r="AX599"/>
      <c r="AY599"/>
    </row>
    <row r="600" spans="50:51" x14ac:dyDescent="0.25">
      <c r="AX600"/>
      <c r="AY600"/>
    </row>
    <row r="601" spans="50:51" x14ac:dyDescent="0.25">
      <c r="AX601"/>
      <c r="AY601"/>
    </row>
    <row r="602" spans="50:51" x14ac:dyDescent="0.25">
      <c r="AX602"/>
      <c r="AY602"/>
    </row>
    <row r="603" spans="50:51" x14ac:dyDescent="0.25">
      <c r="AX603"/>
      <c r="AY603"/>
    </row>
    <row r="604" spans="50:51" x14ac:dyDescent="0.25">
      <c r="AX604"/>
      <c r="AY604"/>
    </row>
    <row r="605" spans="50:51" x14ac:dyDescent="0.25">
      <c r="AX605"/>
      <c r="AY605"/>
    </row>
    <row r="606" spans="50:51" x14ac:dyDescent="0.25">
      <c r="AX606"/>
      <c r="AY606"/>
    </row>
    <row r="607" spans="50:51" x14ac:dyDescent="0.25">
      <c r="AX607"/>
      <c r="AY607"/>
    </row>
    <row r="608" spans="50:51" x14ac:dyDescent="0.25">
      <c r="AX608"/>
      <c r="AY608"/>
    </row>
    <row r="609" spans="50:51" x14ac:dyDescent="0.25">
      <c r="AX609"/>
      <c r="AY609"/>
    </row>
    <row r="610" spans="50:51" x14ac:dyDescent="0.25">
      <c r="AX610"/>
      <c r="AY610"/>
    </row>
    <row r="611" spans="50:51" x14ac:dyDescent="0.25">
      <c r="AX611"/>
      <c r="AY611"/>
    </row>
    <row r="612" spans="50:51" x14ac:dyDescent="0.25">
      <c r="AX612"/>
      <c r="AY612"/>
    </row>
    <row r="613" spans="50:51" x14ac:dyDescent="0.25">
      <c r="AX613"/>
      <c r="AY613"/>
    </row>
    <row r="614" spans="50:51" x14ac:dyDescent="0.25">
      <c r="AX614"/>
      <c r="AY614"/>
    </row>
    <row r="615" spans="50:51" x14ac:dyDescent="0.25">
      <c r="AX615"/>
      <c r="AY615"/>
    </row>
    <row r="616" spans="50:51" x14ac:dyDescent="0.25">
      <c r="AX616"/>
      <c r="AY616"/>
    </row>
    <row r="617" spans="50:51" x14ac:dyDescent="0.25">
      <c r="AX617"/>
      <c r="AY617"/>
    </row>
    <row r="618" spans="50:51" x14ac:dyDescent="0.25">
      <c r="AX618"/>
      <c r="AY618"/>
    </row>
    <row r="619" spans="50:51" x14ac:dyDescent="0.25">
      <c r="AX619"/>
      <c r="AY619"/>
    </row>
    <row r="620" spans="50:51" x14ac:dyDescent="0.25">
      <c r="AX620"/>
      <c r="AY620"/>
    </row>
    <row r="621" spans="50:51" x14ac:dyDescent="0.25">
      <c r="AX621"/>
      <c r="AY621"/>
    </row>
    <row r="622" spans="50:51" x14ac:dyDescent="0.25">
      <c r="AX622"/>
      <c r="AY622"/>
    </row>
    <row r="623" spans="50:51" x14ac:dyDescent="0.25">
      <c r="AX623"/>
      <c r="AY623"/>
    </row>
    <row r="624" spans="50:51" x14ac:dyDescent="0.25">
      <c r="AX624"/>
      <c r="AY624"/>
    </row>
    <row r="625" spans="50:51" x14ac:dyDescent="0.25">
      <c r="AX625"/>
      <c r="AY625"/>
    </row>
    <row r="626" spans="50:51" x14ac:dyDescent="0.25">
      <c r="AX626"/>
      <c r="AY626"/>
    </row>
    <row r="627" spans="50:51" x14ac:dyDescent="0.25">
      <c r="AX627"/>
      <c r="AY627"/>
    </row>
    <row r="628" spans="50:51" x14ac:dyDescent="0.25">
      <c r="AX628"/>
      <c r="AY628"/>
    </row>
    <row r="629" spans="50:51" x14ac:dyDescent="0.25">
      <c r="AX629"/>
      <c r="AY629"/>
    </row>
    <row r="630" spans="50:51" x14ac:dyDescent="0.25">
      <c r="AX630"/>
      <c r="AY630"/>
    </row>
    <row r="631" spans="50:51" x14ac:dyDescent="0.25">
      <c r="AX631"/>
      <c r="AY631"/>
    </row>
    <row r="632" spans="50:51" x14ac:dyDescent="0.25">
      <c r="AX632"/>
      <c r="AY632"/>
    </row>
    <row r="633" spans="50:51" x14ac:dyDescent="0.25">
      <c r="AX633"/>
      <c r="AY633"/>
    </row>
    <row r="634" spans="50:51" x14ac:dyDescent="0.25">
      <c r="AX634"/>
      <c r="AY634"/>
    </row>
    <row r="635" spans="50:51" x14ac:dyDescent="0.25">
      <c r="AX635"/>
      <c r="AY635"/>
    </row>
    <row r="636" spans="50:51" x14ac:dyDescent="0.25">
      <c r="AX636"/>
      <c r="AY636"/>
    </row>
    <row r="637" spans="50:51" x14ac:dyDescent="0.25">
      <c r="AX637"/>
      <c r="AY637"/>
    </row>
    <row r="638" spans="50:51" x14ac:dyDescent="0.25">
      <c r="AX638"/>
      <c r="AY638"/>
    </row>
    <row r="639" spans="50:51" x14ac:dyDescent="0.25">
      <c r="AX639"/>
      <c r="AY639"/>
    </row>
    <row r="640" spans="50:51" x14ac:dyDescent="0.25">
      <c r="AX640"/>
      <c r="AY640"/>
    </row>
    <row r="641" spans="50:51" x14ac:dyDescent="0.25">
      <c r="AX641"/>
      <c r="AY641"/>
    </row>
    <row r="642" spans="50:51" x14ac:dyDescent="0.25">
      <c r="AX642"/>
      <c r="AY642"/>
    </row>
    <row r="643" spans="50:51" x14ac:dyDescent="0.25">
      <c r="AX643"/>
      <c r="AY643"/>
    </row>
    <row r="644" spans="50:51" x14ac:dyDescent="0.25">
      <c r="AX644"/>
      <c r="AY644"/>
    </row>
    <row r="645" spans="50:51" x14ac:dyDescent="0.25">
      <c r="AX645"/>
      <c r="AY645"/>
    </row>
    <row r="646" spans="50:51" x14ac:dyDescent="0.25">
      <c r="AX646"/>
      <c r="AY646"/>
    </row>
    <row r="647" spans="50:51" x14ac:dyDescent="0.25">
      <c r="AX647"/>
      <c r="AY647"/>
    </row>
    <row r="648" spans="50:51" x14ac:dyDescent="0.25">
      <c r="AX648"/>
      <c r="AY648"/>
    </row>
    <row r="649" spans="50:51" x14ac:dyDescent="0.25">
      <c r="AX649"/>
      <c r="AY649"/>
    </row>
    <row r="650" spans="50:51" x14ac:dyDescent="0.25">
      <c r="AX650"/>
      <c r="AY650"/>
    </row>
    <row r="651" spans="50:51" x14ac:dyDescent="0.25">
      <c r="AX651"/>
      <c r="AY651"/>
    </row>
    <row r="652" spans="50:51" x14ac:dyDescent="0.25">
      <c r="AX652"/>
      <c r="AY652"/>
    </row>
    <row r="653" spans="50:51" x14ac:dyDescent="0.25">
      <c r="AX653"/>
      <c r="AY653"/>
    </row>
    <row r="654" spans="50:51" x14ac:dyDescent="0.25">
      <c r="AX654"/>
      <c r="AY654"/>
    </row>
    <row r="655" spans="50:51" x14ac:dyDescent="0.25">
      <c r="AX655"/>
      <c r="AY655"/>
    </row>
    <row r="656" spans="50:51" x14ac:dyDescent="0.25">
      <c r="AX656"/>
      <c r="AY656"/>
    </row>
    <row r="657" spans="50:51" x14ac:dyDescent="0.25">
      <c r="AX657"/>
      <c r="AY657"/>
    </row>
    <row r="658" spans="50:51" x14ac:dyDescent="0.25">
      <c r="AX658"/>
      <c r="AY658"/>
    </row>
    <row r="659" spans="50:51" x14ac:dyDescent="0.25">
      <c r="AX659"/>
      <c r="AY659"/>
    </row>
    <row r="660" spans="50:51" x14ac:dyDescent="0.25">
      <c r="AX660"/>
      <c r="AY660"/>
    </row>
    <row r="661" spans="50:51" x14ac:dyDescent="0.25">
      <c r="AX661"/>
      <c r="AY661"/>
    </row>
    <row r="662" spans="50:51" x14ac:dyDescent="0.25">
      <c r="AX662"/>
      <c r="AY662"/>
    </row>
    <row r="663" spans="50:51" x14ac:dyDescent="0.25">
      <c r="AX663"/>
      <c r="AY663"/>
    </row>
    <row r="664" spans="50:51" x14ac:dyDescent="0.25">
      <c r="AX664"/>
      <c r="AY664"/>
    </row>
    <row r="665" spans="50:51" x14ac:dyDescent="0.25">
      <c r="AX665"/>
      <c r="AY665"/>
    </row>
    <row r="666" spans="50:51" x14ac:dyDescent="0.25">
      <c r="AX666"/>
      <c r="AY666"/>
    </row>
    <row r="667" spans="50:51" x14ac:dyDescent="0.25">
      <c r="AX667"/>
      <c r="AY667"/>
    </row>
    <row r="668" spans="50:51" x14ac:dyDescent="0.25">
      <c r="AX668"/>
      <c r="AY668"/>
    </row>
    <row r="669" spans="50:51" x14ac:dyDescent="0.25">
      <c r="AX669"/>
      <c r="AY669"/>
    </row>
    <row r="670" spans="50:51" x14ac:dyDescent="0.25">
      <c r="AX670"/>
      <c r="AY670"/>
    </row>
    <row r="671" spans="50:51" x14ac:dyDescent="0.25">
      <c r="AX671"/>
      <c r="AY671"/>
    </row>
    <row r="672" spans="50:51" x14ac:dyDescent="0.25">
      <c r="AX672"/>
      <c r="AY672"/>
    </row>
    <row r="673" spans="50:51" x14ac:dyDescent="0.25">
      <c r="AX673"/>
      <c r="AY673"/>
    </row>
    <row r="674" spans="50:51" x14ac:dyDescent="0.25">
      <c r="AX674"/>
      <c r="AY674"/>
    </row>
    <row r="675" spans="50:51" x14ac:dyDescent="0.25">
      <c r="AX675"/>
      <c r="AY675"/>
    </row>
    <row r="676" spans="50:51" x14ac:dyDescent="0.25">
      <c r="AX676"/>
      <c r="AY676"/>
    </row>
    <row r="677" spans="50:51" x14ac:dyDescent="0.25">
      <c r="AX677"/>
      <c r="AY677"/>
    </row>
    <row r="678" spans="50:51" x14ac:dyDescent="0.25">
      <c r="AX678"/>
      <c r="AY678"/>
    </row>
    <row r="679" spans="50:51" x14ac:dyDescent="0.25">
      <c r="AX679"/>
      <c r="AY679"/>
    </row>
    <row r="680" spans="50:51" x14ac:dyDescent="0.25">
      <c r="AX680"/>
      <c r="AY680"/>
    </row>
    <row r="681" spans="50:51" x14ac:dyDescent="0.25">
      <c r="AX681"/>
      <c r="AY681"/>
    </row>
    <row r="682" spans="50:51" x14ac:dyDescent="0.25">
      <c r="AX682"/>
      <c r="AY682"/>
    </row>
    <row r="683" spans="50:51" x14ac:dyDescent="0.25">
      <c r="AX683"/>
      <c r="AY683"/>
    </row>
    <row r="684" spans="50:51" x14ac:dyDescent="0.25">
      <c r="AX684"/>
      <c r="AY684"/>
    </row>
    <row r="685" spans="50:51" x14ac:dyDescent="0.25">
      <c r="AX685"/>
      <c r="AY685"/>
    </row>
    <row r="686" spans="50:51" x14ac:dyDescent="0.25">
      <c r="AX686"/>
      <c r="AY686"/>
    </row>
    <row r="687" spans="50:51" x14ac:dyDescent="0.25">
      <c r="AX687"/>
      <c r="AY687"/>
    </row>
    <row r="688" spans="50:51" x14ac:dyDescent="0.25">
      <c r="AX688"/>
      <c r="AY688"/>
    </row>
    <row r="689" spans="50:51" x14ac:dyDescent="0.25">
      <c r="AX689"/>
      <c r="AY689"/>
    </row>
    <row r="690" spans="50:51" x14ac:dyDescent="0.25">
      <c r="AX690"/>
      <c r="AY690"/>
    </row>
    <row r="691" spans="50:51" x14ac:dyDescent="0.25">
      <c r="AX691"/>
      <c r="AY691"/>
    </row>
    <row r="692" spans="50:51" x14ac:dyDescent="0.25">
      <c r="AX692"/>
      <c r="AY692"/>
    </row>
    <row r="693" spans="50:51" x14ac:dyDescent="0.25">
      <c r="AX693"/>
      <c r="AY693"/>
    </row>
    <row r="694" spans="50:51" x14ac:dyDescent="0.25">
      <c r="AX694"/>
      <c r="AY694"/>
    </row>
    <row r="695" spans="50:51" x14ac:dyDescent="0.25">
      <c r="AX695"/>
      <c r="AY695"/>
    </row>
    <row r="696" spans="50:51" x14ac:dyDescent="0.25">
      <c r="AX696"/>
      <c r="AY696"/>
    </row>
    <row r="697" spans="50:51" x14ac:dyDescent="0.25">
      <c r="AX697"/>
      <c r="AY697"/>
    </row>
    <row r="698" spans="50:51" x14ac:dyDescent="0.25">
      <c r="AX698"/>
      <c r="AY698"/>
    </row>
    <row r="699" spans="50:51" x14ac:dyDescent="0.25">
      <c r="AX699"/>
      <c r="AY699"/>
    </row>
    <row r="700" spans="50:51" x14ac:dyDescent="0.25">
      <c r="AX700"/>
      <c r="AY700"/>
    </row>
    <row r="701" spans="50:51" x14ac:dyDescent="0.25">
      <c r="AX701"/>
      <c r="AY701"/>
    </row>
    <row r="702" spans="50:51" x14ac:dyDescent="0.25">
      <c r="AX702"/>
      <c r="AY702"/>
    </row>
    <row r="703" spans="50:51" x14ac:dyDescent="0.25">
      <c r="AX703"/>
      <c r="AY703"/>
    </row>
    <row r="704" spans="50:51" x14ac:dyDescent="0.25">
      <c r="AX704"/>
      <c r="AY704"/>
    </row>
    <row r="705" spans="50:51" x14ac:dyDescent="0.25">
      <c r="AX705"/>
      <c r="AY705"/>
    </row>
    <row r="706" spans="50:51" x14ac:dyDescent="0.25">
      <c r="AX706"/>
      <c r="AY706"/>
    </row>
    <row r="707" spans="50:51" x14ac:dyDescent="0.25">
      <c r="AX707"/>
      <c r="AY707"/>
    </row>
    <row r="708" spans="50:51" x14ac:dyDescent="0.25">
      <c r="AX708"/>
      <c r="AY708"/>
    </row>
    <row r="709" spans="50:51" x14ac:dyDescent="0.25">
      <c r="AX709"/>
      <c r="AY709"/>
    </row>
    <row r="710" spans="50:51" x14ac:dyDescent="0.25">
      <c r="AX710"/>
      <c r="AY710"/>
    </row>
    <row r="711" spans="50:51" x14ac:dyDescent="0.25">
      <c r="AX711"/>
      <c r="AY711"/>
    </row>
    <row r="712" spans="50:51" x14ac:dyDescent="0.25">
      <c r="AX712"/>
      <c r="AY712"/>
    </row>
    <row r="713" spans="50:51" x14ac:dyDescent="0.25">
      <c r="AX713"/>
      <c r="AY713"/>
    </row>
    <row r="714" spans="50:51" x14ac:dyDescent="0.25">
      <c r="AX714"/>
      <c r="AY714"/>
    </row>
    <row r="715" spans="50:51" x14ac:dyDescent="0.25">
      <c r="AX715"/>
      <c r="AY715"/>
    </row>
    <row r="716" spans="50:51" x14ac:dyDescent="0.25">
      <c r="AX716"/>
      <c r="AY716"/>
    </row>
    <row r="717" spans="50:51" x14ac:dyDescent="0.25">
      <c r="AX717"/>
      <c r="AY717"/>
    </row>
    <row r="718" spans="50:51" x14ac:dyDescent="0.25">
      <c r="AX718"/>
      <c r="AY718"/>
    </row>
    <row r="719" spans="50:51" x14ac:dyDescent="0.25">
      <c r="AX719"/>
      <c r="AY719"/>
    </row>
    <row r="720" spans="50:51" x14ac:dyDescent="0.25">
      <c r="AX720"/>
      <c r="AY720"/>
    </row>
    <row r="721" spans="50:51" x14ac:dyDescent="0.25">
      <c r="AX721"/>
      <c r="AY721"/>
    </row>
    <row r="722" spans="50:51" x14ac:dyDescent="0.25">
      <c r="AX722"/>
      <c r="AY722"/>
    </row>
    <row r="723" spans="50:51" x14ac:dyDescent="0.25">
      <c r="AX723"/>
      <c r="AY723"/>
    </row>
    <row r="724" spans="50:51" x14ac:dyDescent="0.25">
      <c r="AX724"/>
      <c r="AY724"/>
    </row>
    <row r="725" spans="50:51" x14ac:dyDescent="0.25">
      <c r="AX725"/>
      <c r="AY725"/>
    </row>
    <row r="726" spans="50:51" x14ac:dyDescent="0.25">
      <c r="AX726"/>
      <c r="AY726"/>
    </row>
    <row r="727" spans="50:51" x14ac:dyDescent="0.25">
      <c r="AX727"/>
      <c r="AY727"/>
    </row>
    <row r="728" spans="50:51" x14ac:dyDescent="0.25">
      <c r="AX728"/>
      <c r="AY728"/>
    </row>
    <row r="729" spans="50:51" x14ac:dyDescent="0.25">
      <c r="AX729"/>
      <c r="AY729"/>
    </row>
    <row r="730" spans="50:51" x14ac:dyDescent="0.25">
      <c r="AX730"/>
      <c r="AY730"/>
    </row>
    <row r="731" spans="50:51" x14ac:dyDescent="0.25">
      <c r="AX731"/>
      <c r="AY731"/>
    </row>
    <row r="732" spans="50:51" x14ac:dyDescent="0.25">
      <c r="AX732"/>
      <c r="AY732"/>
    </row>
    <row r="733" spans="50:51" x14ac:dyDescent="0.25">
      <c r="AX733"/>
      <c r="AY733"/>
    </row>
    <row r="734" spans="50:51" x14ac:dyDescent="0.25">
      <c r="AX734"/>
      <c r="AY734"/>
    </row>
    <row r="735" spans="50:51" x14ac:dyDescent="0.25">
      <c r="AX735"/>
      <c r="AY735"/>
    </row>
    <row r="736" spans="50:51" x14ac:dyDescent="0.25">
      <c r="AX736"/>
      <c r="AY736"/>
    </row>
    <row r="737" spans="50:51" x14ac:dyDescent="0.25">
      <c r="AX737"/>
      <c r="AY737"/>
    </row>
    <row r="738" spans="50:51" x14ac:dyDescent="0.25">
      <c r="AX738"/>
      <c r="AY738"/>
    </row>
    <row r="739" spans="50:51" x14ac:dyDescent="0.25">
      <c r="AX739"/>
      <c r="AY739"/>
    </row>
    <row r="740" spans="50:51" x14ac:dyDescent="0.25">
      <c r="AX740"/>
      <c r="AY740"/>
    </row>
    <row r="741" spans="50:51" x14ac:dyDescent="0.25">
      <c r="AX741"/>
      <c r="AY741"/>
    </row>
    <row r="742" spans="50:51" x14ac:dyDescent="0.25">
      <c r="AX742"/>
      <c r="AY742"/>
    </row>
    <row r="743" spans="50:51" x14ac:dyDescent="0.25">
      <c r="AX743"/>
      <c r="AY743"/>
    </row>
    <row r="744" spans="50:51" x14ac:dyDescent="0.25">
      <c r="AX744"/>
      <c r="AY744"/>
    </row>
    <row r="745" spans="50:51" x14ac:dyDescent="0.25">
      <c r="AX745"/>
      <c r="AY745"/>
    </row>
    <row r="746" spans="50:51" x14ac:dyDescent="0.25">
      <c r="AX746"/>
      <c r="AY746"/>
    </row>
    <row r="747" spans="50:51" x14ac:dyDescent="0.25">
      <c r="AX747"/>
      <c r="AY747"/>
    </row>
    <row r="748" spans="50:51" x14ac:dyDescent="0.25">
      <c r="AX748"/>
      <c r="AY748"/>
    </row>
    <row r="749" spans="50:51" x14ac:dyDescent="0.25">
      <c r="AX749"/>
      <c r="AY749"/>
    </row>
    <row r="750" spans="50:51" x14ac:dyDescent="0.25">
      <c r="AX750"/>
      <c r="AY750"/>
    </row>
    <row r="751" spans="50:51" x14ac:dyDescent="0.25">
      <c r="AX751"/>
      <c r="AY751"/>
    </row>
    <row r="752" spans="50:51" x14ac:dyDescent="0.25">
      <c r="AX752"/>
      <c r="AY752"/>
    </row>
    <row r="753" spans="50:51" x14ac:dyDescent="0.25">
      <c r="AX753"/>
      <c r="AY753"/>
    </row>
    <row r="754" spans="50:51" x14ac:dyDescent="0.25">
      <c r="AX754"/>
      <c r="AY754"/>
    </row>
    <row r="755" spans="50:51" x14ac:dyDescent="0.25">
      <c r="AX755"/>
      <c r="AY755"/>
    </row>
    <row r="756" spans="50:51" x14ac:dyDescent="0.25">
      <c r="AX756"/>
      <c r="AY756"/>
    </row>
    <row r="757" spans="50:51" x14ac:dyDescent="0.25">
      <c r="AX757"/>
      <c r="AY757"/>
    </row>
    <row r="758" spans="50:51" x14ac:dyDescent="0.25">
      <c r="AX758"/>
      <c r="AY758"/>
    </row>
    <row r="759" spans="50:51" x14ac:dyDescent="0.25">
      <c r="AX759"/>
      <c r="AY759"/>
    </row>
    <row r="760" spans="50:51" x14ac:dyDescent="0.25">
      <c r="AX760"/>
      <c r="AY760"/>
    </row>
    <row r="761" spans="50:51" x14ac:dyDescent="0.25">
      <c r="AX761"/>
      <c r="AY761"/>
    </row>
    <row r="762" spans="50:51" x14ac:dyDescent="0.25">
      <c r="AX762"/>
      <c r="AY762"/>
    </row>
    <row r="763" spans="50:51" x14ac:dyDescent="0.25">
      <c r="AX763"/>
      <c r="AY763"/>
    </row>
    <row r="764" spans="50:51" x14ac:dyDescent="0.25">
      <c r="AX764"/>
      <c r="AY764"/>
    </row>
    <row r="765" spans="50:51" x14ac:dyDescent="0.25">
      <c r="AX765"/>
      <c r="AY765"/>
    </row>
    <row r="766" spans="50:51" x14ac:dyDescent="0.25">
      <c r="AX766"/>
      <c r="AY766"/>
    </row>
    <row r="767" spans="50:51" x14ac:dyDescent="0.25">
      <c r="AX767"/>
      <c r="AY767"/>
    </row>
    <row r="768" spans="50:51" x14ac:dyDescent="0.25">
      <c r="AX768"/>
      <c r="AY768"/>
    </row>
    <row r="769" spans="50:51" x14ac:dyDescent="0.25">
      <c r="AX769"/>
      <c r="AY769"/>
    </row>
    <row r="770" spans="50:51" x14ac:dyDescent="0.25">
      <c r="AX770"/>
      <c r="AY770"/>
    </row>
    <row r="771" spans="50:51" x14ac:dyDescent="0.25">
      <c r="AX771"/>
      <c r="AY771"/>
    </row>
    <row r="772" spans="50:51" x14ac:dyDescent="0.25">
      <c r="AX772"/>
      <c r="AY772"/>
    </row>
    <row r="773" spans="50:51" x14ac:dyDescent="0.25">
      <c r="AX773"/>
      <c r="AY773"/>
    </row>
    <row r="774" spans="50:51" x14ac:dyDescent="0.25">
      <c r="AX774"/>
      <c r="AY774"/>
    </row>
    <row r="775" spans="50:51" x14ac:dyDescent="0.25">
      <c r="AX775"/>
      <c r="AY775"/>
    </row>
    <row r="776" spans="50:51" x14ac:dyDescent="0.25">
      <c r="AX776"/>
      <c r="AY776"/>
    </row>
    <row r="777" spans="50:51" x14ac:dyDescent="0.25">
      <c r="AX777"/>
      <c r="AY777"/>
    </row>
    <row r="778" spans="50:51" x14ac:dyDescent="0.25">
      <c r="AX778"/>
      <c r="AY778"/>
    </row>
    <row r="779" spans="50:51" x14ac:dyDescent="0.25">
      <c r="AX779"/>
      <c r="AY779"/>
    </row>
    <row r="780" spans="50:51" x14ac:dyDescent="0.25">
      <c r="AX780"/>
      <c r="AY780"/>
    </row>
    <row r="781" spans="50:51" x14ac:dyDescent="0.25">
      <c r="AX781"/>
      <c r="AY781"/>
    </row>
    <row r="782" spans="50:51" x14ac:dyDescent="0.25">
      <c r="AX782"/>
      <c r="AY782"/>
    </row>
    <row r="783" spans="50:51" x14ac:dyDescent="0.25">
      <c r="AX783"/>
      <c r="AY783"/>
    </row>
    <row r="784" spans="50:51" x14ac:dyDescent="0.25">
      <c r="AX784"/>
      <c r="AY784"/>
    </row>
    <row r="785" spans="50:51" x14ac:dyDescent="0.25">
      <c r="AX785"/>
      <c r="AY785"/>
    </row>
    <row r="786" spans="50:51" x14ac:dyDescent="0.25">
      <c r="AX786"/>
      <c r="AY786"/>
    </row>
    <row r="787" spans="50:51" x14ac:dyDescent="0.25">
      <c r="AX787"/>
      <c r="AY787"/>
    </row>
    <row r="788" spans="50:51" x14ac:dyDescent="0.25">
      <c r="AX788"/>
      <c r="AY788"/>
    </row>
    <row r="789" spans="50:51" x14ac:dyDescent="0.25">
      <c r="AX789"/>
      <c r="AY789"/>
    </row>
    <row r="790" spans="50:51" x14ac:dyDescent="0.25">
      <c r="AX790"/>
      <c r="AY790"/>
    </row>
    <row r="791" spans="50:51" x14ac:dyDescent="0.25">
      <c r="AX791"/>
      <c r="AY791"/>
    </row>
    <row r="792" spans="50:51" x14ac:dyDescent="0.25">
      <c r="AX792"/>
      <c r="AY792"/>
    </row>
    <row r="793" spans="50:51" x14ac:dyDescent="0.25">
      <c r="AX793"/>
      <c r="AY793"/>
    </row>
    <row r="794" spans="50:51" x14ac:dyDescent="0.25">
      <c r="AX794"/>
      <c r="AY794"/>
    </row>
    <row r="795" spans="50:51" x14ac:dyDescent="0.25">
      <c r="AX795"/>
      <c r="AY795"/>
    </row>
    <row r="796" spans="50:51" x14ac:dyDescent="0.25">
      <c r="AX796"/>
      <c r="AY796"/>
    </row>
    <row r="797" spans="50:51" x14ac:dyDescent="0.25">
      <c r="AX797"/>
      <c r="AY797"/>
    </row>
    <row r="798" spans="50:51" x14ac:dyDescent="0.25">
      <c r="AX798"/>
      <c r="AY798"/>
    </row>
    <row r="799" spans="50:51" x14ac:dyDescent="0.25">
      <c r="AX799"/>
      <c r="AY799"/>
    </row>
    <row r="800" spans="50:51" x14ac:dyDescent="0.25">
      <c r="AX800"/>
      <c r="AY800"/>
    </row>
    <row r="801" spans="50:51" x14ac:dyDescent="0.25">
      <c r="AX801"/>
      <c r="AY801"/>
    </row>
    <row r="802" spans="50:51" x14ac:dyDescent="0.25">
      <c r="AX802"/>
      <c r="AY802"/>
    </row>
    <row r="803" spans="50:51" x14ac:dyDescent="0.25">
      <c r="AX803"/>
      <c r="AY803"/>
    </row>
    <row r="804" spans="50:51" x14ac:dyDescent="0.25">
      <c r="AX804"/>
      <c r="AY804"/>
    </row>
    <row r="805" spans="50:51" x14ac:dyDescent="0.25">
      <c r="AX805"/>
      <c r="AY805"/>
    </row>
    <row r="806" spans="50:51" x14ac:dyDescent="0.25">
      <c r="AX806"/>
      <c r="AY806"/>
    </row>
    <row r="807" spans="50:51" x14ac:dyDescent="0.25">
      <c r="AX807"/>
      <c r="AY807"/>
    </row>
    <row r="808" spans="50:51" x14ac:dyDescent="0.25">
      <c r="AX808"/>
      <c r="AY808"/>
    </row>
    <row r="809" spans="50:51" x14ac:dyDescent="0.25">
      <c r="AX809"/>
      <c r="AY809"/>
    </row>
    <row r="810" spans="50:51" x14ac:dyDescent="0.25">
      <c r="AX810"/>
      <c r="AY810"/>
    </row>
    <row r="811" spans="50:51" x14ac:dyDescent="0.25">
      <c r="AX811"/>
      <c r="AY811"/>
    </row>
    <row r="812" spans="50:51" x14ac:dyDescent="0.25">
      <c r="AX812"/>
      <c r="AY812"/>
    </row>
    <row r="813" spans="50:51" x14ac:dyDescent="0.25">
      <c r="AX813"/>
      <c r="AY813"/>
    </row>
    <row r="814" spans="50:51" x14ac:dyDescent="0.25">
      <c r="AX814"/>
      <c r="AY814"/>
    </row>
    <row r="815" spans="50:51" x14ac:dyDescent="0.25">
      <c r="AX815"/>
      <c r="AY815"/>
    </row>
    <row r="816" spans="50:51" x14ac:dyDescent="0.25">
      <c r="AX816"/>
      <c r="AY816"/>
    </row>
    <row r="817" spans="50:51" x14ac:dyDescent="0.25">
      <c r="AX817"/>
      <c r="AY817"/>
    </row>
    <row r="818" spans="50:51" x14ac:dyDescent="0.25">
      <c r="AX818"/>
      <c r="AY818"/>
    </row>
    <row r="819" spans="50:51" x14ac:dyDescent="0.25">
      <c r="AX819"/>
      <c r="AY819"/>
    </row>
    <row r="820" spans="50:51" x14ac:dyDescent="0.25">
      <c r="AX820"/>
      <c r="AY820"/>
    </row>
    <row r="821" spans="50:51" x14ac:dyDescent="0.25">
      <c r="AX821"/>
      <c r="AY821"/>
    </row>
    <row r="822" spans="50:51" x14ac:dyDescent="0.25">
      <c r="AX822"/>
      <c r="AY822"/>
    </row>
    <row r="823" spans="50:51" x14ac:dyDescent="0.25">
      <c r="AX823"/>
      <c r="AY823"/>
    </row>
    <row r="824" spans="50:51" x14ac:dyDescent="0.25">
      <c r="AX824"/>
      <c r="AY824"/>
    </row>
    <row r="825" spans="50:51" x14ac:dyDescent="0.25">
      <c r="AX825"/>
      <c r="AY825"/>
    </row>
    <row r="826" spans="50:51" x14ac:dyDescent="0.25">
      <c r="AX826"/>
      <c r="AY826"/>
    </row>
    <row r="827" spans="50:51" x14ac:dyDescent="0.25">
      <c r="AX827"/>
      <c r="AY827"/>
    </row>
    <row r="828" spans="50:51" x14ac:dyDescent="0.25">
      <c r="AX828"/>
      <c r="AY828"/>
    </row>
    <row r="829" spans="50:51" x14ac:dyDescent="0.25">
      <c r="AX829"/>
      <c r="AY829"/>
    </row>
    <row r="830" spans="50:51" x14ac:dyDescent="0.25">
      <c r="AX830"/>
      <c r="AY830"/>
    </row>
    <row r="831" spans="50:51" x14ac:dyDescent="0.25">
      <c r="AX831"/>
      <c r="AY831"/>
    </row>
    <row r="832" spans="50:51" x14ac:dyDescent="0.25">
      <c r="AX832"/>
      <c r="AY832"/>
    </row>
    <row r="833" spans="50:51" x14ac:dyDescent="0.25">
      <c r="AX833"/>
      <c r="AY833"/>
    </row>
    <row r="834" spans="50:51" x14ac:dyDescent="0.25">
      <c r="AX834"/>
      <c r="AY834"/>
    </row>
    <row r="835" spans="50:51" x14ac:dyDescent="0.25">
      <c r="AX835"/>
      <c r="AY835"/>
    </row>
    <row r="836" spans="50:51" x14ac:dyDescent="0.25">
      <c r="AX836"/>
      <c r="AY836"/>
    </row>
    <row r="837" spans="50:51" x14ac:dyDescent="0.25">
      <c r="AX837"/>
      <c r="AY837"/>
    </row>
    <row r="838" spans="50:51" x14ac:dyDescent="0.25">
      <c r="AX838"/>
      <c r="AY838"/>
    </row>
    <row r="839" spans="50:51" x14ac:dyDescent="0.25">
      <c r="AX839"/>
      <c r="AY839"/>
    </row>
    <row r="840" spans="50:51" x14ac:dyDescent="0.25">
      <c r="AX840"/>
      <c r="AY840"/>
    </row>
    <row r="841" spans="50:51" x14ac:dyDescent="0.25">
      <c r="AX841"/>
      <c r="AY841"/>
    </row>
    <row r="842" spans="50:51" x14ac:dyDescent="0.25">
      <c r="AX842"/>
      <c r="AY842"/>
    </row>
    <row r="843" spans="50:51" x14ac:dyDescent="0.25">
      <c r="AX843"/>
      <c r="AY843"/>
    </row>
    <row r="844" spans="50:51" x14ac:dyDescent="0.25">
      <c r="AX844"/>
      <c r="AY844"/>
    </row>
    <row r="845" spans="50:51" x14ac:dyDescent="0.25">
      <c r="AX845"/>
      <c r="AY845"/>
    </row>
    <row r="846" spans="50:51" x14ac:dyDescent="0.25">
      <c r="AX846"/>
      <c r="AY846"/>
    </row>
    <row r="847" spans="50:51" x14ac:dyDescent="0.25">
      <c r="AX847"/>
      <c r="AY847"/>
    </row>
    <row r="848" spans="50:51" x14ac:dyDescent="0.25">
      <c r="AX848"/>
      <c r="AY848"/>
    </row>
    <row r="849" spans="50:51" x14ac:dyDescent="0.25">
      <c r="AX849"/>
      <c r="AY849"/>
    </row>
    <row r="850" spans="50:51" x14ac:dyDescent="0.25">
      <c r="AX850"/>
      <c r="AY850"/>
    </row>
    <row r="851" spans="50:51" x14ac:dyDescent="0.25">
      <c r="AX851"/>
      <c r="AY851"/>
    </row>
    <row r="852" spans="50:51" x14ac:dyDescent="0.25">
      <c r="AX852"/>
      <c r="AY852"/>
    </row>
    <row r="853" spans="50:51" x14ac:dyDescent="0.25">
      <c r="AX853"/>
      <c r="AY853"/>
    </row>
    <row r="854" spans="50:51" x14ac:dyDescent="0.25">
      <c r="AX854"/>
      <c r="AY854"/>
    </row>
    <row r="855" spans="50:51" x14ac:dyDescent="0.25">
      <c r="AX855"/>
      <c r="AY855"/>
    </row>
    <row r="856" spans="50:51" x14ac:dyDescent="0.25">
      <c r="AX856"/>
      <c r="AY856"/>
    </row>
    <row r="857" spans="50:51" x14ac:dyDescent="0.25">
      <c r="AX857"/>
      <c r="AY857"/>
    </row>
    <row r="858" spans="50:51" x14ac:dyDescent="0.25">
      <c r="AX858"/>
      <c r="AY858"/>
    </row>
    <row r="859" spans="50:51" x14ac:dyDescent="0.25">
      <c r="AX859"/>
      <c r="AY859"/>
    </row>
    <row r="860" spans="50:51" x14ac:dyDescent="0.25">
      <c r="AX860"/>
      <c r="AY860"/>
    </row>
    <row r="861" spans="50:51" x14ac:dyDescent="0.25">
      <c r="AX861"/>
      <c r="AY861"/>
    </row>
    <row r="862" spans="50:51" x14ac:dyDescent="0.25">
      <c r="AX862"/>
      <c r="AY862"/>
    </row>
    <row r="863" spans="50:51" x14ac:dyDescent="0.25">
      <c r="AX863"/>
      <c r="AY863"/>
    </row>
    <row r="864" spans="50:51" x14ac:dyDescent="0.25">
      <c r="AX864"/>
      <c r="AY864"/>
    </row>
    <row r="865" spans="50:51" x14ac:dyDescent="0.25">
      <c r="AX865"/>
      <c r="AY865"/>
    </row>
    <row r="866" spans="50:51" x14ac:dyDescent="0.25">
      <c r="AX866"/>
      <c r="AY866"/>
    </row>
    <row r="867" spans="50:51" x14ac:dyDescent="0.25">
      <c r="AX867"/>
      <c r="AY867"/>
    </row>
    <row r="868" spans="50:51" x14ac:dyDescent="0.25">
      <c r="AX868"/>
      <c r="AY868"/>
    </row>
    <row r="869" spans="50:51" x14ac:dyDescent="0.25">
      <c r="AX869"/>
      <c r="AY869"/>
    </row>
    <row r="870" spans="50:51" x14ac:dyDescent="0.25">
      <c r="AX870"/>
      <c r="AY870"/>
    </row>
    <row r="871" spans="50:51" x14ac:dyDescent="0.25">
      <c r="AX871"/>
      <c r="AY871"/>
    </row>
    <row r="872" spans="50:51" x14ac:dyDescent="0.25">
      <c r="AX872"/>
      <c r="AY872"/>
    </row>
    <row r="873" spans="50:51" x14ac:dyDescent="0.25">
      <c r="AX873"/>
      <c r="AY873"/>
    </row>
    <row r="874" spans="50:51" x14ac:dyDescent="0.25">
      <c r="AX874"/>
      <c r="AY874"/>
    </row>
    <row r="875" spans="50:51" x14ac:dyDescent="0.25">
      <c r="AX875"/>
      <c r="AY875"/>
    </row>
    <row r="876" spans="50:51" x14ac:dyDescent="0.25">
      <c r="AX876"/>
      <c r="AY876"/>
    </row>
    <row r="877" spans="50:51" x14ac:dyDescent="0.25">
      <c r="AX877"/>
      <c r="AY877"/>
    </row>
    <row r="878" spans="50:51" x14ac:dyDescent="0.25">
      <c r="AX878"/>
      <c r="AY878"/>
    </row>
    <row r="879" spans="50:51" x14ac:dyDescent="0.25">
      <c r="AX879"/>
      <c r="AY879"/>
    </row>
    <row r="880" spans="50:51" x14ac:dyDescent="0.25">
      <c r="AX880"/>
      <c r="AY880"/>
    </row>
    <row r="881" spans="50:51" x14ac:dyDescent="0.25">
      <c r="AX881"/>
      <c r="AY881"/>
    </row>
    <row r="882" spans="50:51" x14ac:dyDescent="0.25">
      <c r="AX882"/>
      <c r="AY882"/>
    </row>
    <row r="883" spans="50:51" x14ac:dyDescent="0.25">
      <c r="AX883"/>
      <c r="AY883"/>
    </row>
    <row r="884" spans="50:51" x14ac:dyDescent="0.25">
      <c r="AX884"/>
      <c r="AY884"/>
    </row>
    <row r="885" spans="50:51" x14ac:dyDescent="0.25">
      <c r="AX885"/>
      <c r="AY885"/>
    </row>
    <row r="886" spans="50:51" x14ac:dyDescent="0.25">
      <c r="AX886"/>
      <c r="AY886"/>
    </row>
    <row r="887" spans="50:51" x14ac:dyDescent="0.25">
      <c r="AX887"/>
      <c r="AY887"/>
    </row>
    <row r="888" spans="50:51" x14ac:dyDescent="0.25">
      <c r="AX888"/>
      <c r="AY888"/>
    </row>
    <row r="889" spans="50:51" x14ac:dyDescent="0.25">
      <c r="AX889"/>
      <c r="AY889"/>
    </row>
    <row r="890" spans="50:51" x14ac:dyDescent="0.25">
      <c r="AX890"/>
      <c r="AY890"/>
    </row>
    <row r="891" spans="50:51" x14ac:dyDescent="0.25">
      <c r="AX891"/>
      <c r="AY891"/>
    </row>
    <row r="892" spans="50:51" x14ac:dyDescent="0.25">
      <c r="AX892"/>
      <c r="AY892"/>
    </row>
    <row r="893" spans="50:51" x14ac:dyDescent="0.25">
      <c r="AX893"/>
      <c r="AY893"/>
    </row>
    <row r="894" spans="50:51" x14ac:dyDescent="0.25">
      <c r="AX894"/>
      <c r="AY894"/>
    </row>
    <row r="895" spans="50:51" x14ac:dyDescent="0.25">
      <c r="AX895"/>
      <c r="AY895"/>
    </row>
    <row r="896" spans="50:51" x14ac:dyDescent="0.25">
      <c r="AX896"/>
      <c r="AY896"/>
    </row>
    <row r="897" spans="50:51" x14ac:dyDescent="0.25">
      <c r="AX897"/>
      <c r="AY897"/>
    </row>
    <row r="898" spans="50:51" x14ac:dyDescent="0.25">
      <c r="AX898"/>
      <c r="AY898"/>
    </row>
    <row r="899" spans="50:51" x14ac:dyDescent="0.25">
      <c r="AX899"/>
      <c r="AY899"/>
    </row>
    <row r="900" spans="50:51" x14ac:dyDescent="0.25">
      <c r="AX900"/>
      <c r="AY900"/>
    </row>
    <row r="901" spans="50:51" x14ac:dyDescent="0.25">
      <c r="AX901"/>
      <c r="AY901"/>
    </row>
    <row r="902" spans="50:51" x14ac:dyDescent="0.25">
      <c r="AX902"/>
      <c r="AY902"/>
    </row>
    <row r="903" spans="50:51" x14ac:dyDescent="0.25">
      <c r="AX903"/>
      <c r="AY903"/>
    </row>
    <row r="904" spans="50:51" x14ac:dyDescent="0.25">
      <c r="AX904"/>
      <c r="AY904"/>
    </row>
    <row r="905" spans="50:51" x14ac:dyDescent="0.25">
      <c r="AX905"/>
      <c r="AY905"/>
    </row>
    <row r="906" spans="50:51" x14ac:dyDescent="0.25">
      <c r="AX906"/>
      <c r="AY906"/>
    </row>
    <row r="907" spans="50:51" x14ac:dyDescent="0.25">
      <c r="AX907"/>
      <c r="AY907"/>
    </row>
    <row r="908" spans="50:51" x14ac:dyDescent="0.25">
      <c r="AX908"/>
      <c r="AY908"/>
    </row>
    <row r="909" spans="50:51" x14ac:dyDescent="0.25">
      <c r="AX909"/>
      <c r="AY909"/>
    </row>
    <row r="910" spans="50:51" x14ac:dyDescent="0.25">
      <c r="AX910"/>
      <c r="AY910"/>
    </row>
    <row r="911" spans="50:51" x14ac:dyDescent="0.25">
      <c r="AX911"/>
      <c r="AY911"/>
    </row>
    <row r="912" spans="50:51" x14ac:dyDescent="0.25">
      <c r="AX912"/>
      <c r="AY912"/>
    </row>
    <row r="913" spans="50:51" x14ac:dyDescent="0.25">
      <c r="AX913"/>
      <c r="AY913"/>
    </row>
    <row r="914" spans="50:51" x14ac:dyDescent="0.25">
      <c r="AX914"/>
      <c r="AY914"/>
    </row>
    <row r="915" spans="50:51" x14ac:dyDescent="0.25">
      <c r="AX915"/>
      <c r="AY915"/>
    </row>
    <row r="916" spans="50:51" x14ac:dyDescent="0.25">
      <c r="AX916"/>
      <c r="AY916"/>
    </row>
    <row r="917" spans="50:51" x14ac:dyDescent="0.25">
      <c r="AX917"/>
      <c r="AY917"/>
    </row>
    <row r="918" spans="50:51" x14ac:dyDescent="0.25">
      <c r="AX918"/>
      <c r="AY918"/>
    </row>
    <row r="919" spans="50:51" x14ac:dyDescent="0.25">
      <c r="AX919"/>
      <c r="AY919"/>
    </row>
    <row r="920" spans="50:51" x14ac:dyDescent="0.25">
      <c r="AX920"/>
      <c r="AY920"/>
    </row>
    <row r="921" spans="50:51" x14ac:dyDescent="0.25">
      <c r="AX921"/>
      <c r="AY921"/>
    </row>
    <row r="922" spans="50:51" x14ac:dyDescent="0.25">
      <c r="AX922"/>
      <c r="AY922"/>
    </row>
    <row r="923" spans="50:51" x14ac:dyDescent="0.25">
      <c r="AX923"/>
      <c r="AY923"/>
    </row>
    <row r="924" spans="50:51" x14ac:dyDescent="0.25">
      <c r="AX924"/>
      <c r="AY924"/>
    </row>
    <row r="925" spans="50:51" x14ac:dyDescent="0.25">
      <c r="AX925"/>
      <c r="AY925"/>
    </row>
    <row r="926" spans="50:51" x14ac:dyDescent="0.25">
      <c r="AX926"/>
      <c r="AY926"/>
    </row>
    <row r="927" spans="50:51" x14ac:dyDescent="0.25">
      <c r="AX927"/>
      <c r="AY927"/>
    </row>
    <row r="928" spans="50:51" x14ac:dyDescent="0.25">
      <c r="AX928"/>
      <c r="AY928"/>
    </row>
    <row r="929" spans="50:51" x14ac:dyDescent="0.25">
      <c r="AX929"/>
      <c r="AY929"/>
    </row>
    <row r="930" spans="50:51" x14ac:dyDescent="0.25">
      <c r="AX930"/>
      <c r="AY930"/>
    </row>
    <row r="931" spans="50:51" x14ac:dyDescent="0.25">
      <c r="AX931"/>
      <c r="AY931"/>
    </row>
    <row r="932" spans="50:51" x14ac:dyDescent="0.25">
      <c r="AX932"/>
      <c r="AY932"/>
    </row>
    <row r="933" spans="50:51" x14ac:dyDescent="0.25">
      <c r="AX933"/>
      <c r="AY933"/>
    </row>
    <row r="934" spans="50:51" x14ac:dyDescent="0.25">
      <c r="AX934"/>
      <c r="AY934"/>
    </row>
    <row r="935" spans="50:51" x14ac:dyDescent="0.25">
      <c r="AX935"/>
      <c r="AY935"/>
    </row>
    <row r="936" spans="50:51" x14ac:dyDescent="0.25">
      <c r="AX936"/>
      <c r="AY936"/>
    </row>
    <row r="937" spans="50:51" x14ac:dyDescent="0.25">
      <c r="AX937"/>
      <c r="AY937"/>
    </row>
    <row r="938" spans="50:51" x14ac:dyDescent="0.25">
      <c r="AX938"/>
      <c r="AY938"/>
    </row>
    <row r="939" spans="50:51" x14ac:dyDescent="0.25">
      <c r="AX939"/>
      <c r="AY939"/>
    </row>
    <row r="940" spans="50:51" x14ac:dyDescent="0.25">
      <c r="AX940"/>
      <c r="AY940"/>
    </row>
    <row r="941" spans="50:51" x14ac:dyDescent="0.25">
      <c r="AX941"/>
      <c r="AY941"/>
    </row>
    <row r="942" spans="50:51" x14ac:dyDescent="0.25">
      <c r="AX942"/>
      <c r="AY942"/>
    </row>
    <row r="943" spans="50:51" x14ac:dyDescent="0.25">
      <c r="AX943"/>
      <c r="AY943"/>
    </row>
    <row r="944" spans="50:51" x14ac:dyDescent="0.25">
      <c r="AX944"/>
      <c r="AY944"/>
    </row>
    <row r="945" spans="50:51" x14ac:dyDescent="0.25">
      <c r="AX945"/>
      <c r="AY945"/>
    </row>
    <row r="946" spans="50:51" x14ac:dyDescent="0.25">
      <c r="AX946"/>
      <c r="AY946"/>
    </row>
    <row r="947" spans="50:51" x14ac:dyDescent="0.25">
      <c r="AX947"/>
      <c r="AY947"/>
    </row>
    <row r="948" spans="50:51" x14ac:dyDescent="0.25">
      <c r="AX948"/>
      <c r="AY948"/>
    </row>
    <row r="949" spans="50:51" x14ac:dyDescent="0.25">
      <c r="AX949"/>
      <c r="AY949"/>
    </row>
    <row r="950" spans="50:51" x14ac:dyDescent="0.25">
      <c r="AX950"/>
      <c r="AY950"/>
    </row>
    <row r="951" spans="50:51" x14ac:dyDescent="0.25">
      <c r="AX951"/>
      <c r="AY951"/>
    </row>
    <row r="952" spans="50:51" x14ac:dyDescent="0.25">
      <c r="AX952"/>
      <c r="AY952"/>
    </row>
    <row r="953" spans="50:51" x14ac:dyDescent="0.25">
      <c r="AX953"/>
      <c r="AY953"/>
    </row>
    <row r="954" spans="50:51" x14ac:dyDescent="0.25">
      <c r="AX954"/>
      <c r="AY954"/>
    </row>
    <row r="955" spans="50:51" x14ac:dyDescent="0.25">
      <c r="AX955"/>
      <c r="AY955"/>
    </row>
    <row r="956" spans="50:51" x14ac:dyDescent="0.25">
      <c r="AX956"/>
      <c r="AY956"/>
    </row>
    <row r="957" spans="50:51" x14ac:dyDescent="0.25">
      <c r="AX957"/>
      <c r="AY957"/>
    </row>
    <row r="958" spans="50:51" x14ac:dyDescent="0.25">
      <c r="AX958"/>
      <c r="AY958"/>
    </row>
    <row r="959" spans="50:51" x14ac:dyDescent="0.25">
      <c r="AX959"/>
      <c r="AY959"/>
    </row>
    <row r="960" spans="50:51" x14ac:dyDescent="0.25">
      <c r="AX960"/>
      <c r="AY960"/>
    </row>
    <row r="961" spans="50:51" x14ac:dyDescent="0.25">
      <c r="AX961"/>
      <c r="AY961"/>
    </row>
    <row r="962" spans="50:51" x14ac:dyDescent="0.25">
      <c r="AX962"/>
      <c r="AY962"/>
    </row>
    <row r="963" spans="50:51" x14ac:dyDescent="0.25">
      <c r="AX963"/>
      <c r="AY963"/>
    </row>
    <row r="964" spans="50:51" x14ac:dyDescent="0.25">
      <c r="AX964"/>
      <c r="AY964"/>
    </row>
    <row r="965" spans="50:51" x14ac:dyDescent="0.25">
      <c r="AX965"/>
      <c r="AY965"/>
    </row>
    <row r="966" spans="50:51" x14ac:dyDescent="0.25">
      <c r="AX966"/>
      <c r="AY966"/>
    </row>
    <row r="967" spans="50:51" x14ac:dyDescent="0.25">
      <c r="AX967"/>
      <c r="AY967"/>
    </row>
    <row r="968" spans="50:51" x14ac:dyDescent="0.25">
      <c r="AX968"/>
      <c r="AY968"/>
    </row>
    <row r="969" spans="50:51" x14ac:dyDescent="0.25">
      <c r="AX969"/>
      <c r="AY969"/>
    </row>
    <row r="970" spans="50:51" x14ac:dyDescent="0.25">
      <c r="AX970"/>
      <c r="AY970"/>
    </row>
    <row r="971" spans="50:51" x14ac:dyDescent="0.25">
      <c r="AX971"/>
      <c r="AY971"/>
    </row>
    <row r="972" spans="50:51" x14ac:dyDescent="0.25">
      <c r="AX972"/>
      <c r="AY972"/>
    </row>
    <row r="973" spans="50:51" x14ac:dyDescent="0.25">
      <c r="AX973"/>
      <c r="AY973"/>
    </row>
    <row r="974" spans="50:51" x14ac:dyDescent="0.25">
      <c r="AX974"/>
      <c r="AY974"/>
    </row>
    <row r="975" spans="50:51" x14ac:dyDescent="0.25">
      <c r="AX975"/>
      <c r="AY975"/>
    </row>
    <row r="976" spans="50:51" x14ac:dyDescent="0.25">
      <c r="AX976"/>
      <c r="AY976"/>
    </row>
    <row r="977" spans="50:51" x14ac:dyDescent="0.25">
      <c r="AX977"/>
      <c r="AY977"/>
    </row>
    <row r="978" spans="50:51" x14ac:dyDescent="0.25">
      <c r="AX978"/>
      <c r="AY978"/>
    </row>
    <row r="979" spans="50:51" x14ac:dyDescent="0.25">
      <c r="AX979"/>
      <c r="AY979"/>
    </row>
    <row r="980" spans="50:51" x14ac:dyDescent="0.25">
      <c r="AX980"/>
      <c r="AY980"/>
    </row>
    <row r="981" spans="50:51" x14ac:dyDescent="0.25">
      <c r="AX981"/>
      <c r="AY981"/>
    </row>
    <row r="982" spans="50:51" x14ac:dyDescent="0.25">
      <c r="AX982"/>
      <c r="AY982"/>
    </row>
    <row r="983" spans="50:51" x14ac:dyDescent="0.25">
      <c r="AX983"/>
      <c r="AY983"/>
    </row>
    <row r="984" spans="50:51" x14ac:dyDescent="0.25">
      <c r="AX984"/>
      <c r="AY984"/>
    </row>
    <row r="985" spans="50:51" x14ac:dyDescent="0.25">
      <c r="AX985"/>
      <c r="AY985"/>
    </row>
    <row r="986" spans="50:51" x14ac:dyDescent="0.25">
      <c r="AX986"/>
      <c r="AY986"/>
    </row>
    <row r="987" spans="50:51" x14ac:dyDescent="0.25">
      <c r="AX987"/>
      <c r="AY987"/>
    </row>
    <row r="988" spans="50:51" x14ac:dyDescent="0.25">
      <c r="AX988"/>
      <c r="AY988"/>
    </row>
    <row r="989" spans="50:51" x14ac:dyDescent="0.25">
      <c r="AX989"/>
      <c r="AY989"/>
    </row>
    <row r="990" spans="50:51" x14ac:dyDescent="0.25">
      <c r="AX990"/>
      <c r="AY990"/>
    </row>
    <row r="991" spans="50:51" x14ac:dyDescent="0.25">
      <c r="AX991"/>
      <c r="AY991"/>
    </row>
    <row r="992" spans="50:51" x14ac:dyDescent="0.25">
      <c r="AX992"/>
      <c r="AY992"/>
    </row>
    <row r="993" spans="50:51" x14ac:dyDescent="0.25">
      <c r="AX993"/>
      <c r="AY993"/>
    </row>
    <row r="994" spans="50:51" x14ac:dyDescent="0.25">
      <c r="AX994"/>
      <c r="AY994"/>
    </row>
    <row r="995" spans="50:51" x14ac:dyDescent="0.25">
      <c r="AX995"/>
      <c r="AY995"/>
    </row>
    <row r="996" spans="50:51" x14ac:dyDescent="0.25">
      <c r="AX996"/>
      <c r="AY996"/>
    </row>
    <row r="997" spans="50:51" x14ac:dyDescent="0.25">
      <c r="AX997"/>
      <c r="AY997"/>
    </row>
    <row r="998" spans="50:51" x14ac:dyDescent="0.25">
      <c r="AX998"/>
      <c r="AY998"/>
    </row>
    <row r="999" spans="50:51" x14ac:dyDescent="0.25">
      <c r="AX999"/>
      <c r="AY999"/>
    </row>
    <row r="1000" spans="50:51" x14ac:dyDescent="0.25">
      <c r="AX1000"/>
      <c r="AY1000"/>
    </row>
    <row r="1001" spans="50:51" x14ac:dyDescent="0.25">
      <c r="AX1001"/>
      <c r="AY1001"/>
    </row>
    <row r="1002" spans="50:51" x14ac:dyDescent="0.25">
      <c r="AX1002"/>
      <c r="AY1002"/>
    </row>
    <row r="1003" spans="50:51" x14ac:dyDescent="0.25">
      <c r="AX1003"/>
      <c r="AY1003"/>
    </row>
    <row r="1004" spans="50:51" x14ac:dyDescent="0.25">
      <c r="AX1004"/>
      <c r="AY1004"/>
    </row>
    <row r="1005" spans="50:51" x14ac:dyDescent="0.25">
      <c r="AX1005"/>
      <c r="AY1005"/>
    </row>
    <row r="1006" spans="50:51" x14ac:dyDescent="0.25">
      <c r="AX1006"/>
      <c r="AY1006"/>
    </row>
    <row r="1007" spans="50:51" x14ac:dyDescent="0.25">
      <c r="AX1007"/>
      <c r="AY1007"/>
    </row>
    <row r="1008" spans="50:51" x14ac:dyDescent="0.25">
      <c r="AX1008"/>
      <c r="AY1008"/>
    </row>
    <row r="1009" spans="50:51" x14ac:dyDescent="0.25">
      <c r="AX1009"/>
      <c r="AY1009"/>
    </row>
    <row r="1010" spans="50:51" x14ac:dyDescent="0.25">
      <c r="AX1010"/>
      <c r="AY1010"/>
    </row>
    <row r="1011" spans="50:51" x14ac:dyDescent="0.25">
      <c r="AX1011"/>
      <c r="AY1011"/>
    </row>
    <row r="1012" spans="50:51" x14ac:dyDescent="0.25">
      <c r="AX1012"/>
      <c r="AY1012"/>
    </row>
    <row r="1013" spans="50:51" x14ac:dyDescent="0.25">
      <c r="AX1013"/>
      <c r="AY1013"/>
    </row>
    <row r="1014" spans="50:51" x14ac:dyDescent="0.25">
      <c r="AX1014"/>
      <c r="AY1014"/>
    </row>
    <row r="1015" spans="50:51" x14ac:dyDescent="0.25">
      <c r="AX1015"/>
      <c r="AY1015"/>
    </row>
    <row r="1016" spans="50:51" x14ac:dyDescent="0.25">
      <c r="AX1016"/>
      <c r="AY1016"/>
    </row>
    <row r="1017" spans="50:51" x14ac:dyDescent="0.25">
      <c r="AX1017"/>
      <c r="AY1017"/>
    </row>
    <row r="1018" spans="50:51" x14ac:dyDescent="0.25">
      <c r="AX1018"/>
      <c r="AY1018"/>
    </row>
    <row r="1019" spans="50:51" x14ac:dyDescent="0.25">
      <c r="AX1019"/>
      <c r="AY1019"/>
    </row>
    <row r="1020" spans="50:51" x14ac:dyDescent="0.25">
      <c r="AX1020"/>
      <c r="AY1020"/>
    </row>
    <row r="1021" spans="50:51" x14ac:dyDescent="0.25">
      <c r="AX1021"/>
      <c r="AY1021"/>
    </row>
    <row r="1022" spans="50:51" x14ac:dyDescent="0.25">
      <c r="AX1022"/>
      <c r="AY1022"/>
    </row>
    <row r="1023" spans="50:51" x14ac:dyDescent="0.25">
      <c r="AX1023"/>
      <c r="AY1023"/>
    </row>
    <row r="1024" spans="50:51" x14ac:dyDescent="0.25">
      <c r="AX1024"/>
      <c r="AY1024"/>
    </row>
    <row r="1025" spans="50:51" x14ac:dyDescent="0.25">
      <c r="AX1025"/>
      <c r="AY1025"/>
    </row>
    <row r="1026" spans="50:51" x14ac:dyDescent="0.25">
      <c r="AX1026"/>
      <c r="AY1026"/>
    </row>
    <row r="1027" spans="50:51" x14ac:dyDescent="0.25">
      <c r="AX1027"/>
      <c r="AY1027"/>
    </row>
    <row r="1028" spans="50:51" x14ac:dyDescent="0.25">
      <c r="AX1028"/>
      <c r="AY1028"/>
    </row>
    <row r="1029" spans="50:51" x14ac:dyDescent="0.25">
      <c r="AX1029"/>
      <c r="AY1029"/>
    </row>
    <row r="1030" spans="50:51" x14ac:dyDescent="0.25">
      <c r="AX1030"/>
      <c r="AY1030"/>
    </row>
    <row r="1031" spans="50:51" x14ac:dyDescent="0.25">
      <c r="AX1031"/>
      <c r="AY1031"/>
    </row>
    <row r="1032" spans="50:51" x14ac:dyDescent="0.25">
      <c r="AX1032"/>
      <c r="AY1032"/>
    </row>
    <row r="1033" spans="50:51" x14ac:dyDescent="0.25">
      <c r="AX1033"/>
      <c r="AY1033"/>
    </row>
    <row r="1034" spans="50:51" x14ac:dyDescent="0.25">
      <c r="AX1034"/>
      <c r="AY1034"/>
    </row>
    <row r="1035" spans="50:51" x14ac:dyDescent="0.25">
      <c r="AX1035"/>
      <c r="AY1035"/>
    </row>
    <row r="1036" spans="50:51" x14ac:dyDescent="0.25">
      <c r="AX1036"/>
      <c r="AY1036"/>
    </row>
    <row r="1037" spans="50:51" x14ac:dyDescent="0.25">
      <c r="AX1037"/>
      <c r="AY1037"/>
    </row>
    <row r="1038" spans="50:51" x14ac:dyDescent="0.25">
      <c r="AX1038"/>
      <c r="AY1038"/>
    </row>
    <row r="1039" spans="50:51" x14ac:dyDescent="0.25">
      <c r="AX1039"/>
      <c r="AY1039"/>
    </row>
    <row r="1040" spans="50:51" x14ac:dyDescent="0.25">
      <c r="AX1040"/>
      <c r="AY1040"/>
    </row>
    <row r="1041" spans="50:51" x14ac:dyDescent="0.25">
      <c r="AX1041"/>
      <c r="AY1041"/>
    </row>
    <row r="1042" spans="50:51" x14ac:dyDescent="0.25">
      <c r="AX1042"/>
      <c r="AY1042"/>
    </row>
    <row r="1043" spans="50:51" x14ac:dyDescent="0.25">
      <c r="AX1043"/>
      <c r="AY1043"/>
    </row>
    <row r="1044" spans="50:51" x14ac:dyDescent="0.25">
      <c r="AX1044"/>
      <c r="AY1044"/>
    </row>
    <row r="1045" spans="50:51" x14ac:dyDescent="0.25">
      <c r="AX1045"/>
      <c r="AY1045"/>
    </row>
    <row r="1046" spans="50:51" x14ac:dyDescent="0.25">
      <c r="AX1046"/>
      <c r="AY1046"/>
    </row>
    <row r="1047" spans="50:51" x14ac:dyDescent="0.25">
      <c r="AX1047"/>
      <c r="AY1047"/>
    </row>
    <row r="1048" spans="50:51" x14ac:dyDescent="0.25">
      <c r="AX1048"/>
      <c r="AY1048"/>
    </row>
    <row r="1049" spans="50:51" x14ac:dyDescent="0.25">
      <c r="AX1049"/>
      <c r="AY1049"/>
    </row>
    <row r="1050" spans="50:51" x14ac:dyDescent="0.25">
      <c r="AX1050"/>
      <c r="AY1050"/>
    </row>
    <row r="1051" spans="50:51" x14ac:dyDescent="0.25">
      <c r="AX1051"/>
      <c r="AY1051"/>
    </row>
    <row r="1052" spans="50:51" x14ac:dyDescent="0.25">
      <c r="AX1052"/>
      <c r="AY1052"/>
    </row>
    <row r="1053" spans="50:51" x14ac:dyDescent="0.25">
      <c r="AX1053"/>
      <c r="AY1053"/>
    </row>
    <row r="1054" spans="50:51" x14ac:dyDescent="0.25">
      <c r="AX1054"/>
      <c r="AY1054"/>
    </row>
    <row r="1055" spans="50:51" x14ac:dyDescent="0.25">
      <c r="AX1055"/>
      <c r="AY1055"/>
    </row>
    <row r="1056" spans="50:51" x14ac:dyDescent="0.25">
      <c r="AX1056"/>
      <c r="AY1056"/>
    </row>
    <row r="1057" spans="50:51" x14ac:dyDescent="0.25">
      <c r="AX1057"/>
      <c r="AY1057"/>
    </row>
    <row r="1058" spans="50:51" x14ac:dyDescent="0.25">
      <c r="AX1058"/>
      <c r="AY1058"/>
    </row>
    <row r="1059" spans="50:51" x14ac:dyDescent="0.25">
      <c r="AX1059"/>
      <c r="AY1059"/>
    </row>
    <row r="1060" spans="50:51" x14ac:dyDescent="0.25">
      <c r="AX1060"/>
      <c r="AY1060"/>
    </row>
    <row r="1061" spans="50:51" x14ac:dyDescent="0.25">
      <c r="AX1061"/>
      <c r="AY1061"/>
    </row>
    <row r="1062" spans="50:51" x14ac:dyDescent="0.25">
      <c r="AX1062"/>
      <c r="AY1062"/>
    </row>
    <row r="1063" spans="50:51" x14ac:dyDescent="0.25">
      <c r="AX1063"/>
      <c r="AY1063"/>
    </row>
    <row r="1064" spans="50:51" x14ac:dyDescent="0.25">
      <c r="AX1064"/>
      <c r="AY1064"/>
    </row>
    <row r="1065" spans="50:51" x14ac:dyDescent="0.25">
      <c r="AX1065"/>
      <c r="AY1065"/>
    </row>
    <row r="1066" spans="50:51" x14ac:dyDescent="0.25">
      <c r="AX1066"/>
      <c r="AY1066"/>
    </row>
    <row r="1067" spans="50:51" x14ac:dyDescent="0.25">
      <c r="AX1067"/>
      <c r="AY1067"/>
    </row>
    <row r="1068" spans="50:51" x14ac:dyDescent="0.25">
      <c r="AX1068"/>
      <c r="AY1068"/>
    </row>
    <row r="1069" spans="50:51" x14ac:dyDescent="0.25">
      <c r="AX1069"/>
      <c r="AY1069"/>
    </row>
    <row r="1070" spans="50:51" x14ac:dyDescent="0.25">
      <c r="AX1070"/>
      <c r="AY1070"/>
    </row>
    <row r="1071" spans="50:51" x14ac:dyDescent="0.25">
      <c r="AX1071"/>
      <c r="AY1071"/>
    </row>
    <row r="1072" spans="50:51" x14ac:dyDescent="0.25">
      <c r="AX1072"/>
      <c r="AY1072"/>
    </row>
    <row r="1073" spans="50:51" x14ac:dyDescent="0.25">
      <c r="AX1073"/>
      <c r="AY1073"/>
    </row>
    <row r="1074" spans="50:51" x14ac:dyDescent="0.25">
      <c r="AX1074"/>
      <c r="AY1074"/>
    </row>
    <row r="1075" spans="50:51" x14ac:dyDescent="0.25">
      <c r="AX1075"/>
      <c r="AY1075"/>
    </row>
    <row r="1076" spans="50:51" x14ac:dyDescent="0.25">
      <c r="AX1076"/>
      <c r="AY1076"/>
    </row>
    <row r="1077" spans="50:51" x14ac:dyDescent="0.25">
      <c r="AX1077"/>
      <c r="AY1077"/>
    </row>
    <row r="1078" spans="50:51" x14ac:dyDescent="0.25">
      <c r="AX1078"/>
      <c r="AY1078"/>
    </row>
    <row r="1079" spans="50:51" x14ac:dyDescent="0.25">
      <c r="AX1079"/>
      <c r="AY1079"/>
    </row>
    <row r="1080" spans="50:51" x14ac:dyDescent="0.25">
      <c r="AX1080"/>
      <c r="AY1080"/>
    </row>
    <row r="1081" spans="50:51" x14ac:dyDescent="0.25">
      <c r="AX1081"/>
      <c r="AY1081"/>
    </row>
    <row r="1082" spans="50:51" x14ac:dyDescent="0.25">
      <c r="AX1082"/>
      <c r="AY1082"/>
    </row>
    <row r="1083" spans="50:51" x14ac:dyDescent="0.25">
      <c r="AX1083"/>
      <c r="AY1083"/>
    </row>
    <row r="1084" spans="50:51" x14ac:dyDescent="0.25">
      <c r="AX1084"/>
      <c r="AY1084"/>
    </row>
    <row r="1085" spans="50:51" x14ac:dyDescent="0.25">
      <c r="AX1085"/>
      <c r="AY1085"/>
    </row>
    <row r="1086" spans="50:51" x14ac:dyDescent="0.25">
      <c r="AX1086"/>
      <c r="AY1086"/>
    </row>
    <row r="1087" spans="50:51" x14ac:dyDescent="0.25">
      <c r="AX1087"/>
      <c r="AY1087"/>
    </row>
    <row r="1088" spans="50:51" x14ac:dyDescent="0.25">
      <c r="AX1088"/>
      <c r="AY1088"/>
    </row>
    <row r="1089" spans="50:51" x14ac:dyDescent="0.25">
      <c r="AX1089"/>
      <c r="AY1089"/>
    </row>
    <row r="1090" spans="50:51" x14ac:dyDescent="0.25">
      <c r="AX1090"/>
      <c r="AY1090"/>
    </row>
    <row r="1091" spans="50:51" x14ac:dyDescent="0.25">
      <c r="AX1091"/>
      <c r="AY1091"/>
    </row>
    <row r="1092" spans="50:51" x14ac:dyDescent="0.25">
      <c r="AX1092"/>
      <c r="AY1092"/>
    </row>
    <row r="1093" spans="50:51" x14ac:dyDescent="0.25">
      <c r="AX1093"/>
      <c r="AY1093"/>
    </row>
    <row r="1094" spans="50:51" x14ac:dyDescent="0.25">
      <c r="AX1094"/>
      <c r="AY1094"/>
    </row>
    <row r="1095" spans="50:51" x14ac:dyDescent="0.25">
      <c r="AX1095"/>
      <c r="AY1095"/>
    </row>
    <row r="1096" spans="50:51" x14ac:dyDescent="0.25">
      <c r="AX1096"/>
      <c r="AY1096"/>
    </row>
    <row r="1097" spans="50:51" x14ac:dyDescent="0.25">
      <c r="AX1097"/>
      <c r="AY1097"/>
    </row>
    <row r="1098" spans="50:51" x14ac:dyDescent="0.25">
      <c r="AX1098"/>
      <c r="AY1098"/>
    </row>
    <row r="1099" spans="50:51" x14ac:dyDescent="0.25">
      <c r="AX1099"/>
      <c r="AY1099"/>
    </row>
    <row r="1100" spans="50:51" x14ac:dyDescent="0.25">
      <c r="AX1100"/>
      <c r="AY1100"/>
    </row>
    <row r="1101" spans="50:51" x14ac:dyDescent="0.25">
      <c r="AX1101"/>
      <c r="AY1101"/>
    </row>
    <row r="1102" spans="50:51" x14ac:dyDescent="0.25">
      <c r="AX1102"/>
      <c r="AY1102"/>
    </row>
    <row r="1103" spans="50:51" x14ac:dyDescent="0.25">
      <c r="AX1103"/>
      <c r="AY1103"/>
    </row>
    <row r="1104" spans="50:51" x14ac:dyDescent="0.25">
      <c r="AX1104"/>
      <c r="AY1104"/>
    </row>
    <row r="1105" spans="50:51" x14ac:dyDescent="0.25">
      <c r="AX1105"/>
      <c r="AY1105"/>
    </row>
    <row r="1106" spans="50:51" x14ac:dyDescent="0.25">
      <c r="AX1106"/>
      <c r="AY1106"/>
    </row>
    <row r="1107" spans="50:51" x14ac:dyDescent="0.25">
      <c r="AX1107"/>
      <c r="AY1107"/>
    </row>
    <row r="1108" spans="50:51" x14ac:dyDescent="0.25">
      <c r="AX1108"/>
      <c r="AY1108"/>
    </row>
    <row r="1109" spans="50:51" x14ac:dyDescent="0.25">
      <c r="AX1109"/>
      <c r="AY1109"/>
    </row>
    <row r="1110" spans="50:51" x14ac:dyDescent="0.25">
      <c r="AX1110"/>
      <c r="AY1110"/>
    </row>
    <row r="1111" spans="50:51" x14ac:dyDescent="0.25">
      <c r="AX1111"/>
      <c r="AY1111"/>
    </row>
    <row r="1112" spans="50:51" x14ac:dyDescent="0.25">
      <c r="AX1112"/>
      <c r="AY1112"/>
    </row>
    <row r="1113" spans="50:51" x14ac:dyDescent="0.25">
      <c r="AX1113"/>
      <c r="AY1113"/>
    </row>
    <row r="1114" spans="50:51" x14ac:dyDescent="0.25">
      <c r="AX1114"/>
      <c r="AY1114"/>
    </row>
    <row r="1115" spans="50:51" x14ac:dyDescent="0.25">
      <c r="AX1115"/>
      <c r="AY1115"/>
    </row>
    <row r="1116" spans="50:51" x14ac:dyDescent="0.25">
      <c r="AX1116"/>
      <c r="AY1116"/>
    </row>
    <row r="1117" spans="50:51" x14ac:dyDescent="0.25">
      <c r="AX1117"/>
      <c r="AY1117"/>
    </row>
    <row r="1118" spans="50:51" x14ac:dyDescent="0.25">
      <c r="AX1118"/>
      <c r="AY1118"/>
    </row>
    <row r="1119" spans="50:51" x14ac:dyDescent="0.25">
      <c r="AX1119"/>
      <c r="AY1119"/>
    </row>
    <row r="1120" spans="50:51" x14ac:dyDescent="0.25">
      <c r="AX1120"/>
      <c r="AY1120"/>
    </row>
    <row r="1121" spans="50:51" x14ac:dyDescent="0.25">
      <c r="AX1121"/>
      <c r="AY1121"/>
    </row>
    <row r="1122" spans="50:51" x14ac:dyDescent="0.25">
      <c r="AX1122"/>
      <c r="AY1122"/>
    </row>
    <row r="1123" spans="50:51" x14ac:dyDescent="0.25">
      <c r="AX1123"/>
      <c r="AY1123"/>
    </row>
    <row r="1124" spans="50:51" x14ac:dyDescent="0.25">
      <c r="AX1124"/>
      <c r="AY1124"/>
    </row>
    <row r="1125" spans="50:51" x14ac:dyDescent="0.25">
      <c r="AX1125"/>
      <c r="AY1125"/>
    </row>
    <row r="1126" spans="50:51" x14ac:dyDescent="0.25">
      <c r="AX1126"/>
      <c r="AY1126"/>
    </row>
    <row r="1127" spans="50:51" x14ac:dyDescent="0.25">
      <c r="AX1127"/>
      <c r="AY1127"/>
    </row>
    <row r="1128" spans="50:51" x14ac:dyDescent="0.25">
      <c r="AX1128"/>
      <c r="AY1128"/>
    </row>
    <row r="1129" spans="50:51" x14ac:dyDescent="0.25">
      <c r="AX1129"/>
      <c r="AY1129"/>
    </row>
    <row r="1130" spans="50:51" x14ac:dyDescent="0.25">
      <c r="AX1130"/>
      <c r="AY1130"/>
    </row>
    <row r="1131" spans="50:51" x14ac:dyDescent="0.25">
      <c r="AX1131"/>
      <c r="AY1131"/>
    </row>
    <row r="1132" spans="50:51" x14ac:dyDescent="0.25">
      <c r="AX1132"/>
      <c r="AY1132"/>
    </row>
    <row r="1133" spans="50:51" x14ac:dyDescent="0.25">
      <c r="AX1133"/>
      <c r="AY1133"/>
    </row>
    <row r="1134" spans="50:51" x14ac:dyDescent="0.25">
      <c r="AX1134"/>
      <c r="AY1134"/>
    </row>
    <row r="1135" spans="50:51" x14ac:dyDescent="0.25">
      <c r="AX1135"/>
      <c r="AY1135"/>
    </row>
    <row r="1136" spans="50:51" x14ac:dyDescent="0.25">
      <c r="AX1136"/>
      <c r="AY1136"/>
    </row>
    <row r="1137" spans="50:51" x14ac:dyDescent="0.25">
      <c r="AX1137"/>
      <c r="AY1137"/>
    </row>
    <row r="1138" spans="50:51" x14ac:dyDescent="0.25">
      <c r="AX1138"/>
      <c r="AY1138"/>
    </row>
    <row r="1139" spans="50:51" x14ac:dyDescent="0.25">
      <c r="AX1139"/>
      <c r="AY1139"/>
    </row>
    <row r="1140" spans="50:51" x14ac:dyDescent="0.25">
      <c r="AX1140"/>
      <c r="AY1140"/>
    </row>
    <row r="1141" spans="50:51" x14ac:dyDescent="0.25">
      <c r="AX1141"/>
      <c r="AY1141"/>
    </row>
    <row r="1142" spans="50:51" x14ac:dyDescent="0.25">
      <c r="AX1142"/>
      <c r="AY1142"/>
    </row>
    <row r="1143" spans="50:51" x14ac:dyDescent="0.25">
      <c r="AX1143"/>
      <c r="AY1143"/>
    </row>
    <row r="1144" spans="50:51" x14ac:dyDescent="0.25">
      <c r="AX1144"/>
      <c r="AY1144"/>
    </row>
    <row r="1145" spans="50:51" x14ac:dyDescent="0.25">
      <c r="AX1145"/>
      <c r="AY1145"/>
    </row>
    <row r="1146" spans="50:51" x14ac:dyDescent="0.25">
      <c r="AX1146"/>
      <c r="AY1146"/>
    </row>
    <row r="1147" spans="50:51" x14ac:dyDescent="0.25">
      <c r="AX1147"/>
      <c r="AY1147"/>
    </row>
    <row r="1148" spans="50:51" x14ac:dyDescent="0.25">
      <c r="AX1148"/>
      <c r="AY1148"/>
    </row>
    <row r="1149" spans="50:51" x14ac:dyDescent="0.25">
      <c r="AX1149"/>
      <c r="AY1149"/>
    </row>
    <row r="1150" spans="50:51" x14ac:dyDescent="0.25">
      <c r="AX1150"/>
      <c r="AY1150"/>
    </row>
    <row r="1151" spans="50:51" x14ac:dyDescent="0.25">
      <c r="AX1151"/>
      <c r="AY1151"/>
    </row>
    <row r="1152" spans="50:51" x14ac:dyDescent="0.25">
      <c r="AX1152"/>
      <c r="AY1152"/>
    </row>
    <row r="1153" spans="50:51" x14ac:dyDescent="0.25">
      <c r="AX1153"/>
      <c r="AY1153"/>
    </row>
    <row r="1154" spans="50:51" x14ac:dyDescent="0.25">
      <c r="AX1154"/>
      <c r="AY1154"/>
    </row>
    <row r="1155" spans="50:51" x14ac:dyDescent="0.25">
      <c r="AX1155"/>
      <c r="AY1155"/>
    </row>
    <row r="1156" spans="50:51" x14ac:dyDescent="0.25">
      <c r="AX1156"/>
      <c r="AY1156"/>
    </row>
    <row r="1157" spans="50:51" x14ac:dyDescent="0.25">
      <c r="AX1157"/>
      <c r="AY1157"/>
    </row>
    <row r="1158" spans="50:51" x14ac:dyDescent="0.25">
      <c r="AX1158"/>
      <c r="AY1158"/>
    </row>
    <row r="1159" spans="50:51" x14ac:dyDescent="0.25">
      <c r="AX1159"/>
      <c r="AY1159"/>
    </row>
    <row r="1160" spans="50:51" x14ac:dyDescent="0.25">
      <c r="AX1160"/>
      <c r="AY1160"/>
    </row>
    <row r="1161" spans="50:51" x14ac:dyDescent="0.25">
      <c r="AX1161"/>
      <c r="AY1161"/>
    </row>
    <row r="1162" spans="50:51" x14ac:dyDescent="0.25">
      <c r="AX1162"/>
      <c r="AY1162"/>
    </row>
    <row r="1163" spans="50:51" x14ac:dyDescent="0.25">
      <c r="AX1163"/>
      <c r="AY1163"/>
    </row>
    <row r="1164" spans="50:51" x14ac:dyDescent="0.25">
      <c r="AX1164"/>
      <c r="AY1164"/>
    </row>
    <row r="1165" spans="50:51" x14ac:dyDescent="0.25">
      <c r="AX1165"/>
      <c r="AY1165"/>
    </row>
    <row r="1166" spans="50:51" x14ac:dyDescent="0.25">
      <c r="AX1166"/>
      <c r="AY1166"/>
    </row>
    <row r="1167" spans="50:51" x14ac:dyDescent="0.25">
      <c r="AX1167"/>
      <c r="AY1167"/>
    </row>
    <row r="1168" spans="50:51" x14ac:dyDescent="0.25">
      <c r="AX1168"/>
      <c r="AY1168"/>
    </row>
    <row r="1169" spans="50:51" x14ac:dyDescent="0.25">
      <c r="AX1169"/>
      <c r="AY1169"/>
    </row>
    <row r="1170" spans="50:51" x14ac:dyDescent="0.25">
      <c r="AX1170"/>
      <c r="AY1170"/>
    </row>
    <row r="1171" spans="50:51" x14ac:dyDescent="0.25">
      <c r="AX1171"/>
      <c r="AY1171"/>
    </row>
    <row r="1172" spans="50:51" x14ac:dyDescent="0.25">
      <c r="AX1172"/>
      <c r="AY1172"/>
    </row>
    <row r="1173" spans="50:51" x14ac:dyDescent="0.25">
      <c r="AX1173"/>
      <c r="AY1173"/>
    </row>
    <row r="1174" spans="50:51" x14ac:dyDescent="0.25">
      <c r="AX1174"/>
      <c r="AY1174"/>
    </row>
    <row r="1175" spans="50:51" x14ac:dyDescent="0.25">
      <c r="AX1175"/>
      <c r="AY1175"/>
    </row>
    <row r="1176" spans="50:51" x14ac:dyDescent="0.25">
      <c r="AX1176"/>
      <c r="AY1176"/>
    </row>
    <row r="1177" spans="50:51" x14ac:dyDescent="0.25">
      <c r="AX1177"/>
      <c r="AY1177"/>
    </row>
    <row r="1178" spans="50:51" x14ac:dyDescent="0.25">
      <c r="AX1178"/>
      <c r="AY1178"/>
    </row>
    <row r="1179" spans="50:51" x14ac:dyDescent="0.25">
      <c r="AX1179"/>
      <c r="AY1179"/>
    </row>
    <row r="1180" spans="50:51" x14ac:dyDescent="0.25">
      <c r="AX1180"/>
      <c r="AY1180"/>
    </row>
    <row r="1181" spans="50:51" x14ac:dyDescent="0.25">
      <c r="AX1181"/>
      <c r="AY1181"/>
    </row>
    <row r="1182" spans="50:51" x14ac:dyDescent="0.25">
      <c r="AX1182"/>
      <c r="AY1182"/>
    </row>
    <row r="1183" spans="50:51" x14ac:dyDescent="0.25">
      <c r="AX1183"/>
      <c r="AY1183"/>
    </row>
    <row r="1184" spans="50:51" x14ac:dyDescent="0.25">
      <c r="AX1184"/>
      <c r="AY1184"/>
    </row>
    <row r="1185" spans="50:51" x14ac:dyDescent="0.25">
      <c r="AX1185"/>
      <c r="AY1185"/>
    </row>
    <row r="1186" spans="50:51" x14ac:dyDescent="0.25">
      <c r="AX1186"/>
      <c r="AY1186"/>
    </row>
    <row r="1187" spans="50:51" x14ac:dyDescent="0.25">
      <c r="AX1187"/>
      <c r="AY1187"/>
    </row>
    <row r="1188" spans="50:51" x14ac:dyDescent="0.25">
      <c r="AX1188"/>
      <c r="AY1188"/>
    </row>
    <row r="1189" spans="50:51" x14ac:dyDescent="0.25">
      <c r="AX1189"/>
      <c r="AY1189"/>
    </row>
    <row r="1190" spans="50:51" x14ac:dyDescent="0.25">
      <c r="AX1190"/>
      <c r="AY1190"/>
    </row>
    <row r="1191" spans="50:51" x14ac:dyDescent="0.25">
      <c r="AX1191"/>
      <c r="AY1191"/>
    </row>
    <row r="1192" spans="50:51" x14ac:dyDescent="0.25">
      <c r="AX1192"/>
      <c r="AY1192"/>
    </row>
    <row r="1193" spans="50:51" x14ac:dyDescent="0.25">
      <c r="AX1193"/>
      <c r="AY1193"/>
    </row>
    <row r="1194" spans="50:51" x14ac:dyDescent="0.25">
      <c r="AX1194"/>
      <c r="AY1194"/>
    </row>
    <row r="1195" spans="50:51" x14ac:dyDescent="0.25">
      <c r="AX1195"/>
      <c r="AY1195"/>
    </row>
    <row r="1196" spans="50:51" x14ac:dyDescent="0.25">
      <c r="AX1196"/>
      <c r="AY1196"/>
    </row>
    <row r="1197" spans="50:51" x14ac:dyDescent="0.25">
      <c r="AX1197"/>
      <c r="AY1197"/>
    </row>
    <row r="1198" spans="50:51" x14ac:dyDescent="0.25">
      <c r="AX1198"/>
      <c r="AY1198"/>
    </row>
    <row r="1199" spans="50:51" x14ac:dyDescent="0.25">
      <c r="AX1199"/>
      <c r="AY1199"/>
    </row>
    <row r="1200" spans="50:51" x14ac:dyDescent="0.25">
      <c r="AX1200"/>
      <c r="AY1200"/>
    </row>
    <row r="1201" spans="50:51" x14ac:dyDescent="0.25">
      <c r="AX1201"/>
      <c r="AY1201"/>
    </row>
    <row r="1202" spans="50:51" x14ac:dyDescent="0.25">
      <c r="AX1202"/>
      <c r="AY1202"/>
    </row>
    <row r="1203" spans="50:51" x14ac:dyDescent="0.25">
      <c r="AX1203"/>
      <c r="AY1203"/>
    </row>
    <row r="1204" spans="50:51" x14ac:dyDescent="0.25">
      <c r="AX1204"/>
      <c r="AY1204"/>
    </row>
    <row r="1205" spans="50:51" x14ac:dyDescent="0.25">
      <c r="AX1205"/>
      <c r="AY1205"/>
    </row>
    <row r="1206" spans="50:51" x14ac:dyDescent="0.25">
      <c r="AX1206"/>
      <c r="AY1206"/>
    </row>
    <row r="1207" spans="50:51" x14ac:dyDescent="0.25">
      <c r="AX1207"/>
      <c r="AY1207"/>
    </row>
    <row r="1208" spans="50:51" x14ac:dyDescent="0.25">
      <c r="AX1208"/>
      <c r="AY1208"/>
    </row>
    <row r="1209" spans="50:51" x14ac:dyDescent="0.25">
      <c r="AX1209"/>
      <c r="AY1209"/>
    </row>
    <row r="1210" spans="50:51" x14ac:dyDescent="0.25">
      <c r="AX1210"/>
      <c r="AY1210"/>
    </row>
    <row r="1211" spans="50:51" x14ac:dyDescent="0.25">
      <c r="AX1211"/>
      <c r="AY1211"/>
    </row>
    <row r="1212" spans="50:51" x14ac:dyDescent="0.25">
      <c r="AX1212"/>
      <c r="AY1212"/>
    </row>
    <row r="1213" spans="50:51" x14ac:dyDescent="0.25">
      <c r="AX1213"/>
      <c r="AY1213"/>
    </row>
    <row r="1214" spans="50:51" x14ac:dyDescent="0.25">
      <c r="AX1214"/>
      <c r="AY1214"/>
    </row>
    <row r="1215" spans="50:51" x14ac:dyDescent="0.25">
      <c r="AX1215"/>
      <c r="AY1215"/>
    </row>
    <row r="1216" spans="50:51" x14ac:dyDescent="0.25">
      <c r="AX1216"/>
      <c r="AY1216"/>
    </row>
    <row r="1217" spans="50:51" x14ac:dyDescent="0.25">
      <c r="AX1217"/>
      <c r="AY1217"/>
    </row>
    <row r="1218" spans="50:51" x14ac:dyDescent="0.25">
      <c r="AX1218"/>
      <c r="AY1218"/>
    </row>
    <row r="1219" spans="50:51" x14ac:dyDescent="0.25">
      <c r="AX1219"/>
      <c r="AY1219"/>
    </row>
    <row r="1220" spans="50:51" x14ac:dyDescent="0.25">
      <c r="AX1220"/>
      <c r="AY1220"/>
    </row>
    <row r="1221" spans="50:51" x14ac:dyDescent="0.25">
      <c r="AX1221"/>
      <c r="AY1221"/>
    </row>
    <row r="1222" spans="50:51" x14ac:dyDescent="0.25">
      <c r="AX1222"/>
      <c r="AY1222"/>
    </row>
    <row r="1223" spans="50:51" x14ac:dyDescent="0.25">
      <c r="AX1223"/>
      <c r="AY1223"/>
    </row>
    <row r="1224" spans="50:51" x14ac:dyDescent="0.25">
      <c r="AX1224"/>
      <c r="AY1224"/>
    </row>
    <row r="1225" spans="50:51" x14ac:dyDescent="0.25">
      <c r="AX1225"/>
      <c r="AY1225"/>
    </row>
    <row r="1226" spans="50:51" x14ac:dyDescent="0.25">
      <c r="AX1226"/>
      <c r="AY1226"/>
    </row>
    <row r="1227" spans="50:51" x14ac:dyDescent="0.25">
      <c r="AX1227"/>
      <c r="AY1227"/>
    </row>
    <row r="1228" spans="50:51" x14ac:dyDescent="0.25">
      <c r="AX1228"/>
      <c r="AY1228"/>
    </row>
    <row r="1229" spans="50:51" x14ac:dyDescent="0.25">
      <c r="AX1229"/>
      <c r="AY1229"/>
    </row>
    <row r="1230" spans="50:51" x14ac:dyDescent="0.25">
      <c r="AX1230"/>
      <c r="AY1230"/>
    </row>
    <row r="1231" spans="50:51" x14ac:dyDescent="0.25">
      <c r="AX1231"/>
      <c r="AY1231"/>
    </row>
    <row r="1232" spans="50:51" x14ac:dyDescent="0.25">
      <c r="AX1232"/>
      <c r="AY1232"/>
    </row>
    <row r="1233" spans="50:51" x14ac:dyDescent="0.25">
      <c r="AX1233"/>
      <c r="AY1233"/>
    </row>
    <row r="1234" spans="50:51" x14ac:dyDescent="0.25">
      <c r="AX1234"/>
      <c r="AY1234"/>
    </row>
    <row r="1235" spans="50:51" x14ac:dyDescent="0.25">
      <c r="AX1235"/>
      <c r="AY1235"/>
    </row>
    <row r="1236" spans="50:51" x14ac:dyDescent="0.25">
      <c r="AX1236"/>
      <c r="AY1236"/>
    </row>
    <row r="1237" spans="50:51" x14ac:dyDescent="0.25">
      <c r="AX1237"/>
      <c r="AY1237"/>
    </row>
    <row r="1238" spans="50:51" x14ac:dyDescent="0.25">
      <c r="AX1238"/>
      <c r="AY1238"/>
    </row>
    <row r="1239" spans="50:51" x14ac:dyDescent="0.25">
      <c r="AX1239"/>
      <c r="AY1239"/>
    </row>
    <row r="1240" spans="50:51" x14ac:dyDescent="0.25">
      <c r="AX1240"/>
      <c r="AY1240"/>
    </row>
    <row r="1241" spans="50:51" x14ac:dyDescent="0.25">
      <c r="AX1241"/>
      <c r="AY1241"/>
    </row>
    <row r="1242" spans="50:51" x14ac:dyDescent="0.25">
      <c r="AX1242"/>
      <c r="AY1242"/>
    </row>
    <row r="1243" spans="50:51" x14ac:dyDescent="0.25">
      <c r="AX1243"/>
      <c r="AY1243"/>
    </row>
    <row r="1244" spans="50:51" x14ac:dyDescent="0.25">
      <c r="AX1244"/>
      <c r="AY1244"/>
    </row>
    <row r="1245" spans="50:51" x14ac:dyDescent="0.25">
      <c r="AX1245"/>
      <c r="AY1245"/>
    </row>
    <row r="1246" spans="50:51" x14ac:dyDescent="0.25">
      <c r="AX1246"/>
      <c r="AY1246"/>
    </row>
    <row r="1247" spans="50:51" x14ac:dyDescent="0.25">
      <c r="AX1247"/>
      <c r="AY1247"/>
    </row>
    <row r="1248" spans="50:51" x14ac:dyDescent="0.25">
      <c r="AX1248"/>
      <c r="AY1248"/>
    </row>
    <row r="1249" spans="50:51" x14ac:dyDescent="0.25">
      <c r="AX1249"/>
      <c r="AY1249"/>
    </row>
    <row r="1250" spans="50:51" x14ac:dyDescent="0.25">
      <c r="AX1250"/>
      <c r="AY1250"/>
    </row>
    <row r="1251" spans="50:51" x14ac:dyDescent="0.25">
      <c r="AX1251"/>
      <c r="AY1251"/>
    </row>
    <row r="1252" spans="50:51" x14ac:dyDescent="0.25">
      <c r="AX1252"/>
      <c r="AY1252"/>
    </row>
    <row r="1253" spans="50:51" x14ac:dyDescent="0.25">
      <c r="AX1253"/>
      <c r="AY1253"/>
    </row>
    <row r="1254" spans="50:51" x14ac:dyDescent="0.25">
      <c r="AX1254"/>
      <c r="AY1254"/>
    </row>
    <row r="1255" spans="50:51" x14ac:dyDescent="0.25">
      <c r="AX1255"/>
      <c r="AY1255"/>
    </row>
    <row r="1256" spans="50:51" x14ac:dyDescent="0.25">
      <c r="AX1256"/>
      <c r="AY1256"/>
    </row>
    <row r="1257" spans="50:51" x14ac:dyDescent="0.25">
      <c r="AX1257"/>
      <c r="AY1257"/>
    </row>
    <row r="1258" spans="50:51" x14ac:dyDescent="0.25">
      <c r="AX1258"/>
      <c r="AY1258"/>
    </row>
    <row r="1259" spans="50:51" x14ac:dyDescent="0.25">
      <c r="AX1259"/>
      <c r="AY1259"/>
    </row>
    <row r="1260" spans="50:51" x14ac:dyDescent="0.25">
      <c r="AX1260"/>
      <c r="AY1260"/>
    </row>
    <row r="1261" spans="50:51" x14ac:dyDescent="0.25">
      <c r="AX1261"/>
      <c r="AY1261"/>
    </row>
    <row r="1262" spans="50:51" x14ac:dyDescent="0.25">
      <c r="AX1262"/>
      <c r="AY1262"/>
    </row>
    <row r="1263" spans="50:51" x14ac:dyDescent="0.25">
      <c r="AX1263"/>
      <c r="AY1263"/>
    </row>
    <row r="1264" spans="50:51" x14ac:dyDescent="0.25">
      <c r="AX1264"/>
      <c r="AY1264"/>
    </row>
    <row r="1265" spans="50:51" x14ac:dyDescent="0.25">
      <c r="AX1265"/>
      <c r="AY1265"/>
    </row>
    <row r="1266" spans="50:51" x14ac:dyDescent="0.25">
      <c r="AX1266"/>
      <c r="AY1266"/>
    </row>
    <row r="1267" spans="50:51" x14ac:dyDescent="0.25">
      <c r="AX1267"/>
      <c r="AY1267"/>
    </row>
    <row r="1268" spans="50:51" x14ac:dyDescent="0.25">
      <c r="AX1268"/>
      <c r="AY1268"/>
    </row>
    <row r="1269" spans="50:51" x14ac:dyDescent="0.25">
      <c r="AX1269"/>
      <c r="AY1269"/>
    </row>
    <row r="1270" spans="50:51" x14ac:dyDescent="0.25">
      <c r="AX1270"/>
      <c r="AY1270"/>
    </row>
    <row r="1271" spans="50:51" x14ac:dyDescent="0.25">
      <c r="AX1271"/>
      <c r="AY1271"/>
    </row>
    <row r="1272" spans="50:51" x14ac:dyDescent="0.25">
      <c r="AX1272"/>
      <c r="AY1272"/>
    </row>
    <row r="1273" spans="50:51" x14ac:dyDescent="0.25">
      <c r="AX1273"/>
      <c r="AY1273"/>
    </row>
    <row r="1274" spans="50:51" x14ac:dyDescent="0.25">
      <c r="AX1274"/>
      <c r="AY1274"/>
    </row>
    <row r="1275" spans="50:51" x14ac:dyDescent="0.25">
      <c r="AX1275"/>
      <c r="AY1275"/>
    </row>
    <row r="1276" spans="50:51" x14ac:dyDescent="0.25">
      <c r="AX1276"/>
      <c r="AY1276"/>
    </row>
    <row r="1277" spans="50:51" x14ac:dyDescent="0.25">
      <c r="AX1277"/>
      <c r="AY1277"/>
    </row>
    <row r="1278" spans="50:51" x14ac:dyDescent="0.25">
      <c r="AX1278"/>
      <c r="AY1278"/>
    </row>
    <row r="1279" spans="50:51" x14ac:dyDescent="0.25">
      <c r="AX1279"/>
      <c r="AY1279"/>
    </row>
    <row r="1280" spans="50:51" x14ac:dyDescent="0.25">
      <c r="AX1280"/>
      <c r="AY1280"/>
    </row>
    <row r="1281" spans="50:51" x14ac:dyDescent="0.25">
      <c r="AX1281"/>
      <c r="AY1281"/>
    </row>
    <row r="1282" spans="50:51" x14ac:dyDescent="0.25">
      <c r="AX1282"/>
      <c r="AY1282"/>
    </row>
    <row r="1283" spans="50:51" x14ac:dyDescent="0.25">
      <c r="AX1283"/>
      <c r="AY1283"/>
    </row>
    <row r="1284" spans="50:51" x14ac:dyDescent="0.25">
      <c r="AX1284"/>
      <c r="AY1284"/>
    </row>
    <row r="1285" spans="50:51" x14ac:dyDescent="0.25">
      <c r="AX1285"/>
      <c r="AY1285"/>
    </row>
    <row r="1286" spans="50:51" x14ac:dyDescent="0.25">
      <c r="AX1286"/>
      <c r="AY1286"/>
    </row>
    <row r="1287" spans="50:51" x14ac:dyDescent="0.25">
      <c r="AX1287"/>
      <c r="AY1287"/>
    </row>
    <row r="1288" spans="50:51" x14ac:dyDescent="0.25">
      <c r="AX1288"/>
      <c r="AY1288"/>
    </row>
    <row r="1289" spans="50:51" x14ac:dyDescent="0.25">
      <c r="AX1289"/>
      <c r="AY1289"/>
    </row>
    <row r="1290" spans="50:51" x14ac:dyDescent="0.25">
      <c r="AX1290"/>
      <c r="AY1290"/>
    </row>
    <row r="1291" spans="50:51" x14ac:dyDescent="0.25">
      <c r="AX1291"/>
      <c r="AY1291"/>
    </row>
    <row r="1292" spans="50:51" x14ac:dyDescent="0.25">
      <c r="AX1292"/>
      <c r="AY1292"/>
    </row>
    <row r="1293" spans="50:51" x14ac:dyDescent="0.25">
      <c r="AX1293"/>
      <c r="AY1293"/>
    </row>
    <row r="1294" spans="50:51" x14ac:dyDescent="0.25">
      <c r="AX1294"/>
      <c r="AY1294"/>
    </row>
    <row r="1295" spans="50:51" x14ac:dyDescent="0.25">
      <c r="AX1295"/>
      <c r="AY1295"/>
    </row>
    <row r="1296" spans="50:51" x14ac:dyDescent="0.25">
      <c r="AX1296"/>
      <c r="AY1296"/>
    </row>
    <row r="1297" spans="50:51" x14ac:dyDescent="0.25">
      <c r="AX1297"/>
      <c r="AY1297"/>
    </row>
    <row r="1298" spans="50:51" x14ac:dyDescent="0.25">
      <c r="AX1298"/>
      <c r="AY1298"/>
    </row>
    <row r="1299" spans="50:51" x14ac:dyDescent="0.25">
      <c r="AX1299"/>
      <c r="AY1299"/>
    </row>
    <row r="1300" spans="50:51" x14ac:dyDescent="0.25">
      <c r="AX1300"/>
      <c r="AY1300"/>
    </row>
    <row r="1301" spans="50:51" x14ac:dyDescent="0.25">
      <c r="AX1301"/>
      <c r="AY1301"/>
    </row>
    <row r="1302" spans="50:51" x14ac:dyDescent="0.25">
      <c r="AX1302"/>
      <c r="AY1302"/>
    </row>
    <row r="1303" spans="50:51" x14ac:dyDescent="0.25">
      <c r="AX1303"/>
      <c r="AY1303"/>
    </row>
    <row r="1304" spans="50:51" x14ac:dyDescent="0.25">
      <c r="AX1304"/>
      <c r="AY1304"/>
    </row>
    <row r="1305" spans="50:51" x14ac:dyDescent="0.25">
      <c r="AX1305"/>
      <c r="AY1305"/>
    </row>
    <row r="1306" spans="50:51" x14ac:dyDescent="0.25">
      <c r="AX1306"/>
      <c r="AY1306"/>
    </row>
    <row r="1307" spans="50:51" x14ac:dyDescent="0.25">
      <c r="AX1307"/>
      <c r="AY1307"/>
    </row>
    <row r="1308" spans="50:51" x14ac:dyDescent="0.25">
      <c r="AX1308"/>
      <c r="AY1308"/>
    </row>
    <row r="1309" spans="50:51" x14ac:dyDescent="0.25">
      <c r="AX1309"/>
      <c r="AY1309"/>
    </row>
    <row r="1310" spans="50:51" x14ac:dyDescent="0.25">
      <c r="AX1310"/>
      <c r="AY1310"/>
    </row>
    <row r="1311" spans="50:51" x14ac:dyDescent="0.25">
      <c r="AX1311"/>
      <c r="AY1311"/>
    </row>
    <row r="1312" spans="50:51" x14ac:dyDescent="0.25">
      <c r="AX1312"/>
      <c r="AY1312"/>
    </row>
    <row r="1313" spans="50:51" x14ac:dyDescent="0.25">
      <c r="AX1313"/>
      <c r="AY1313"/>
    </row>
    <row r="1314" spans="50:51" x14ac:dyDescent="0.25">
      <c r="AX1314"/>
      <c r="AY1314"/>
    </row>
    <row r="1315" spans="50:51" x14ac:dyDescent="0.25">
      <c r="AX1315"/>
      <c r="AY1315"/>
    </row>
    <row r="1316" spans="50:51" x14ac:dyDescent="0.25">
      <c r="AX1316"/>
      <c r="AY1316"/>
    </row>
    <row r="1317" spans="50:51" x14ac:dyDescent="0.25">
      <c r="AX1317"/>
      <c r="AY1317"/>
    </row>
    <row r="1318" spans="50:51" x14ac:dyDescent="0.25">
      <c r="AX1318"/>
      <c r="AY1318"/>
    </row>
    <row r="1319" spans="50:51" x14ac:dyDescent="0.25">
      <c r="AX1319"/>
      <c r="AY1319"/>
    </row>
    <row r="1320" spans="50:51" x14ac:dyDescent="0.25">
      <c r="AX1320"/>
      <c r="AY1320"/>
    </row>
    <row r="1321" spans="50:51" x14ac:dyDescent="0.25">
      <c r="AX1321"/>
      <c r="AY1321"/>
    </row>
    <row r="1322" spans="50:51" x14ac:dyDescent="0.25">
      <c r="AX1322"/>
      <c r="AY1322"/>
    </row>
    <row r="1323" spans="50:51" x14ac:dyDescent="0.25">
      <c r="AX1323"/>
      <c r="AY1323"/>
    </row>
    <row r="1324" spans="50:51" x14ac:dyDescent="0.25">
      <c r="AX1324"/>
      <c r="AY1324"/>
    </row>
    <row r="1325" spans="50:51" x14ac:dyDescent="0.25">
      <c r="AX1325"/>
      <c r="AY1325"/>
    </row>
    <row r="1326" spans="50:51" x14ac:dyDescent="0.25">
      <c r="AX1326"/>
      <c r="AY1326"/>
    </row>
    <row r="1327" spans="50:51" x14ac:dyDescent="0.25">
      <c r="AX1327"/>
      <c r="AY1327"/>
    </row>
    <row r="1328" spans="50:51" x14ac:dyDescent="0.25">
      <c r="AX1328"/>
      <c r="AY1328"/>
    </row>
    <row r="1329" spans="50:51" x14ac:dyDescent="0.25">
      <c r="AX1329"/>
      <c r="AY1329"/>
    </row>
    <row r="1330" spans="50:51" x14ac:dyDescent="0.25">
      <c r="AX1330"/>
      <c r="AY1330"/>
    </row>
    <row r="1331" spans="50:51" x14ac:dyDescent="0.25">
      <c r="AX1331"/>
      <c r="AY1331"/>
    </row>
    <row r="1332" spans="50:51" x14ac:dyDescent="0.25">
      <c r="AX1332"/>
      <c r="AY1332"/>
    </row>
    <row r="1333" spans="50:51" x14ac:dyDescent="0.25">
      <c r="AX1333"/>
      <c r="AY1333"/>
    </row>
    <row r="1334" spans="50:51" x14ac:dyDescent="0.25">
      <c r="AX1334"/>
      <c r="AY1334"/>
    </row>
    <row r="1335" spans="50:51" x14ac:dyDescent="0.25">
      <c r="AX1335"/>
      <c r="AY1335"/>
    </row>
    <row r="1336" spans="50:51" x14ac:dyDescent="0.25">
      <c r="AX1336"/>
      <c r="AY1336"/>
    </row>
    <row r="1337" spans="50:51" x14ac:dyDescent="0.25">
      <c r="AX1337"/>
      <c r="AY1337"/>
    </row>
    <row r="1338" spans="50:51" x14ac:dyDescent="0.25">
      <c r="AX1338"/>
      <c r="AY1338"/>
    </row>
    <row r="1339" spans="50:51" x14ac:dyDescent="0.25">
      <c r="AX1339"/>
      <c r="AY1339"/>
    </row>
    <row r="1340" spans="50:51" x14ac:dyDescent="0.25">
      <c r="AX1340"/>
      <c r="AY1340"/>
    </row>
    <row r="1341" spans="50:51" x14ac:dyDescent="0.25">
      <c r="AX1341"/>
      <c r="AY1341"/>
    </row>
    <row r="1342" spans="50:51" x14ac:dyDescent="0.25">
      <c r="AX1342"/>
      <c r="AY1342"/>
    </row>
    <row r="1343" spans="50:51" x14ac:dyDescent="0.25">
      <c r="AX1343"/>
      <c r="AY1343"/>
    </row>
    <row r="1344" spans="50:51" x14ac:dyDescent="0.25">
      <c r="AX1344"/>
      <c r="AY1344"/>
    </row>
    <row r="1345" spans="50:51" x14ac:dyDescent="0.25">
      <c r="AX1345"/>
      <c r="AY1345"/>
    </row>
    <row r="1346" spans="50:51" x14ac:dyDescent="0.25">
      <c r="AX1346"/>
      <c r="AY1346"/>
    </row>
    <row r="1347" spans="50:51" x14ac:dyDescent="0.25">
      <c r="AX1347"/>
      <c r="AY1347"/>
    </row>
    <row r="1348" spans="50:51" x14ac:dyDescent="0.25">
      <c r="AX1348"/>
      <c r="AY1348"/>
    </row>
    <row r="1349" spans="50:51" x14ac:dyDescent="0.25">
      <c r="AX1349"/>
      <c r="AY1349"/>
    </row>
    <row r="1350" spans="50:51" x14ac:dyDescent="0.25">
      <c r="AX1350"/>
      <c r="AY1350"/>
    </row>
    <row r="1351" spans="50:51" x14ac:dyDescent="0.25">
      <c r="AX1351"/>
      <c r="AY1351"/>
    </row>
    <row r="1352" spans="50:51" x14ac:dyDescent="0.25">
      <c r="AX1352"/>
      <c r="AY1352"/>
    </row>
    <row r="1353" spans="50:51" x14ac:dyDescent="0.25">
      <c r="AX1353"/>
      <c r="AY1353"/>
    </row>
    <row r="1354" spans="50:51" x14ac:dyDescent="0.25">
      <c r="AX1354"/>
      <c r="AY1354"/>
    </row>
    <row r="1355" spans="50:51" x14ac:dyDescent="0.25">
      <c r="AX1355"/>
      <c r="AY1355"/>
    </row>
    <row r="1356" spans="50:51" x14ac:dyDescent="0.25">
      <c r="AX1356"/>
      <c r="AY1356"/>
    </row>
    <row r="1357" spans="50:51" x14ac:dyDescent="0.25">
      <c r="AX1357"/>
      <c r="AY1357"/>
    </row>
    <row r="1358" spans="50:51" x14ac:dyDescent="0.25">
      <c r="AX1358"/>
      <c r="AY1358"/>
    </row>
    <row r="1359" spans="50:51" x14ac:dyDescent="0.25">
      <c r="AX1359"/>
      <c r="AY1359"/>
    </row>
    <row r="1360" spans="50:51" x14ac:dyDescent="0.25">
      <c r="AX1360"/>
      <c r="AY1360"/>
    </row>
    <row r="1361" spans="50:51" x14ac:dyDescent="0.25">
      <c r="AX1361"/>
      <c r="AY1361"/>
    </row>
    <row r="1362" spans="50:51" x14ac:dyDescent="0.25">
      <c r="AX1362"/>
      <c r="AY1362"/>
    </row>
    <row r="1363" spans="50:51" x14ac:dyDescent="0.25">
      <c r="AX1363"/>
      <c r="AY1363"/>
    </row>
    <row r="1364" spans="50:51" x14ac:dyDescent="0.25">
      <c r="AX1364"/>
      <c r="AY1364"/>
    </row>
    <row r="1365" spans="50:51" x14ac:dyDescent="0.25">
      <c r="AX1365"/>
      <c r="AY1365"/>
    </row>
    <row r="1366" spans="50:51" x14ac:dyDescent="0.25">
      <c r="AX1366"/>
      <c r="AY1366"/>
    </row>
    <row r="1367" spans="50:51" x14ac:dyDescent="0.25">
      <c r="AX1367"/>
      <c r="AY1367"/>
    </row>
    <row r="1368" spans="50:51" x14ac:dyDescent="0.25">
      <c r="AX1368"/>
      <c r="AY1368"/>
    </row>
    <row r="1369" spans="50:51" x14ac:dyDescent="0.25">
      <c r="AX1369"/>
      <c r="AY1369"/>
    </row>
    <row r="1370" spans="50:51" x14ac:dyDescent="0.25">
      <c r="AX1370"/>
      <c r="AY1370"/>
    </row>
    <row r="1371" spans="50:51" x14ac:dyDescent="0.25">
      <c r="AX1371"/>
      <c r="AY1371"/>
    </row>
    <row r="1372" spans="50:51" x14ac:dyDescent="0.25">
      <c r="AX1372"/>
      <c r="AY1372"/>
    </row>
    <row r="1373" spans="50:51" x14ac:dyDescent="0.25">
      <c r="AX1373"/>
      <c r="AY1373"/>
    </row>
    <row r="1374" spans="50:51" x14ac:dyDescent="0.25">
      <c r="AX1374"/>
      <c r="AY1374"/>
    </row>
    <row r="1375" spans="50:51" x14ac:dyDescent="0.25">
      <c r="AX1375"/>
      <c r="AY1375"/>
    </row>
    <row r="1376" spans="50:51" x14ac:dyDescent="0.25">
      <c r="AX1376"/>
      <c r="AY1376"/>
    </row>
    <row r="1377" spans="50:51" x14ac:dyDescent="0.25">
      <c r="AX1377"/>
      <c r="AY1377"/>
    </row>
    <row r="1378" spans="50:51" x14ac:dyDescent="0.25">
      <c r="AX1378"/>
      <c r="AY1378"/>
    </row>
    <row r="1379" spans="50:51" x14ac:dyDescent="0.25">
      <c r="AX1379"/>
      <c r="AY1379"/>
    </row>
    <row r="1380" spans="50:51" x14ac:dyDescent="0.25">
      <c r="AX1380"/>
      <c r="AY1380"/>
    </row>
    <row r="1381" spans="50:51" x14ac:dyDescent="0.25">
      <c r="AX1381"/>
      <c r="AY1381"/>
    </row>
    <row r="1382" spans="50:51" x14ac:dyDescent="0.25">
      <c r="AX1382"/>
      <c r="AY1382"/>
    </row>
    <row r="1383" spans="50:51" x14ac:dyDescent="0.25">
      <c r="AX1383"/>
      <c r="AY1383"/>
    </row>
    <row r="1384" spans="50:51" x14ac:dyDescent="0.25">
      <c r="AX1384"/>
      <c r="AY1384"/>
    </row>
    <row r="1385" spans="50:51" x14ac:dyDescent="0.25">
      <c r="AX1385"/>
      <c r="AY1385"/>
    </row>
    <row r="1386" spans="50:51" x14ac:dyDescent="0.25">
      <c r="AX1386"/>
      <c r="AY1386"/>
    </row>
    <row r="1387" spans="50:51" x14ac:dyDescent="0.25">
      <c r="AX1387"/>
      <c r="AY1387"/>
    </row>
    <row r="1388" spans="50:51" x14ac:dyDescent="0.25">
      <c r="AX1388"/>
      <c r="AY1388"/>
    </row>
    <row r="1389" spans="50:51" x14ac:dyDescent="0.25">
      <c r="AX1389"/>
      <c r="AY1389"/>
    </row>
    <row r="1390" spans="50:51" x14ac:dyDescent="0.25">
      <c r="AX1390"/>
      <c r="AY1390"/>
    </row>
    <row r="1391" spans="50:51" x14ac:dyDescent="0.25">
      <c r="AX1391"/>
      <c r="AY1391"/>
    </row>
    <row r="1392" spans="50:51" x14ac:dyDescent="0.25">
      <c r="AX1392"/>
      <c r="AY1392"/>
    </row>
    <row r="1393" spans="50:51" x14ac:dyDescent="0.25">
      <c r="AX1393"/>
      <c r="AY1393"/>
    </row>
    <row r="1394" spans="50:51" x14ac:dyDescent="0.25">
      <c r="AX1394"/>
      <c r="AY1394"/>
    </row>
    <row r="1395" spans="50:51" x14ac:dyDescent="0.25">
      <c r="AX1395"/>
      <c r="AY1395"/>
    </row>
    <row r="1396" spans="50:51" x14ac:dyDescent="0.25">
      <c r="AX1396"/>
      <c r="AY1396"/>
    </row>
    <row r="1397" spans="50:51" x14ac:dyDescent="0.25">
      <c r="AX1397"/>
      <c r="AY1397"/>
    </row>
    <row r="1398" spans="50:51" x14ac:dyDescent="0.25">
      <c r="AX1398"/>
      <c r="AY1398"/>
    </row>
    <row r="1399" spans="50:51" x14ac:dyDescent="0.25">
      <c r="AX1399"/>
      <c r="AY1399"/>
    </row>
    <row r="1400" spans="50:51" x14ac:dyDescent="0.25">
      <c r="AX1400"/>
      <c r="AY1400"/>
    </row>
    <row r="1401" spans="50:51" x14ac:dyDescent="0.25">
      <c r="AX1401"/>
      <c r="AY1401"/>
    </row>
    <row r="1402" spans="50:51" x14ac:dyDescent="0.25">
      <c r="AX1402"/>
      <c r="AY1402"/>
    </row>
    <row r="1403" spans="50:51" x14ac:dyDescent="0.25">
      <c r="AX1403"/>
      <c r="AY1403"/>
    </row>
    <row r="1404" spans="50:51" x14ac:dyDescent="0.25">
      <c r="AX1404"/>
      <c r="AY1404"/>
    </row>
    <row r="1405" spans="50:51" x14ac:dyDescent="0.25">
      <c r="AX1405"/>
      <c r="AY1405"/>
    </row>
    <row r="1406" spans="50:51" x14ac:dyDescent="0.25">
      <c r="AX1406"/>
      <c r="AY1406"/>
    </row>
    <row r="1407" spans="50:51" x14ac:dyDescent="0.25">
      <c r="AX1407"/>
      <c r="AY1407"/>
    </row>
    <row r="1408" spans="50:51" x14ac:dyDescent="0.25">
      <c r="AX1408"/>
      <c r="AY1408"/>
    </row>
    <row r="1409" spans="50:51" x14ac:dyDescent="0.25">
      <c r="AX1409"/>
      <c r="AY1409"/>
    </row>
    <row r="1410" spans="50:51" x14ac:dyDescent="0.25">
      <c r="AX1410"/>
      <c r="AY1410"/>
    </row>
    <row r="1411" spans="50:51" x14ac:dyDescent="0.25">
      <c r="AX1411"/>
      <c r="AY1411"/>
    </row>
    <row r="1412" spans="50:51" x14ac:dyDescent="0.25">
      <c r="AX1412"/>
      <c r="AY1412"/>
    </row>
    <row r="1413" spans="50:51" x14ac:dyDescent="0.25">
      <c r="AX1413"/>
      <c r="AY1413"/>
    </row>
    <row r="1414" spans="50:51" x14ac:dyDescent="0.25">
      <c r="AX1414"/>
      <c r="AY1414"/>
    </row>
    <row r="1415" spans="50:51" x14ac:dyDescent="0.25">
      <c r="AX1415"/>
      <c r="AY1415"/>
    </row>
    <row r="1416" spans="50:51" x14ac:dyDescent="0.25">
      <c r="AX1416"/>
      <c r="AY1416"/>
    </row>
    <row r="1417" spans="50:51" x14ac:dyDescent="0.25">
      <c r="AX1417"/>
      <c r="AY1417"/>
    </row>
    <row r="1418" spans="50:51" x14ac:dyDescent="0.25">
      <c r="AX1418"/>
      <c r="AY1418"/>
    </row>
    <row r="1419" spans="50:51" x14ac:dyDescent="0.25">
      <c r="AX1419"/>
      <c r="AY1419"/>
    </row>
    <row r="1420" spans="50:51" x14ac:dyDescent="0.25">
      <c r="AX1420"/>
      <c r="AY1420"/>
    </row>
    <row r="1421" spans="50:51" x14ac:dyDescent="0.25">
      <c r="AX1421"/>
      <c r="AY1421"/>
    </row>
    <row r="1422" spans="50:51" x14ac:dyDescent="0.25">
      <c r="AX1422"/>
      <c r="AY1422"/>
    </row>
    <row r="1423" spans="50:51" x14ac:dyDescent="0.25">
      <c r="AX1423"/>
      <c r="AY1423"/>
    </row>
    <row r="1424" spans="50:51" x14ac:dyDescent="0.25">
      <c r="AX1424"/>
      <c r="AY1424"/>
    </row>
    <row r="1425" spans="50:51" x14ac:dyDescent="0.25">
      <c r="AX1425"/>
      <c r="AY1425"/>
    </row>
    <row r="1426" spans="50:51" x14ac:dyDescent="0.25">
      <c r="AX1426"/>
      <c r="AY1426"/>
    </row>
    <row r="1427" spans="50:51" x14ac:dyDescent="0.25">
      <c r="AX1427"/>
      <c r="AY1427"/>
    </row>
    <row r="1428" spans="50:51" x14ac:dyDescent="0.25">
      <c r="AX1428"/>
      <c r="AY1428"/>
    </row>
    <row r="1429" spans="50:51" x14ac:dyDescent="0.25">
      <c r="AX1429"/>
      <c r="AY1429"/>
    </row>
    <row r="1430" spans="50:51" x14ac:dyDescent="0.25">
      <c r="AX1430"/>
      <c r="AY1430"/>
    </row>
    <row r="1431" spans="50:51" x14ac:dyDescent="0.25">
      <c r="AX1431"/>
      <c r="AY1431"/>
    </row>
    <row r="1432" spans="50:51" x14ac:dyDescent="0.25">
      <c r="AX1432"/>
      <c r="AY1432"/>
    </row>
    <row r="1433" spans="50:51" x14ac:dyDescent="0.25">
      <c r="AX1433"/>
      <c r="AY1433"/>
    </row>
    <row r="1434" spans="50:51" x14ac:dyDescent="0.25">
      <c r="AX1434"/>
      <c r="AY1434"/>
    </row>
    <row r="1435" spans="50:51" x14ac:dyDescent="0.25">
      <c r="AX1435"/>
      <c r="AY1435"/>
    </row>
    <row r="1436" spans="50:51" x14ac:dyDescent="0.25">
      <c r="AX1436"/>
      <c r="AY1436"/>
    </row>
    <row r="1437" spans="50:51" x14ac:dyDescent="0.25">
      <c r="AX1437"/>
      <c r="AY1437"/>
    </row>
    <row r="1438" spans="50:51" x14ac:dyDescent="0.25">
      <c r="AX1438"/>
      <c r="AY1438"/>
    </row>
    <row r="1439" spans="50:51" x14ac:dyDescent="0.25">
      <c r="AX1439"/>
      <c r="AY1439"/>
    </row>
    <row r="1440" spans="50:51" x14ac:dyDescent="0.25">
      <c r="AX1440"/>
      <c r="AY1440"/>
    </row>
    <row r="1441" spans="50:51" x14ac:dyDescent="0.25">
      <c r="AX1441"/>
      <c r="AY1441"/>
    </row>
    <row r="1442" spans="50:51" x14ac:dyDescent="0.25">
      <c r="AX1442"/>
      <c r="AY1442"/>
    </row>
    <row r="1443" spans="50:51" x14ac:dyDescent="0.25">
      <c r="AX1443"/>
      <c r="AY1443"/>
    </row>
    <row r="1444" spans="50:51" x14ac:dyDescent="0.25">
      <c r="AX1444"/>
      <c r="AY1444"/>
    </row>
    <row r="1445" spans="50:51" x14ac:dyDescent="0.25">
      <c r="AX1445"/>
      <c r="AY1445"/>
    </row>
    <row r="1446" spans="50:51" x14ac:dyDescent="0.25">
      <c r="AX1446"/>
      <c r="AY1446"/>
    </row>
    <row r="1447" spans="50:51" x14ac:dyDescent="0.25">
      <c r="AX1447"/>
      <c r="AY1447"/>
    </row>
    <row r="1448" spans="50:51" x14ac:dyDescent="0.25">
      <c r="AX1448"/>
      <c r="AY1448"/>
    </row>
    <row r="1449" spans="50:51" x14ac:dyDescent="0.25">
      <c r="AX1449"/>
      <c r="AY1449"/>
    </row>
    <row r="1450" spans="50:51" x14ac:dyDescent="0.25">
      <c r="AX1450"/>
      <c r="AY1450"/>
    </row>
    <row r="1451" spans="50:51" x14ac:dyDescent="0.25">
      <c r="AX1451"/>
      <c r="AY1451"/>
    </row>
    <row r="1452" spans="50:51" x14ac:dyDescent="0.25">
      <c r="AX1452"/>
      <c r="AY1452"/>
    </row>
    <row r="1453" spans="50:51" x14ac:dyDescent="0.25">
      <c r="AX1453"/>
      <c r="AY1453"/>
    </row>
    <row r="1454" spans="50:51" x14ac:dyDescent="0.25">
      <c r="AX1454"/>
      <c r="AY1454"/>
    </row>
    <row r="1455" spans="50:51" x14ac:dyDescent="0.25">
      <c r="AX1455"/>
      <c r="AY1455"/>
    </row>
    <row r="1456" spans="50:51" x14ac:dyDescent="0.25">
      <c r="AX1456"/>
      <c r="AY1456"/>
    </row>
    <row r="1457" spans="50:51" x14ac:dyDescent="0.25">
      <c r="AX1457"/>
      <c r="AY1457"/>
    </row>
    <row r="1458" spans="50:51" x14ac:dyDescent="0.25">
      <c r="AX1458"/>
      <c r="AY1458"/>
    </row>
    <row r="1459" spans="50:51" x14ac:dyDescent="0.25">
      <c r="AX1459"/>
      <c r="AY1459"/>
    </row>
    <row r="1460" spans="50:51" x14ac:dyDescent="0.25">
      <c r="AX1460"/>
      <c r="AY1460"/>
    </row>
    <row r="1461" spans="50:51" x14ac:dyDescent="0.25">
      <c r="AX1461"/>
      <c r="AY1461"/>
    </row>
    <row r="1462" spans="50:51" x14ac:dyDescent="0.25">
      <c r="AX1462"/>
      <c r="AY1462"/>
    </row>
    <row r="1463" spans="50:51" x14ac:dyDescent="0.25">
      <c r="AX1463"/>
      <c r="AY1463"/>
    </row>
    <row r="1464" spans="50:51" x14ac:dyDescent="0.25">
      <c r="AX1464"/>
      <c r="AY1464"/>
    </row>
    <row r="1465" spans="50:51" x14ac:dyDescent="0.25">
      <c r="AX1465"/>
      <c r="AY1465"/>
    </row>
    <row r="1466" spans="50:51" x14ac:dyDescent="0.25">
      <c r="AX1466"/>
      <c r="AY1466"/>
    </row>
    <row r="1467" spans="50:51" x14ac:dyDescent="0.25">
      <c r="AX1467"/>
      <c r="AY1467"/>
    </row>
    <row r="1468" spans="50:51" x14ac:dyDescent="0.25">
      <c r="AX1468"/>
      <c r="AY1468"/>
    </row>
    <row r="1469" spans="50:51" x14ac:dyDescent="0.25">
      <c r="AX1469"/>
      <c r="AY1469"/>
    </row>
    <row r="1470" spans="50:51" x14ac:dyDescent="0.25">
      <c r="AX1470"/>
      <c r="AY1470"/>
    </row>
    <row r="1471" spans="50:51" x14ac:dyDescent="0.25">
      <c r="AX1471"/>
      <c r="AY1471"/>
    </row>
    <row r="1472" spans="50:51" x14ac:dyDescent="0.25">
      <c r="AX1472"/>
      <c r="AY1472"/>
    </row>
    <row r="1473" spans="50:51" x14ac:dyDescent="0.25">
      <c r="AX1473"/>
      <c r="AY1473"/>
    </row>
    <row r="1474" spans="50:51" x14ac:dyDescent="0.25">
      <c r="AX1474"/>
      <c r="AY1474"/>
    </row>
    <row r="1475" spans="50:51" x14ac:dyDescent="0.25">
      <c r="AX1475"/>
      <c r="AY1475"/>
    </row>
    <row r="1476" spans="50:51" x14ac:dyDescent="0.25">
      <c r="AX1476"/>
      <c r="AY1476"/>
    </row>
    <row r="1477" spans="50:51" x14ac:dyDescent="0.25">
      <c r="AX1477"/>
      <c r="AY1477"/>
    </row>
    <row r="1478" spans="50:51" x14ac:dyDescent="0.25">
      <c r="AX1478"/>
      <c r="AY1478"/>
    </row>
    <row r="1479" spans="50:51" x14ac:dyDescent="0.25">
      <c r="AX1479"/>
      <c r="AY1479"/>
    </row>
    <row r="1480" spans="50:51" x14ac:dyDescent="0.25">
      <c r="AX1480"/>
      <c r="AY1480"/>
    </row>
    <row r="1481" spans="50:51" x14ac:dyDescent="0.25">
      <c r="AX1481"/>
      <c r="AY1481"/>
    </row>
    <row r="1482" spans="50:51" x14ac:dyDescent="0.25">
      <c r="AX1482"/>
      <c r="AY1482"/>
    </row>
    <row r="1483" spans="50:51" x14ac:dyDescent="0.25">
      <c r="AX1483"/>
      <c r="AY1483"/>
    </row>
    <row r="1484" spans="50:51" x14ac:dyDescent="0.25">
      <c r="AX1484"/>
      <c r="AY1484"/>
    </row>
    <row r="1485" spans="50:51" x14ac:dyDescent="0.25">
      <c r="AX1485"/>
      <c r="AY1485"/>
    </row>
    <row r="1486" spans="50:51" x14ac:dyDescent="0.25">
      <c r="AX1486"/>
      <c r="AY1486"/>
    </row>
    <row r="1487" spans="50:51" x14ac:dyDescent="0.25">
      <c r="AX1487"/>
      <c r="AY1487"/>
    </row>
    <row r="1488" spans="50:51" x14ac:dyDescent="0.25">
      <c r="AX1488"/>
      <c r="AY1488"/>
    </row>
    <row r="1489" spans="50:51" x14ac:dyDescent="0.25">
      <c r="AX1489"/>
      <c r="AY1489"/>
    </row>
    <row r="1490" spans="50:51" x14ac:dyDescent="0.25">
      <c r="AX1490"/>
      <c r="AY1490"/>
    </row>
    <row r="1491" spans="50:51" x14ac:dyDescent="0.25">
      <c r="AX1491"/>
      <c r="AY1491"/>
    </row>
    <row r="1492" spans="50:51" x14ac:dyDescent="0.25">
      <c r="AX1492"/>
      <c r="AY1492"/>
    </row>
    <row r="1493" spans="50:51" x14ac:dyDescent="0.25">
      <c r="AX1493"/>
      <c r="AY1493"/>
    </row>
    <row r="1494" spans="50:51" x14ac:dyDescent="0.25">
      <c r="AX1494"/>
      <c r="AY1494"/>
    </row>
    <row r="1495" spans="50:51" x14ac:dyDescent="0.25">
      <c r="AX1495"/>
      <c r="AY1495"/>
    </row>
    <row r="1496" spans="50:51" x14ac:dyDescent="0.25">
      <c r="AX1496"/>
      <c r="AY1496"/>
    </row>
    <row r="1497" spans="50:51" x14ac:dyDescent="0.25">
      <c r="AX1497"/>
      <c r="AY1497"/>
    </row>
    <row r="1498" spans="50:51" x14ac:dyDescent="0.25">
      <c r="AX1498"/>
      <c r="AY1498"/>
    </row>
    <row r="1499" spans="50:51" x14ac:dyDescent="0.25">
      <c r="AX1499"/>
      <c r="AY1499"/>
    </row>
    <row r="1500" spans="50:51" x14ac:dyDescent="0.25">
      <c r="AX1500"/>
      <c r="AY1500"/>
    </row>
    <row r="1501" spans="50:51" x14ac:dyDescent="0.25">
      <c r="AX1501"/>
      <c r="AY1501"/>
    </row>
    <row r="1502" spans="50:51" x14ac:dyDescent="0.25">
      <c r="AX1502"/>
      <c r="AY1502"/>
    </row>
    <row r="1503" spans="50:51" x14ac:dyDescent="0.25">
      <c r="AX1503"/>
      <c r="AY1503"/>
    </row>
    <row r="1504" spans="50:51" x14ac:dyDescent="0.25">
      <c r="AX1504"/>
      <c r="AY1504"/>
    </row>
    <row r="1505" spans="50:51" x14ac:dyDescent="0.25">
      <c r="AX1505"/>
      <c r="AY1505"/>
    </row>
    <row r="1506" spans="50:51" x14ac:dyDescent="0.25">
      <c r="AX1506"/>
      <c r="AY1506"/>
    </row>
    <row r="1507" spans="50:51" x14ac:dyDescent="0.25">
      <c r="AX1507"/>
      <c r="AY1507"/>
    </row>
    <row r="1508" spans="50:51" x14ac:dyDescent="0.25">
      <c r="AX1508"/>
      <c r="AY1508"/>
    </row>
    <row r="1509" spans="50:51" x14ac:dyDescent="0.25">
      <c r="AX1509"/>
      <c r="AY1509"/>
    </row>
    <row r="1510" spans="50:51" x14ac:dyDescent="0.25">
      <c r="AX1510"/>
      <c r="AY1510"/>
    </row>
    <row r="1511" spans="50:51" x14ac:dyDescent="0.25">
      <c r="AX1511"/>
      <c r="AY1511"/>
    </row>
    <row r="1512" spans="50:51" x14ac:dyDescent="0.25">
      <c r="AX1512"/>
      <c r="AY1512"/>
    </row>
    <row r="1513" spans="50:51" x14ac:dyDescent="0.25">
      <c r="AX1513"/>
      <c r="AY1513"/>
    </row>
    <row r="1514" spans="50:51" x14ac:dyDescent="0.25">
      <c r="AX1514"/>
      <c r="AY1514"/>
    </row>
    <row r="1515" spans="50:51" x14ac:dyDescent="0.25">
      <c r="AX1515"/>
      <c r="AY1515"/>
    </row>
    <row r="1516" spans="50:51" x14ac:dyDescent="0.25">
      <c r="AX1516"/>
      <c r="AY1516"/>
    </row>
    <row r="1517" spans="50:51" x14ac:dyDescent="0.25">
      <c r="AX1517"/>
      <c r="AY1517"/>
    </row>
    <row r="1518" spans="50:51" x14ac:dyDescent="0.25">
      <c r="AX1518"/>
      <c r="AY1518"/>
    </row>
    <row r="1519" spans="50:51" x14ac:dyDescent="0.25">
      <c r="AX1519"/>
      <c r="AY1519"/>
    </row>
    <row r="1520" spans="50:51" x14ac:dyDescent="0.25">
      <c r="AX1520"/>
      <c r="AY1520"/>
    </row>
    <row r="1521" spans="50:51" x14ac:dyDescent="0.25">
      <c r="AX1521"/>
      <c r="AY1521"/>
    </row>
    <row r="1522" spans="50:51" x14ac:dyDescent="0.25">
      <c r="AX1522"/>
      <c r="AY1522"/>
    </row>
    <row r="1523" spans="50:51" x14ac:dyDescent="0.25">
      <c r="AX1523"/>
      <c r="AY1523"/>
    </row>
    <row r="1524" spans="50:51" x14ac:dyDescent="0.25">
      <c r="AX1524"/>
      <c r="AY1524"/>
    </row>
    <row r="1525" spans="50:51" x14ac:dyDescent="0.25">
      <c r="AX1525"/>
      <c r="AY1525"/>
    </row>
    <row r="1526" spans="50:51" x14ac:dyDescent="0.25">
      <c r="AX1526"/>
      <c r="AY1526"/>
    </row>
    <row r="1527" spans="50:51" x14ac:dyDescent="0.25">
      <c r="AX1527"/>
      <c r="AY1527"/>
    </row>
    <row r="1528" spans="50:51" x14ac:dyDescent="0.25">
      <c r="AX1528"/>
      <c r="AY1528"/>
    </row>
    <row r="1529" spans="50:51" x14ac:dyDescent="0.25">
      <c r="AX1529"/>
      <c r="AY1529"/>
    </row>
    <row r="1530" spans="50:51" x14ac:dyDescent="0.25">
      <c r="AX1530"/>
      <c r="AY1530"/>
    </row>
    <row r="1531" spans="50:51" x14ac:dyDescent="0.25">
      <c r="AX1531"/>
      <c r="AY1531"/>
    </row>
    <row r="1532" spans="50:51" x14ac:dyDescent="0.25">
      <c r="AX1532"/>
      <c r="AY1532"/>
    </row>
    <row r="1533" spans="50:51" x14ac:dyDescent="0.25">
      <c r="AX1533"/>
      <c r="AY1533"/>
    </row>
    <row r="1534" spans="50:51" x14ac:dyDescent="0.25">
      <c r="AX1534"/>
      <c r="AY1534"/>
    </row>
    <row r="1535" spans="50:51" x14ac:dyDescent="0.25">
      <c r="AX1535"/>
      <c r="AY1535"/>
    </row>
    <row r="1536" spans="50:51" x14ac:dyDescent="0.25">
      <c r="AX1536"/>
      <c r="AY1536"/>
    </row>
    <row r="1537" spans="50:51" x14ac:dyDescent="0.25">
      <c r="AX1537"/>
      <c r="AY1537"/>
    </row>
    <row r="1538" spans="50:51" x14ac:dyDescent="0.25">
      <c r="AX1538"/>
      <c r="AY1538"/>
    </row>
    <row r="1539" spans="50:51" x14ac:dyDescent="0.25">
      <c r="AX1539"/>
      <c r="AY1539"/>
    </row>
    <row r="1540" spans="50:51" x14ac:dyDescent="0.25">
      <c r="AX1540"/>
      <c r="AY1540"/>
    </row>
    <row r="1541" spans="50:51" x14ac:dyDescent="0.25">
      <c r="AX1541"/>
      <c r="AY1541"/>
    </row>
    <row r="1542" spans="50:51" x14ac:dyDescent="0.25">
      <c r="AX1542"/>
      <c r="AY1542"/>
    </row>
    <row r="1543" spans="50:51" x14ac:dyDescent="0.25">
      <c r="AX1543"/>
      <c r="AY1543"/>
    </row>
    <row r="1544" spans="50:51" x14ac:dyDescent="0.25">
      <c r="AX1544"/>
      <c r="AY1544"/>
    </row>
    <row r="1545" spans="50:51" x14ac:dyDescent="0.25">
      <c r="AX1545"/>
      <c r="AY1545"/>
    </row>
    <row r="1546" spans="50:51" x14ac:dyDescent="0.25">
      <c r="AX1546"/>
      <c r="AY1546"/>
    </row>
    <row r="1547" spans="50:51" x14ac:dyDescent="0.25">
      <c r="AX1547"/>
      <c r="AY1547"/>
    </row>
    <row r="1548" spans="50:51" x14ac:dyDescent="0.25">
      <c r="AX1548"/>
      <c r="AY1548"/>
    </row>
    <row r="1549" spans="50:51" x14ac:dyDescent="0.25">
      <c r="AX1549"/>
      <c r="AY1549"/>
    </row>
    <row r="1550" spans="50:51" x14ac:dyDescent="0.25">
      <c r="AX1550"/>
      <c r="AY1550"/>
    </row>
    <row r="1551" spans="50:51" x14ac:dyDescent="0.25">
      <c r="AX1551"/>
      <c r="AY1551"/>
    </row>
    <row r="1552" spans="50:51" x14ac:dyDescent="0.25">
      <c r="AX1552"/>
      <c r="AY1552"/>
    </row>
    <row r="1553" spans="50:51" x14ac:dyDescent="0.25">
      <c r="AX1553"/>
      <c r="AY1553"/>
    </row>
    <row r="1554" spans="50:51" x14ac:dyDescent="0.25">
      <c r="AX1554"/>
      <c r="AY1554"/>
    </row>
    <row r="1555" spans="50:51" x14ac:dyDescent="0.25">
      <c r="AX1555"/>
      <c r="AY1555"/>
    </row>
    <row r="1556" spans="50:51" x14ac:dyDescent="0.25">
      <c r="AX1556"/>
      <c r="AY1556"/>
    </row>
    <row r="1557" spans="50:51" x14ac:dyDescent="0.25">
      <c r="AX1557"/>
      <c r="AY1557"/>
    </row>
    <row r="1558" spans="50:51" x14ac:dyDescent="0.25">
      <c r="AX1558"/>
      <c r="AY1558"/>
    </row>
    <row r="1559" spans="50:51" x14ac:dyDescent="0.25">
      <c r="AX1559"/>
      <c r="AY1559"/>
    </row>
    <row r="1560" spans="50:51" x14ac:dyDescent="0.25">
      <c r="AX1560"/>
      <c r="AY1560"/>
    </row>
    <row r="1561" spans="50:51" x14ac:dyDescent="0.25">
      <c r="AX1561"/>
      <c r="AY1561"/>
    </row>
    <row r="1562" spans="50:51" x14ac:dyDescent="0.25">
      <c r="AX1562"/>
      <c r="AY1562"/>
    </row>
    <row r="1563" spans="50:51" x14ac:dyDescent="0.25">
      <c r="AX1563"/>
      <c r="AY1563"/>
    </row>
    <row r="1564" spans="50:51" x14ac:dyDescent="0.25">
      <c r="AX1564"/>
      <c r="AY1564"/>
    </row>
    <row r="1565" spans="50:51" x14ac:dyDescent="0.25">
      <c r="AX1565"/>
      <c r="AY1565"/>
    </row>
    <row r="1566" spans="50:51" x14ac:dyDescent="0.25">
      <c r="AX1566"/>
      <c r="AY1566"/>
    </row>
    <row r="1567" spans="50:51" x14ac:dyDescent="0.25">
      <c r="AX1567"/>
      <c r="AY1567"/>
    </row>
    <row r="1568" spans="50:51" x14ac:dyDescent="0.25">
      <c r="AX1568"/>
      <c r="AY1568"/>
    </row>
    <row r="1569" spans="50:51" x14ac:dyDescent="0.25">
      <c r="AX1569"/>
      <c r="AY1569"/>
    </row>
    <row r="1570" spans="50:51" x14ac:dyDescent="0.25">
      <c r="AX1570"/>
      <c r="AY1570"/>
    </row>
    <row r="1571" spans="50:51" x14ac:dyDescent="0.25">
      <c r="AX1571"/>
      <c r="AY1571"/>
    </row>
    <row r="1572" spans="50:51" x14ac:dyDescent="0.25">
      <c r="AX1572"/>
      <c r="AY1572"/>
    </row>
    <row r="1573" spans="50:51" x14ac:dyDescent="0.25">
      <c r="AX1573"/>
      <c r="AY1573"/>
    </row>
    <row r="1574" spans="50:51" x14ac:dyDescent="0.25">
      <c r="AX1574"/>
      <c r="AY1574"/>
    </row>
    <row r="1575" spans="50:51" x14ac:dyDescent="0.25">
      <c r="AX1575"/>
      <c r="AY1575"/>
    </row>
    <row r="1576" spans="50:51" x14ac:dyDescent="0.25">
      <c r="AX1576"/>
      <c r="AY1576"/>
    </row>
    <row r="1577" spans="50:51" x14ac:dyDescent="0.25">
      <c r="AX1577"/>
      <c r="AY1577"/>
    </row>
    <row r="1578" spans="50:51" x14ac:dyDescent="0.25">
      <c r="AX1578"/>
      <c r="AY1578"/>
    </row>
    <row r="1579" spans="50:51" x14ac:dyDescent="0.25">
      <c r="AX1579"/>
      <c r="AY1579"/>
    </row>
    <row r="1580" spans="50:51" x14ac:dyDescent="0.25">
      <c r="AX1580"/>
      <c r="AY1580"/>
    </row>
    <row r="1581" spans="50:51" x14ac:dyDescent="0.25">
      <c r="AX1581"/>
      <c r="AY1581"/>
    </row>
    <row r="1582" spans="50:51" x14ac:dyDescent="0.25">
      <c r="AX1582"/>
      <c r="AY1582"/>
    </row>
    <row r="1583" spans="50:51" x14ac:dyDescent="0.25">
      <c r="AX1583"/>
      <c r="AY1583"/>
    </row>
    <row r="1584" spans="50:51" x14ac:dyDescent="0.25">
      <c r="AX1584"/>
      <c r="AY1584"/>
    </row>
    <row r="1585" spans="50:51" x14ac:dyDescent="0.25">
      <c r="AX1585"/>
      <c r="AY1585"/>
    </row>
    <row r="1586" spans="50:51" x14ac:dyDescent="0.25">
      <c r="AX1586"/>
      <c r="AY1586"/>
    </row>
    <row r="1587" spans="50:51" x14ac:dyDescent="0.25">
      <c r="AX1587"/>
      <c r="AY1587"/>
    </row>
    <row r="1588" spans="50:51" x14ac:dyDescent="0.25">
      <c r="AX1588"/>
      <c r="AY1588"/>
    </row>
    <row r="1589" spans="50:51" x14ac:dyDescent="0.25">
      <c r="AX1589"/>
      <c r="AY1589"/>
    </row>
    <row r="1590" spans="50:51" x14ac:dyDescent="0.25">
      <c r="AX1590"/>
      <c r="AY1590"/>
    </row>
    <row r="1591" spans="50:51" x14ac:dyDescent="0.25">
      <c r="AX1591"/>
      <c r="AY1591"/>
    </row>
    <row r="1592" spans="50:51" x14ac:dyDescent="0.25">
      <c r="AX1592"/>
      <c r="AY1592"/>
    </row>
    <row r="1593" spans="50:51" x14ac:dyDescent="0.25">
      <c r="AX1593"/>
      <c r="AY1593"/>
    </row>
    <row r="1594" spans="50:51" x14ac:dyDescent="0.25">
      <c r="AX1594"/>
      <c r="AY1594"/>
    </row>
    <row r="1595" spans="50:51" x14ac:dyDescent="0.25">
      <c r="AX1595"/>
      <c r="AY1595"/>
    </row>
    <row r="1596" spans="50:51" x14ac:dyDescent="0.25">
      <c r="AX1596"/>
      <c r="AY1596"/>
    </row>
    <row r="1597" spans="50:51" x14ac:dyDescent="0.25">
      <c r="AX1597"/>
      <c r="AY1597"/>
    </row>
    <row r="1598" spans="50:51" x14ac:dyDescent="0.25">
      <c r="AX1598"/>
      <c r="AY1598"/>
    </row>
    <row r="1599" spans="50:51" x14ac:dyDescent="0.25">
      <c r="AX1599"/>
      <c r="AY1599"/>
    </row>
    <row r="1600" spans="50:51" x14ac:dyDescent="0.25">
      <c r="AX1600"/>
      <c r="AY1600"/>
    </row>
    <row r="1601" spans="50:51" x14ac:dyDescent="0.25">
      <c r="AX1601"/>
      <c r="AY1601"/>
    </row>
    <row r="1602" spans="50:51" x14ac:dyDescent="0.25">
      <c r="AX1602"/>
      <c r="AY1602"/>
    </row>
    <row r="1603" spans="50:51" x14ac:dyDescent="0.25">
      <c r="AX1603"/>
      <c r="AY1603"/>
    </row>
    <row r="1604" spans="50:51" x14ac:dyDescent="0.25">
      <c r="AX1604"/>
      <c r="AY1604"/>
    </row>
    <row r="1605" spans="50:51" x14ac:dyDescent="0.25">
      <c r="AX1605"/>
      <c r="AY1605"/>
    </row>
    <row r="1606" spans="50:51" x14ac:dyDescent="0.25">
      <c r="AX1606"/>
      <c r="AY1606"/>
    </row>
    <row r="1607" spans="50:51" x14ac:dyDescent="0.25">
      <c r="AX1607"/>
      <c r="AY1607"/>
    </row>
    <row r="1608" spans="50:51" x14ac:dyDescent="0.25">
      <c r="AX1608"/>
      <c r="AY1608"/>
    </row>
    <row r="1609" spans="50:51" x14ac:dyDescent="0.25">
      <c r="AX1609"/>
      <c r="AY1609"/>
    </row>
    <row r="1610" spans="50:51" x14ac:dyDescent="0.25">
      <c r="AX1610"/>
      <c r="AY1610"/>
    </row>
    <row r="1611" spans="50:51" x14ac:dyDescent="0.25">
      <c r="AX1611"/>
      <c r="AY1611"/>
    </row>
    <row r="1612" spans="50:51" x14ac:dyDescent="0.25">
      <c r="AX1612"/>
      <c r="AY1612"/>
    </row>
    <row r="1613" spans="50:51" x14ac:dyDescent="0.25">
      <c r="AX1613"/>
      <c r="AY1613"/>
    </row>
    <row r="1614" spans="50:51" x14ac:dyDescent="0.25">
      <c r="AX1614"/>
      <c r="AY1614"/>
    </row>
    <row r="1615" spans="50:51" x14ac:dyDescent="0.25">
      <c r="AX1615"/>
      <c r="AY1615"/>
    </row>
    <row r="1616" spans="50:51" x14ac:dyDescent="0.25">
      <c r="AX1616"/>
      <c r="AY1616"/>
    </row>
    <row r="1617" spans="50:51" x14ac:dyDescent="0.25">
      <c r="AX1617"/>
      <c r="AY1617"/>
    </row>
    <row r="1618" spans="50:51" x14ac:dyDescent="0.25">
      <c r="AX1618"/>
      <c r="AY1618"/>
    </row>
    <row r="1619" spans="50:51" x14ac:dyDescent="0.25">
      <c r="AX1619"/>
      <c r="AY1619"/>
    </row>
    <row r="1620" spans="50:51" x14ac:dyDescent="0.25">
      <c r="AX1620"/>
      <c r="AY1620"/>
    </row>
    <row r="1621" spans="50:51" x14ac:dyDescent="0.25">
      <c r="AX1621"/>
      <c r="AY1621"/>
    </row>
    <row r="1622" spans="50:51" x14ac:dyDescent="0.25">
      <c r="AX1622"/>
      <c r="AY1622"/>
    </row>
    <row r="1623" spans="50:51" x14ac:dyDescent="0.25">
      <c r="AX1623"/>
      <c r="AY1623"/>
    </row>
    <row r="1624" spans="50:51" x14ac:dyDescent="0.25">
      <c r="AX1624"/>
      <c r="AY1624"/>
    </row>
    <row r="1625" spans="50:51" x14ac:dyDescent="0.25">
      <c r="AX1625"/>
      <c r="AY1625"/>
    </row>
    <row r="1626" spans="50:51" x14ac:dyDescent="0.25">
      <c r="AX1626"/>
      <c r="AY1626"/>
    </row>
    <row r="1627" spans="50:51" x14ac:dyDescent="0.25">
      <c r="AX1627"/>
      <c r="AY1627"/>
    </row>
    <row r="1628" spans="50:51" x14ac:dyDescent="0.25">
      <c r="AX1628"/>
      <c r="AY1628"/>
    </row>
    <row r="1629" spans="50:51" x14ac:dyDescent="0.25">
      <c r="AX1629"/>
      <c r="AY1629"/>
    </row>
    <row r="1630" spans="50:51" x14ac:dyDescent="0.25">
      <c r="AX1630"/>
      <c r="AY1630"/>
    </row>
    <row r="1631" spans="50:51" x14ac:dyDescent="0.25">
      <c r="AX1631"/>
      <c r="AY1631"/>
    </row>
    <row r="1632" spans="50:51" x14ac:dyDescent="0.25">
      <c r="AX1632"/>
      <c r="AY1632"/>
    </row>
    <row r="1633" spans="50:51" x14ac:dyDescent="0.25">
      <c r="AX1633"/>
      <c r="AY1633"/>
    </row>
    <row r="1634" spans="50:51" x14ac:dyDescent="0.25">
      <c r="AX1634"/>
      <c r="AY1634"/>
    </row>
    <row r="1635" spans="50:51" x14ac:dyDescent="0.25">
      <c r="AX1635"/>
      <c r="AY1635"/>
    </row>
    <row r="1636" spans="50:51" x14ac:dyDescent="0.25">
      <c r="AX1636"/>
      <c r="AY1636"/>
    </row>
    <row r="1637" spans="50:51" x14ac:dyDescent="0.25">
      <c r="AX1637"/>
      <c r="AY1637"/>
    </row>
    <row r="1638" spans="50:51" x14ac:dyDescent="0.25">
      <c r="AX1638"/>
      <c r="AY1638"/>
    </row>
    <row r="1639" spans="50:51" x14ac:dyDescent="0.25">
      <c r="AX1639"/>
      <c r="AY1639"/>
    </row>
    <row r="1640" spans="50:51" x14ac:dyDescent="0.25">
      <c r="AX1640"/>
      <c r="AY1640"/>
    </row>
    <row r="1641" spans="50:51" x14ac:dyDescent="0.25">
      <c r="AX1641"/>
      <c r="AY1641"/>
    </row>
    <row r="1642" spans="50:51" x14ac:dyDescent="0.25">
      <c r="AX1642"/>
      <c r="AY1642"/>
    </row>
    <row r="1643" spans="50:51" x14ac:dyDescent="0.25">
      <c r="AX1643"/>
      <c r="AY1643"/>
    </row>
    <row r="1644" spans="50:51" x14ac:dyDescent="0.25">
      <c r="AX1644"/>
      <c r="AY1644"/>
    </row>
    <row r="1645" spans="50:51" x14ac:dyDescent="0.25">
      <c r="AX1645"/>
      <c r="AY1645"/>
    </row>
    <row r="1646" spans="50:51" x14ac:dyDescent="0.25">
      <c r="AX1646"/>
      <c r="AY1646"/>
    </row>
    <row r="1647" spans="50:51" x14ac:dyDescent="0.25">
      <c r="AX1647"/>
      <c r="AY1647"/>
    </row>
    <row r="1648" spans="50:51" x14ac:dyDescent="0.25">
      <c r="AX1648"/>
      <c r="AY1648"/>
    </row>
    <row r="1649" spans="50:51" x14ac:dyDescent="0.25">
      <c r="AX1649"/>
      <c r="AY1649"/>
    </row>
    <row r="1650" spans="50:51" x14ac:dyDescent="0.25">
      <c r="AX1650"/>
      <c r="AY1650"/>
    </row>
    <row r="1651" spans="50:51" x14ac:dyDescent="0.25">
      <c r="AX1651"/>
      <c r="AY1651"/>
    </row>
    <row r="1652" spans="50:51" x14ac:dyDescent="0.25">
      <c r="AX1652"/>
      <c r="AY1652"/>
    </row>
    <row r="1653" spans="50:51" x14ac:dyDescent="0.25">
      <c r="AX1653"/>
      <c r="AY1653"/>
    </row>
    <row r="1654" spans="50:51" x14ac:dyDescent="0.25">
      <c r="AX1654"/>
      <c r="AY1654"/>
    </row>
    <row r="1655" spans="50:51" x14ac:dyDescent="0.25">
      <c r="AX1655"/>
      <c r="AY1655"/>
    </row>
    <row r="1656" spans="50:51" x14ac:dyDescent="0.25">
      <c r="AX1656"/>
      <c r="AY1656"/>
    </row>
    <row r="1657" spans="50:51" x14ac:dyDescent="0.25">
      <c r="AX1657"/>
      <c r="AY1657"/>
    </row>
    <row r="1658" spans="50:51" x14ac:dyDescent="0.25">
      <c r="AX1658"/>
      <c r="AY1658"/>
    </row>
    <row r="1659" spans="50:51" x14ac:dyDescent="0.25">
      <c r="AX1659"/>
      <c r="AY1659"/>
    </row>
    <row r="1660" spans="50:51" x14ac:dyDescent="0.25">
      <c r="AX1660"/>
      <c r="AY1660"/>
    </row>
    <row r="1661" spans="50:51" x14ac:dyDescent="0.25">
      <c r="AX1661"/>
      <c r="AY1661"/>
    </row>
    <row r="1662" spans="50:51" x14ac:dyDescent="0.25">
      <c r="AX1662"/>
      <c r="AY1662"/>
    </row>
    <row r="1663" spans="50:51" x14ac:dyDescent="0.25">
      <c r="AX1663"/>
      <c r="AY1663"/>
    </row>
    <row r="1664" spans="50:51" x14ac:dyDescent="0.25">
      <c r="AX1664"/>
      <c r="AY1664"/>
    </row>
    <row r="1665" spans="50:51" x14ac:dyDescent="0.25">
      <c r="AX1665"/>
      <c r="AY1665"/>
    </row>
    <row r="1666" spans="50:51" x14ac:dyDescent="0.25">
      <c r="AX1666"/>
      <c r="AY1666"/>
    </row>
    <row r="1667" spans="50:51" x14ac:dyDescent="0.25">
      <c r="AX1667"/>
      <c r="AY1667"/>
    </row>
    <row r="1668" spans="50:51" x14ac:dyDescent="0.25">
      <c r="AX1668"/>
      <c r="AY1668"/>
    </row>
    <row r="1669" spans="50:51" x14ac:dyDescent="0.25">
      <c r="AX1669"/>
      <c r="AY1669"/>
    </row>
    <row r="1670" spans="50:51" x14ac:dyDescent="0.25">
      <c r="AX1670"/>
      <c r="AY1670"/>
    </row>
    <row r="1671" spans="50:51" x14ac:dyDescent="0.25">
      <c r="AX1671"/>
      <c r="AY1671"/>
    </row>
    <row r="1672" spans="50:51" x14ac:dyDescent="0.25">
      <c r="AX1672"/>
      <c r="AY1672"/>
    </row>
    <row r="1673" spans="50:51" x14ac:dyDescent="0.25">
      <c r="AX1673"/>
      <c r="AY1673"/>
    </row>
    <row r="1674" spans="50:51" x14ac:dyDescent="0.25">
      <c r="AX1674"/>
      <c r="AY1674"/>
    </row>
    <row r="1675" spans="50:51" x14ac:dyDescent="0.25">
      <c r="AX1675"/>
      <c r="AY1675"/>
    </row>
    <row r="1676" spans="50:51" x14ac:dyDescent="0.25">
      <c r="AX1676"/>
      <c r="AY1676"/>
    </row>
    <row r="1677" spans="50:51" x14ac:dyDescent="0.25">
      <c r="AX1677"/>
      <c r="AY1677"/>
    </row>
    <row r="1678" spans="50:51" x14ac:dyDescent="0.25">
      <c r="AX1678"/>
      <c r="AY1678"/>
    </row>
    <row r="1679" spans="50:51" x14ac:dyDescent="0.25">
      <c r="AX1679"/>
      <c r="AY1679"/>
    </row>
    <row r="1680" spans="50:51" x14ac:dyDescent="0.25">
      <c r="AX1680"/>
      <c r="AY1680"/>
    </row>
    <row r="1681" spans="50:51" x14ac:dyDescent="0.25">
      <c r="AX1681"/>
      <c r="AY1681"/>
    </row>
    <row r="1682" spans="50:51" x14ac:dyDescent="0.25">
      <c r="AX1682"/>
      <c r="AY1682"/>
    </row>
    <row r="1683" spans="50:51" x14ac:dyDescent="0.25">
      <c r="AX1683"/>
      <c r="AY1683"/>
    </row>
    <row r="1684" spans="50:51" x14ac:dyDescent="0.25">
      <c r="AX1684"/>
      <c r="AY1684"/>
    </row>
    <row r="1685" spans="50:51" x14ac:dyDescent="0.25">
      <c r="AX1685"/>
      <c r="AY1685"/>
    </row>
    <row r="1686" spans="50:51" x14ac:dyDescent="0.25">
      <c r="AX1686"/>
      <c r="AY1686"/>
    </row>
    <row r="1687" spans="50:51" x14ac:dyDescent="0.25">
      <c r="AX1687"/>
      <c r="AY1687"/>
    </row>
    <row r="1688" spans="50:51" x14ac:dyDescent="0.25">
      <c r="AX1688"/>
      <c r="AY1688"/>
    </row>
    <row r="1689" spans="50:51" x14ac:dyDescent="0.25">
      <c r="AX1689"/>
      <c r="AY1689"/>
    </row>
    <row r="1690" spans="50:51" x14ac:dyDescent="0.25">
      <c r="AX1690"/>
      <c r="AY1690"/>
    </row>
    <row r="1691" spans="50:51" x14ac:dyDescent="0.25">
      <c r="AX1691"/>
      <c r="AY1691"/>
    </row>
    <row r="1692" spans="50:51" x14ac:dyDescent="0.25">
      <c r="AX1692"/>
      <c r="AY1692"/>
    </row>
    <row r="1693" spans="50:51" x14ac:dyDescent="0.25">
      <c r="AX1693"/>
      <c r="AY1693"/>
    </row>
    <row r="1694" spans="50:51" x14ac:dyDescent="0.25">
      <c r="AX1694"/>
      <c r="AY1694"/>
    </row>
    <row r="1695" spans="50:51" x14ac:dyDescent="0.25">
      <c r="AX1695"/>
      <c r="AY1695"/>
    </row>
    <row r="1696" spans="50:51" x14ac:dyDescent="0.25">
      <c r="AX1696"/>
      <c r="AY1696"/>
    </row>
    <row r="1697" spans="50:51" x14ac:dyDescent="0.25">
      <c r="AX1697"/>
      <c r="AY1697"/>
    </row>
    <row r="1698" spans="50:51" x14ac:dyDescent="0.25">
      <c r="AX1698"/>
      <c r="AY1698"/>
    </row>
    <row r="1699" spans="50:51" x14ac:dyDescent="0.25">
      <c r="AX1699"/>
      <c r="AY1699"/>
    </row>
    <row r="1700" spans="50:51" x14ac:dyDescent="0.25">
      <c r="AX1700"/>
      <c r="AY1700"/>
    </row>
    <row r="1701" spans="50:51" x14ac:dyDescent="0.25">
      <c r="AX1701"/>
      <c r="AY1701"/>
    </row>
    <row r="1702" spans="50:51" x14ac:dyDescent="0.25">
      <c r="AX1702"/>
      <c r="AY1702"/>
    </row>
    <row r="1703" spans="50:51" x14ac:dyDescent="0.25">
      <c r="AX1703"/>
      <c r="AY1703"/>
    </row>
    <row r="1704" spans="50:51" x14ac:dyDescent="0.25">
      <c r="AX1704"/>
      <c r="AY1704"/>
    </row>
    <row r="1705" spans="50:51" x14ac:dyDescent="0.25">
      <c r="AX1705"/>
      <c r="AY1705"/>
    </row>
    <row r="1706" spans="50:51" x14ac:dyDescent="0.25">
      <c r="AX1706"/>
      <c r="AY1706"/>
    </row>
    <row r="1707" spans="50:51" x14ac:dyDescent="0.25">
      <c r="AX1707"/>
      <c r="AY1707"/>
    </row>
    <row r="1708" spans="50:51" x14ac:dyDescent="0.25">
      <c r="AX1708"/>
      <c r="AY1708"/>
    </row>
    <row r="1709" spans="50:51" x14ac:dyDescent="0.25">
      <c r="AX1709"/>
      <c r="AY1709"/>
    </row>
    <row r="1710" spans="50:51" x14ac:dyDescent="0.25">
      <c r="AX1710"/>
      <c r="AY1710"/>
    </row>
    <row r="1711" spans="50:51" x14ac:dyDescent="0.25">
      <c r="AX1711"/>
      <c r="AY1711"/>
    </row>
    <row r="1712" spans="50:51" x14ac:dyDescent="0.25">
      <c r="AX1712"/>
      <c r="AY1712"/>
    </row>
    <row r="1713" spans="50:51" x14ac:dyDescent="0.25">
      <c r="AX1713"/>
      <c r="AY1713"/>
    </row>
    <row r="1714" spans="50:51" x14ac:dyDescent="0.25">
      <c r="AX1714"/>
      <c r="AY1714"/>
    </row>
    <row r="1715" spans="50:51" x14ac:dyDescent="0.25">
      <c r="AX1715"/>
      <c r="AY1715"/>
    </row>
    <row r="1716" spans="50:51" x14ac:dyDescent="0.25">
      <c r="AX1716"/>
      <c r="AY1716"/>
    </row>
    <row r="1717" spans="50:51" x14ac:dyDescent="0.25">
      <c r="AX1717"/>
      <c r="AY1717"/>
    </row>
    <row r="1718" spans="50:51" x14ac:dyDescent="0.25">
      <c r="AX1718"/>
      <c r="AY1718"/>
    </row>
    <row r="1719" spans="50:51" x14ac:dyDescent="0.25">
      <c r="AX1719"/>
      <c r="AY1719"/>
    </row>
    <row r="1720" spans="50:51" x14ac:dyDescent="0.25">
      <c r="AX1720"/>
      <c r="AY1720"/>
    </row>
    <row r="1721" spans="50:51" x14ac:dyDescent="0.25">
      <c r="AX1721"/>
      <c r="AY1721"/>
    </row>
    <row r="1722" spans="50:51" x14ac:dyDescent="0.25">
      <c r="AX1722"/>
      <c r="AY1722"/>
    </row>
    <row r="1723" spans="50:51" x14ac:dyDescent="0.25">
      <c r="AX1723"/>
      <c r="AY1723"/>
    </row>
    <row r="1724" spans="50:51" x14ac:dyDescent="0.25">
      <c r="AX1724"/>
      <c r="AY1724"/>
    </row>
    <row r="1725" spans="50:51" x14ac:dyDescent="0.25">
      <c r="AX1725"/>
      <c r="AY1725"/>
    </row>
    <row r="1726" spans="50:51" x14ac:dyDescent="0.25">
      <c r="AX1726"/>
      <c r="AY1726"/>
    </row>
    <row r="1727" spans="50:51" x14ac:dyDescent="0.25">
      <c r="AX1727"/>
      <c r="AY1727"/>
    </row>
    <row r="1728" spans="50:51" x14ac:dyDescent="0.25">
      <c r="AX1728"/>
      <c r="AY1728"/>
    </row>
    <row r="1729" spans="50:51" x14ac:dyDescent="0.25">
      <c r="AX1729"/>
      <c r="AY1729"/>
    </row>
    <row r="1730" spans="50:51" x14ac:dyDescent="0.25">
      <c r="AX1730"/>
      <c r="AY1730"/>
    </row>
    <row r="1731" spans="50:51" x14ac:dyDescent="0.25">
      <c r="AX1731"/>
      <c r="AY1731"/>
    </row>
    <row r="1732" spans="50:51" x14ac:dyDescent="0.25">
      <c r="AX1732"/>
      <c r="AY1732"/>
    </row>
    <row r="1733" spans="50:51" x14ac:dyDescent="0.25">
      <c r="AX1733"/>
      <c r="AY1733"/>
    </row>
    <row r="1734" spans="50:51" x14ac:dyDescent="0.25">
      <c r="AX1734"/>
      <c r="AY1734"/>
    </row>
    <row r="1735" spans="50:51" x14ac:dyDescent="0.25">
      <c r="AX1735"/>
      <c r="AY1735"/>
    </row>
    <row r="1736" spans="50:51" x14ac:dyDescent="0.25">
      <c r="AX1736"/>
      <c r="AY1736"/>
    </row>
    <row r="1737" spans="50:51" x14ac:dyDescent="0.25">
      <c r="AX1737"/>
      <c r="AY1737"/>
    </row>
    <row r="1738" spans="50:51" x14ac:dyDescent="0.25">
      <c r="AX1738"/>
      <c r="AY1738"/>
    </row>
    <row r="1739" spans="50:51" x14ac:dyDescent="0.25">
      <c r="AX1739"/>
      <c r="AY1739"/>
    </row>
    <row r="1740" spans="50:51" x14ac:dyDescent="0.25">
      <c r="AX1740"/>
      <c r="AY1740"/>
    </row>
    <row r="1741" spans="50:51" x14ac:dyDescent="0.25">
      <c r="AX1741"/>
      <c r="AY1741"/>
    </row>
    <row r="1742" spans="50:51" x14ac:dyDescent="0.25">
      <c r="AX1742"/>
      <c r="AY1742"/>
    </row>
    <row r="1743" spans="50:51" x14ac:dyDescent="0.25">
      <c r="AX1743"/>
      <c r="AY1743"/>
    </row>
    <row r="1744" spans="50:51" x14ac:dyDescent="0.25">
      <c r="AX1744"/>
      <c r="AY1744"/>
    </row>
    <row r="1745" spans="50:51" x14ac:dyDescent="0.25">
      <c r="AX1745"/>
      <c r="AY1745"/>
    </row>
    <row r="1746" spans="50:51" x14ac:dyDescent="0.25">
      <c r="AX1746"/>
      <c r="AY1746"/>
    </row>
    <row r="1747" spans="50:51" x14ac:dyDescent="0.25">
      <c r="AX1747"/>
      <c r="AY1747"/>
    </row>
    <row r="1748" spans="50:51" x14ac:dyDescent="0.25">
      <c r="AX1748"/>
      <c r="AY1748"/>
    </row>
    <row r="1749" spans="50:51" x14ac:dyDescent="0.25">
      <c r="AX1749"/>
      <c r="AY1749"/>
    </row>
    <row r="1750" spans="50:51" x14ac:dyDescent="0.25">
      <c r="AX1750"/>
      <c r="AY1750"/>
    </row>
    <row r="1751" spans="50:51" x14ac:dyDescent="0.25">
      <c r="AX1751"/>
      <c r="AY1751"/>
    </row>
    <row r="1752" spans="50:51" x14ac:dyDescent="0.25">
      <c r="AX1752"/>
      <c r="AY1752"/>
    </row>
    <row r="1753" spans="50:51" x14ac:dyDescent="0.25">
      <c r="AX1753"/>
      <c r="AY1753"/>
    </row>
    <row r="1754" spans="50:51" x14ac:dyDescent="0.25">
      <c r="AX1754"/>
      <c r="AY1754"/>
    </row>
    <row r="1755" spans="50:51" x14ac:dyDescent="0.25">
      <c r="AX1755"/>
      <c r="AY1755"/>
    </row>
    <row r="1756" spans="50:51" x14ac:dyDescent="0.25">
      <c r="AX1756"/>
      <c r="AY1756"/>
    </row>
    <row r="1757" spans="50:51" x14ac:dyDescent="0.25">
      <c r="AX1757"/>
      <c r="AY1757"/>
    </row>
    <row r="1758" spans="50:51" x14ac:dyDescent="0.25">
      <c r="AX1758"/>
      <c r="AY1758"/>
    </row>
    <row r="1759" spans="50:51" x14ac:dyDescent="0.25">
      <c r="AX1759"/>
      <c r="AY1759"/>
    </row>
    <row r="1760" spans="50:51" x14ac:dyDescent="0.25">
      <c r="AX1760"/>
      <c r="AY1760"/>
    </row>
    <row r="1761" spans="50:51" x14ac:dyDescent="0.25">
      <c r="AX1761"/>
      <c r="AY1761"/>
    </row>
    <row r="1762" spans="50:51" x14ac:dyDescent="0.25">
      <c r="AX1762"/>
      <c r="AY1762"/>
    </row>
    <row r="1763" spans="50:51" x14ac:dyDescent="0.25">
      <c r="AX1763"/>
      <c r="AY1763"/>
    </row>
    <row r="1764" spans="50:51" x14ac:dyDescent="0.25">
      <c r="AX1764"/>
      <c r="AY1764"/>
    </row>
    <row r="1765" spans="50:51" x14ac:dyDescent="0.25">
      <c r="AX1765"/>
      <c r="AY1765"/>
    </row>
    <row r="1766" spans="50:51" x14ac:dyDescent="0.25">
      <c r="AX1766"/>
      <c r="AY1766"/>
    </row>
    <row r="1767" spans="50:51" x14ac:dyDescent="0.25">
      <c r="AX1767"/>
      <c r="AY1767"/>
    </row>
    <row r="1768" spans="50:51" x14ac:dyDescent="0.25">
      <c r="AX1768"/>
      <c r="AY1768"/>
    </row>
    <row r="1769" spans="50:51" x14ac:dyDescent="0.25">
      <c r="AX1769"/>
      <c r="AY1769"/>
    </row>
    <row r="1770" spans="50:51" x14ac:dyDescent="0.25">
      <c r="AX1770"/>
      <c r="AY1770"/>
    </row>
    <row r="1771" spans="50:51" x14ac:dyDescent="0.25">
      <c r="AX1771"/>
      <c r="AY1771"/>
    </row>
    <row r="1772" spans="50:51" x14ac:dyDescent="0.25">
      <c r="AX1772"/>
      <c r="AY1772"/>
    </row>
    <row r="1773" spans="50:51" x14ac:dyDescent="0.25">
      <c r="AX1773"/>
      <c r="AY1773"/>
    </row>
    <row r="1774" spans="50:51" x14ac:dyDescent="0.25">
      <c r="AX1774"/>
      <c r="AY1774"/>
    </row>
    <row r="1775" spans="50:51" x14ac:dyDescent="0.25">
      <c r="AX1775"/>
      <c r="AY1775"/>
    </row>
    <row r="1776" spans="50:51" x14ac:dyDescent="0.25">
      <c r="AX1776"/>
      <c r="AY1776"/>
    </row>
    <row r="1777" spans="50:51" x14ac:dyDescent="0.25">
      <c r="AX1777"/>
      <c r="AY1777"/>
    </row>
    <row r="1778" spans="50:51" x14ac:dyDescent="0.25">
      <c r="AX1778"/>
      <c r="AY1778"/>
    </row>
    <row r="1779" spans="50:51" x14ac:dyDescent="0.25">
      <c r="AX1779"/>
      <c r="AY1779"/>
    </row>
    <row r="1780" spans="50:51" x14ac:dyDescent="0.25">
      <c r="AX1780"/>
      <c r="AY1780"/>
    </row>
    <row r="1781" spans="50:51" x14ac:dyDescent="0.25">
      <c r="AX1781"/>
      <c r="AY1781"/>
    </row>
    <row r="1782" spans="50:51" x14ac:dyDescent="0.25">
      <c r="AX1782"/>
      <c r="AY1782"/>
    </row>
    <row r="1783" spans="50:51" x14ac:dyDescent="0.25">
      <c r="AX1783"/>
      <c r="AY1783"/>
    </row>
    <row r="1784" spans="50:51" x14ac:dyDescent="0.25">
      <c r="AX1784"/>
      <c r="AY1784"/>
    </row>
    <row r="1785" spans="50:51" x14ac:dyDescent="0.25">
      <c r="AX1785"/>
      <c r="AY1785"/>
    </row>
    <row r="1786" spans="50:51" x14ac:dyDescent="0.25">
      <c r="AX1786"/>
      <c r="AY1786"/>
    </row>
    <row r="1787" spans="50:51" x14ac:dyDescent="0.25">
      <c r="AX1787"/>
      <c r="AY1787"/>
    </row>
    <row r="1788" spans="50:51" x14ac:dyDescent="0.25">
      <c r="AX1788"/>
      <c r="AY1788"/>
    </row>
    <row r="1789" spans="50:51" x14ac:dyDescent="0.25">
      <c r="AX1789"/>
      <c r="AY1789"/>
    </row>
    <row r="1790" spans="50:51" x14ac:dyDescent="0.25">
      <c r="AX1790"/>
      <c r="AY1790"/>
    </row>
    <row r="1791" spans="50:51" x14ac:dyDescent="0.25">
      <c r="AX1791"/>
      <c r="AY1791"/>
    </row>
    <row r="1792" spans="50:51" x14ac:dyDescent="0.25">
      <c r="AX1792"/>
      <c r="AY1792"/>
    </row>
    <row r="1793" spans="50:51" x14ac:dyDescent="0.25">
      <c r="AX1793"/>
      <c r="AY1793"/>
    </row>
    <row r="1794" spans="50:51" x14ac:dyDescent="0.25">
      <c r="AX1794"/>
      <c r="AY1794"/>
    </row>
    <row r="1795" spans="50:51" x14ac:dyDescent="0.25">
      <c r="AX1795"/>
      <c r="AY1795"/>
    </row>
    <row r="1796" spans="50:51" x14ac:dyDescent="0.25">
      <c r="AX1796"/>
      <c r="AY1796"/>
    </row>
    <row r="1797" spans="50:51" x14ac:dyDescent="0.25">
      <c r="AX1797"/>
      <c r="AY1797"/>
    </row>
    <row r="1798" spans="50:51" x14ac:dyDescent="0.25">
      <c r="AX1798"/>
      <c r="AY1798"/>
    </row>
    <row r="1799" spans="50:51" x14ac:dyDescent="0.25">
      <c r="AX1799"/>
      <c r="AY1799"/>
    </row>
    <row r="1800" spans="50:51" x14ac:dyDescent="0.25">
      <c r="AX1800"/>
      <c r="AY1800"/>
    </row>
    <row r="1801" spans="50:51" x14ac:dyDescent="0.25">
      <c r="AX1801"/>
      <c r="AY1801"/>
    </row>
    <row r="1802" spans="50:51" x14ac:dyDescent="0.25">
      <c r="AX1802"/>
      <c r="AY1802"/>
    </row>
    <row r="1803" spans="50:51" x14ac:dyDescent="0.25">
      <c r="AX1803"/>
      <c r="AY1803"/>
    </row>
    <row r="1804" spans="50:51" x14ac:dyDescent="0.25">
      <c r="AX1804"/>
      <c r="AY1804"/>
    </row>
    <row r="1805" spans="50:51" x14ac:dyDescent="0.25">
      <c r="AX1805"/>
      <c r="AY1805"/>
    </row>
    <row r="1806" spans="50:51" x14ac:dyDescent="0.25">
      <c r="AX1806"/>
      <c r="AY1806"/>
    </row>
    <row r="1807" spans="50:51" x14ac:dyDescent="0.25">
      <c r="AX1807"/>
      <c r="AY1807"/>
    </row>
    <row r="1808" spans="50:51" x14ac:dyDescent="0.25">
      <c r="AX1808"/>
      <c r="AY1808"/>
    </row>
    <row r="1809" spans="50:51" x14ac:dyDescent="0.25">
      <c r="AX1809"/>
      <c r="AY1809"/>
    </row>
    <row r="1810" spans="50:51" x14ac:dyDescent="0.25">
      <c r="AX1810"/>
      <c r="AY1810"/>
    </row>
    <row r="1811" spans="50:51" x14ac:dyDescent="0.25">
      <c r="AX1811"/>
      <c r="AY1811"/>
    </row>
    <row r="1812" spans="50:51" x14ac:dyDescent="0.25">
      <c r="AX1812"/>
      <c r="AY1812"/>
    </row>
    <row r="1813" spans="50:51" x14ac:dyDescent="0.25">
      <c r="AX1813"/>
      <c r="AY1813"/>
    </row>
    <row r="1814" spans="50:51" x14ac:dyDescent="0.25">
      <c r="AX1814"/>
      <c r="AY1814"/>
    </row>
    <row r="1815" spans="50:51" x14ac:dyDescent="0.25">
      <c r="AX1815"/>
      <c r="AY1815"/>
    </row>
    <row r="1816" spans="50:51" x14ac:dyDescent="0.25">
      <c r="AX1816"/>
      <c r="AY1816"/>
    </row>
    <row r="1817" spans="50:51" x14ac:dyDescent="0.25">
      <c r="AX1817"/>
      <c r="AY1817"/>
    </row>
    <row r="1818" spans="50:51" x14ac:dyDescent="0.25">
      <c r="AX1818"/>
      <c r="AY1818"/>
    </row>
    <row r="1819" spans="50:51" x14ac:dyDescent="0.25">
      <c r="AX1819"/>
      <c r="AY1819"/>
    </row>
    <row r="1820" spans="50:51" x14ac:dyDescent="0.25">
      <c r="AX1820"/>
      <c r="AY1820"/>
    </row>
    <row r="1821" spans="50:51" x14ac:dyDescent="0.25">
      <c r="AX1821"/>
      <c r="AY1821"/>
    </row>
    <row r="1822" spans="50:51" x14ac:dyDescent="0.25">
      <c r="AX1822"/>
      <c r="AY1822"/>
    </row>
    <row r="1823" spans="50:51" x14ac:dyDescent="0.25">
      <c r="AX1823"/>
      <c r="AY1823"/>
    </row>
    <row r="1824" spans="50:51" x14ac:dyDescent="0.25">
      <c r="AX1824"/>
      <c r="AY1824"/>
    </row>
    <row r="1825" spans="50:51" x14ac:dyDescent="0.25">
      <c r="AX1825"/>
      <c r="AY1825"/>
    </row>
    <row r="1826" spans="50:51" x14ac:dyDescent="0.25">
      <c r="AX1826"/>
      <c r="AY1826"/>
    </row>
    <row r="1827" spans="50:51" x14ac:dyDescent="0.25">
      <c r="AX1827"/>
      <c r="AY1827"/>
    </row>
    <row r="1828" spans="50:51" x14ac:dyDescent="0.25">
      <c r="AX1828"/>
      <c r="AY1828"/>
    </row>
    <row r="1829" spans="50:51" x14ac:dyDescent="0.25">
      <c r="AX1829"/>
      <c r="AY1829"/>
    </row>
    <row r="1830" spans="50:51" x14ac:dyDescent="0.25">
      <c r="AX1830"/>
      <c r="AY1830"/>
    </row>
    <row r="1831" spans="50:51" x14ac:dyDescent="0.25">
      <c r="AX1831"/>
      <c r="AY1831"/>
    </row>
    <row r="1832" spans="50:51" x14ac:dyDescent="0.25">
      <c r="AX1832"/>
      <c r="AY1832"/>
    </row>
    <row r="1833" spans="50:51" x14ac:dyDescent="0.25">
      <c r="AX1833"/>
      <c r="AY1833"/>
    </row>
    <row r="1834" spans="50:51" x14ac:dyDescent="0.25">
      <c r="AX1834"/>
      <c r="AY1834"/>
    </row>
    <row r="1835" spans="50:51" x14ac:dyDescent="0.25">
      <c r="AX1835"/>
      <c r="AY1835"/>
    </row>
    <row r="1836" spans="50:51" x14ac:dyDescent="0.25">
      <c r="AX1836"/>
      <c r="AY1836"/>
    </row>
    <row r="1837" spans="50:51" x14ac:dyDescent="0.25">
      <c r="AX1837"/>
      <c r="AY1837"/>
    </row>
    <row r="1838" spans="50:51" x14ac:dyDescent="0.25">
      <c r="AX1838"/>
      <c r="AY1838"/>
    </row>
    <row r="1839" spans="50:51" x14ac:dyDescent="0.25">
      <c r="AX1839"/>
      <c r="AY1839"/>
    </row>
    <row r="1840" spans="50:51" x14ac:dyDescent="0.25">
      <c r="AX1840"/>
      <c r="AY1840"/>
    </row>
    <row r="1841" spans="50:51" x14ac:dyDescent="0.25">
      <c r="AX1841"/>
      <c r="AY1841"/>
    </row>
    <row r="1842" spans="50:51" x14ac:dyDescent="0.25">
      <c r="AX1842"/>
      <c r="AY1842"/>
    </row>
    <row r="1843" spans="50:51" x14ac:dyDescent="0.25">
      <c r="AX1843"/>
      <c r="AY1843"/>
    </row>
    <row r="1844" spans="50:51" x14ac:dyDescent="0.25">
      <c r="AX1844"/>
      <c r="AY1844"/>
    </row>
    <row r="1845" spans="50:51" x14ac:dyDescent="0.25">
      <c r="AX1845"/>
      <c r="AY1845"/>
    </row>
    <row r="1846" spans="50:51" x14ac:dyDescent="0.25">
      <c r="AX1846"/>
      <c r="AY1846"/>
    </row>
    <row r="1847" spans="50:51" x14ac:dyDescent="0.25">
      <c r="AX1847"/>
      <c r="AY1847"/>
    </row>
    <row r="1848" spans="50:51" x14ac:dyDescent="0.25">
      <c r="AX1848"/>
      <c r="AY1848"/>
    </row>
    <row r="1849" spans="50:51" x14ac:dyDescent="0.25">
      <c r="AX1849"/>
      <c r="AY1849"/>
    </row>
    <row r="1850" spans="50:51" x14ac:dyDescent="0.25">
      <c r="AX1850"/>
      <c r="AY1850"/>
    </row>
    <row r="1851" spans="50:51" x14ac:dyDescent="0.25">
      <c r="AX1851"/>
      <c r="AY1851"/>
    </row>
    <row r="1852" spans="50:51" x14ac:dyDescent="0.25">
      <c r="AX1852"/>
      <c r="AY1852"/>
    </row>
    <row r="1853" spans="50:51" x14ac:dyDescent="0.25">
      <c r="AX1853"/>
      <c r="AY1853"/>
    </row>
    <row r="1854" spans="50:51" x14ac:dyDescent="0.25">
      <c r="AX1854"/>
      <c r="AY1854"/>
    </row>
    <row r="1855" spans="50:51" x14ac:dyDescent="0.25">
      <c r="AX1855"/>
      <c r="AY1855"/>
    </row>
    <row r="1856" spans="50:51" x14ac:dyDescent="0.25">
      <c r="AX1856"/>
      <c r="AY1856"/>
    </row>
    <row r="1857" spans="50:51" x14ac:dyDescent="0.25">
      <c r="AX1857"/>
      <c r="AY1857"/>
    </row>
    <row r="1858" spans="50:51" x14ac:dyDescent="0.25">
      <c r="AX1858"/>
      <c r="AY1858"/>
    </row>
    <row r="1859" spans="50:51" x14ac:dyDescent="0.25">
      <c r="AX1859"/>
      <c r="AY1859"/>
    </row>
    <row r="1860" spans="50:51" x14ac:dyDescent="0.25">
      <c r="AX1860"/>
      <c r="AY1860"/>
    </row>
    <row r="1861" spans="50:51" x14ac:dyDescent="0.25">
      <c r="AX1861"/>
      <c r="AY1861"/>
    </row>
    <row r="1862" spans="50:51" x14ac:dyDescent="0.25">
      <c r="AX1862"/>
      <c r="AY1862"/>
    </row>
    <row r="1863" spans="50:51" x14ac:dyDescent="0.25">
      <c r="AX1863"/>
      <c r="AY1863"/>
    </row>
    <row r="1864" spans="50:51" x14ac:dyDescent="0.25">
      <c r="AX1864"/>
      <c r="AY1864"/>
    </row>
    <row r="1865" spans="50:51" x14ac:dyDescent="0.25">
      <c r="AX1865"/>
      <c r="AY1865"/>
    </row>
    <row r="1866" spans="50:51" x14ac:dyDescent="0.25">
      <c r="AX1866"/>
      <c r="AY1866"/>
    </row>
    <row r="1867" spans="50:51" x14ac:dyDescent="0.25">
      <c r="AX1867"/>
      <c r="AY1867"/>
    </row>
    <row r="1868" spans="50:51" x14ac:dyDescent="0.25">
      <c r="AX1868"/>
      <c r="AY1868"/>
    </row>
    <row r="1869" spans="50:51" x14ac:dyDescent="0.25">
      <c r="AX1869"/>
      <c r="AY1869"/>
    </row>
    <row r="1870" spans="50:51" x14ac:dyDescent="0.25">
      <c r="AX1870"/>
      <c r="AY1870"/>
    </row>
    <row r="1871" spans="50:51" x14ac:dyDescent="0.25">
      <c r="AX1871"/>
      <c r="AY1871"/>
    </row>
    <row r="1872" spans="50:51" x14ac:dyDescent="0.25">
      <c r="AX1872"/>
      <c r="AY1872"/>
    </row>
    <row r="1873" spans="50:51" x14ac:dyDescent="0.25">
      <c r="AX1873"/>
      <c r="AY1873"/>
    </row>
    <row r="1874" spans="50:51" x14ac:dyDescent="0.25">
      <c r="AX1874"/>
      <c r="AY1874"/>
    </row>
    <row r="1875" spans="50:51" x14ac:dyDescent="0.25">
      <c r="AX1875"/>
      <c r="AY1875"/>
    </row>
    <row r="1876" spans="50:51" x14ac:dyDescent="0.25">
      <c r="AX1876"/>
      <c r="AY1876"/>
    </row>
    <row r="1877" spans="50:51" x14ac:dyDescent="0.25">
      <c r="AX1877"/>
      <c r="AY1877"/>
    </row>
    <row r="1878" spans="50:51" x14ac:dyDescent="0.25">
      <c r="AX1878"/>
      <c r="AY1878"/>
    </row>
    <row r="1879" spans="50:51" x14ac:dyDescent="0.25">
      <c r="AX1879"/>
      <c r="AY1879"/>
    </row>
    <row r="1880" spans="50:51" x14ac:dyDescent="0.25">
      <c r="AX1880"/>
      <c r="AY1880"/>
    </row>
    <row r="1881" spans="50:51" x14ac:dyDescent="0.25">
      <c r="AX1881"/>
      <c r="AY1881"/>
    </row>
    <row r="1882" spans="50:51" x14ac:dyDescent="0.25">
      <c r="AX1882"/>
      <c r="AY1882"/>
    </row>
    <row r="1883" spans="50:51" x14ac:dyDescent="0.25">
      <c r="AX1883"/>
      <c r="AY1883"/>
    </row>
    <row r="1884" spans="50:51" x14ac:dyDescent="0.25">
      <c r="AX1884"/>
      <c r="AY1884"/>
    </row>
    <row r="1885" spans="50:51" x14ac:dyDescent="0.25">
      <c r="AX1885"/>
      <c r="AY1885"/>
    </row>
    <row r="1886" spans="50:51" x14ac:dyDescent="0.25">
      <c r="AX1886"/>
      <c r="AY1886"/>
    </row>
    <row r="1887" spans="50:51" x14ac:dyDescent="0.25">
      <c r="AX1887"/>
      <c r="AY1887"/>
    </row>
    <row r="1888" spans="50:51" x14ac:dyDescent="0.25">
      <c r="AX1888"/>
      <c r="AY1888"/>
    </row>
    <row r="1889" spans="50:51" x14ac:dyDescent="0.25">
      <c r="AX1889"/>
      <c r="AY1889"/>
    </row>
    <row r="1890" spans="50:51" x14ac:dyDescent="0.25">
      <c r="AX1890"/>
      <c r="AY1890"/>
    </row>
    <row r="1891" spans="50:51" x14ac:dyDescent="0.25">
      <c r="AX1891"/>
      <c r="AY1891"/>
    </row>
    <row r="1892" spans="50:51" x14ac:dyDescent="0.25">
      <c r="AX1892"/>
      <c r="AY1892"/>
    </row>
    <row r="1893" spans="50:51" x14ac:dyDescent="0.25">
      <c r="AX1893"/>
      <c r="AY1893"/>
    </row>
    <row r="1894" spans="50:51" x14ac:dyDescent="0.25">
      <c r="AX1894"/>
      <c r="AY1894"/>
    </row>
    <row r="1895" spans="50:51" x14ac:dyDescent="0.25">
      <c r="AX1895"/>
      <c r="AY1895"/>
    </row>
    <row r="1896" spans="50:51" x14ac:dyDescent="0.25">
      <c r="AX1896"/>
      <c r="AY1896"/>
    </row>
    <row r="1897" spans="50:51" x14ac:dyDescent="0.25">
      <c r="AX1897"/>
      <c r="AY1897"/>
    </row>
    <row r="1898" spans="50:51" x14ac:dyDescent="0.25">
      <c r="AX1898"/>
      <c r="AY1898"/>
    </row>
    <row r="1899" spans="50:51" x14ac:dyDescent="0.25">
      <c r="AX1899"/>
      <c r="AY1899"/>
    </row>
    <row r="1900" spans="50:51" x14ac:dyDescent="0.25">
      <c r="AX1900"/>
      <c r="AY1900"/>
    </row>
    <row r="1901" spans="50:51" x14ac:dyDescent="0.25">
      <c r="AX1901"/>
      <c r="AY1901"/>
    </row>
    <row r="1902" spans="50:51" x14ac:dyDescent="0.25">
      <c r="AX1902"/>
      <c r="AY1902"/>
    </row>
    <row r="1903" spans="50:51" x14ac:dyDescent="0.25">
      <c r="AX1903"/>
      <c r="AY1903"/>
    </row>
    <row r="1904" spans="50:51" x14ac:dyDescent="0.25">
      <c r="AX1904"/>
      <c r="AY1904"/>
    </row>
    <row r="1905" spans="50:51" x14ac:dyDescent="0.25">
      <c r="AX1905"/>
      <c r="AY1905"/>
    </row>
    <row r="1906" spans="50:51" x14ac:dyDescent="0.25">
      <c r="AX1906"/>
      <c r="AY1906"/>
    </row>
    <row r="1907" spans="50:51" x14ac:dyDescent="0.25">
      <c r="AX1907"/>
      <c r="AY1907"/>
    </row>
    <row r="1908" spans="50:51" x14ac:dyDescent="0.25">
      <c r="AX1908"/>
      <c r="AY1908"/>
    </row>
    <row r="1909" spans="50:51" x14ac:dyDescent="0.25">
      <c r="AX1909"/>
      <c r="AY1909"/>
    </row>
    <row r="1910" spans="50:51" x14ac:dyDescent="0.25">
      <c r="AX1910"/>
      <c r="AY1910"/>
    </row>
    <row r="1911" spans="50:51" x14ac:dyDescent="0.25">
      <c r="AX1911"/>
      <c r="AY1911"/>
    </row>
    <row r="1912" spans="50:51" x14ac:dyDescent="0.25">
      <c r="AX1912"/>
      <c r="AY1912"/>
    </row>
    <row r="1913" spans="50:51" x14ac:dyDescent="0.25">
      <c r="AX1913"/>
      <c r="AY1913"/>
    </row>
    <row r="1914" spans="50:51" x14ac:dyDescent="0.25">
      <c r="AX1914"/>
      <c r="AY1914"/>
    </row>
    <row r="1915" spans="50:51" x14ac:dyDescent="0.25">
      <c r="AX1915"/>
      <c r="AY1915"/>
    </row>
    <row r="1916" spans="50:51" x14ac:dyDescent="0.25">
      <c r="AX1916"/>
      <c r="AY1916"/>
    </row>
    <row r="1917" spans="50:51" x14ac:dyDescent="0.25">
      <c r="AX1917"/>
      <c r="AY1917"/>
    </row>
    <row r="1918" spans="50:51" x14ac:dyDescent="0.25">
      <c r="AX1918"/>
      <c r="AY1918"/>
    </row>
    <row r="1919" spans="50:51" x14ac:dyDescent="0.25">
      <c r="AX1919"/>
      <c r="AY1919"/>
    </row>
    <row r="1920" spans="50:51" x14ac:dyDescent="0.25">
      <c r="AX1920"/>
      <c r="AY1920"/>
    </row>
    <row r="1921" spans="50:51" x14ac:dyDescent="0.25">
      <c r="AX1921"/>
      <c r="AY1921"/>
    </row>
    <row r="1922" spans="50:51" x14ac:dyDescent="0.25">
      <c r="AX1922"/>
      <c r="AY1922"/>
    </row>
    <row r="1923" spans="50:51" x14ac:dyDescent="0.25">
      <c r="AX1923"/>
      <c r="AY1923"/>
    </row>
    <row r="1924" spans="50:51" x14ac:dyDescent="0.25">
      <c r="AX1924"/>
      <c r="AY1924"/>
    </row>
    <row r="1925" spans="50:51" x14ac:dyDescent="0.25">
      <c r="AX1925"/>
      <c r="AY1925"/>
    </row>
    <row r="1926" spans="50:51" x14ac:dyDescent="0.25">
      <c r="AX1926"/>
      <c r="AY1926"/>
    </row>
    <row r="1927" spans="50:51" x14ac:dyDescent="0.25">
      <c r="AX1927"/>
      <c r="AY1927"/>
    </row>
    <row r="1928" spans="50:51" x14ac:dyDescent="0.25">
      <c r="AX1928"/>
      <c r="AY1928"/>
    </row>
    <row r="1929" spans="50:51" x14ac:dyDescent="0.25">
      <c r="AX1929"/>
      <c r="AY1929"/>
    </row>
    <row r="1930" spans="50:51" x14ac:dyDescent="0.25">
      <c r="AX1930"/>
      <c r="AY1930"/>
    </row>
    <row r="1931" spans="50:51" x14ac:dyDescent="0.25">
      <c r="AX1931"/>
      <c r="AY1931"/>
    </row>
    <row r="1932" spans="50:51" x14ac:dyDescent="0.25">
      <c r="AX1932"/>
      <c r="AY1932"/>
    </row>
    <row r="1933" spans="50:51" x14ac:dyDescent="0.25">
      <c r="AX1933"/>
      <c r="AY1933"/>
    </row>
    <row r="1934" spans="50:51" x14ac:dyDescent="0.25">
      <c r="AX1934"/>
      <c r="AY1934"/>
    </row>
    <row r="1935" spans="50:51" x14ac:dyDescent="0.25">
      <c r="AX1935"/>
      <c r="AY1935"/>
    </row>
    <row r="1936" spans="50:51" x14ac:dyDescent="0.25">
      <c r="AX1936"/>
      <c r="AY1936"/>
    </row>
    <row r="1937" spans="50:51" x14ac:dyDescent="0.25">
      <c r="AX1937"/>
      <c r="AY1937"/>
    </row>
    <row r="1938" spans="50:51" x14ac:dyDescent="0.25">
      <c r="AX1938"/>
      <c r="AY1938"/>
    </row>
    <row r="1939" spans="50:51" x14ac:dyDescent="0.25">
      <c r="AX1939"/>
      <c r="AY1939"/>
    </row>
    <row r="1940" spans="50:51" x14ac:dyDescent="0.25">
      <c r="AX1940"/>
      <c r="AY1940"/>
    </row>
    <row r="1941" spans="50:51" x14ac:dyDescent="0.25">
      <c r="AX1941"/>
      <c r="AY1941"/>
    </row>
    <row r="1942" spans="50:51" x14ac:dyDescent="0.25">
      <c r="AX1942"/>
      <c r="AY1942"/>
    </row>
    <row r="1943" spans="50:51" x14ac:dyDescent="0.25">
      <c r="AX1943"/>
      <c r="AY1943"/>
    </row>
    <row r="1944" spans="50:51" x14ac:dyDescent="0.25">
      <c r="AX1944"/>
      <c r="AY1944"/>
    </row>
    <row r="1945" spans="50:51" x14ac:dyDescent="0.25">
      <c r="AX1945"/>
      <c r="AY1945"/>
    </row>
    <row r="1946" spans="50:51" x14ac:dyDescent="0.25">
      <c r="AX1946"/>
      <c r="AY1946"/>
    </row>
    <row r="1947" spans="50:51" x14ac:dyDescent="0.25">
      <c r="AX1947"/>
      <c r="AY1947"/>
    </row>
    <row r="1948" spans="50:51" x14ac:dyDescent="0.25">
      <c r="AX1948"/>
      <c r="AY1948"/>
    </row>
    <row r="1949" spans="50:51" x14ac:dyDescent="0.25">
      <c r="AX1949"/>
      <c r="AY1949"/>
    </row>
    <row r="1950" spans="50:51" x14ac:dyDescent="0.25">
      <c r="AX1950"/>
      <c r="AY1950"/>
    </row>
    <row r="1951" spans="50:51" x14ac:dyDescent="0.25">
      <c r="AX1951"/>
      <c r="AY1951"/>
    </row>
    <row r="1952" spans="50:51" x14ac:dyDescent="0.25">
      <c r="AX1952"/>
      <c r="AY1952"/>
    </row>
    <row r="1953" spans="50:51" x14ac:dyDescent="0.25">
      <c r="AX1953"/>
      <c r="AY1953"/>
    </row>
    <row r="1954" spans="50:51" x14ac:dyDescent="0.25">
      <c r="AX1954"/>
      <c r="AY1954"/>
    </row>
    <row r="1955" spans="50:51" x14ac:dyDescent="0.25">
      <c r="AX1955"/>
      <c r="AY1955"/>
    </row>
    <row r="1956" spans="50:51" x14ac:dyDescent="0.25">
      <c r="AX1956"/>
      <c r="AY1956"/>
    </row>
    <row r="1957" spans="50:51" x14ac:dyDescent="0.25">
      <c r="AX1957"/>
      <c r="AY1957"/>
    </row>
    <row r="1958" spans="50:51" x14ac:dyDescent="0.25">
      <c r="AX1958"/>
      <c r="AY1958"/>
    </row>
    <row r="1959" spans="50:51" x14ac:dyDescent="0.25">
      <c r="AX1959"/>
      <c r="AY1959"/>
    </row>
    <row r="1960" spans="50:51" x14ac:dyDescent="0.25">
      <c r="AX1960"/>
      <c r="AY1960"/>
    </row>
    <row r="1961" spans="50:51" x14ac:dyDescent="0.25">
      <c r="AX1961"/>
      <c r="AY1961"/>
    </row>
    <row r="1962" spans="50:51" x14ac:dyDescent="0.25">
      <c r="AX1962"/>
      <c r="AY1962"/>
    </row>
    <row r="1963" spans="50:51" x14ac:dyDescent="0.25">
      <c r="AX1963"/>
      <c r="AY1963"/>
    </row>
    <row r="1964" spans="50:51" x14ac:dyDescent="0.25">
      <c r="AX1964"/>
      <c r="AY1964"/>
    </row>
    <row r="1965" spans="50:51" x14ac:dyDescent="0.25">
      <c r="AX1965"/>
      <c r="AY1965"/>
    </row>
    <row r="1966" spans="50:51" x14ac:dyDescent="0.25">
      <c r="AX1966"/>
      <c r="AY1966"/>
    </row>
    <row r="1967" spans="50:51" x14ac:dyDescent="0.25">
      <c r="AX1967"/>
      <c r="AY1967"/>
    </row>
    <row r="1968" spans="50:51" x14ac:dyDescent="0.25">
      <c r="AX1968"/>
      <c r="AY1968"/>
    </row>
    <row r="1969" spans="50:51" x14ac:dyDescent="0.25">
      <c r="AX1969"/>
      <c r="AY1969"/>
    </row>
    <row r="1970" spans="50:51" x14ac:dyDescent="0.25">
      <c r="AX1970"/>
      <c r="AY1970"/>
    </row>
    <row r="1971" spans="50:51" x14ac:dyDescent="0.25">
      <c r="AX1971"/>
      <c r="AY1971"/>
    </row>
    <row r="1972" spans="50:51" x14ac:dyDescent="0.25">
      <c r="AX1972"/>
      <c r="AY1972"/>
    </row>
    <row r="1973" spans="50:51" x14ac:dyDescent="0.25">
      <c r="AX1973"/>
      <c r="AY1973"/>
    </row>
    <row r="1974" spans="50:51" x14ac:dyDescent="0.25">
      <c r="AX1974"/>
      <c r="AY1974"/>
    </row>
    <row r="1975" spans="50:51" x14ac:dyDescent="0.25">
      <c r="AX1975"/>
      <c r="AY1975"/>
    </row>
    <row r="1976" spans="50:51" x14ac:dyDescent="0.25">
      <c r="AX1976"/>
      <c r="AY1976"/>
    </row>
    <row r="1977" spans="50:51" x14ac:dyDescent="0.25">
      <c r="AX1977"/>
      <c r="AY1977"/>
    </row>
    <row r="1978" spans="50:51" x14ac:dyDescent="0.25">
      <c r="AX1978"/>
      <c r="AY1978"/>
    </row>
    <row r="1979" spans="50:51" x14ac:dyDescent="0.25">
      <c r="AX1979"/>
      <c r="AY1979"/>
    </row>
    <row r="1980" spans="50:51" x14ac:dyDescent="0.25">
      <c r="AX1980"/>
      <c r="AY1980"/>
    </row>
    <row r="1981" spans="50:51" x14ac:dyDescent="0.25">
      <c r="AX1981"/>
      <c r="AY1981"/>
    </row>
    <row r="1982" spans="50:51" x14ac:dyDescent="0.25">
      <c r="AX1982"/>
      <c r="AY1982"/>
    </row>
    <row r="1983" spans="50:51" x14ac:dyDescent="0.25">
      <c r="AX1983"/>
      <c r="AY1983"/>
    </row>
    <row r="1984" spans="50:51" x14ac:dyDescent="0.25">
      <c r="AX1984"/>
      <c r="AY1984"/>
    </row>
    <row r="1985" spans="50:51" x14ac:dyDescent="0.25">
      <c r="AX1985"/>
      <c r="AY1985"/>
    </row>
    <row r="1986" spans="50:51" x14ac:dyDescent="0.25">
      <c r="AX1986"/>
      <c r="AY1986"/>
    </row>
    <row r="1987" spans="50:51" x14ac:dyDescent="0.25">
      <c r="AX1987"/>
      <c r="AY1987"/>
    </row>
    <row r="1988" spans="50:51" x14ac:dyDescent="0.25">
      <c r="AX1988"/>
      <c r="AY1988"/>
    </row>
    <row r="1989" spans="50:51" x14ac:dyDescent="0.25">
      <c r="AX1989"/>
      <c r="AY1989"/>
    </row>
    <row r="1990" spans="50:51" x14ac:dyDescent="0.25">
      <c r="AX1990"/>
      <c r="AY1990"/>
    </row>
    <row r="1991" spans="50:51" x14ac:dyDescent="0.25">
      <c r="AX1991"/>
      <c r="AY1991"/>
    </row>
    <row r="1992" spans="50:51" x14ac:dyDescent="0.25">
      <c r="AX1992"/>
      <c r="AY1992"/>
    </row>
    <row r="1993" spans="50:51" x14ac:dyDescent="0.25">
      <c r="AX1993"/>
      <c r="AY1993"/>
    </row>
    <row r="1994" spans="50:51" x14ac:dyDescent="0.25">
      <c r="AX1994"/>
      <c r="AY1994"/>
    </row>
    <row r="1995" spans="50:51" x14ac:dyDescent="0.25">
      <c r="AX1995"/>
      <c r="AY1995"/>
    </row>
    <row r="1996" spans="50:51" x14ac:dyDescent="0.25">
      <c r="AX1996"/>
      <c r="AY1996"/>
    </row>
    <row r="1997" spans="50:51" x14ac:dyDescent="0.25">
      <c r="AX1997"/>
      <c r="AY1997"/>
    </row>
    <row r="1998" spans="50:51" x14ac:dyDescent="0.25">
      <c r="AX1998"/>
      <c r="AY1998"/>
    </row>
    <row r="1999" spans="50:51" x14ac:dyDescent="0.25">
      <c r="AX1999"/>
      <c r="AY1999"/>
    </row>
    <row r="2000" spans="50:51" x14ac:dyDescent="0.25">
      <c r="AX2000"/>
      <c r="AY2000"/>
    </row>
    <row r="2001" spans="50:51" x14ac:dyDescent="0.25">
      <c r="AX2001"/>
      <c r="AY2001"/>
    </row>
    <row r="2002" spans="50:51" x14ac:dyDescent="0.25">
      <c r="AX2002"/>
      <c r="AY2002"/>
    </row>
    <row r="2003" spans="50:51" x14ac:dyDescent="0.25">
      <c r="AX2003"/>
      <c r="AY2003"/>
    </row>
    <row r="2004" spans="50:51" x14ac:dyDescent="0.25">
      <c r="AX2004"/>
      <c r="AY2004"/>
    </row>
    <row r="2005" spans="50:51" x14ac:dyDescent="0.25">
      <c r="AX2005"/>
      <c r="AY2005"/>
    </row>
    <row r="2006" spans="50:51" x14ac:dyDescent="0.25">
      <c r="AX2006"/>
      <c r="AY2006"/>
    </row>
    <row r="2007" spans="50:51" x14ac:dyDescent="0.25">
      <c r="AX2007"/>
      <c r="AY2007"/>
    </row>
    <row r="2008" spans="50:51" x14ac:dyDescent="0.25">
      <c r="AX2008"/>
      <c r="AY2008"/>
    </row>
    <row r="2009" spans="50:51" x14ac:dyDescent="0.25">
      <c r="AX2009"/>
      <c r="AY2009"/>
    </row>
    <row r="2010" spans="50:51" x14ac:dyDescent="0.25">
      <c r="AX2010"/>
      <c r="AY2010"/>
    </row>
    <row r="2011" spans="50:51" x14ac:dyDescent="0.25">
      <c r="AX2011"/>
      <c r="AY2011"/>
    </row>
    <row r="2012" spans="50:51" x14ac:dyDescent="0.25">
      <c r="AX2012"/>
      <c r="AY2012"/>
    </row>
    <row r="2013" spans="50:51" x14ac:dyDescent="0.25">
      <c r="AX2013"/>
      <c r="AY2013"/>
    </row>
    <row r="2014" spans="50:51" x14ac:dyDescent="0.25">
      <c r="AX2014"/>
      <c r="AY2014"/>
    </row>
    <row r="2015" spans="50:51" x14ac:dyDescent="0.25">
      <c r="AX2015"/>
      <c r="AY2015"/>
    </row>
    <row r="2016" spans="50:51" x14ac:dyDescent="0.25">
      <c r="AX2016"/>
      <c r="AY2016"/>
    </row>
    <row r="2017" spans="50:51" x14ac:dyDescent="0.25">
      <c r="AX2017"/>
      <c r="AY2017"/>
    </row>
    <row r="2018" spans="50:51" x14ac:dyDescent="0.25">
      <c r="AX2018"/>
      <c r="AY2018"/>
    </row>
    <row r="2019" spans="50:51" x14ac:dyDescent="0.25">
      <c r="AX2019"/>
      <c r="AY2019"/>
    </row>
    <row r="2020" spans="50:51" x14ac:dyDescent="0.25">
      <c r="AX2020"/>
      <c r="AY2020"/>
    </row>
    <row r="2021" spans="50:51" x14ac:dyDescent="0.25">
      <c r="AX2021"/>
      <c r="AY2021"/>
    </row>
    <row r="2022" spans="50:51" x14ac:dyDescent="0.25">
      <c r="AX2022"/>
      <c r="AY2022"/>
    </row>
    <row r="2023" spans="50:51" x14ac:dyDescent="0.25">
      <c r="AX2023"/>
      <c r="AY2023"/>
    </row>
    <row r="2024" spans="50:51" x14ac:dyDescent="0.25">
      <c r="AX2024"/>
      <c r="AY2024"/>
    </row>
    <row r="2025" spans="50:51" x14ac:dyDescent="0.25">
      <c r="AX2025"/>
      <c r="AY2025"/>
    </row>
    <row r="2026" spans="50:51" x14ac:dyDescent="0.25">
      <c r="AX2026"/>
      <c r="AY2026"/>
    </row>
    <row r="2027" spans="50:51" x14ac:dyDescent="0.25">
      <c r="AX2027"/>
      <c r="AY2027"/>
    </row>
    <row r="2028" spans="50:51" x14ac:dyDescent="0.25">
      <c r="AX2028"/>
      <c r="AY2028"/>
    </row>
    <row r="2029" spans="50:51" x14ac:dyDescent="0.25">
      <c r="AX2029"/>
      <c r="AY2029"/>
    </row>
    <row r="2030" spans="50:51" x14ac:dyDescent="0.25">
      <c r="AX2030"/>
      <c r="AY2030"/>
    </row>
    <row r="2031" spans="50:51" x14ac:dyDescent="0.25">
      <c r="AX2031"/>
      <c r="AY2031"/>
    </row>
    <row r="2032" spans="50:51" x14ac:dyDescent="0.25">
      <c r="AX2032"/>
      <c r="AY2032"/>
    </row>
    <row r="2033" spans="50:51" x14ac:dyDescent="0.25">
      <c r="AX2033"/>
      <c r="AY2033"/>
    </row>
    <row r="2034" spans="50:51" x14ac:dyDescent="0.25">
      <c r="AX2034"/>
      <c r="AY2034"/>
    </row>
    <row r="2035" spans="50:51" x14ac:dyDescent="0.25">
      <c r="AX2035"/>
      <c r="AY2035"/>
    </row>
    <row r="2036" spans="50:51" x14ac:dyDescent="0.25">
      <c r="AX2036"/>
      <c r="AY2036"/>
    </row>
    <row r="2037" spans="50:51" x14ac:dyDescent="0.25">
      <c r="AX2037"/>
      <c r="AY2037"/>
    </row>
    <row r="2038" spans="50:51" x14ac:dyDescent="0.25">
      <c r="AX2038"/>
      <c r="AY2038"/>
    </row>
    <row r="2039" spans="50:51" x14ac:dyDescent="0.25">
      <c r="AX2039"/>
      <c r="AY2039"/>
    </row>
    <row r="2040" spans="50:51" x14ac:dyDescent="0.25">
      <c r="AX2040"/>
      <c r="AY2040"/>
    </row>
    <row r="2041" spans="50:51" x14ac:dyDescent="0.25">
      <c r="AX2041"/>
      <c r="AY2041"/>
    </row>
    <row r="2042" spans="50:51" x14ac:dyDescent="0.25">
      <c r="AX2042"/>
      <c r="AY2042"/>
    </row>
    <row r="2043" spans="50:51" x14ac:dyDescent="0.25">
      <c r="AX2043"/>
      <c r="AY2043"/>
    </row>
    <row r="2044" spans="50:51" x14ac:dyDescent="0.25">
      <c r="AX2044"/>
      <c r="AY2044"/>
    </row>
    <row r="2045" spans="50:51" x14ac:dyDescent="0.25">
      <c r="AX2045"/>
      <c r="AY2045"/>
    </row>
    <row r="2046" spans="50:51" x14ac:dyDescent="0.25">
      <c r="AX2046"/>
      <c r="AY2046"/>
    </row>
    <row r="2047" spans="50:51" x14ac:dyDescent="0.25">
      <c r="AX2047"/>
      <c r="AY2047"/>
    </row>
    <row r="2048" spans="50:51" x14ac:dyDescent="0.25">
      <c r="AX2048"/>
      <c r="AY2048"/>
    </row>
    <row r="2049" spans="50:51" x14ac:dyDescent="0.25">
      <c r="AX2049"/>
      <c r="AY2049"/>
    </row>
    <row r="2050" spans="50:51" x14ac:dyDescent="0.25">
      <c r="AX2050"/>
      <c r="AY2050"/>
    </row>
    <row r="2051" spans="50:51" x14ac:dyDescent="0.25">
      <c r="AX2051"/>
      <c r="AY2051"/>
    </row>
    <row r="2052" spans="50:51" x14ac:dyDescent="0.25">
      <c r="AX2052"/>
      <c r="AY2052"/>
    </row>
    <row r="2053" spans="50:51" x14ac:dyDescent="0.25">
      <c r="AX2053"/>
      <c r="AY2053"/>
    </row>
    <row r="2054" spans="50:51" x14ac:dyDescent="0.25">
      <c r="AX2054"/>
      <c r="AY2054"/>
    </row>
    <row r="2055" spans="50:51" x14ac:dyDescent="0.25">
      <c r="AX2055"/>
      <c r="AY2055"/>
    </row>
    <row r="2056" spans="50:51" x14ac:dyDescent="0.25">
      <c r="AX2056"/>
      <c r="AY2056"/>
    </row>
    <row r="2057" spans="50:51" x14ac:dyDescent="0.25">
      <c r="AX2057"/>
      <c r="AY2057"/>
    </row>
    <row r="2058" spans="50:51" x14ac:dyDescent="0.25">
      <c r="AX2058"/>
      <c r="AY2058"/>
    </row>
    <row r="2059" spans="50:51" x14ac:dyDescent="0.25">
      <c r="AX2059"/>
      <c r="AY2059"/>
    </row>
    <row r="2060" spans="50:51" x14ac:dyDescent="0.25">
      <c r="AX2060"/>
      <c r="AY2060"/>
    </row>
    <row r="2061" spans="50:51" x14ac:dyDescent="0.25">
      <c r="AX2061"/>
      <c r="AY2061"/>
    </row>
    <row r="2062" spans="50:51" x14ac:dyDescent="0.25">
      <c r="AX2062"/>
      <c r="AY2062"/>
    </row>
    <row r="2063" spans="50:51" x14ac:dyDescent="0.25">
      <c r="AX2063"/>
      <c r="AY2063"/>
    </row>
    <row r="2064" spans="50:51" x14ac:dyDescent="0.25">
      <c r="AX2064"/>
      <c r="AY2064"/>
    </row>
    <row r="2065" spans="50:51" x14ac:dyDescent="0.25">
      <c r="AX2065"/>
      <c r="AY2065"/>
    </row>
    <row r="2066" spans="50:51" x14ac:dyDescent="0.25">
      <c r="AX2066"/>
      <c r="AY2066"/>
    </row>
    <row r="2067" spans="50:51" x14ac:dyDescent="0.25">
      <c r="AX2067"/>
      <c r="AY2067"/>
    </row>
    <row r="2068" spans="50:51" x14ac:dyDescent="0.25">
      <c r="AX2068"/>
      <c r="AY2068"/>
    </row>
    <row r="2069" spans="50:51" x14ac:dyDescent="0.25">
      <c r="AX2069"/>
      <c r="AY2069"/>
    </row>
    <row r="2070" spans="50:51" x14ac:dyDescent="0.25">
      <c r="AX2070"/>
      <c r="AY2070"/>
    </row>
    <row r="2071" spans="50:51" x14ac:dyDescent="0.25">
      <c r="AX2071"/>
      <c r="AY2071"/>
    </row>
    <row r="2072" spans="50:51" x14ac:dyDescent="0.25">
      <c r="AX2072"/>
      <c r="AY2072"/>
    </row>
    <row r="2073" spans="50:51" x14ac:dyDescent="0.25">
      <c r="AX2073"/>
      <c r="AY2073"/>
    </row>
    <row r="2074" spans="50:51" x14ac:dyDescent="0.25">
      <c r="AX2074"/>
      <c r="AY2074"/>
    </row>
    <row r="2075" spans="50:51" x14ac:dyDescent="0.25">
      <c r="AX2075"/>
      <c r="AY2075"/>
    </row>
    <row r="2076" spans="50:51" x14ac:dyDescent="0.25">
      <c r="AX2076"/>
      <c r="AY2076"/>
    </row>
    <row r="2077" spans="50:51" x14ac:dyDescent="0.25">
      <c r="AX2077"/>
      <c r="AY2077"/>
    </row>
    <row r="2078" spans="50:51" x14ac:dyDescent="0.25">
      <c r="AX2078"/>
      <c r="AY2078"/>
    </row>
    <row r="2079" spans="50:51" x14ac:dyDescent="0.25">
      <c r="AX2079"/>
      <c r="AY2079"/>
    </row>
    <row r="2080" spans="50:51" x14ac:dyDescent="0.25">
      <c r="AX2080"/>
      <c r="AY2080"/>
    </row>
    <row r="2081" spans="50:51" x14ac:dyDescent="0.25">
      <c r="AX2081"/>
      <c r="AY2081"/>
    </row>
    <row r="2082" spans="50:51" x14ac:dyDescent="0.25">
      <c r="AX2082"/>
      <c r="AY2082"/>
    </row>
    <row r="2083" spans="50:51" x14ac:dyDescent="0.25">
      <c r="AX2083"/>
      <c r="AY2083"/>
    </row>
    <row r="2084" spans="50:51" x14ac:dyDescent="0.25">
      <c r="AX2084"/>
      <c r="AY2084"/>
    </row>
    <row r="2085" spans="50:51" x14ac:dyDescent="0.25">
      <c r="AX2085"/>
      <c r="AY2085"/>
    </row>
    <row r="2086" spans="50:51" x14ac:dyDescent="0.25">
      <c r="AX2086"/>
      <c r="AY2086"/>
    </row>
    <row r="2087" spans="50:51" x14ac:dyDescent="0.25">
      <c r="AX2087"/>
      <c r="AY2087"/>
    </row>
    <row r="2088" spans="50:51" x14ac:dyDescent="0.25">
      <c r="AX2088"/>
      <c r="AY2088"/>
    </row>
    <row r="2089" spans="50:51" x14ac:dyDescent="0.25">
      <c r="AX2089"/>
      <c r="AY2089"/>
    </row>
    <row r="2090" spans="50:51" x14ac:dyDescent="0.25">
      <c r="AX2090"/>
      <c r="AY2090"/>
    </row>
    <row r="2091" spans="50:51" x14ac:dyDescent="0.25">
      <c r="AX2091"/>
      <c r="AY2091"/>
    </row>
    <row r="2092" spans="50:51" x14ac:dyDescent="0.25">
      <c r="AX2092"/>
      <c r="AY2092"/>
    </row>
    <row r="2093" spans="50:51" x14ac:dyDescent="0.25">
      <c r="AX2093"/>
      <c r="AY2093"/>
    </row>
    <row r="2094" spans="50:51" x14ac:dyDescent="0.25">
      <c r="AX2094"/>
      <c r="AY2094"/>
    </row>
    <row r="2095" spans="50:51" x14ac:dyDescent="0.25">
      <c r="AX2095"/>
      <c r="AY2095"/>
    </row>
    <row r="2096" spans="50:51" x14ac:dyDescent="0.25">
      <c r="AX2096"/>
      <c r="AY2096"/>
    </row>
    <row r="2097" spans="50:51" x14ac:dyDescent="0.25">
      <c r="AX2097"/>
      <c r="AY2097"/>
    </row>
    <row r="2098" spans="50:51" x14ac:dyDescent="0.25">
      <c r="AX2098"/>
      <c r="AY2098"/>
    </row>
    <row r="2099" spans="50:51" x14ac:dyDescent="0.25">
      <c r="AX2099"/>
      <c r="AY2099"/>
    </row>
    <row r="2100" spans="50:51" x14ac:dyDescent="0.25">
      <c r="AX2100"/>
      <c r="AY2100"/>
    </row>
    <row r="2101" spans="50:51" x14ac:dyDescent="0.25">
      <c r="AX2101"/>
      <c r="AY2101"/>
    </row>
    <row r="2102" spans="50:51" x14ac:dyDescent="0.25">
      <c r="AX2102"/>
      <c r="AY2102"/>
    </row>
    <row r="2103" spans="50:51" x14ac:dyDescent="0.25">
      <c r="AX2103"/>
      <c r="AY2103"/>
    </row>
    <row r="2104" spans="50:51" x14ac:dyDescent="0.25">
      <c r="AX2104"/>
      <c r="AY2104"/>
    </row>
    <row r="2105" spans="50:51" x14ac:dyDescent="0.25">
      <c r="AX2105"/>
      <c r="AY2105"/>
    </row>
    <row r="2106" spans="50:51" x14ac:dyDescent="0.25">
      <c r="AX2106"/>
      <c r="AY2106"/>
    </row>
    <row r="2107" spans="50:51" x14ac:dyDescent="0.25">
      <c r="AX2107"/>
      <c r="AY2107"/>
    </row>
    <row r="2108" spans="50:51" x14ac:dyDescent="0.25">
      <c r="AX2108"/>
      <c r="AY2108"/>
    </row>
    <row r="2109" spans="50:51" x14ac:dyDescent="0.25">
      <c r="AX2109"/>
      <c r="AY2109"/>
    </row>
    <row r="2110" spans="50:51" x14ac:dyDescent="0.25">
      <c r="AX2110"/>
      <c r="AY2110"/>
    </row>
    <row r="2111" spans="50:51" x14ac:dyDescent="0.25">
      <c r="AX2111"/>
      <c r="AY2111"/>
    </row>
    <row r="2112" spans="50:51" x14ac:dyDescent="0.25">
      <c r="AX2112"/>
      <c r="AY2112"/>
    </row>
    <row r="2113" spans="50:51" x14ac:dyDescent="0.25">
      <c r="AX2113"/>
      <c r="AY2113"/>
    </row>
    <row r="2114" spans="50:51" x14ac:dyDescent="0.25">
      <c r="AX2114"/>
      <c r="AY2114"/>
    </row>
    <row r="2115" spans="50:51" x14ac:dyDescent="0.25">
      <c r="AX2115"/>
      <c r="AY2115"/>
    </row>
    <row r="2116" spans="50:51" x14ac:dyDescent="0.25">
      <c r="AX2116"/>
      <c r="AY2116"/>
    </row>
    <row r="2117" spans="50:51" x14ac:dyDescent="0.25">
      <c r="AX2117"/>
      <c r="AY2117"/>
    </row>
    <row r="2118" spans="50:51" x14ac:dyDescent="0.25">
      <c r="AX2118"/>
      <c r="AY2118"/>
    </row>
    <row r="2119" spans="50:51" x14ac:dyDescent="0.25">
      <c r="AX2119"/>
      <c r="AY2119"/>
    </row>
    <row r="2120" spans="50:51" x14ac:dyDescent="0.25">
      <c r="AX2120"/>
      <c r="AY2120"/>
    </row>
    <row r="2121" spans="50:51" x14ac:dyDescent="0.25">
      <c r="AX2121"/>
      <c r="AY2121"/>
    </row>
    <row r="2122" spans="50:51" x14ac:dyDescent="0.25">
      <c r="AX2122"/>
      <c r="AY2122"/>
    </row>
    <row r="2123" spans="50:51" x14ac:dyDescent="0.25">
      <c r="AX2123"/>
      <c r="AY2123"/>
    </row>
    <row r="2124" spans="50:51" x14ac:dyDescent="0.25">
      <c r="AX2124"/>
      <c r="AY2124"/>
    </row>
    <row r="2125" spans="50:51" x14ac:dyDescent="0.25">
      <c r="AX2125"/>
      <c r="AY2125"/>
    </row>
    <row r="2126" spans="50:51" x14ac:dyDescent="0.25">
      <c r="AX2126"/>
      <c r="AY2126"/>
    </row>
    <row r="2127" spans="50:51" x14ac:dyDescent="0.25">
      <c r="AX2127"/>
      <c r="AY2127"/>
    </row>
    <row r="2128" spans="50:51" x14ac:dyDescent="0.25">
      <c r="AX2128"/>
      <c r="AY2128"/>
    </row>
    <row r="2129" spans="50:51" x14ac:dyDescent="0.25">
      <c r="AX2129"/>
      <c r="AY2129"/>
    </row>
    <row r="2130" spans="50:51" x14ac:dyDescent="0.25">
      <c r="AX2130"/>
      <c r="AY2130"/>
    </row>
    <row r="2131" spans="50:51" x14ac:dyDescent="0.25">
      <c r="AX2131"/>
      <c r="AY2131"/>
    </row>
    <row r="2132" spans="50:51" x14ac:dyDescent="0.25">
      <c r="AX2132"/>
      <c r="AY2132"/>
    </row>
    <row r="2133" spans="50:51" x14ac:dyDescent="0.25">
      <c r="AX2133"/>
      <c r="AY2133"/>
    </row>
    <row r="2134" spans="50:51" x14ac:dyDescent="0.25">
      <c r="AX2134"/>
      <c r="AY2134"/>
    </row>
    <row r="2135" spans="50:51" x14ac:dyDescent="0.25">
      <c r="AX2135"/>
      <c r="AY2135"/>
    </row>
    <row r="2136" spans="50:51" x14ac:dyDescent="0.25">
      <c r="AX2136"/>
      <c r="AY2136"/>
    </row>
    <row r="2137" spans="50:51" x14ac:dyDescent="0.25">
      <c r="AX2137"/>
      <c r="AY2137"/>
    </row>
    <row r="2138" spans="50:51" x14ac:dyDescent="0.25">
      <c r="AX2138"/>
      <c r="AY2138"/>
    </row>
    <row r="2139" spans="50:51" x14ac:dyDescent="0.25">
      <c r="AX2139"/>
      <c r="AY2139"/>
    </row>
    <row r="2140" spans="50:51" x14ac:dyDescent="0.25">
      <c r="AX2140"/>
      <c r="AY2140"/>
    </row>
    <row r="2141" spans="50:51" x14ac:dyDescent="0.25">
      <c r="AX2141"/>
      <c r="AY2141"/>
    </row>
    <row r="2142" spans="50:51" x14ac:dyDescent="0.25">
      <c r="AX2142"/>
      <c r="AY2142"/>
    </row>
    <row r="2143" spans="50:51" x14ac:dyDescent="0.25">
      <c r="AX2143"/>
      <c r="AY2143"/>
    </row>
    <row r="2144" spans="50:51" x14ac:dyDescent="0.25">
      <c r="AX2144"/>
      <c r="AY2144"/>
    </row>
    <row r="2145" spans="50:51" x14ac:dyDescent="0.25">
      <c r="AX2145"/>
      <c r="AY2145"/>
    </row>
    <row r="2146" spans="50:51" x14ac:dyDescent="0.25">
      <c r="AX2146"/>
      <c r="AY2146"/>
    </row>
    <row r="2147" spans="50:51" x14ac:dyDescent="0.25">
      <c r="AX2147"/>
      <c r="AY2147"/>
    </row>
    <row r="2148" spans="50:51" x14ac:dyDescent="0.25">
      <c r="AX2148"/>
      <c r="AY2148"/>
    </row>
    <row r="2149" spans="50:51" x14ac:dyDescent="0.25">
      <c r="AX2149"/>
      <c r="AY2149"/>
    </row>
    <row r="2150" spans="50:51" x14ac:dyDescent="0.25">
      <c r="AX2150"/>
      <c r="AY2150"/>
    </row>
    <row r="2151" spans="50:51" x14ac:dyDescent="0.25">
      <c r="AX2151"/>
      <c r="AY2151"/>
    </row>
    <row r="2152" spans="50:51" x14ac:dyDescent="0.25">
      <c r="AX2152"/>
      <c r="AY2152"/>
    </row>
    <row r="2153" spans="50:51" x14ac:dyDescent="0.25">
      <c r="AX2153"/>
      <c r="AY2153"/>
    </row>
    <row r="2154" spans="50:51" x14ac:dyDescent="0.25">
      <c r="AX2154"/>
      <c r="AY2154"/>
    </row>
    <row r="2155" spans="50:51" x14ac:dyDescent="0.25">
      <c r="AX2155"/>
      <c r="AY2155"/>
    </row>
    <row r="2156" spans="50:51" x14ac:dyDescent="0.25">
      <c r="AX2156"/>
      <c r="AY2156"/>
    </row>
    <row r="2157" spans="50:51" x14ac:dyDescent="0.25">
      <c r="AX2157"/>
      <c r="AY2157"/>
    </row>
    <row r="2158" spans="50:51" x14ac:dyDescent="0.25">
      <c r="AX2158"/>
      <c r="AY2158"/>
    </row>
    <row r="2159" spans="50:51" x14ac:dyDescent="0.25">
      <c r="AX2159"/>
      <c r="AY2159"/>
    </row>
    <row r="2160" spans="50:51" x14ac:dyDescent="0.25">
      <c r="AX2160"/>
      <c r="AY2160"/>
    </row>
    <row r="2161" spans="50:51" x14ac:dyDescent="0.25">
      <c r="AX2161"/>
      <c r="AY2161"/>
    </row>
    <row r="2162" spans="50:51" x14ac:dyDescent="0.25">
      <c r="AX2162"/>
      <c r="AY2162"/>
    </row>
    <row r="2163" spans="50:51" x14ac:dyDescent="0.25">
      <c r="AX2163"/>
      <c r="AY2163"/>
    </row>
    <row r="2164" spans="50:51" x14ac:dyDescent="0.25">
      <c r="AX2164"/>
      <c r="AY2164"/>
    </row>
    <row r="2165" spans="50:51" x14ac:dyDescent="0.25">
      <c r="AX2165"/>
      <c r="AY2165"/>
    </row>
    <row r="2166" spans="50:51" x14ac:dyDescent="0.25">
      <c r="AX2166"/>
      <c r="AY2166"/>
    </row>
    <row r="2167" spans="50:51" x14ac:dyDescent="0.25">
      <c r="AX2167"/>
      <c r="AY2167"/>
    </row>
    <row r="2168" spans="50:51" x14ac:dyDescent="0.25">
      <c r="AX2168"/>
      <c r="AY2168"/>
    </row>
    <row r="2169" spans="50:51" x14ac:dyDescent="0.25">
      <c r="AX2169"/>
      <c r="AY2169"/>
    </row>
    <row r="2170" spans="50:51" x14ac:dyDescent="0.25">
      <c r="AX2170"/>
      <c r="AY2170"/>
    </row>
    <row r="2171" spans="50:51" x14ac:dyDescent="0.25">
      <c r="AX2171"/>
      <c r="AY2171"/>
    </row>
    <row r="2172" spans="50:51" x14ac:dyDescent="0.25">
      <c r="AX2172"/>
      <c r="AY2172"/>
    </row>
    <row r="2173" spans="50:51" x14ac:dyDescent="0.25">
      <c r="AX2173"/>
      <c r="AY2173"/>
    </row>
    <row r="2174" spans="50:51" x14ac:dyDescent="0.25">
      <c r="AX2174"/>
      <c r="AY2174"/>
    </row>
    <row r="2175" spans="50:51" x14ac:dyDescent="0.25">
      <c r="AX2175"/>
      <c r="AY2175"/>
    </row>
    <row r="2176" spans="50:51" x14ac:dyDescent="0.25">
      <c r="AX2176"/>
      <c r="AY2176"/>
    </row>
    <row r="2177" spans="50:51" x14ac:dyDescent="0.25">
      <c r="AX2177"/>
      <c r="AY2177"/>
    </row>
    <row r="2178" spans="50:51" x14ac:dyDescent="0.25">
      <c r="AX2178"/>
      <c r="AY2178"/>
    </row>
    <row r="2179" spans="50:51" x14ac:dyDescent="0.25">
      <c r="AX2179"/>
      <c r="AY2179"/>
    </row>
    <row r="2180" spans="50:51" x14ac:dyDescent="0.25">
      <c r="AX2180"/>
      <c r="AY2180"/>
    </row>
    <row r="2181" spans="50:51" x14ac:dyDescent="0.25">
      <c r="AX2181"/>
      <c r="AY2181"/>
    </row>
    <row r="2182" spans="50:51" x14ac:dyDescent="0.25">
      <c r="AX2182"/>
      <c r="AY2182"/>
    </row>
    <row r="2183" spans="50:51" x14ac:dyDescent="0.25">
      <c r="AX2183"/>
      <c r="AY2183"/>
    </row>
    <row r="2184" spans="50:51" x14ac:dyDescent="0.25">
      <c r="AX2184"/>
      <c r="AY2184"/>
    </row>
    <row r="2185" spans="50:51" x14ac:dyDescent="0.25">
      <c r="AX2185"/>
      <c r="AY2185"/>
    </row>
    <row r="2186" spans="50:51" x14ac:dyDescent="0.25">
      <c r="AX2186"/>
      <c r="AY2186"/>
    </row>
    <row r="2187" spans="50:51" x14ac:dyDescent="0.25">
      <c r="AX2187"/>
      <c r="AY2187"/>
    </row>
    <row r="2188" spans="50:51" x14ac:dyDescent="0.25">
      <c r="AX2188"/>
      <c r="AY2188"/>
    </row>
    <row r="2189" spans="50:51" x14ac:dyDescent="0.25">
      <c r="AX2189"/>
      <c r="AY2189"/>
    </row>
    <row r="2190" spans="50:51" x14ac:dyDescent="0.25">
      <c r="AX2190"/>
      <c r="AY2190"/>
    </row>
    <row r="2191" spans="50:51" x14ac:dyDescent="0.25">
      <c r="AX2191"/>
      <c r="AY2191"/>
    </row>
    <row r="2192" spans="50:51" x14ac:dyDescent="0.25">
      <c r="AX2192"/>
      <c r="AY2192"/>
    </row>
    <row r="2193" spans="50:51" x14ac:dyDescent="0.25">
      <c r="AX2193"/>
      <c r="AY2193"/>
    </row>
    <row r="2194" spans="50:51" x14ac:dyDescent="0.25">
      <c r="AX2194"/>
      <c r="AY2194"/>
    </row>
    <row r="2195" spans="50:51" x14ac:dyDescent="0.25">
      <c r="AX2195"/>
      <c r="AY2195"/>
    </row>
    <row r="2196" spans="50:51" x14ac:dyDescent="0.25">
      <c r="AX2196"/>
      <c r="AY2196"/>
    </row>
    <row r="2197" spans="50:51" x14ac:dyDescent="0.25">
      <c r="AX2197"/>
      <c r="AY2197"/>
    </row>
    <row r="2198" spans="50:51" x14ac:dyDescent="0.25">
      <c r="AX2198"/>
      <c r="AY2198"/>
    </row>
    <row r="2199" spans="50:51" x14ac:dyDescent="0.25">
      <c r="AX2199"/>
      <c r="AY2199"/>
    </row>
    <row r="2200" spans="50:51" x14ac:dyDescent="0.25">
      <c r="AX2200"/>
      <c r="AY2200"/>
    </row>
    <row r="2201" spans="50:51" x14ac:dyDescent="0.25">
      <c r="AX2201"/>
      <c r="AY2201"/>
    </row>
    <row r="2202" spans="50:51" x14ac:dyDescent="0.25">
      <c r="AX2202"/>
      <c r="AY2202"/>
    </row>
    <row r="2203" spans="50:51" x14ac:dyDescent="0.25">
      <c r="AX2203"/>
      <c r="AY2203"/>
    </row>
    <row r="2204" spans="50:51" x14ac:dyDescent="0.25">
      <c r="AX2204"/>
      <c r="AY2204"/>
    </row>
    <row r="2205" spans="50:51" x14ac:dyDescent="0.25">
      <c r="AX2205"/>
      <c r="AY2205"/>
    </row>
    <row r="2206" spans="50:51" x14ac:dyDescent="0.25">
      <c r="AX2206"/>
      <c r="AY2206"/>
    </row>
    <row r="2207" spans="50:51" x14ac:dyDescent="0.25">
      <c r="AX2207"/>
      <c r="AY2207"/>
    </row>
    <row r="2208" spans="50:51" x14ac:dyDescent="0.25">
      <c r="AX2208"/>
      <c r="AY2208"/>
    </row>
    <row r="2209" spans="50:51" x14ac:dyDescent="0.25">
      <c r="AX2209"/>
      <c r="AY2209"/>
    </row>
    <row r="2210" spans="50:51" x14ac:dyDescent="0.25">
      <c r="AX2210"/>
      <c r="AY2210"/>
    </row>
    <row r="2211" spans="50:51" x14ac:dyDescent="0.25">
      <c r="AX2211"/>
      <c r="AY2211"/>
    </row>
    <row r="2212" spans="50:51" x14ac:dyDescent="0.25">
      <c r="AX2212"/>
      <c r="AY2212"/>
    </row>
    <row r="2213" spans="50:51" x14ac:dyDescent="0.25">
      <c r="AX2213"/>
      <c r="AY2213"/>
    </row>
    <row r="2214" spans="50:51" x14ac:dyDescent="0.25">
      <c r="AX2214"/>
      <c r="AY2214"/>
    </row>
    <row r="2215" spans="50:51" x14ac:dyDescent="0.25">
      <c r="AX2215"/>
      <c r="AY2215"/>
    </row>
    <row r="2216" spans="50:51" x14ac:dyDescent="0.25">
      <c r="AX2216"/>
      <c r="AY2216"/>
    </row>
    <row r="2217" spans="50:51" x14ac:dyDescent="0.25">
      <c r="AX2217"/>
      <c r="AY2217"/>
    </row>
    <row r="2218" spans="50:51" x14ac:dyDescent="0.25">
      <c r="AX2218"/>
      <c r="AY2218"/>
    </row>
    <row r="2219" spans="50:51" x14ac:dyDescent="0.25">
      <c r="AX2219"/>
      <c r="AY2219"/>
    </row>
    <row r="2220" spans="50:51" x14ac:dyDescent="0.25">
      <c r="AX2220"/>
      <c r="AY2220"/>
    </row>
    <row r="2221" spans="50:51" x14ac:dyDescent="0.25">
      <c r="AX2221"/>
      <c r="AY2221"/>
    </row>
    <row r="2222" spans="50:51" x14ac:dyDescent="0.25">
      <c r="AX2222"/>
      <c r="AY2222"/>
    </row>
    <row r="2223" spans="50:51" x14ac:dyDescent="0.25">
      <c r="AX2223"/>
      <c r="AY2223"/>
    </row>
    <row r="2224" spans="50:51" x14ac:dyDescent="0.25">
      <c r="AX2224"/>
      <c r="AY2224"/>
    </row>
    <row r="2225" spans="50:51" x14ac:dyDescent="0.25">
      <c r="AX2225"/>
      <c r="AY2225"/>
    </row>
    <row r="2226" spans="50:51" x14ac:dyDescent="0.25">
      <c r="AX2226"/>
      <c r="AY2226"/>
    </row>
    <row r="2227" spans="50:51" x14ac:dyDescent="0.25">
      <c r="AX2227"/>
      <c r="AY2227"/>
    </row>
    <row r="2228" spans="50:51" x14ac:dyDescent="0.25">
      <c r="AX2228"/>
      <c r="AY2228"/>
    </row>
    <row r="2229" spans="50:51" x14ac:dyDescent="0.25">
      <c r="AX2229"/>
      <c r="AY2229"/>
    </row>
    <row r="2230" spans="50:51" x14ac:dyDescent="0.25">
      <c r="AX2230"/>
      <c r="AY2230"/>
    </row>
    <row r="2231" spans="50:51" x14ac:dyDescent="0.25">
      <c r="AX2231"/>
      <c r="AY2231"/>
    </row>
    <row r="2232" spans="50:51" x14ac:dyDescent="0.25">
      <c r="AX2232"/>
      <c r="AY2232"/>
    </row>
    <row r="2233" spans="50:51" x14ac:dyDescent="0.25">
      <c r="AX2233"/>
      <c r="AY2233"/>
    </row>
    <row r="2234" spans="50:51" x14ac:dyDescent="0.25">
      <c r="AX2234"/>
      <c r="AY2234"/>
    </row>
    <row r="2235" spans="50:51" x14ac:dyDescent="0.25">
      <c r="AX2235"/>
      <c r="AY2235"/>
    </row>
    <row r="2236" spans="50:51" x14ac:dyDescent="0.25">
      <c r="AX2236"/>
      <c r="AY2236"/>
    </row>
    <row r="2237" spans="50:51" x14ac:dyDescent="0.25">
      <c r="AX2237"/>
      <c r="AY2237"/>
    </row>
    <row r="2238" spans="50:51" x14ac:dyDescent="0.25">
      <c r="AX2238"/>
      <c r="AY2238"/>
    </row>
    <row r="2239" spans="50:51" x14ac:dyDescent="0.25">
      <c r="AX2239"/>
      <c r="AY2239"/>
    </row>
    <row r="2240" spans="50:51" x14ac:dyDescent="0.25">
      <c r="AX2240"/>
      <c r="AY2240"/>
    </row>
    <row r="2241" spans="50:51" x14ac:dyDescent="0.25">
      <c r="AX2241"/>
      <c r="AY2241"/>
    </row>
    <row r="2242" spans="50:51" x14ac:dyDescent="0.25">
      <c r="AX2242"/>
      <c r="AY2242"/>
    </row>
    <row r="2243" spans="50:51" x14ac:dyDescent="0.25">
      <c r="AX2243"/>
      <c r="AY2243"/>
    </row>
    <row r="2244" spans="50:51" x14ac:dyDescent="0.25">
      <c r="AX2244"/>
      <c r="AY2244"/>
    </row>
    <row r="2245" spans="50:51" x14ac:dyDescent="0.25">
      <c r="AX2245"/>
      <c r="AY2245"/>
    </row>
    <row r="2246" spans="50:51" x14ac:dyDescent="0.25">
      <c r="AX2246"/>
      <c r="AY2246"/>
    </row>
    <row r="2247" spans="50:51" x14ac:dyDescent="0.25">
      <c r="AX2247"/>
      <c r="AY2247"/>
    </row>
    <row r="2248" spans="50:51" x14ac:dyDescent="0.25">
      <c r="AX2248"/>
      <c r="AY2248"/>
    </row>
    <row r="2249" spans="50:51" x14ac:dyDescent="0.25">
      <c r="AX2249"/>
      <c r="AY2249"/>
    </row>
    <row r="2250" spans="50:51" x14ac:dyDescent="0.25">
      <c r="AX2250"/>
      <c r="AY2250"/>
    </row>
    <row r="2251" spans="50:51" x14ac:dyDescent="0.25">
      <c r="AX2251"/>
      <c r="AY2251"/>
    </row>
    <row r="2252" spans="50:51" x14ac:dyDescent="0.25">
      <c r="AX2252"/>
      <c r="AY2252"/>
    </row>
    <row r="2253" spans="50:51" x14ac:dyDescent="0.25">
      <c r="AX2253"/>
      <c r="AY2253"/>
    </row>
    <row r="2254" spans="50:51" x14ac:dyDescent="0.25">
      <c r="AX2254"/>
      <c r="AY2254"/>
    </row>
    <row r="2255" spans="50:51" x14ac:dyDescent="0.25">
      <c r="AX2255"/>
      <c r="AY2255"/>
    </row>
    <row r="2256" spans="50:51" x14ac:dyDescent="0.25">
      <c r="AX2256"/>
      <c r="AY2256"/>
    </row>
    <row r="2257" spans="50:51" x14ac:dyDescent="0.25">
      <c r="AX2257"/>
      <c r="AY2257"/>
    </row>
    <row r="2258" spans="50:51" x14ac:dyDescent="0.25">
      <c r="AX2258"/>
      <c r="AY2258"/>
    </row>
    <row r="2259" spans="50:51" x14ac:dyDescent="0.25">
      <c r="AX2259"/>
      <c r="AY2259"/>
    </row>
    <row r="2260" spans="50:51" x14ac:dyDescent="0.25">
      <c r="AX2260"/>
      <c r="AY2260"/>
    </row>
    <row r="2261" spans="50:51" x14ac:dyDescent="0.25">
      <c r="AX2261"/>
      <c r="AY2261"/>
    </row>
    <row r="2262" spans="50:51" x14ac:dyDescent="0.25">
      <c r="AX2262"/>
      <c r="AY2262"/>
    </row>
    <row r="2263" spans="50:51" x14ac:dyDescent="0.25">
      <c r="AX2263"/>
      <c r="AY2263"/>
    </row>
    <row r="2264" spans="50:51" x14ac:dyDescent="0.25">
      <c r="AX2264"/>
      <c r="AY2264"/>
    </row>
    <row r="2265" spans="50:51" x14ac:dyDescent="0.25">
      <c r="AX2265"/>
      <c r="AY2265"/>
    </row>
    <row r="2266" spans="50:51" x14ac:dyDescent="0.25">
      <c r="AX2266"/>
      <c r="AY2266"/>
    </row>
    <row r="2267" spans="50:51" x14ac:dyDescent="0.25">
      <c r="AX2267"/>
      <c r="AY2267"/>
    </row>
    <row r="2268" spans="50:51" x14ac:dyDescent="0.25">
      <c r="AX2268"/>
      <c r="AY2268"/>
    </row>
    <row r="2269" spans="50:51" x14ac:dyDescent="0.25">
      <c r="AX2269"/>
      <c r="AY2269"/>
    </row>
    <row r="2270" spans="50:51" x14ac:dyDescent="0.25">
      <c r="AX2270"/>
      <c r="AY2270"/>
    </row>
    <row r="2271" spans="50:51" x14ac:dyDescent="0.25">
      <c r="AX2271"/>
      <c r="AY2271"/>
    </row>
    <row r="2272" spans="50:51" x14ac:dyDescent="0.25">
      <c r="AX2272"/>
      <c r="AY2272"/>
    </row>
    <row r="2273" spans="50:51" x14ac:dyDescent="0.25">
      <c r="AX2273"/>
      <c r="AY2273"/>
    </row>
    <row r="2274" spans="50:51" x14ac:dyDescent="0.25">
      <c r="AX2274"/>
      <c r="AY2274"/>
    </row>
    <row r="2275" spans="50:51" x14ac:dyDescent="0.25">
      <c r="AX2275"/>
      <c r="AY2275"/>
    </row>
    <row r="2276" spans="50:51" x14ac:dyDescent="0.25">
      <c r="AX2276"/>
      <c r="AY2276"/>
    </row>
    <row r="2277" spans="50:51" x14ac:dyDescent="0.25">
      <c r="AX2277"/>
      <c r="AY2277"/>
    </row>
    <row r="2278" spans="50:51" x14ac:dyDescent="0.25">
      <c r="AX2278"/>
      <c r="AY2278"/>
    </row>
    <row r="2279" spans="50:51" x14ac:dyDescent="0.25">
      <c r="AX2279"/>
      <c r="AY2279"/>
    </row>
    <row r="2280" spans="50:51" x14ac:dyDescent="0.25">
      <c r="AX2280"/>
      <c r="AY2280"/>
    </row>
    <row r="2281" spans="50:51" x14ac:dyDescent="0.25">
      <c r="AX2281"/>
      <c r="AY2281"/>
    </row>
    <row r="2282" spans="50:51" x14ac:dyDescent="0.25">
      <c r="AX2282"/>
      <c r="AY2282"/>
    </row>
    <row r="2283" spans="50:51" x14ac:dyDescent="0.25">
      <c r="AX2283"/>
      <c r="AY2283"/>
    </row>
    <row r="2284" spans="50:51" x14ac:dyDescent="0.25">
      <c r="AX2284"/>
      <c r="AY2284"/>
    </row>
    <row r="2285" spans="50:51" x14ac:dyDescent="0.25">
      <c r="AX2285"/>
      <c r="AY2285"/>
    </row>
    <row r="2286" spans="50:51" x14ac:dyDescent="0.25">
      <c r="AX2286"/>
      <c r="AY2286"/>
    </row>
    <row r="2287" spans="50:51" x14ac:dyDescent="0.25">
      <c r="AX2287"/>
      <c r="AY2287"/>
    </row>
    <row r="2288" spans="50:51" x14ac:dyDescent="0.25">
      <c r="AX2288"/>
      <c r="AY2288"/>
    </row>
    <row r="2289" spans="50:51" x14ac:dyDescent="0.25">
      <c r="AX2289"/>
      <c r="AY2289"/>
    </row>
    <row r="2290" spans="50:51" x14ac:dyDescent="0.25">
      <c r="AX2290"/>
      <c r="AY2290"/>
    </row>
    <row r="2291" spans="50:51" x14ac:dyDescent="0.25">
      <c r="AX2291"/>
      <c r="AY2291"/>
    </row>
    <row r="2292" spans="50:51" x14ac:dyDescent="0.25">
      <c r="AX2292"/>
      <c r="AY2292"/>
    </row>
    <row r="2293" spans="50:51" x14ac:dyDescent="0.25">
      <c r="AX2293"/>
      <c r="AY2293"/>
    </row>
    <row r="2294" spans="50:51" x14ac:dyDescent="0.25">
      <c r="AX2294"/>
      <c r="AY2294"/>
    </row>
    <row r="2295" spans="50:51" x14ac:dyDescent="0.25">
      <c r="AX2295"/>
      <c r="AY2295"/>
    </row>
    <row r="2296" spans="50:51" x14ac:dyDescent="0.25">
      <c r="AX2296"/>
      <c r="AY2296"/>
    </row>
    <row r="2297" spans="50:51" x14ac:dyDescent="0.25">
      <c r="AX2297"/>
      <c r="AY2297"/>
    </row>
    <row r="2298" spans="50:51" x14ac:dyDescent="0.25">
      <c r="AX2298"/>
      <c r="AY2298"/>
    </row>
    <row r="2299" spans="50:51" x14ac:dyDescent="0.25">
      <c r="AX2299"/>
      <c r="AY2299"/>
    </row>
    <row r="2300" spans="50:51" x14ac:dyDescent="0.25">
      <c r="AX2300"/>
      <c r="AY2300"/>
    </row>
    <row r="2301" spans="50:51" x14ac:dyDescent="0.25">
      <c r="AX2301"/>
      <c r="AY2301"/>
    </row>
    <row r="2302" spans="50:51" x14ac:dyDescent="0.25">
      <c r="AX2302"/>
      <c r="AY2302"/>
    </row>
    <row r="2303" spans="50:51" x14ac:dyDescent="0.25">
      <c r="AX2303"/>
      <c r="AY2303"/>
    </row>
    <row r="2304" spans="50:51" x14ac:dyDescent="0.25">
      <c r="AX2304"/>
      <c r="AY2304"/>
    </row>
    <row r="2305" spans="50:51" x14ac:dyDescent="0.25">
      <c r="AX2305"/>
      <c r="AY2305"/>
    </row>
    <row r="2306" spans="50:51" x14ac:dyDescent="0.25">
      <c r="AX2306"/>
      <c r="AY2306"/>
    </row>
    <row r="2307" spans="50:51" x14ac:dyDescent="0.25">
      <c r="AX2307"/>
      <c r="AY2307"/>
    </row>
    <row r="2308" spans="50:51" x14ac:dyDescent="0.25">
      <c r="AX2308"/>
      <c r="AY2308"/>
    </row>
    <row r="2309" spans="50:51" x14ac:dyDescent="0.25">
      <c r="AX2309"/>
      <c r="AY2309"/>
    </row>
    <row r="2310" spans="50:51" x14ac:dyDescent="0.25">
      <c r="AX2310"/>
      <c r="AY2310"/>
    </row>
    <row r="2311" spans="50:51" x14ac:dyDescent="0.25">
      <c r="AX2311"/>
      <c r="AY2311"/>
    </row>
    <row r="2312" spans="50:51" x14ac:dyDescent="0.25">
      <c r="AX2312"/>
      <c r="AY2312"/>
    </row>
    <row r="2313" spans="50:51" x14ac:dyDescent="0.25">
      <c r="AX2313"/>
      <c r="AY2313"/>
    </row>
    <row r="2314" spans="50:51" x14ac:dyDescent="0.25">
      <c r="AX2314"/>
      <c r="AY2314"/>
    </row>
    <row r="2315" spans="50:51" x14ac:dyDescent="0.25">
      <c r="AX2315"/>
      <c r="AY2315"/>
    </row>
    <row r="2316" spans="50:51" x14ac:dyDescent="0.25">
      <c r="AX2316"/>
      <c r="AY2316"/>
    </row>
    <row r="2317" spans="50:51" x14ac:dyDescent="0.25">
      <c r="AX2317"/>
      <c r="AY2317"/>
    </row>
    <row r="2318" spans="50:51" x14ac:dyDescent="0.25">
      <c r="AX2318"/>
      <c r="AY2318"/>
    </row>
    <row r="2319" spans="50:51" x14ac:dyDescent="0.25">
      <c r="AX2319"/>
      <c r="AY2319"/>
    </row>
    <row r="2320" spans="50:51" x14ac:dyDescent="0.25">
      <c r="AX2320"/>
      <c r="AY2320"/>
    </row>
    <row r="2321" spans="50:51" x14ac:dyDescent="0.25">
      <c r="AX2321"/>
      <c r="AY2321"/>
    </row>
    <row r="2322" spans="50:51" x14ac:dyDescent="0.25">
      <c r="AX2322"/>
      <c r="AY2322"/>
    </row>
    <row r="2323" spans="50:51" x14ac:dyDescent="0.25">
      <c r="AX2323"/>
      <c r="AY2323"/>
    </row>
    <row r="2324" spans="50:51" x14ac:dyDescent="0.25">
      <c r="AX2324"/>
      <c r="AY2324"/>
    </row>
    <row r="2325" spans="50:51" x14ac:dyDescent="0.25">
      <c r="AX2325"/>
      <c r="AY2325"/>
    </row>
    <row r="2326" spans="50:51" x14ac:dyDescent="0.25">
      <c r="AX2326"/>
      <c r="AY2326"/>
    </row>
    <row r="2327" spans="50:51" x14ac:dyDescent="0.25">
      <c r="AX2327"/>
      <c r="AY2327"/>
    </row>
    <row r="2328" spans="50:51" x14ac:dyDescent="0.25">
      <c r="AX2328"/>
      <c r="AY2328"/>
    </row>
    <row r="2329" spans="50:51" x14ac:dyDescent="0.25">
      <c r="AX2329"/>
      <c r="AY2329"/>
    </row>
    <row r="2330" spans="50:51" x14ac:dyDescent="0.25">
      <c r="AX2330"/>
      <c r="AY2330"/>
    </row>
    <row r="2331" spans="50:51" x14ac:dyDescent="0.25">
      <c r="AX2331"/>
      <c r="AY2331"/>
    </row>
    <row r="2332" spans="50:51" x14ac:dyDescent="0.25">
      <c r="AX2332"/>
      <c r="AY2332"/>
    </row>
    <row r="2333" spans="50:51" x14ac:dyDescent="0.25">
      <c r="AX2333"/>
      <c r="AY2333"/>
    </row>
    <row r="2334" spans="50:51" x14ac:dyDescent="0.25">
      <c r="AX2334"/>
      <c r="AY2334"/>
    </row>
    <row r="2335" spans="50:51" x14ac:dyDescent="0.25">
      <c r="AX2335"/>
      <c r="AY2335"/>
    </row>
    <row r="2336" spans="50:51" x14ac:dyDescent="0.25">
      <c r="AX2336"/>
      <c r="AY2336"/>
    </row>
    <row r="2337" spans="50:51" x14ac:dyDescent="0.25">
      <c r="AX2337"/>
      <c r="AY2337"/>
    </row>
    <row r="2338" spans="50:51" x14ac:dyDescent="0.25">
      <c r="AX2338"/>
      <c r="AY2338"/>
    </row>
    <row r="2339" spans="50:51" x14ac:dyDescent="0.25">
      <c r="AX2339"/>
      <c r="AY2339"/>
    </row>
    <row r="2340" spans="50:51" x14ac:dyDescent="0.25">
      <c r="AX2340"/>
      <c r="AY2340"/>
    </row>
    <row r="2341" spans="50:51" x14ac:dyDescent="0.25">
      <c r="AX2341"/>
      <c r="AY2341"/>
    </row>
    <row r="2342" spans="50:51" x14ac:dyDescent="0.25">
      <c r="AX2342"/>
      <c r="AY2342"/>
    </row>
    <row r="2343" spans="50:51" x14ac:dyDescent="0.25">
      <c r="AX2343"/>
      <c r="AY2343"/>
    </row>
    <row r="2344" spans="50:51" x14ac:dyDescent="0.25">
      <c r="AX2344"/>
      <c r="AY2344"/>
    </row>
    <row r="2345" spans="50:51" x14ac:dyDescent="0.25">
      <c r="AX2345"/>
      <c r="AY2345"/>
    </row>
    <row r="2346" spans="50:51" x14ac:dyDescent="0.25">
      <c r="AX2346"/>
      <c r="AY2346"/>
    </row>
    <row r="2347" spans="50:51" x14ac:dyDescent="0.25">
      <c r="AX2347"/>
      <c r="AY2347"/>
    </row>
    <row r="2348" spans="50:51" x14ac:dyDescent="0.25">
      <c r="AX2348"/>
      <c r="AY2348"/>
    </row>
    <row r="2349" spans="50:51" x14ac:dyDescent="0.25">
      <c r="AX2349"/>
      <c r="AY2349"/>
    </row>
    <row r="2350" spans="50:51" x14ac:dyDescent="0.25">
      <c r="AX2350"/>
      <c r="AY2350"/>
    </row>
    <row r="2351" spans="50:51" x14ac:dyDescent="0.25">
      <c r="AX2351"/>
      <c r="AY2351"/>
    </row>
    <row r="2352" spans="50:51" x14ac:dyDescent="0.25">
      <c r="AX2352"/>
      <c r="AY2352"/>
    </row>
    <row r="2353" spans="50:51" x14ac:dyDescent="0.25">
      <c r="AX2353"/>
      <c r="AY2353"/>
    </row>
    <row r="2354" spans="50:51" x14ac:dyDescent="0.25">
      <c r="AX2354"/>
      <c r="AY2354"/>
    </row>
    <row r="2355" spans="50:51" x14ac:dyDescent="0.25">
      <c r="AX2355"/>
      <c r="AY2355"/>
    </row>
    <row r="2356" spans="50:51" x14ac:dyDescent="0.25">
      <c r="AX2356"/>
      <c r="AY2356"/>
    </row>
    <row r="2357" spans="50:51" x14ac:dyDescent="0.25">
      <c r="AX2357"/>
      <c r="AY2357"/>
    </row>
    <row r="2358" spans="50:51" x14ac:dyDescent="0.25">
      <c r="AX2358"/>
      <c r="AY2358"/>
    </row>
    <row r="2359" spans="50:51" x14ac:dyDescent="0.25">
      <c r="AX2359"/>
      <c r="AY2359"/>
    </row>
    <row r="2360" spans="50:51" x14ac:dyDescent="0.25">
      <c r="AX2360"/>
      <c r="AY2360"/>
    </row>
    <row r="2361" spans="50:51" x14ac:dyDescent="0.25">
      <c r="AX2361"/>
      <c r="AY2361"/>
    </row>
    <row r="2362" spans="50:51" x14ac:dyDescent="0.25">
      <c r="AX2362"/>
      <c r="AY2362"/>
    </row>
    <row r="2363" spans="50:51" x14ac:dyDescent="0.25">
      <c r="AX2363"/>
      <c r="AY2363"/>
    </row>
    <row r="2364" spans="50:51" x14ac:dyDescent="0.25">
      <c r="AX2364"/>
      <c r="AY2364"/>
    </row>
    <row r="2365" spans="50:51" x14ac:dyDescent="0.25">
      <c r="AX2365"/>
      <c r="AY2365"/>
    </row>
    <row r="2366" spans="50:51" x14ac:dyDescent="0.25">
      <c r="AX2366"/>
      <c r="AY2366"/>
    </row>
    <row r="2367" spans="50:51" x14ac:dyDescent="0.25">
      <c r="AX2367"/>
      <c r="AY2367"/>
    </row>
    <row r="2368" spans="50:51" x14ac:dyDescent="0.25">
      <c r="AX2368"/>
      <c r="AY2368"/>
    </row>
    <row r="2369" spans="50:51" x14ac:dyDescent="0.25">
      <c r="AX2369"/>
      <c r="AY2369"/>
    </row>
    <row r="2370" spans="50:51" x14ac:dyDescent="0.25">
      <c r="AX2370"/>
      <c r="AY2370"/>
    </row>
    <row r="2371" spans="50:51" x14ac:dyDescent="0.25">
      <c r="AX2371"/>
      <c r="AY2371"/>
    </row>
    <row r="2372" spans="50:51" x14ac:dyDescent="0.25">
      <c r="AX2372"/>
      <c r="AY2372"/>
    </row>
    <row r="2373" spans="50:51" x14ac:dyDescent="0.25">
      <c r="AX2373"/>
      <c r="AY2373"/>
    </row>
    <row r="2374" spans="50:51" x14ac:dyDescent="0.25">
      <c r="AX2374"/>
      <c r="AY2374"/>
    </row>
    <row r="2375" spans="50:51" x14ac:dyDescent="0.25">
      <c r="AX2375"/>
      <c r="AY2375"/>
    </row>
    <row r="2376" spans="50:51" x14ac:dyDescent="0.25">
      <c r="AX2376"/>
      <c r="AY2376"/>
    </row>
    <row r="2377" spans="50:51" x14ac:dyDescent="0.25">
      <c r="AX2377"/>
      <c r="AY2377"/>
    </row>
    <row r="2378" spans="50:51" x14ac:dyDescent="0.25">
      <c r="AX2378"/>
      <c r="AY2378"/>
    </row>
    <row r="2379" spans="50:51" x14ac:dyDescent="0.25">
      <c r="AX2379"/>
      <c r="AY2379"/>
    </row>
    <row r="2380" spans="50:51" x14ac:dyDescent="0.25">
      <c r="AX2380"/>
      <c r="AY2380"/>
    </row>
    <row r="2381" spans="50:51" x14ac:dyDescent="0.25">
      <c r="AX2381"/>
      <c r="AY2381"/>
    </row>
    <row r="2382" spans="50:51" x14ac:dyDescent="0.25">
      <c r="AX2382"/>
      <c r="AY2382"/>
    </row>
    <row r="2383" spans="50:51" x14ac:dyDescent="0.25">
      <c r="AX2383"/>
      <c r="AY2383"/>
    </row>
    <row r="2384" spans="50:51" x14ac:dyDescent="0.25">
      <c r="AX2384"/>
      <c r="AY2384"/>
    </row>
    <row r="2385" spans="50:51" x14ac:dyDescent="0.25">
      <c r="AX2385"/>
      <c r="AY2385"/>
    </row>
    <row r="2386" spans="50:51" x14ac:dyDescent="0.25">
      <c r="AX2386"/>
      <c r="AY2386"/>
    </row>
    <row r="2387" spans="50:51" x14ac:dyDescent="0.25">
      <c r="AX2387"/>
      <c r="AY2387"/>
    </row>
    <row r="2388" spans="50:51" x14ac:dyDescent="0.25">
      <c r="AX2388"/>
      <c r="AY2388"/>
    </row>
    <row r="2389" spans="50:51" x14ac:dyDescent="0.25">
      <c r="AX2389"/>
      <c r="AY2389"/>
    </row>
    <row r="2390" spans="50:51" x14ac:dyDescent="0.25">
      <c r="AX2390"/>
      <c r="AY2390"/>
    </row>
    <row r="2391" spans="50:51" x14ac:dyDescent="0.25">
      <c r="AX2391"/>
      <c r="AY2391"/>
    </row>
    <row r="2392" spans="50:51" x14ac:dyDescent="0.25">
      <c r="AX2392"/>
      <c r="AY2392"/>
    </row>
    <row r="2393" spans="50:51" x14ac:dyDescent="0.25">
      <c r="AX2393"/>
      <c r="AY2393"/>
    </row>
    <row r="2394" spans="50:51" x14ac:dyDescent="0.25">
      <c r="AX2394"/>
      <c r="AY2394"/>
    </row>
    <row r="2395" spans="50:51" x14ac:dyDescent="0.25">
      <c r="AX2395"/>
      <c r="AY2395"/>
    </row>
    <row r="2396" spans="50:51" x14ac:dyDescent="0.25">
      <c r="AX2396"/>
      <c r="AY2396"/>
    </row>
    <row r="2397" spans="50:51" x14ac:dyDescent="0.25">
      <c r="AX2397"/>
      <c r="AY2397"/>
    </row>
    <row r="2398" spans="50:51" x14ac:dyDescent="0.25">
      <c r="AX2398"/>
      <c r="AY2398"/>
    </row>
    <row r="2399" spans="50:51" x14ac:dyDescent="0.25">
      <c r="AX2399"/>
      <c r="AY2399"/>
    </row>
    <row r="2400" spans="50:51" x14ac:dyDescent="0.25">
      <c r="AX2400"/>
      <c r="AY2400"/>
    </row>
    <row r="2401" spans="50:51" x14ac:dyDescent="0.25">
      <c r="AX2401"/>
      <c r="AY2401"/>
    </row>
    <row r="2402" spans="50:51" x14ac:dyDescent="0.25">
      <c r="AX2402"/>
      <c r="AY2402"/>
    </row>
    <row r="2403" spans="50:51" x14ac:dyDescent="0.25">
      <c r="AX2403"/>
      <c r="AY2403"/>
    </row>
    <row r="2404" spans="50:51" x14ac:dyDescent="0.25">
      <c r="AX2404"/>
      <c r="AY2404"/>
    </row>
    <row r="2405" spans="50:51" x14ac:dyDescent="0.25">
      <c r="AX2405"/>
      <c r="AY2405"/>
    </row>
    <row r="2406" spans="50:51" x14ac:dyDescent="0.25">
      <c r="AX2406"/>
      <c r="AY2406"/>
    </row>
    <row r="2407" spans="50:51" x14ac:dyDescent="0.25">
      <c r="AX2407"/>
      <c r="AY2407"/>
    </row>
    <row r="2408" spans="50:51" x14ac:dyDescent="0.25">
      <c r="AX2408"/>
      <c r="AY2408"/>
    </row>
    <row r="2409" spans="50:51" x14ac:dyDescent="0.25">
      <c r="AX2409"/>
      <c r="AY2409"/>
    </row>
    <row r="2410" spans="50:51" x14ac:dyDescent="0.25">
      <c r="AX2410"/>
      <c r="AY2410"/>
    </row>
    <row r="2411" spans="50:51" x14ac:dyDescent="0.25">
      <c r="AX2411"/>
      <c r="AY2411"/>
    </row>
    <row r="2412" spans="50:51" x14ac:dyDescent="0.25">
      <c r="AX2412"/>
      <c r="AY2412"/>
    </row>
    <row r="2413" spans="50:51" x14ac:dyDescent="0.25">
      <c r="AX2413"/>
      <c r="AY2413"/>
    </row>
    <row r="2414" spans="50:51" x14ac:dyDescent="0.25">
      <c r="AX2414"/>
      <c r="AY2414"/>
    </row>
    <row r="2415" spans="50:51" x14ac:dyDescent="0.25">
      <c r="AX2415"/>
      <c r="AY2415"/>
    </row>
    <row r="2416" spans="50:51" x14ac:dyDescent="0.25">
      <c r="AX2416"/>
      <c r="AY2416"/>
    </row>
    <row r="2417" spans="50:51" x14ac:dyDescent="0.25">
      <c r="AX2417"/>
      <c r="AY2417"/>
    </row>
    <row r="2418" spans="50:51" x14ac:dyDescent="0.25">
      <c r="AX2418"/>
      <c r="AY2418"/>
    </row>
    <row r="2419" spans="50:51" x14ac:dyDescent="0.25">
      <c r="AX2419"/>
      <c r="AY2419"/>
    </row>
    <row r="2420" spans="50:51" x14ac:dyDescent="0.25">
      <c r="AX2420"/>
      <c r="AY2420"/>
    </row>
    <row r="2421" spans="50:51" x14ac:dyDescent="0.25">
      <c r="AX2421"/>
      <c r="AY2421"/>
    </row>
    <row r="2422" spans="50:51" x14ac:dyDescent="0.25">
      <c r="AX2422"/>
      <c r="AY2422"/>
    </row>
    <row r="2423" spans="50:51" x14ac:dyDescent="0.25">
      <c r="AX2423"/>
      <c r="AY2423"/>
    </row>
    <row r="2424" spans="50:51" x14ac:dyDescent="0.25">
      <c r="AX2424"/>
      <c r="AY2424"/>
    </row>
    <row r="2425" spans="50:51" x14ac:dyDescent="0.25">
      <c r="AX2425"/>
      <c r="AY2425"/>
    </row>
    <row r="2426" spans="50:51" x14ac:dyDescent="0.25">
      <c r="AX2426"/>
      <c r="AY2426"/>
    </row>
    <row r="2427" spans="50:51" x14ac:dyDescent="0.25">
      <c r="AX2427"/>
      <c r="AY2427"/>
    </row>
    <row r="2428" spans="50:51" x14ac:dyDescent="0.25">
      <c r="AX2428"/>
      <c r="AY2428"/>
    </row>
    <row r="2429" spans="50:51" x14ac:dyDescent="0.25">
      <c r="AX2429"/>
      <c r="AY2429"/>
    </row>
    <row r="2430" spans="50:51" x14ac:dyDescent="0.25">
      <c r="AX2430"/>
      <c r="AY2430"/>
    </row>
    <row r="2431" spans="50:51" x14ac:dyDescent="0.25">
      <c r="AX2431"/>
      <c r="AY2431"/>
    </row>
    <row r="2432" spans="50:51" x14ac:dyDescent="0.25">
      <c r="AX2432"/>
      <c r="AY2432"/>
    </row>
    <row r="2433" spans="50:51" x14ac:dyDescent="0.25">
      <c r="AX2433"/>
      <c r="AY2433"/>
    </row>
    <row r="2434" spans="50:51" x14ac:dyDescent="0.25">
      <c r="AX2434"/>
      <c r="AY2434"/>
    </row>
    <row r="2435" spans="50:51" x14ac:dyDescent="0.25">
      <c r="AX2435"/>
      <c r="AY2435"/>
    </row>
    <row r="2436" spans="50:51" x14ac:dyDescent="0.25">
      <c r="AX2436"/>
      <c r="AY2436"/>
    </row>
    <row r="2437" spans="50:51" x14ac:dyDescent="0.25">
      <c r="AX2437"/>
      <c r="AY2437"/>
    </row>
    <row r="2438" spans="50:51" x14ac:dyDescent="0.25">
      <c r="AX2438"/>
      <c r="AY2438"/>
    </row>
    <row r="2439" spans="50:51" x14ac:dyDescent="0.25">
      <c r="AX2439"/>
      <c r="AY2439"/>
    </row>
    <row r="2440" spans="50:51" x14ac:dyDescent="0.25">
      <c r="AX2440"/>
      <c r="AY2440"/>
    </row>
    <row r="2441" spans="50:51" x14ac:dyDescent="0.25">
      <c r="AX2441"/>
      <c r="AY2441"/>
    </row>
    <row r="2442" spans="50:51" x14ac:dyDescent="0.25">
      <c r="AX2442"/>
      <c r="AY2442"/>
    </row>
    <row r="2443" spans="50:51" x14ac:dyDescent="0.25">
      <c r="AX2443"/>
      <c r="AY2443"/>
    </row>
    <row r="2444" spans="50:51" x14ac:dyDescent="0.25">
      <c r="AX2444"/>
      <c r="AY2444"/>
    </row>
    <row r="2445" spans="50:51" x14ac:dyDescent="0.25">
      <c r="AX2445"/>
      <c r="AY2445"/>
    </row>
    <row r="2446" spans="50:51" x14ac:dyDescent="0.25">
      <c r="AX2446"/>
      <c r="AY2446"/>
    </row>
    <row r="2447" spans="50:51" x14ac:dyDescent="0.25">
      <c r="AX2447"/>
      <c r="AY2447"/>
    </row>
    <row r="2448" spans="50:51" x14ac:dyDescent="0.25">
      <c r="AX2448"/>
      <c r="AY2448"/>
    </row>
    <row r="2449" spans="50:51" x14ac:dyDescent="0.25">
      <c r="AX2449"/>
      <c r="AY2449"/>
    </row>
    <row r="2450" spans="50:51" x14ac:dyDescent="0.25">
      <c r="AX2450"/>
      <c r="AY2450"/>
    </row>
    <row r="2451" spans="50:51" x14ac:dyDescent="0.25">
      <c r="AX2451"/>
      <c r="AY2451"/>
    </row>
    <row r="2452" spans="50:51" x14ac:dyDescent="0.25">
      <c r="AX2452"/>
      <c r="AY2452"/>
    </row>
    <row r="2453" spans="50:51" x14ac:dyDescent="0.25">
      <c r="AX2453"/>
      <c r="AY2453"/>
    </row>
    <row r="2454" spans="50:51" x14ac:dyDescent="0.25">
      <c r="AX2454"/>
      <c r="AY2454"/>
    </row>
    <row r="2455" spans="50:51" x14ac:dyDescent="0.25">
      <c r="AX2455"/>
      <c r="AY2455"/>
    </row>
    <row r="2456" spans="50:51" x14ac:dyDescent="0.25">
      <c r="AX2456"/>
      <c r="AY2456"/>
    </row>
    <row r="2457" spans="50:51" x14ac:dyDescent="0.25">
      <c r="AX2457"/>
      <c r="AY2457"/>
    </row>
    <row r="2458" spans="50:51" x14ac:dyDescent="0.25">
      <c r="AX2458"/>
      <c r="AY2458"/>
    </row>
    <row r="2459" spans="50:51" x14ac:dyDescent="0.25">
      <c r="AX2459"/>
      <c r="AY2459"/>
    </row>
    <row r="2460" spans="50:51" x14ac:dyDescent="0.25">
      <c r="AX2460"/>
      <c r="AY2460"/>
    </row>
    <row r="2461" spans="50:51" x14ac:dyDescent="0.25">
      <c r="AX2461"/>
      <c r="AY2461"/>
    </row>
    <row r="2462" spans="50:51" x14ac:dyDescent="0.25">
      <c r="AX2462"/>
      <c r="AY2462"/>
    </row>
    <row r="2463" spans="50:51" x14ac:dyDescent="0.25">
      <c r="AX2463"/>
      <c r="AY2463"/>
    </row>
    <row r="2464" spans="50:51" x14ac:dyDescent="0.25">
      <c r="AX2464"/>
      <c r="AY2464"/>
    </row>
    <row r="2465" spans="50:51" x14ac:dyDescent="0.25">
      <c r="AX2465"/>
      <c r="AY2465"/>
    </row>
    <row r="2466" spans="50:51" x14ac:dyDescent="0.25">
      <c r="AX2466"/>
      <c r="AY2466"/>
    </row>
    <row r="2467" spans="50:51" x14ac:dyDescent="0.25">
      <c r="AX2467"/>
      <c r="AY2467"/>
    </row>
    <row r="2468" spans="50:51" x14ac:dyDescent="0.25">
      <c r="AX2468"/>
      <c r="AY2468"/>
    </row>
    <row r="2469" spans="50:51" x14ac:dyDescent="0.25">
      <c r="AX2469"/>
      <c r="AY2469"/>
    </row>
    <row r="2470" spans="50:51" x14ac:dyDescent="0.25">
      <c r="AX2470"/>
      <c r="AY2470"/>
    </row>
    <row r="2471" spans="50:51" x14ac:dyDescent="0.25">
      <c r="AX2471"/>
      <c r="AY2471"/>
    </row>
    <row r="2472" spans="50:51" x14ac:dyDescent="0.25">
      <c r="AX2472"/>
      <c r="AY2472"/>
    </row>
    <row r="2473" spans="50:51" x14ac:dyDescent="0.25">
      <c r="AX2473"/>
      <c r="AY2473"/>
    </row>
    <row r="2474" spans="50:51" x14ac:dyDescent="0.25">
      <c r="AX2474"/>
      <c r="AY2474"/>
    </row>
    <row r="2475" spans="50:51" x14ac:dyDescent="0.25">
      <c r="AX2475"/>
      <c r="AY2475"/>
    </row>
    <row r="2476" spans="50:51" x14ac:dyDescent="0.25">
      <c r="AX2476"/>
      <c r="AY2476"/>
    </row>
    <row r="2477" spans="50:51" x14ac:dyDescent="0.25">
      <c r="AX2477"/>
      <c r="AY2477"/>
    </row>
    <row r="2478" spans="50:51" x14ac:dyDescent="0.25">
      <c r="AX2478"/>
      <c r="AY2478"/>
    </row>
    <row r="2479" spans="50:51" x14ac:dyDescent="0.25">
      <c r="AX2479"/>
      <c r="AY2479"/>
    </row>
    <row r="2480" spans="50:51" x14ac:dyDescent="0.25">
      <c r="AX2480"/>
      <c r="AY2480"/>
    </row>
    <row r="2481" spans="50:51" x14ac:dyDescent="0.25">
      <c r="AX2481"/>
      <c r="AY2481"/>
    </row>
    <row r="2482" spans="50:51" x14ac:dyDescent="0.25">
      <c r="AX2482"/>
      <c r="AY2482"/>
    </row>
    <row r="2483" spans="50:51" x14ac:dyDescent="0.25">
      <c r="AX2483"/>
      <c r="AY2483"/>
    </row>
    <row r="2484" spans="50:51" x14ac:dyDescent="0.25">
      <c r="AX2484"/>
      <c r="AY2484"/>
    </row>
    <row r="2485" spans="50:51" x14ac:dyDescent="0.25">
      <c r="AX2485"/>
      <c r="AY2485"/>
    </row>
    <row r="2486" spans="50:51" x14ac:dyDescent="0.25">
      <c r="AX2486"/>
      <c r="AY2486"/>
    </row>
    <row r="2487" spans="50:51" x14ac:dyDescent="0.25">
      <c r="AX2487"/>
      <c r="AY2487"/>
    </row>
    <row r="2488" spans="50:51" x14ac:dyDescent="0.25">
      <c r="AX2488"/>
      <c r="AY2488"/>
    </row>
    <row r="2489" spans="50:51" x14ac:dyDescent="0.25">
      <c r="AX2489"/>
      <c r="AY2489"/>
    </row>
    <row r="2490" spans="50:51" x14ac:dyDescent="0.25">
      <c r="AX2490"/>
      <c r="AY2490"/>
    </row>
    <row r="2491" spans="50:51" x14ac:dyDescent="0.25">
      <c r="AX2491"/>
      <c r="AY2491"/>
    </row>
    <row r="2492" spans="50:51" x14ac:dyDescent="0.25">
      <c r="AX2492"/>
      <c r="AY2492"/>
    </row>
    <row r="2493" spans="50:51" x14ac:dyDescent="0.25">
      <c r="AX2493"/>
      <c r="AY2493"/>
    </row>
    <row r="2494" spans="50:51" x14ac:dyDescent="0.25">
      <c r="AX2494"/>
      <c r="AY2494"/>
    </row>
    <row r="2495" spans="50:51" x14ac:dyDescent="0.25">
      <c r="AX2495"/>
      <c r="AY2495"/>
    </row>
    <row r="2496" spans="50:51" x14ac:dyDescent="0.25">
      <c r="AX2496"/>
      <c r="AY2496"/>
    </row>
    <row r="2497" spans="50:51" x14ac:dyDescent="0.25">
      <c r="AX2497"/>
      <c r="AY2497"/>
    </row>
    <row r="2498" spans="50:51" x14ac:dyDescent="0.25">
      <c r="AX2498"/>
      <c r="AY2498"/>
    </row>
    <row r="2499" spans="50:51" x14ac:dyDescent="0.25">
      <c r="AX2499"/>
      <c r="AY2499"/>
    </row>
    <row r="2500" spans="50:51" x14ac:dyDescent="0.25">
      <c r="AX2500"/>
      <c r="AY2500"/>
    </row>
    <row r="2501" spans="50:51" x14ac:dyDescent="0.25">
      <c r="AX2501"/>
      <c r="AY2501"/>
    </row>
    <row r="2502" spans="50:51" x14ac:dyDescent="0.25">
      <c r="AX2502"/>
      <c r="AY2502"/>
    </row>
    <row r="2503" spans="50:51" x14ac:dyDescent="0.25">
      <c r="AX2503"/>
      <c r="AY2503"/>
    </row>
    <row r="2504" spans="50:51" x14ac:dyDescent="0.25">
      <c r="AX2504"/>
      <c r="AY2504"/>
    </row>
    <row r="2505" spans="50:51" x14ac:dyDescent="0.25">
      <c r="AX2505"/>
      <c r="AY2505"/>
    </row>
    <row r="2506" spans="50:51" x14ac:dyDescent="0.25">
      <c r="AX2506"/>
      <c r="AY2506"/>
    </row>
    <row r="2507" spans="50:51" x14ac:dyDescent="0.25">
      <c r="AX2507"/>
      <c r="AY2507"/>
    </row>
    <row r="2508" spans="50:51" x14ac:dyDescent="0.25">
      <c r="AX2508"/>
      <c r="AY2508"/>
    </row>
    <row r="2509" spans="50:51" x14ac:dyDescent="0.25">
      <c r="AX2509"/>
      <c r="AY2509"/>
    </row>
    <row r="2510" spans="50:51" x14ac:dyDescent="0.25">
      <c r="AX2510"/>
      <c r="AY2510"/>
    </row>
    <row r="2511" spans="50:51" x14ac:dyDescent="0.25">
      <c r="AX2511"/>
      <c r="AY2511"/>
    </row>
    <row r="2512" spans="50:51" x14ac:dyDescent="0.25">
      <c r="AX2512"/>
      <c r="AY2512"/>
    </row>
    <row r="2513" spans="50:51" x14ac:dyDescent="0.25">
      <c r="AX2513"/>
      <c r="AY2513"/>
    </row>
    <row r="2514" spans="50:51" x14ac:dyDescent="0.25">
      <c r="AX2514"/>
      <c r="AY2514"/>
    </row>
    <row r="2515" spans="50:51" x14ac:dyDescent="0.25">
      <c r="AX2515"/>
      <c r="AY2515"/>
    </row>
    <row r="2516" spans="50:51" x14ac:dyDescent="0.25">
      <c r="AX2516"/>
      <c r="AY2516"/>
    </row>
    <row r="2517" spans="50:51" x14ac:dyDescent="0.25">
      <c r="AX2517"/>
      <c r="AY2517"/>
    </row>
    <row r="2518" spans="50:51" x14ac:dyDescent="0.25">
      <c r="AX2518"/>
      <c r="AY2518"/>
    </row>
    <row r="2519" spans="50:51" x14ac:dyDescent="0.25">
      <c r="AX2519"/>
      <c r="AY2519"/>
    </row>
    <row r="2520" spans="50:51" x14ac:dyDescent="0.25">
      <c r="AX2520"/>
      <c r="AY2520"/>
    </row>
    <row r="2521" spans="50:51" x14ac:dyDescent="0.25">
      <c r="AX2521"/>
      <c r="AY2521"/>
    </row>
    <row r="2522" spans="50:51" x14ac:dyDescent="0.25">
      <c r="AX2522"/>
      <c r="AY2522"/>
    </row>
    <row r="2523" spans="50:51" x14ac:dyDescent="0.25">
      <c r="AX2523"/>
      <c r="AY2523"/>
    </row>
    <row r="2524" spans="50:51" x14ac:dyDescent="0.25">
      <c r="AX2524"/>
      <c r="AY2524"/>
    </row>
    <row r="2525" spans="50:51" x14ac:dyDescent="0.25">
      <c r="AX2525"/>
      <c r="AY2525"/>
    </row>
    <row r="2526" spans="50:51" x14ac:dyDescent="0.25">
      <c r="AX2526"/>
      <c r="AY2526"/>
    </row>
    <row r="2527" spans="50:51" x14ac:dyDescent="0.25">
      <c r="AX2527"/>
      <c r="AY2527"/>
    </row>
    <row r="2528" spans="50:51" x14ac:dyDescent="0.25">
      <c r="AX2528"/>
      <c r="AY2528"/>
    </row>
    <row r="2529" spans="50:51" x14ac:dyDescent="0.25">
      <c r="AX2529"/>
      <c r="AY2529"/>
    </row>
    <row r="2530" spans="50:51" x14ac:dyDescent="0.25">
      <c r="AX2530"/>
      <c r="AY2530"/>
    </row>
    <row r="2531" spans="50:51" x14ac:dyDescent="0.25">
      <c r="AX2531"/>
      <c r="AY2531"/>
    </row>
    <row r="2532" spans="50:51" x14ac:dyDescent="0.25">
      <c r="AX2532"/>
      <c r="AY2532"/>
    </row>
    <row r="2533" spans="50:51" x14ac:dyDescent="0.25">
      <c r="AX2533"/>
      <c r="AY2533"/>
    </row>
    <row r="2534" spans="50:51" x14ac:dyDescent="0.25">
      <c r="AX2534"/>
      <c r="AY2534"/>
    </row>
    <row r="2535" spans="50:51" x14ac:dyDescent="0.25">
      <c r="AX2535"/>
      <c r="AY2535"/>
    </row>
    <row r="2536" spans="50:51" x14ac:dyDescent="0.25">
      <c r="AX2536"/>
      <c r="AY2536"/>
    </row>
    <row r="2537" spans="50:51" x14ac:dyDescent="0.25">
      <c r="AX2537"/>
      <c r="AY2537"/>
    </row>
    <row r="2538" spans="50:51" x14ac:dyDescent="0.25">
      <c r="AX2538"/>
      <c r="AY2538"/>
    </row>
    <row r="2539" spans="50:51" x14ac:dyDescent="0.25">
      <c r="AX2539"/>
      <c r="AY2539"/>
    </row>
    <row r="2540" spans="50:51" x14ac:dyDescent="0.25">
      <c r="AX2540"/>
      <c r="AY2540"/>
    </row>
    <row r="2541" spans="50:51" x14ac:dyDescent="0.25">
      <c r="AX2541"/>
      <c r="AY2541"/>
    </row>
    <row r="2542" spans="50:51" x14ac:dyDescent="0.25">
      <c r="AX2542"/>
      <c r="AY2542"/>
    </row>
    <row r="2543" spans="50:51" x14ac:dyDescent="0.25">
      <c r="AX2543"/>
      <c r="AY2543"/>
    </row>
    <row r="2544" spans="50:51" x14ac:dyDescent="0.25">
      <c r="AX2544"/>
      <c r="AY2544"/>
    </row>
    <row r="2545" spans="50:51" x14ac:dyDescent="0.25">
      <c r="AX2545"/>
      <c r="AY2545"/>
    </row>
    <row r="2546" spans="50:51" x14ac:dyDescent="0.25">
      <c r="AX2546"/>
      <c r="AY2546"/>
    </row>
    <row r="2547" spans="50:51" x14ac:dyDescent="0.25">
      <c r="AX2547"/>
      <c r="AY2547"/>
    </row>
    <row r="2548" spans="50:51" x14ac:dyDescent="0.25">
      <c r="AX2548"/>
      <c r="AY2548"/>
    </row>
    <row r="2549" spans="50:51" x14ac:dyDescent="0.25">
      <c r="AX2549"/>
      <c r="AY2549"/>
    </row>
    <row r="2550" spans="50:51" x14ac:dyDescent="0.25">
      <c r="AX2550"/>
      <c r="AY2550"/>
    </row>
    <row r="2551" spans="50:51" x14ac:dyDescent="0.25">
      <c r="AX2551"/>
      <c r="AY2551"/>
    </row>
    <row r="2552" spans="50:51" x14ac:dyDescent="0.25">
      <c r="AX2552"/>
      <c r="AY2552"/>
    </row>
    <row r="2553" spans="50:51" x14ac:dyDescent="0.25">
      <c r="AX2553"/>
      <c r="AY2553"/>
    </row>
    <row r="2554" spans="50:51" x14ac:dyDescent="0.25">
      <c r="AX2554"/>
      <c r="AY2554"/>
    </row>
    <row r="2555" spans="50:51" x14ac:dyDescent="0.25">
      <c r="AX2555"/>
      <c r="AY2555"/>
    </row>
    <row r="2556" spans="50:51" x14ac:dyDescent="0.25">
      <c r="AX2556"/>
      <c r="AY2556"/>
    </row>
    <row r="2557" spans="50:51" x14ac:dyDescent="0.25">
      <c r="AX2557"/>
      <c r="AY2557"/>
    </row>
    <row r="2558" spans="50:51" x14ac:dyDescent="0.25">
      <c r="AX2558"/>
      <c r="AY2558"/>
    </row>
    <row r="2559" spans="50:51" x14ac:dyDescent="0.25">
      <c r="AX2559"/>
      <c r="AY2559"/>
    </row>
    <row r="2560" spans="50:51" x14ac:dyDescent="0.25">
      <c r="AX2560"/>
      <c r="AY2560"/>
    </row>
    <row r="2561" spans="50:51" x14ac:dyDescent="0.25">
      <c r="AX2561"/>
      <c r="AY2561"/>
    </row>
    <row r="2562" spans="50:51" x14ac:dyDescent="0.25">
      <c r="AX2562"/>
      <c r="AY2562"/>
    </row>
    <row r="2563" spans="50:51" x14ac:dyDescent="0.25">
      <c r="AX2563"/>
      <c r="AY2563"/>
    </row>
    <row r="2564" spans="50:51" x14ac:dyDescent="0.25">
      <c r="AX2564"/>
      <c r="AY2564"/>
    </row>
    <row r="2565" spans="50:51" x14ac:dyDescent="0.25">
      <c r="AX2565"/>
      <c r="AY2565"/>
    </row>
    <row r="2566" spans="50:51" x14ac:dyDescent="0.25">
      <c r="AX2566"/>
      <c r="AY2566"/>
    </row>
    <row r="2567" spans="50:51" x14ac:dyDescent="0.25">
      <c r="AX2567"/>
      <c r="AY2567"/>
    </row>
    <row r="2568" spans="50:51" x14ac:dyDescent="0.25">
      <c r="AX2568"/>
      <c r="AY2568"/>
    </row>
    <row r="2569" spans="50:51" x14ac:dyDescent="0.25">
      <c r="AX2569"/>
      <c r="AY2569"/>
    </row>
    <row r="2570" spans="50:51" x14ac:dyDescent="0.25">
      <c r="AX2570"/>
      <c r="AY2570"/>
    </row>
    <row r="2571" spans="50:51" x14ac:dyDescent="0.25">
      <c r="AX2571"/>
      <c r="AY2571"/>
    </row>
    <row r="2572" spans="50:51" x14ac:dyDescent="0.25">
      <c r="AX2572"/>
      <c r="AY2572"/>
    </row>
    <row r="2573" spans="50:51" x14ac:dyDescent="0.25">
      <c r="AX2573"/>
      <c r="AY2573"/>
    </row>
    <row r="2574" spans="50:51" x14ac:dyDescent="0.25">
      <c r="AX2574"/>
      <c r="AY2574"/>
    </row>
    <row r="2575" spans="50:51" x14ac:dyDescent="0.25">
      <c r="AX2575"/>
      <c r="AY2575"/>
    </row>
    <row r="2576" spans="50:51" x14ac:dyDescent="0.25">
      <c r="AX2576"/>
      <c r="AY2576"/>
    </row>
    <row r="2577" spans="50:51" x14ac:dyDescent="0.25">
      <c r="AX2577"/>
      <c r="AY2577"/>
    </row>
    <row r="2578" spans="50:51" x14ac:dyDescent="0.25">
      <c r="AX2578"/>
      <c r="AY2578"/>
    </row>
    <row r="2579" spans="50:51" x14ac:dyDescent="0.25">
      <c r="AX2579"/>
      <c r="AY2579"/>
    </row>
    <row r="2580" spans="50:51" x14ac:dyDescent="0.25">
      <c r="AX2580"/>
      <c r="AY2580"/>
    </row>
    <row r="2581" spans="50:51" x14ac:dyDescent="0.25">
      <c r="AX2581"/>
      <c r="AY2581"/>
    </row>
    <row r="2582" spans="50:51" x14ac:dyDescent="0.25">
      <c r="AX2582"/>
      <c r="AY2582"/>
    </row>
    <row r="2583" spans="50:51" x14ac:dyDescent="0.25">
      <c r="AX2583"/>
      <c r="AY2583"/>
    </row>
    <row r="2584" spans="50:51" x14ac:dyDescent="0.25">
      <c r="AX2584"/>
      <c r="AY2584"/>
    </row>
    <row r="2585" spans="50:51" x14ac:dyDescent="0.25">
      <c r="AX2585"/>
      <c r="AY2585"/>
    </row>
    <row r="2586" spans="50:51" x14ac:dyDescent="0.25">
      <c r="AX2586"/>
      <c r="AY2586"/>
    </row>
    <row r="2587" spans="50:51" x14ac:dyDescent="0.25">
      <c r="AX2587"/>
      <c r="AY2587"/>
    </row>
    <row r="2588" spans="50:51" x14ac:dyDescent="0.25">
      <c r="AX2588"/>
      <c r="AY2588"/>
    </row>
    <row r="2589" spans="50:51" x14ac:dyDescent="0.25">
      <c r="AX2589"/>
      <c r="AY2589"/>
    </row>
    <row r="2590" spans="50:51" x14ac:dyDescent="0.25">
      <c r="AX2590"/>
      <c r="AY2590"/>
    </row>
    <row r="2591" spans="50:51" x14ac:dyDescent="0.25">
      <c r="AX2591"/>
      <c r="AY2591"/>
    </row>
    <row r="2592" spans="50:51" x14ac:dyDescent="0.25">
      <c r="AX2592"/>
      <c r="AY2592"/>
    </row>
    <row r="2593" spans="50:51" x14ac:dyDescent="0.25">
      <c r="AX2593"/>
      <c r="AY2593"/>
    </row>
    <row r="2594" spans="50:51" x14ac:dyDescent="0.25">
      <c r="AX2594"/>
      <c r="AY2594"/>
    </row>
    <row r="2595" spans="50:51" x14ac:dyDescent="0.25">
      <c r="AX2595"/>
      <c r="AY2595"/>
    </row>
    <row r="2596" spans="50:51" x14ac:dyDescent="0.25">
      <c r="AX2596"/>
      <c r="AY2596"/>
    </row>
    <row r="2597" spans="50:51" x14ac:dyDescent="0.25">
      <c r="AX2597"/>
      <c r="AY2597"/>
    </row>
    <row r="2598" spans="50:51" x14ac:dyDescent="0.25">
      <c r="AX2598"/>
      <c r="AY2598"/>
    </row>
    <row r="2599" spans="50:51" x14ac:dyDescent="0.25">
      <c r="AX2599"/>
      <c r="AY2599"/>
    </row>
    <row r="2600" spans="50:51" x14ac:dyDescent="0.25">
      <c r="AX2600"/>
      <c r="AY2600"/>
    </row>
    <row r="2601" spans="50:51" x14ac:dyDescent="0.25">
      <c r="AX2601"/>
      <c r="AY2601"/>
    </row>
    <row r="2602" spans="50:51" x14ac:dyDescent="0.25">
      <c r="AX2602"/>
      <c r="AY2602"/>
    </row>
    <row r="2603" spans="50:51" x14ac:dyDescent="0.25">
      <c r="AX2603"/>
      <c r="AY2603"/>
    </row>
    <row r="2604" spans="50:51" x14ac:dyDescent="0.25">
      <c r="AX2604"/>
      <c r="AY2604"/>
    </row>
    <row r="2605" spans="50:51" x14ac:dyDescent="0.25">
      <c r="AX2605"/>
      <c r="AY2605"/>
    </row>
    <row r="2606" spans="50:51" x14ac:dyDescent="0.25">
      <c r="AX2606"/>
      <c r="AY2606"/>
    </row>
    <row r="2607" spans="50:51" x14ac:dyDescent="0.25">
      <c r="AX2607"/>
      <c r="AY2607"/>
    </row>
    <row r="2608" spans="50:51" x14ac:dyDescent="0.25">
      <c r="AX2608"/>
      <c r="AY2608"/>
    </row>
    <row r="2609" spans="50:51" x14ac:dyDescent="0.25">
      <c r="AX2609"/>
      <c r="AY2609"/>
    </row>
    <row r="2610" spans="50:51" x14ac:dyDescent="0.25">
      <c r="AX2610"/>
      <c r="AY2610"/>
    </row>
    <row r="2611" spans="50:51" x14ac:dyDescent="0.25">
      <c r="AX2611"/>
      <c r="AY2611"/>
    </row>
    <row r="2612" spans="50:51" x14ac:dyDescent="0.25">
      <c r="AX2612"/>
      <c r="AY2612"/>
    </row>
    <row r="2613" spans="50:51" x14ac:dyDescent="0.25">
      <c r="AX2613"/>
      <c r="AY2613"/>
    </row>
    <row r="2614" spans="50:51" x14ac:dyDescent="0.25">
      <c r="AX2614"/>
      <c r="AY2614"/>
    </row>
    <row r="2615" spans="50:51" x14ac:dyDescent="0.25">
      <c r="AX2615"/>
      <c r="AY2615"/>
    </row>
    <row r="2616" spans="50:51" x14ac:dyDescent="0.25">
      <c r="AX2616"/>
      <c r="AY2616"/>
    </row>
    <row r="2617" spans="50:51" x14ac:dyDescent="0.25">
      <c r="AX2617"/>
      <c r="AY2617"/>
    </row>
    <row r="2618" spans="50:51" x14ac:dyDescent="0.25">
      <c r="AX2618"/>
      <c r="AY2618"/>
    </row>
    <row r="2619" spans="50:51" x14ac:dyDescent="0.25">
      <c r="AX2619"/>
      <c r="AY2619"/>
    </row>
    <row r="2620" spans="50:51" x14ac:dyDescent="0.25">
      <c r="AX2620"/>
      <c r="AY2620"/>
    </row>
    <row r="2621" spans="50:51" x14ac:dyDescent="0.25">
      <c r="AX2621"/>
      <c r="AY2621"/>
    </row>
    <row r="2622" spans="50:51" x14ac:dyDescent="0.25">
      <c r="AX2622"/>
      <c r="AY2622"/>
    </row>
    <row r="2623" spans="50:51" x14ac:dyDescent="0.25">
      <c r="AX2623"/>
      <c r="AY2623"/>
    </row>
    <row r="2624" spans="50:51" x14ac:dyDescent="0.25">
      <c r="AX2624"/>
      <c r="AY2624"/>
    </row>
    <row r="2625" spans="50:51" x14ac:dyDescent="0.25">
      <c r="AX2625"/>
      <c r="AY2625"/>
    </row>
    <row r="2626" spans="50:51" x14ac:dyDescent="0.25">
      <c r="AX2626"/>
      <c r="AY2626"/>
    </row>
    <row r="2627" spans="50:51" x14ac:dyDescent="0.25">
      <c r="AX2627"/>
      <c r="AY2627"/>
    </row>
    <row r="2628" spans="50:51" x14ac:dyDescent="0.25">
      <c r="AX2628"/>
      <c r="AY2628"/>
    </row>
    <row r="2629" spans="50:51" x14ac:dyDescent="0.25">
      <c r="AX2629"/>
      <c r="AY2629"/>
    </row>
    <row r="2630" spans="50:51" x14ac:dyDescent="0.25">
      <c r="AX2630"/>
      <c r="AY2630"/>
    </row>
    <row r="2631" spans="50:51" x14ac:dyDescent="0.25">
      <c r="AX2631"/>
      <c r="AY2631"/>
    </row>
    <row r="2632" spans="50:51" x14ac:dyDescent="0.25">
      <c r="AX2632"/>
      <c r="AY2632"/>
    </row>
    <row r="2633" spans="50:51" x14ac:dyDescent="0.25">
      <c r="AX2633"/>
      <c r="AY2633"/>
    </row>
    <row r="2634" spans="50:51" x14ac:dyDescent="0.25">
      <c r="AX2634"/>
      <c r="AY2634"/>
    </row>
    <row r="2635" spans="50:51" x14ac:dyDescent="0.25">
      <c r="AX2635"/>
      <c r="AY2635"/>
    </row>
    <row r="2636" spans="50:51" x14ac:dyDescent="0.25">
      <c r="AX2636"/>
      <c r="AY2636"/>
    </row>
    <row r="2637" spans="50:51" x14ac:dyDescent="0.25">
      <c r="AX2637"/>
      <c r="AY2637"/>
    </row>
    <row r="2638" spans="50:51" x14ac:dyDescent="0.25">
      <c r="AX2638"/>
      <c r="AY2638"/>
    </row>
    <row r="2639" spans="50:51" x14ac:dyDescent="0.25">
      <c r="AX2639"/>
      <c r="AY2639"/>
    </row>
    <row r="2640" spans="50:51" x14ac:dyDescent="0.25">
      <c r="AX2640"/>
      <c r="AY2640"/>
    </row>
    <row r="2641" spans="50:51" x14ac:dyDescent="0.25">
      <c r="AX2641"/>
      <c r="AY2641"/>
    </row>
    <row r="2642" spans="50:51" x14ac:dyDescent="0.25">
      <c r="AX2642"/>
      <c r="AY2642"/>
    </row>
    <row r="2643" spans="50:51" x14ac:dyDescent="0.25">
      <c r="AX2643"/>
      <c r="AY2643"/>
    </row>
    <row r="2644" spans="50:51" x14ac:dyDescent="0.25">
      <c r="AX2644"/>
      <c r="AY2644"/>
    </row>
    <row r="2645" spans="50:51" x14ac:dyDescent="0.25">
      <c r="AX2645"/>
      <c r="AY2645"/>
    </row>
    <row r="2646" spans="50:51" x14ac:dyDescent="0.25">
      <c r="AX2646"/>
      <c r="AY2646"/>
    </row>
    <row r="2647" spans="50:51" x14ac:dyDescent="0.25">
      <c r="AX2647"/>
      <c r="AY2647"/>
    </row>
    <row r="2648" spans="50:51" x14ac:dyDescent="0.25">
      <c r="AX2648"/>
      <c r="AY2648"/>
    </row>
    <row r="2649" spans="50:51" x14ac:dyDescent="0.25">
      <c r="AX2649"/>
      <c r="AY2649"/>
    </row>
    <row r="2650" spans="50:51" x14ac:dyDescent="0.25">
      <c r="AX2650"/>
      <c r="AY2650"/>
    </row>
    <row r="2651" spans="50:51" x14ac:dyDescent="0.25">
      <c r="AX2651"/>
      <c r="AY2651"/>
    </row>
    <row r="2652" spans="50:51" x14ac:dyDescent="0.25">
      <c r="AX2652"/>
      <c r="AY2652"/>
    </row>
    <row r="2653" spans="50:51" x14ac:dyDescent="0.25">
      <c r="AX2653"/>
      <c r="AY2653"/>
    </row>
    <row r="2654" spans="50:51" x14ac:dyDescent="0.25">
      <c r="AX2654"/>
      <c r="AY2654"/>
    </row>
    <row r="2655" spans="50:51" x14ac:dyDescent="0.25">
      <c r="AX2655"/>
      <c r="AY2655"/>
    </row>
    <row r="2656" spans="50:51" x14ac:dyDescent="0.25">
      <c r="AX2656"/>
      <c r="AY2656"/>
    </row>
    <row r="2657" spans="50:51" x14ac:dyDescent="0.25">
      <c r="AX2657"/>
      <c r="AY2657"/>
    </row>
    <row r="2658" spans="50:51" x14ac:dyDescent="0.25">
      <c r="AX2658"/>
      <c r="AY2658"/>
    </row>
    <row r="2659" spans="50:51" x14ac:dyDescent="0.25">
      <c r="AX2659"/>
      <c r="AY2659"/>
    </row>
    <row r="2660" spans="50:51" x14ac:dyDescent="0.25">
      <c r="AX2660"/>
      <c r="AY2660"/>
    </row>
    <row r="2661" spans="50:51" x14ac:dyDescent="0.25">
      <c r="AX2661"/>
      <c r="AY2661"/>
    </row>
    <row r="2662" spans="50:51" x14ac:dyDescent="0.25">
      <c r="AX2662"/>
      <c r="AY2662"/>
    </row>
    <row r="2663" spans="50:51" x14ac:dyDescent="0.25">
      <c r="AX2663"/>
      <c r="AY2663"/>
    </row>
    <row r="2664" spans="50:51" x14ac:dyDescent="0.25">
      <c r="AX2664"/>
      <c r="AY2664"/>
    </row>
    <row r="2665" spans="50:51" x14ac:dyDescent="0.25">
      <c r="AX2665"/>
      <c r="AY2665"/>
    </row>
    <row r="2666" spans="50:51" x14ac:dyDescent="0.25">
      <c r="AX2666"/>
      <c r="AY2666"/>
    </row>
    <row r="2667" spans="50:51" x14ac:dyDescent="0.25">
      <c r="AX2667"/>
      <c r="AY2667"/>
    </row>
    <row r="2668" spans="50:51" x14ac:dyDescent="0.25">
      <c r="AX2668"/>
      <c r="AY2668"/>
    </row>
    <row r="2669" spans="50:51" x14ac:dyDescent="0.25">
      <c r="AX2669"/>
      <c r="AY2669"/>
    </row>
    <row r="2670" spans="50:51" x14ac:dyDescent="0.25">
      <c r="AX2670"/>
      <c r="AY2670"/>
    </row>
    <row r="2671" spans="50:51" x14ac:dyDescent="0.25">
      <c r="AX2671"/>
      <c r="AY2671"/>
    </row>
    <row r="2672" spans="50:51" x14ac:dyDescent="0.25">
      <c r="AX2672"/>
      <c r="AY2672"/>
    </row>
    <row r="2673" spans="50:51" x14ac:dyDescent="0.25">
      <c r="AX2673"/>
      <c r="AY2673"/>
    </row>
    <row r="2674" spans="50:51" x14ac:dyDescent="0.25">
      <c r="AX2674"/>
      <c r="AY2674"/>
    </row>
    <row r="2675" spans="50:51" x14ac:dyDescent="0.25">
      <c r="AX2675"/>
      <c r="AY2675"/>
    </row>
    <row r="2676" spans="50:51" x14ac:dyDescent="0.25">
      <c r="AX2676"/>
      <c r="AY2676"/>
    </row>
    <row r="2677" spans="50:51" x14ac:dyDescent="0.25">
      <c r="AX2677"/>
      <c r="AY2677"/>
    </row>
    <row r="2678" spans="50:51" x14ac:dyDescent="0.25">
      <c r="AX2678"/>
      <c r="AY2678"/>
    </row>
    <row r="2679" spans="50:51" x14ac:dyDescent="0.25">
      <c r="AX2679"/>
      <c r="AY2679"/>
    </row>
    <row r="2680" spans="50:51" x14ac:dyDescent="0.25">
      <c r="AX2680"/>
      <c r="AY2680"/>
    </row>
    <row r="2681" spans="50:51" x14ac:dyDescent="0.25">
      <c r="AX2681"/>
      <c r="AY2681"/>
    </row>
    <row r="2682" spans="50:51" x14ac:dyDescent="0.25">
      <c r="AX2682"/>
      <c r="AY2682"/>
    </row>
    <row r="2683" spans="50:51" x14ac:dyDescent="0.25">
      <c r="AX2683"/>
      <c r="AY2683"/>
    </row>
    <row r="2684" spans="50:51" x14ac:dyDescent="0.25">
      <c r="AX2684"/>
      <c r="AY2684"/>
    </row>
    <row r="2685" spans="50:51" x14ac:dyDescent="0.25">
      <c r="AX2685"/>
      <c r="AY2685"/>
    </row>
    <row r="2686" spans="50:51" x14ac:dyDescent="0.25">
      <c r="AX2686"/>
      <c r="AY2686"/>
    </row>
    <row r="2687" spans="50:51" x14ac:dyDescent="0.25">
      <c r="AX2687"/>
      <c r="AY2687"/>
    </row>
    <row r="2688" spans="50:51" x14ac:dyDescent="0.25">
      <c r="AX2688"/>
      <c r="AY2688"/>
    </row>
    <row r="2689" spans="50:51" x14ac:dyDescent="0.25">
      <c r="AX2689"/>
      <c r="AY2689"/>
    </row>
    <row r="2690" spans="50:51" x14ac:dyDescent="0.25">
      <c r="AX2690"/>
      <c r="AY2690"/>
    </row>
    <row r="2691" spans="50:51" x14ac:dyDescent="0.25">
      <c r="AX2691"/>
      <c r="AY2691"/>
    </row>
    <row r="2692" spans="50:51" x14ac:dyDescent="0.25">
      <c r="AX2692"/>
      <c r="AY2692"/>
    </row>
    <row r="2693" spans="50:51" x14ac:dyDescent="0.25">
      <c r="AX2693"/>
      <c r="AY2693"/>
    </row>
    <row r="2694" spans="50:51" x14ac:dyDescent="0.25">
      <c r="AX2694"/>
      <c r="AY2694"/>
    </row>
    <row r="2695" spans="50:51" x14ac:dyDescent="0.25">
      <c r="AX2695"/>
      <c r="AY2695"/>
    </row>
    <row r="2696" spans="50:51" x14ac:dyDescent="0.25">
      <c r="AX2696"/>
      <c r="AY2696"/>
    </row>
    <row r="2697" spans="50:51" x14ac:dyDescent="0.25">
      <c r="AX2697"/>
      <c r="AY2697"/>
    </row>
    <row r="2698" spans="50:51" x14ac:dyDescent="0.25">
      <c r="AX2698"/>
      <c r="AY2698"/>
    </row>
    <row r="2699" spans="50:51" x14ac:dyDescent="0.25">
      <c r="AX2699"/>
      <c r="AY2699"/>
    </row>
    <row r="2700" spans="50:51" x14ac:dyDescent="0.25">
      <c r="AX2700"/>
      <c r="AY2700"/>
    </row>
    <row r="2701" spans="50:51" x14ac:dyDescent="0.25">
      <c r="AX2701"/>
      <c r="AY2701"/>
    </row>
    <row r="2702" spans="50:51" x14ac:dyDescent="0.25">
      <c r="AX2702"/>
      <c r="AY2702"/>
    </row>
    <row r="2703" spans="50:51" x14ac:dyDescent="0.25">
      <c r="AX2703"/>
      <c r="AY2703"/>
    </row>
    <row r="2704" spans="50:51" x14ac:dyDescent="0.25">
      <c r="AX2704"/>
      <c r="AY2704"/>
    </row>
    <row r="2705" spans="50:51" x14ac:dyDescent="0.25">
      <c r="AX2705"/>
      <c r="AY2705"/>
    </row>
    <row r="2706" spans="50:51" x14ac:dyDescent="0.25">
      <c r="AX2706"/>
      <c r="AY2706"/>
    </row>
    <row r="2707" spans="50:51" x14ac:dyDescent="0.25">
      <c r="AX2707"/>
      <c r="AY2707"/>
    </row>
    <row r="2708" spans="50:51" x14ac:dyDescent="0.25">
      <c r="AX2708"/>
      <c r="AY2708"/>
    </row>
    <row r="2709" spans="50:51" x14ac:dyDescent="0.25">
      <c r="AX2709"/>
      <c r="AY2709"/>
    </row>
    <row r="2710" spans="50:51" x14ac:dyDescent="0.25">
      <c r="AX2710"/>
      <c r="AY2710"/>
    </row>
    <row r="2711" spans="50:51" x14ac:dyDescent="0.25">
      <c r="AX2711"/>
      <c r="AY2711"/>
    </row>
    <row r="2712" spans="50:51" x14ac:dyDescent="0.25">
      <c r="AX2712"/>
      <c r="AY2712"/>
    </row>
    <row r="2713" spans="50:51" x14ac:dyDescent="0.25">
      <c r="AX2713"/>
      <c r="AY2713"/>
    </row>
    <row r="2714" spans="50:51" x14ac:dyDescent="0.25">
      <c r="AX2714"/>
      <c r="AY2714"/>
    </row>
    <row r="2715" spans="50:51" x14ac:dyDescent="0.25">
      <c r="AX2715"/>
      <c r="AY2715"/>
    </row>
    <row r="2716" spans="50:51" x14ac:dyDescent="0.25">
      <c r="AX2716"/>
      <c r="AY2716"/>
    </row>
    <row r="2717" spans="50:51" x14ac:dyDescent="0.25">
      <c r="AX2717"/>
      <c r="AY2717"/>
    </row>
    <row r="2718" spans="50:51" x14ac:dyDescent="0.25">
      <c r="AX2718"/>
      <c r="AY2718"/>
    </row>
    <row r="2719" spans="50:51" x14ac:dyDescent="0.25">
      <c r="AX2719"/>
      <c r="AY2719"/>
    </row>
    <row r="2720" spans="50:51" x14ac:dyDescent="0.25">
      <c r="AX2720"/>
      <c r="AY2720"/>
    </row>
    <row r="2721" spans="50:51" x14ac:dyDescent="0.25">
      <c r="AX2721"/>
      <c r="AY2721"/>
    </row>
    <row r="2722" spans="50:51" x14ac:dyDescent="0.25">
      <c r="AX2722"/>
      <c r="AY2722"/>
    </row>
    <row r="2723" spans="50:51" x14ac:dyDescent="0.25">
      <c r="AX2723"/>
      <c r="AY2723"/>
    </row>
    <row r="2724" spans="50:51" x14ac:dyDescent="0.25">
      <c r="AX2724"/>
      <c r="AY2724"/>
    </row>
    <row r="2725" spans="50:51" x14ac:dyDescent="0.25">
      <c r="AX2725"/>
      <c r="AY2725"/>
    </row>
    <row r="2726" spans="50:51" x14ac:dyDescent="0.25">
      <c r="AX2726"/>
      <c r="AY2726"/>
    </row>
    <row r="2727" spans="50:51" x14ac:dyDescent="0.25">
      <c r="AX2727"/>
      <c r="AY2727"/>
    </row>
    <row r="2728" spans="50:51" x14ac:dyDescent="0.25">
      <c r="AX2728"/>
      <c r="AY2728"/>
    </row>
    <row r="2729" spans="50:51" x14ac:dyDescent="0.25">
      <c r="AX2729"/>
      <c r="AY2729"/>
    </row>
    <row r="2730" spans="50:51" x14ac:dyDescent="0.25">
      <c r="AX2730"/>
      <c r="AY2730"/>
    </row>
    <row r="2731" spans="50:51" x14ac:dyDescent="0.25">
      <c r="AX2731"/>
      <c r="AY2731"/>
    </row>
    <row r="2732" spans="50:51" x14ac:dyDescent="0.25">
      <c r="AX2732"/>
      <c r="AY2732"/>
    </row>
    <row r="2733" spans="50:51" x14ac:dyDescent="0.25">
      <c r="AX2733"/>
      <c r="AY2733"/>
    </row>
    <row r="2734" spans="50:51" x14ac:dyDescent="0.25">
      <c r="AX2734"/>
      <c r="AY2734"/>
    </row>
    <row r="2735" spans="50:51" x14ac:dyDescent="0.25">
      <c r="AX2735"/>
      <c r="AY2735"/>
    </row>
    <row r="2736" spans="50:51" x14ac:dyDescent="0.25">
      <c r="AX2736"/>
      <c r="AY2736"/>
    </row>
    <row r="2737" spans="50:51" x14ac:dyDescent="0.25">
      <c r="AX2737"/>
      <c r="AY2737"/>
    </row>
    <row r="2738" spans="50:51" x14ac:dyDescent="0.25">
      <c r="AX2738"/>
      <c r="AY2738"/>
    </row>
    <row r="2739" spans="50:51" x14ac:dyDescent="0.25">
      <c r="AX2739"/>
      <c r="AY2739"/>
    </row>
    <row r="2740" spans="50:51" x14ac:dyDescent="0.25">
      <c r="AX2740"/>
      <c r="AY2740"/>
    </row>
    <row r="2741" spans="50:51" x14ac:dyDescent="0.25">
      <c r="AX2741"/>
      <c r="AY2741"/>
    </row>
    <row r="2742" spans="50:51" x14ac:dyDescent="0.25">
      <c r="AX2742"/>
      <c r="AY2742"/>
    </row>
    <row r="2743" spans="50:51" x14ac:dyDescent="0.25">
      <c r="AX2743"/>
      <c r="AY2743"/>
    </row>
    <row r="2744" spans="50:51" x14ac:dyDescent="0.25">
      <c r="AX2744"/>
      <c r="AY2744"/>
    </row>
    <row r="2745" spans="50:51" x14ac:dyDescent="0.25">
      <c r="AX2745"/>
      <c r="AY2745"/>
    </row>
    <row r="2746" spans="50:51" x14ac:dyDescent="0.25">
      <c r="AX2746"/>
      <c r="AY2746"/>
    </row>
    <row r="2747" spans="50:51" x14ac:dyDescent="0.25">
      <c r="AX2747"/>
      <c r="AY2747"/>
    </row>
    <row r="2748" spans="50:51" x14ac:dyDescent="0.25">
      <c r="AX2748"/>
      <c r="AY2748"/>
    </row>
    <row r="2749" spans="50:51" x14ac:dyDescent="0.25">
      <c r="AX2749"/>
      <c r="AY2749"/>
    </row>
    <row r="2750" spans="50:51" x14ac:dyDescent="0.25">
      <c r="AX2750"/>
      <c r="AY2750"/>
    </row>
    <row r="2751" spans="50:51" x14ac:dyDescent="0.25">
      <c r="AX2751"/>
      <c r="AY2751"/>
    </row>
    <row r="2752" spans="50:51" x14ac:dyDescent="0.25">
      <c r="AX2752"/>
      <c r="AY2752"/>
    </row>
    <row r="2753" spans="50:51" x14ac:dyDescent="0.25">
      <c r="AX2753"/>
      <c r="AY2753"/>
    </row>
    <row r="2754" spans="50:51" x14ac:dyDescent="0.25">
      <c r="AX2754"/>
      <c r="AY2754"/>
    </row>
    <row r="2755" spans="50:51" x14ac:dyDescent="0.25">
      <c r="AX2755"/>
      <c r="AY2755"/>
    </row>
    <row r="2756" spans="50:51" x14ac:dyDescent="0.25">
      <c r="AX2756"/>
      <c r="AY2756"/>
    </row>
    <row r="2757" spans="50:51" x14ac:dyDescent="0.25">
      <c r="AX2757"/>
      <c r="AY2757"/>
    </row>
    <row r="2758" spans="50:51" x14ac:dyDescent="0.25">
      <c r="AX2758"/>
      <c r="AY2758"/>
    </row>
    <row r="2759" spans="50:51" x14ac:dyDescent="0.25">
      <c r="AX2759"/>
      <c r="AY2759"/>
    </row>
    <row r="2760" spans="50:51" x14ac:dyDescent="0.25">
      <c r="AX2760"/>
      <c r="AY2760"/>
    </row>
    <row r="2761" spans="50:51" x14ac:dyDescent="0.25">
      <c r="AX2761"/>
      <c r="AY2761"/>
    </row>
    <row r="2762" spans="50:51" x14ac:dyDescent="0.25">
      <c r="AX2762"/>
      <c r="AY2762"/>
    </row>
    <row r="2763" spans="50:51" x14ac:dyDescent="0.25">
      <c r="AX2763"/>
      <c r="AY2763"/>
    </row>
    <row r="2764" spans="50:51" x14ac:dyDescent="0.25">
      <c r="AX2764"/>
      <c r="AY2764"/>
    </row>
    <row r="2765" spans="50:51" x14ac:dyDescent="0.25">
      <c r="AX2765"/>
      <c r="AY2765"/>
    </row>
    <row r="2766" spans="50:51" x14ac:dyDescent="0.25">
      <c r="AX2766"/>
      <c r="AY2766"/>
    </row>
    <row r="2767" spans="50:51" x14ac:dyDescent="0.25">
      <c r="AX2767"/>
      <c r="AY2767"/>
    </row>
    <row r="2768" spans="50:51" x14ac:dyDescent="0.25">
      <c r="AX2768"/>
      <c r="AY2768"/>
    </row>
    <row r="2769" spans="50:51" x14ac:dyDescent="0.25">
      <c r="AX2769"/>
      <c r="AY2769"/>
    </row>
    <row r="2770" spans="50:51" x14ac:dyDescent="0.25">
      <c r="AX2770"/>
      <c r="AY2770"/>
    </row>
    <row r="2771" spans="50:51" x14ac:dyDescent="0.25">
      <c r="AX2771"/>
      <c r="AY2771"/>
    </row>
    <row r="2772" spans="50:51" x14ac:dyDescent="0.25">
      <c r="AX2772"/>
      <c r="AY2772"/>
    </row>
    <row r="2773" spans="50:51" x14ac:dyDescent="0.25">
      <c r="AX2773"/>
      <c r="AY2773"/>
    </row>
    <row r="2774" spans="50:51" x14ac:dyDescent="0.25">
      <c r="AX2774"/>
      <c r="AY2774"/>
    </row>
    <row r="2775" spans="50:51" x14ac:dyDescent="0.25">
      <c r="AX2775"/>
      <c r="AY2775"/>
    </row>
    <row r="2776" spans="50:51" x14ac:dyDescent="0.25">
      <c r="AX2776"/>
      <c r="AY2776"/>
    </row>
    <row r="2777" spans="50:51" x14ac:dyDescent="0.25">
      <c r="AX2777"/>
      <c r="AY2777"/>
    </row>
    <row r="2778" spans="50:51" x14ac:dyDescent="0.25">
      <c r="AX2778"/>
      <c r="AY2778"/>
    </row>
    <row r="2779" spans="50:51" x14ac:dyDescent="0.25">
      <c r="AX2779"/>
      <c r="AY2779"/>
    </row>
    <row r="2780" spans="50:51" x14ac:dyDescent="0.25">
      <c r="AX2780"/>
      <c r="AY2780"/>
    </row>
    <row r="2781" spans="50:51" x14ac:dyDescent="0.25">
      <c r="AX2781"/>
      <c r="AY2781"/>
    </row>
    <row r="2782" spans="50:51" x14ac:dyDescent="0.25">
      <c r="AX2782"/>
      <c r="AY2782"/>
    </row>
    <row r="2783" spans="50:51" x14ac:dyDescent="0.25">
      <c r="AX2783"/>
      <c r="AY2783"/>
    </row>
    <row r="2784" spans="50:51" x14ac:dyDescent="0.25">
      <c r="AX2784"/>
      <c r="AY2784"/>
    </row>
    <row r="2785" spans="50:51" x14ac:dyDescent="0.25">
      <c r="AX2785"/>
      <c r="AY2785"/>
    </row>
    <row r="2786" spans="50:51" x14ac:dyDescent="0.25">
      <c r="AX2786"/>
      <c r="AY2786"/>
    </row>
    <row r="2787" spans="50:51" x14ac:dyDescent="0.25">
      <c r="AX2787"/>
      <c r="AY2787"/>
    </row>
    <row r="2788" spans="50:51" x14ac:dyDescent="0.25">
      <c r="AX2788"/>
      <c r="AY2788"/>
    </row>
    <row r="2789" spans="50:51" x14ac:dyDescent="0.25">
      <c r="AX2789"/>
      <c r="AY2789"/>
    </row>
    <row r="2790" spans="50:51" x14ac:dyDescent="0.25">
      <c r="AX2790"/>
      <c r="AY2790"/>
    </row>
    <row r="2791" spans="50:51" x14ac:dyDescent="0.25">
      <c r="AX2791"/>
      <c r="AY2791"/>
    </row>
    <row r="2792" spans="50:51" x14ac:dyDescent="0.25">
      <c r="AX2792"/>
      <c r="AY2792"/>
    </row>
    <row r="2793" spans="50:51" x14ac:dyDescent="0.25">
      <c r="AX2793"/>
      <c r="AY2793"/>
    </row>
    <row r="2794" spans="50:51" x14ac:dyDescent="0.25">
      <c r="AX2794"/>
      <c r="AY2794"/>
    </row>
    <row r="2795" spans="50:51" x14ac:dyDescent="0.25">
      <c r="AX2795"/>
      <c r="AY2795"/>
    </row>
    <row r="2796" spans="50:51" x14ac:dyDescent="0.25">
      <c r="AX2796"/>
      <c r="AY2796"/>
    </row>
    <row r="2797" spans="50:51" x14ac:dyDescent="0.25">
      <c r="AX2797"/>
      <c r="AY2797"/>
    </row>
    <row r="2798" spans="50:51" x14ac:dyDescent="0.25">
      <c r="AX2798"/>
      <c r="AY2798"/>
    </row>
    <row r="2799" spans="50:51" x14ac:dyDescent="0.25">
      <c r="AX2799"/>
      <c r="AY2799"/>
    </row>
    <row r="2800" spans="50:51" x14ac:dyDescent="0.25">
      <c r="AX2800"/>
      <c r="AY2800"/>
    </row>
    <row r="2801" spans="50:51" x14ac:dyDescent="0.25">
      <c r="AX2801"/>
      <c r="AY2801"/>
    </row>
    <row r="2802" spans="50:51" x14ac:dyDescent="0.25">
      <c r="AX2802"/>
      <c r="AY2802"/>
    </row>
    <row r="2803" spans="50:51" x14ac:dyDescent="0.25">
      <c r="AX2803"/>
      <c r="AY2803"/>
    </row>
    <row r="2804" spans="50:51" x14ac:dyDescent="0.25">
      <c r="AX2804"/>
      <c r="AY2804"/>
    </row>
    <row r="2805" spans="50:51" x14ac:dyDescent="0.25">
      <c r="AX2805"/>
      <c r="AY2805"/>
    </row>
    <row r="2806" spans="50:51" x14ac:dyDescent="0.25">
      <c r="AX2806"/>
      <c r="AY2806"/>
    </row>
    <row r="2807" spans="50:51" x14ac:dyDescent="0.25">
      <c r="AX2807"/>
      <c r="AY2807"/>
    </row>
    <row r="2808" spans="50:51" x14ac:dyDescent="0.25">
      <c r="AX2808"/>
      <c r="AY2808"/>
    </row>
    <row r="2809" spans="50:51" x14ac:dyDescent="0.25">
      <c r="AX2809"/>
      <c r="AY2809"/>
    </row>
    <row r="2810" spans="50:51" x14ac:dyDescent="0.25">
      <c r="AX2810"/>
      <c r="AY2810"/>
    </row>
    <row r="2811" spans="50:51" x14ac:dyDescent="0.25">
      <c r="AX2811"/>
      <c r="AY2811"/>
    </row>
    <row r="2812" spans="50:51" x14ac:dyDescent="0.25">
      <c r="AX2812"/>
      <c r="AY2812"/>
    </row>
    <row r="2813" spans="50:51" x14ac:dyDescent="0.25">
      <c r="AX2813"/>
      <c r="AY2813"/>
    </row>
    <row r="2814" spans="50:51" x14ac:dyDescent="0.25">
      <c r="AX2814"/>
      <c r="AY2814"/>
    </row>
    <row r="2815" spans="50:51" x14ac:dyDescent="0.25">
      <c r="AX2815"/>
      <c r="AY2815"/>
    </row>
    <row r="2816" spans="50:51" x14ac:dyDescent="0.25">
      <c r="AX2816"/>
      <c r="AY2816"/>
    </row>
    <row r="2817" spans="50:51" x14ac:dyDescent="0.25">
      <c r="AX2817"/>
      <c r="AY2817"/>
    </row>
    <row r="2818" spans="50:51" x14ac:dyDescent="0.25">
      <c r="AX2818"/>
      <c r="AY2818"/>
    </row>
    <row r="2819" spans="50:51" x14ac:dyDescent="0.25">
      <c r="AX2819"/>
      <c r="AY2819"/>
    </row>
    <row r="2820" spans="50:51" x14ac:dyDescent="0.25">
      <c r="AX2820"/>
      <c r="AY2820"/>
    </row>
    <row r="2821" spans="50:51" x14ac:dyDescent="0.25">
      <c r="AX2821"/>
      <c r="AY2821"/>
    </row>
    <row r="2822" spans="50:51" x14ac:dyDescent="0.25">
      <c r="AX2822"/>
      <c r="AY2822"/>
    </row>
    <row r="2823" spans="50:51" x14ac:dyDescent="0.25">
      <c r="AX2823"/>
      <c r="AY2823"/>
    </row>
    <row r="2824" spans="50:51" x14ac:dyDescent="0.25">
      <c r="AX2824"/>
      <c r="AY2824"/>
    </row>
    <row r="2825" spans="50:51" x14ac:dyDescent="0.25">
      <c r="AX2825"/>
      <c r="AY2825"/>
    </row>
    <row r="2826" spans="50:51" x14ac:dyDescent="0.25">
      <c r="AX2826"/>
      <c r="AY2826"/>
    </row>
    <row r="2827" spans="50:51" x14ac:dyDescent="0.25">
      <c r="AX2827"/>
      <c r="AY2827"/>
    </row>
    <row r="2828" spans="50:51" x14ac:dyDescent="0.25">
      <c r="AX2828"/>
      <c r="AY2828"/>
    </row>
    <row r="2829" spans="50:51" x14ac:dyDescent="0.25">
      <c r="AX2829"/>
      <c r="AY2829"/>
    </row>
    <row r="2830" spans="50:51" x14ac:dyDescent="0.25">
      <c r="AX2830"/>
      <c r="AY2830"/>
    </row>
    <row r="2831" spans="50:51" x14ac:dyDescent="0.25">
      <c r="AX2831"/>
      <c r="AY2831"/>
    </row>
    <row r="2832" spans="50:51" x14ac:dyDescent="0.25">
      <c r="AX2832"/>
      <c r="AY2832"/>
    </row>
    <row r="2833" spans="50:51" x14ac:dyDescent="0.25">
      <c r="AX2833"/>
      <c r="AY2833"/>
    </row>
    <row r="2834" spans="50:51" x14ac:dyDescent="0.25">
      <c r="AX2834"/>
      <c r="AY2834"/>
    </row>
    <row r="2835" spans="50:51" x14ac:dyDescent="0.25">
      <c r="AX2835"/>
      <c r="AY2835"/>
    </row>
    <row r="2836" spans="50:51" x14ac:dyDescent="0.25">
      <c r="AX2836"/>
      <c r="AY2836"/>
    </row>
    <row r="2837" spans="50:51" x14ac:dyDescent="0.25">
      <c r="AX2837"/>
      <c r="AY2837"/>
    </row>
    <row r="2838" spans="50:51" x14ac:dyDescent="0.25">
      <c r="AX2838"/>
      <c r="AY2838"/>
    </row>
    <row r="2839" spans="50:51" x14ac:dyDescent="0.25">
      <c r="AX2839"/>
      <c r="AY2839"/>
    </row>
    <row r="2840" spans="50:51" x14ac:dyDescent="0.25">
      <c r="AX2840"/>
      <c r="AY2840"/>
    </row>
    <row r="2841" spans="50:51" x14ac:dyDescent="0.25">
      <c r="AX2841"/>
      <c r="AY2841"/>
    </row>
    <row r="2842" spans="50:51" x14ac:dyDescent="0.25">
      <c r="AX2842"/>
      <c r="AY2842"/>
    </row>
    <row r="2843" spans="50:51" x14ac:dyDescent="0.25">
      <c r="AX2843"/>
      <c r="AY2843"/>
    </row>
    <row r="2844" spans="50:51" x14ac:dyDescent="0.25">
      <c r="AX2844"/>
      <c r="AY2844"/>
    </row>
    <row r="2845" spans="50:51" x14ac:dyDescent="0.25">
      <c r="AX2845"/>
      <c r="AY2845"/>
    </row>
    <row r="2846" spans="50:51" x14ac:dyDescent="0.25">
      <c r="AX2846"/>
      <c r="AY2846"/>
    </row>
    <row r="2847" spans="50:51" x14ac:dyDescent="0.25">
      <c r="AX2847"/>
      <c r="AY2847"/>
    </row>
    <row r="2848" spans="50:51" x14ac:dyDescent="0.25">
      <c r="AX2848"/>
      <c r="AY2848"/>
    </row>
    <row r="2849" spans="50:51" x14ac:dyDescent="0.25">
      <c r="AX2849"/>
      <c r="AY2849"/>
    </row>
    <row r="2850" spans="50:51" x14ac:dyDescent="0.25">
      <c r="AX2850"/>
      <c r="AY2850"/>
    </row>
    <row r="2851" spans="50:51" x14ac:dyDescent="0.25">
      <c r="AX2851"/>
      <c r="AY2851"/>
    </row>
    <row r="2852" spans="50:51" x14ac:dyDescent="0.25">
      <c r="AX2852"/>
      <c r="AY2852"/>
    </row>
    <row r="2853" spans="50:51" x14ac:dyDescent="0.25">
      <c r="AX2853"/>
      <c r="AY2853"/>
    </row>
    <row r="2854" spans="50:51" x14ac:dyDescent="0.25">
      <c r="AX2854"/>
      <c r="AY2854"/>
    </row>
    <row r="2855" spans="50:51" x14ac:dyDescent="0.25">
      <c r="AX2855"/>
      <c r="AY2855"/>
    </row>
    <row r="2856" spans="50:51" x14ac:dyDescent="0.25">
      <c r="AX2856"/>
      <c r="AY2856"/>
    </row>
    <row r="2857" spans="50:51" x14ac:dyDescent="0.25">
      <c r="AX2857"/>
      <c r="AY2857"/>
    </row>
    <row r="2858" spans="50:51" x14ac:dyDescent="0.25">
      <c r="AX2858"/>
      <c r="AY2858"/>
    </row>
    <row r="2859" spans="50:51" x14ac:dyDescent="0.25">
      <c r="AX2859"/>
      <c r="AY2859"/>
    </row>
    <row r="2860" spans="50:51" x14ac:dyDescent="0.25">
      <c r="AX2860"/>
      <c r="AY2860"/>
    </row>
    <row r="2861" spans="50:51" x14ac:dyDescent="0.25">
      <c r="AX2861"/>
      <c r="AY2861"/>
    </row>
    <row r="2862" spans="50:51" x14ac:dyDescent="0.25">
      <c r="AX2862"/>
      <c r="AY2862"/>
    </row>
    <row r="2863" spans="50:51" x14ac:dyDescent="0.25">
      <c r="AX2863"/>
      <c r="AY2863"/>
    </row>
    <row r="2864" spans="50:51" x14ac:dyDescent="0.25">
      <c r="AX2864"/>
      <c r="AY2864"/>
    </row>
    <row r="2865" spans="50:51" x14ac:dyDescent="0.25">
      <c r="AX2865"/>
      <c r="AY2865"/>
    </row>
    <row r="2866" spans="50:51" x14ac:dyDescent="0.25">
      <c r="AX2866"/>
      <c r="AY2866"/>
    </row>
    <row r="2867" spans="50:51" x14ac:dyDescent="0.25">
      <c r="AX2867"/>
      <c r="AY2867"/>
    </row>
    <row r="2868" spans="50:51" x14ac:dyDescent="0.25">
      <c r="AX2868"/>
      <c r="AY2868"/>
    </row>
    <row r="2869" spans="50:51" x14ac:dyDescent="0.25">
      <c r="AX2869"/>
      <c r="AY2869"/>
    </row>
    <row r="2870" spans="50:51" x14ac:dyDescent="0.25">
      <c r="AX2870"/>
      <c r="AY2870"/>
    </row>
    <row r="2871" spans="50:51" x14ac:dyDescent="0.25">
      <c r="AX2871"/>
      <c r="AY2871"/>
    </row>
    <row r="2872" spans="50:51" x14ac:dyDescent="0.25">
      <c r="AX2872"/>
      <c r="AY2872"/>
    </row>
    <row r="2873" spans="50:51" x14ac:dyDescent="0.25">
      <c r="AX2873"/>
      <c r="AY2873"/>
    </row>
    <row r="2874" spans="50:51" x14ac:dyDescent="0.25">
      <c r="AX2874"/>
      <c r="AY2874"/>
    </row>
    <row r="2875" spans="50:51" x14ac:dyDescent="0.25">
      <c r="AX2875"/>
      <c r="AY2875"/>
    </row>
    <row r="2876" spans="50:51" x14ac:dyDescent="0.25">
      <c r="AX2876"/>
      <c r="AY2876"/>
    </row>
    <row r="2877" spans="50:51" x14ac:dyDescent="0.25">
      <c r="AX2877"/>
      <c r="AY2877"/>
    </row>
    <row r="2878" spans="50:51" x14ac:dyDescent="0.25">
      <c r="AX2878"/>
      <c r="AY2878"/>
    </row>
    <row r="2879" spans="50:51" x14ac:dyDescent="0.25">
      <c r="AX2879"/>
      <c r="AY2879"/>
    </row>
    <row r="2880" spans="50:51" x14ac:dyDescent="0.25">
      <c r="AX2880"/>
      <c r="AY2880"/>
    </row>
    <row r="2881" spans="50:51" x14ac:dyDescent="0.25">
      <c r="AX2881"/>
      <c r="AY2881"/>
    </row>
    <row r="2882" spans="50:51" x14ac:dyDescent="0.25">
      <c r="AX2882"/>
      <c r="AY2882"/>
    </row>
    <row r="2883" spans="50:51" x14ac:dyDescent="0.25">
      <c r="AX2883"/>
      <c r="AY2883"/>
    </row>
    <row r="2884" spans="50:51" x14ac:dyDescent="0.25">
      <c r="AX2884"/>
      <c r="AY2884"/>
    </row>
    <row r="2885" spans="50:51" x14ac:dyDescent="0.25">
      <c r="AX2885"/>
      <c r="AY2885"/>
    </row>
    <row r="2886" spans="50:51" x14ac:dyDescent="0.25">
      <c r="AX2886"/>
      <c r="AY2886"/>
    </row>
    <row r="2887" spans="50:51" x14ac:dyDescent="0.25">
      <c r="AX2887"/>
      <c r="AY2887"/>
    </row>
    <row r="2888" spans="50:51" x14ac:dyDescent="0.25">
      <c r="AX2888"/>
      <c r="AY2888"/>
    </row>
    <row r="2889" spans="50:51" x14ac:dyDescent="0.25">
      <c r="AX2889"/>
      <c r="AY2889"/>
    </row>
    <row r="2890" spans="50:51" x14ac:dyDescent="0.25">
      <c r="AX2890"/>
      <c r="AY2890"/>
    </row>
    <row r="2891" spans="50:51" x14ac:dyDescent="0.25">
      <c r="AX2891"/>
      <c r="AY2891"/>
    </row>
    <row r="2892" spans="50:51" x14ac:dyDescent="0.25">
      <c r="AX2892"/>
      <c r="AY2892"/>
    </row>
    <row r="2893" spans="50:51" x14ac:dyDescent="0.25">
      <c r="AX2893"/>
      <c r="AY2893"/>
    </row>
    <row r="2894" spans="50:51" x14ac:dyDescent="0.25">
      <c r="AX2894"/>
      <c r="AY2894"/>
    </row>
    <row r="2895" spans="50:51" x14ac:dyDescent="0.25">
      <c r="AX2895"/>
      <c r="AY2895"/>
    </row>
    <row r="2896" spans="50:51" x14ac:dyDescent="0.25">
      <c r="AX2896"/>
      <c r="AY2896"/>
    </row>
    <row r="2897" spans="50:51" x14ac:dyDescent="0.25">
      <c r="AX2897"/>
      <c r="AY2897"/>
    </row>
    <row r="2898" spans="50:51" x14ac:dyDescent="0.25">
      <c r="AX2898"/>
      <c r="AY2898"/>
    </row>
    <row r="2899" spans="50:51" x14ac:dyDescent="0.25">
      <c r="AX2899"/>
      <c r="AY2899"/>
    </row>
    <row r="2900" spans="50:51" x14ac:dyDescent="0.25">
      <c r="AX2900"/>
      <c r="AY2900"/>
    </row>
    <row r="2901" spans="50:51" x14ac:dyDescent="0.25">
      <c r="AX2901"/>
      <c r="AY2901"/>
    </row>
    <row r="2902" spans="50:51" x14ac:dyDescent="0.25">
      <c r="AX2902"/>
      <c r="AY2902"/>
    </row>
    <row r="2903" spans="50:51" x14ac:dyDescent="0.25">
      <c r="AX2903"/>
      <c r="AY2903"/>
    </row>
    <row r="2904" spans="50:51" x14ac:dyDescent="0.25">
      <c r="AX2904"/>
      <c r="AY2904"/>
    </row>
    <row r="2905" spans="50:51" x14ac:dyDescent="0.25">
      <c r="AX2905"/>
      <c r="AY2905"/>
    </row>
    <row r="2906" spans="50:51" x14ac:dyDescent="0.25">
      <c r="AX2906"/>
      <c r="AY2906"/>
    </row>
    <row r="2907" spans="50:51" x14ac:dyDescent="0.25">
      <c r="AX2907"/>
      <c r="AY2907"/>
    </row>
    <row r="2908" spans="50:51" x14ac:dyDescent="0.25">
      <c r="AX2908"/>
      <c r="AY2908"/>
    </row>
    <row r="2909" spans="50:51" x14ac:dyDescent="0.25">
      <c r="AX2909"/>
      <c r="AY2909"/>
    </row>
    <row r="2910" spans="50:51" x14ac:dyDescent="0.25">
      <c r="AX2910"/>
      <c r="AY2910"/>
    </row>
    <row r="2911" spans="50:51" x14ac:dyDescent="0.25">
      <c r="AX2911"/>
      <c r="AY2911"/>
    </row>
    <row r="2912" spans="50:51" x14ac:dyDescent="0.25">
      <c r="AX2912"/>
      <c r="AY2912"/>
    </row>
    <row r="2913" spans="50:51" x14ac:dyDescent="0.25">
      <c r="AX2913"/>
      <c r="AY2913"/>
    </row>
    <row r="2914" spans="50:51" x14ac:dyDescent="0.25">
      <c r="AX2914"/>
      <c r="AY2914"/>
    </row>
    <row r="2915" spans="50:51" x14ac:dyDescent="0.25">
      <c r="AX2915"/>
      <c r="AY2915"/>
    </row>
    <row r="2916" spans="50:51" x14ac:dyDescent="0.25">
      <c r="AX2916"/>
      <c r="AY2916"/>
    </row>
    <row r="2917" spans="50:51" x14ac:dyDescent="0.25">
      <c r="AX2917"/>
      <c r="AY2917"/>
    </row>
    <row r="2918" spans="50:51" x14ac:dyDescent="0.25">
      <c r="AX2918"/>
      <c r="AY2918"/>
    </row>
    <row r="2919" spans="50:51" x14ac:dyDescent="0.25">
      <c r="AX2919"/>
      <c r="AY2919"/>
    </row>
    <row r="2920" spans="50:51" x14ac:dyDescent="0.25">
      <c r="AX2920"/>
      <c r="AY2920"/>
    </row>
    <row r="2921" spans="50:51" x14ac:dyDescent="0.25">
      <c r="AX2921"/>
      <c r="AY2921"/>
    </row>
    <row r="2922" spans="50:51" x14ac:dyDescent="0.25">
      <c r="AX2922"/>
      <c r="AY2922"/>
    </row>
    <row r="2923" spans="50:51" x14ac:dyDescent="0.25">
      <c r="AX2923"/>
      <c r="AY2923"/>
    </row>
    <row r="2924" spans="50:51" x14ac:dyDescent="0.25">
      <c r="AX2924"/>
      <c r="AY2924"/>
    </row>
    <row r="2925" spans="50:51" x14ac:dyDescent="0.25">
      <c r="AX2925"/>
      <c r="AY2925"/>
    </row>
    <row r="2926" spans="50:51" x14ac:dyDescent="0.25">
      <c r="AX2926"/>
      <c r="AY2926"/>
    </row>
    <row r="2927" spans="50:51" x14ac:dyDescent="0.25">
      <c r="AX2927"/>
      <c r="AY2927"/>
    </row>
    <row r="2928" spans="50:51" x14ac:dyDescent="0.25">
      <c r="AX2928"/>
      <c r="AY2928"/>
    </row>
    <row r="2929" spans="50:51" x14ac:dyDescent="0.25">
      <c r="AX2929"/>
      <c r="AY2929"/>
    </row>
    <row r="2930" spans="50:51" x14ac:dyDescent="0.25">
      <c r="AX2930"/>
      <c r="AY2930"/>
    </row>
    <row r="2931" spans="50:51" x14ac:dyDescent="0.25">
      <c r="AX2931"/>
      <c r="AY2931"/>
    </row>
    <row r="2932" spans="50:51" x14ac:dyDescent="0.25">
      <c r="AX2932"/>
      <c r="AY2932"/>
    </row>
    <row r="2933" spans="50:51" x14ac:dyDescent="0.25">
      <c r="AX2933"/>
      <c r="AY2933"/>
    </row>
    <row r="2934" spans="50:51" x14ac:dyDescent="0.25">
      <c r="AX2934"/>
      <c r="AY2934"/>
    </row>
    <row r="2935" spans="50:51" x14ac:dyDescent="0.25">
      <c r="AX2935"/>
      <c r="AY2935"/>
    </row>
    <row r="2936" spans="50:51" x14ac:dyDescent="0.25">
      <c r="AX2936"/>
      <c r="AY2936"/>
    </row>
    <row r="2937" spans="50:51" x14ac:dyDescent="0.25">
      <c r="AX2937"/>
      <c r="AY2937"/>
    </row>
    <row r="2938" spans="50:51" x14ac:dyDescent="0.25">
      <c r="AX2938"/>
      <c r="AY2938"/>
    </row>
    <row r="2939" spans="50:51" x14ac:dyDescent="0.25">
      <c r="AX2939"/>
      <c r="AY2939"/>
    </row>
    <row r="2940" spans="50:51" x14ac:dyDescent="0.25">
      <c r="AX2940"/>
      <c r="AY2940"/>
    </row>
    <row r="2941" spans="50:51" x14ac:dyDescent="0.25">
      <c r="AX2941"/>
      <c r="AY2941"/>
    </row>
    <row r="2942" spans="50:51" x14ac:dyDescent="0.25">
      <c r="AX2942"/>
      <c r="AY2942"/>
    </row>
    <row r="2943" spans="50:51" x14ac:dyDescent="0.25">
      <c r="AX2943"/>
      <c r="AY2943"/>
    </row>
    <row r="2944" spans="50:51" x14ac:dyDescent="0.25">
      <c r="AX2944"/>
      <c r="AY2944"/>
    </row>
    <row r="2945" spans="50:51" x14ac:dyDescent="0.25">
      <c r="AX2945"/>
      <c r="AY2945"/>
    </row>
    <row r="2946" spans="50:51" x14ac:dyDescent="0.25">
      <c r="AX2946"/>
      <c r="AY2946"/>
    </row>
    <row r="2947" spans="50:51" x14ac:dyDescent="0.25">
      <c r="AX2947"/>
      <c r="AY2947"/>
    </row>
    <row r="2948" spans="50:51" x14ac:dyDescent="0.25">
      <c r="AX2948"/>
      <c r="AY2948"/>
    </row>
    <row r="2949" spans="50:51" x14ac:dyDescent="0.25">
      <c r="AX2949"/>
      <c r="AY2949"/>
    </row>
    <row r="2950" spans="50:51" x14ac:dyDescent="0.25">
      <c r="AX2950"/>
      <c r="AY2950"/>
    </row>
    <row r="2951" spans="50:51" x14ac:dyDescent="0.25">
      <c r="AX2951"/>
      <c r="AY2951"/>
    </row>
    <row r="2952" spans="50:51" x14ac:dyDescent="0.25">
      <c r="AX2952"/>
      <c r="AY2952"/>
    </row>
    <row r="2953" spans="50:51" x14ac:dyDescent="0.25">
      <c r="AX2953"/>
      <c r="AY2953"/>
    </row>
    <row r="2954" spans="50:51" x14ac:dyDescent="0.25">
      <c r="AX2954"/>
      <c r="AY2954"/>
    </row>
    <row r="2955" spans="50:51" x14ac:dyDescent="0.25">
      <c r="AX2955"/>
      <c r="AY2955"/>
    </row>
    <row r="2956" spans="50:51" x14ac:dyDescent="0.25">
      <c r="AX2956"/>
      <c r="AY2956"/>
    </row>
    <row r="2957" spans="50:51" x14ac:dyDescent="0.25">
      <c r="AX2957"/>
      <c r="AY2957"/>
    </row>
    <row r="2958" spans="50:51" x14ac:dyDescent="0.25">
      <c r="AX2958"/>
      <c r="AY2958"/>
    </row>
    <row r="2959" spans="50:51" x14ac:dyDescent="0.25">
      <c r="AX2959"/>
      <c r="AY2959"/>
    </row>
    <row r="2960" spans="50:51" x14ac:dyDescent="0.25">
      <c r="AX2960"/>
      <c r="AY2960"/>
    </row>
    <row r="2961" spans="50:51" x14ac:dyDescent="0.25">
      <c r="AX2961"/>
      <c r="AY2961"/>
    </row>
    <row r="2962" spans="50:51" x14ac:dyDescent="0.25">
      <c r="AX2962"/>
      <c r="AY2962"/>
    </row>
    <row r="2963" spans="50:51" x14ac:dyDescent="0.25">
      <c r="AX2963"/>
      <c r="AY2963"/>
    </row>
    <row r="2964" spans="50:51" x14ac:dyDescent="0.25">
      <c r="AX2964"/>
      <c r="AY2964"/>
    </row>
    <row r="2965" spans="50:51" x14ac:dyDescent="0.25">
      <c r="AX2965"/>
      <c r="AY2965"/>
    </row>
    <row r="2966" spans="50:51" x14ac:dyDescent="0.25">
      <c r="AX2966"/>
      <c r="AY2966"/>
    </row>
    <row r="2967" spans="50:51" x14ac:dyDescent="0.25">
      <c r="AX2967"/>
      <c r="AY2967"/>
    </row>
    <row r="2968" spans="50:51" x14ac:dyDescent="0.25">
      <c r="AX2968"/>
      <c r="AY2968"/>
    </row>
    <row r="2969" spans="50:51" x14ac:dyDescent="0.25">
      <c r="AX2969"/>
      <c r="AY2969"/>
    </row>
    <row r="2970" spans="50:51" x14ac:dyDescent="0.25">
      <c r="AX2970"/>
      <c r="AY2970"/>
    </row>
    <row r="2971" spans="50:51" x14ac:dyDescent="0.25">
      <c r="AX2971"/>
      <c r="AY2971"/>
    </row>
    <row r="2972" spans="50:51" x14ac:dyDescent="0.25">
      <c r="AX2972"/>
      <c r="AY2972"/>
    </row>
    <row r="2973" spans="50:51" x14ac:dyDescent="0.25">
      <c r="AX2973"/>
      <c r="AY2973"/>
    </row>
    <row r="2974" spans="50:51" x14ac:dyDescent="0.25">
      <c r="AX2974"/>
      <c r="AY2974"/>
    </row>
    <row r="2975" spans="50:51" x14ac:dyDescent="0.25">
      <c r="AX2975"/>
      <c r="AY2975"/>
    </row>
    <row r="2976" spans="50:51" x14ac:dyDescent="0.25">
      <c r="AX2976"/>
      <c r="AY2976"/>
    </row>
    <row r="2977" spans="50:51" x14ac:dyDescent="0.25">
      <c r="AX2977"/>
      <c r="AY2977"/>
    </row>
    <row r="2978" spans="50:51" x14ac:dyDescent="0.25">
      <c r="AX2978"/>
      <c r="AY2978"/>
    </row>
    <row r="2979" spans="50:51" x14ac:dyDescent="0.25">
      <c r="AX2979"/>
      <c r="AY2979"/>
    </row>
    <row r="2980" spans="50:51" x14ac:dyDescent="0.25">
      <c r="AX2980"/>
      <c r="AY2980"/>
    </row>
    <row r="2981" spans="50:51" x14ac:dyDescent="0.25">
      <c r="AX2981"/>
      <c r="AY2981"/>
    </row>
    <row r="2982" spans="50:51" x14ac:dyDescent="0.25">
      <c r="AX2982"/>
      <c r="AY2982"/>
    </row>
    <row r="2983" spans="50:51" x14ac:dyDescent="0.25">
      <c r="AX2983"/>
      <c r="AY2983"/>
    </row>
    <row r="2984" spans="50:51" x14ac:dyDescent="0.25">
      <c r="AX2984"/>
      <c r="AY2984"/>
    </row>
    <row r="2985" spans="50:51" x14ac:dyDescent="0.25">
      <c r="AX2985"/>
      <c r="AY2985"/>
    </row>
    <row r="2986" spans="50:51" x14ac:dyDescent="0.25">
      <c r="AX2986"/>
      <c r="AY2986"/>
    </row>
    <row r="2987" spans="50:51" x14ac:dyDescent="0.25">
      <c r="AX2987"/>
      <c r="AY2987"/>
    </row>
    <row r="2988" spans="50:51" x14ac:dyDescent="0.25">
      <c r="AX2988"/>
      <c r="AY2988"/>
    </row>
    <row r="2989" spans="50:51" x14ac:dyDescent="0.25">
      <c r="AX2989"/>
      <c r="AY2989"/>
    </row>
    <row r="2990" spans="50:51" x14ac:dyDescent="0.25">
      <c r="AX2990"/>
      <c r="AY2990"/>
    </row>
    <row r="2991" spans="50:51" x14ac:dyDescent="0.25">
      <c r="AX2991"/>
      <c r="AY2991"/>
    </row>
    <row r="2992" spans="50:51" x14ac:dyDescent="0.25">
      <c r="AX2992"/>
      <c r="AY2992"/>
    </row>
    <row r="2993" spans="50:51" x14ac:dyDescent="0.25">
      <c r="AX2993"/>
      <c r="AY2993"/>
    </row>
    <row r="2994" spans="50:51" x14ac:dyDescent="0.25">
      <c r="AX2994"/>
      <c r="AY2994"/>
    </row>
    <row r="2995" spans="50:51" x14ac:dyDescent="0.25">
      <c r="AX2995"/>
      <c r="AY2995"/>
    </row>
    <row r="2996" spans="50:51" x14ac:dyDescent="0.25">
      <c r="AX2996"/>
      <c r="AY2996"/>
    </row>
    <row r="2997" spans="50:51" x14ac:dyDescent="0.25">
      <c r="AX2997"/>
      <c r="AY2997"/>
    </row>
    <row r="2998" spans="50:51" x14ac:dyDescent="0.25">
      <c r="AX2998"/>
      <c r="AY2998"/>
    </row>
    <row r="2999" spans="50:51" x14ac:dyDescent="0.25">
      <c r="AX2999"/>
      <c r="AY2999"/>
    </row>
    <row r="3000" spans="50:51" x14ac:dyDescent="0.25">
      <c r="AX3000"/>
      <c r="AY3000"/>
    </row>
    <row r="3001" spans="50:51" x14ac:dyDescent="0.25">
      <c r="AX3001"/>
      <c r="AY3001"/>
    </row>
    <row r="3002" spans="50:51" x14ac:dyDescent="0.25">
      <c r="AX3002"/>
      <c r="AY3002"/>
    </row>
    <row r="3003" spans="50:51" x14ac:dyDescent="0.25">
      <c r="AX3003"/>
      <c r="AY3003"/>
    </row>
    <row r="3004" spans="50:51" x14ac:dyDescent="0.25">
      <c r="AX3004"/>
      <c r="AY3004"/>
    </row>
    <row r="3005" spans="50:51" x14ac:dyDescent="0.25">
      <c r="AX3005"/>
      <c r="AY3005"/>
    </row>
    <row r="3006" spans="50:51" x14ac:dyDescent="0.25">
      <c r="AX3006"/>
      <c r="AY3006"/>
    </row>
    <row r="3007" spans="50:51" x14ac:dyDescent="0.25">
      <c r="AX3007"/>
      <c r="AY3007"/>
    </row>
    <row r="3008" spans="50:51" x14ac:dyDescent="0.25">
      <c r="AX3008"/>
      <c r="AY3008"/>
    </row>
    <row r="3009" spans="50:51" x14ac:dyDescent="0.25">
      <c r="AX3009"/>
      <c r="AY3009"/>
    </row>
    <row r="3010" spans="50:51" x14ac:dyDescent="0.25">
      <c r="AX3010"/>
      <c r="AY3010"/>
    </row>
    <row r="3011" spans="50:51" x14ac:dyDescent="0.25">
      <c r="AX3011"/>
      <c r="AY3011"/>
    </row>
    <row r="3012" spans="50:51" x14ac:dyDescent="0.25">
      <c r="AX3012"/>
      <c r="AY3012"/>
    </row>
    <row r="3013" spans="50:51" x14ac:dyDescent="0.25">
      <c r="AX3013"/>
      <c r="AY3013"/>
    </row>
    <row r="3014" spans="50:51" x14ac:dyDescent="0.25">
      <c r="AX3014"/>
      <c r="AY3014"/>
    </row>
    <row r="3015" spans="50:51" x14ac:dyDescent="0.25">
      <c r="AX3015"/>
      <c r="AY3015"/>
    </row>
    <row r="3016" spans="50:51" x14ac:dyDescent="0.25">
      <c r="AX3016"/>
      <c r="AY3016"/>
    </row>
    <row r="3017" spans="50:51" x14ac:dyDescent="0.25">
      <c r="AX3017"/>
      <c r="AY3017"/>
    </row>
    <row r="3018" spans="50:51" x14ac:dyDescent="0.25">
      <c r="AX3018"/>
      <c r="AY3018"/>
    </row>
    <row r="3019" spans="50:51" x14ac:dyDescent="0.25">
      <c r="AX3019"/>
      <c r="AY3019"/>
    </row>
    <row r="3020" spans="50:51" x14ac:dyDescent="0.25">
      <c r="AX3020"/>
      <c r="AY3020"/>
    </row>
    <row r="3021" spans="50:51" x14ac:dyDescent="0.25">
      <c r="AX3021"/>
      <c r="AY3021"/>
    </row>
    <row r="3022" spans="50:51" x14ac:dyDescent="0.25">
      <c r="AX3022"/>
      <c r="AY3022"/>
    </row>
    <row r="3023" spans="50:51" x14ac:dyDescent="0.25">
      <c r="AX3023"/>
      <c r="AY3023"/>
    </row>
    <row r="3024" spans="50:51" x14ac:dyDescent="0.25">
      <c r="AX3024"/>
      <c r="AY3024"/>
    </row>
    <row r="3025" spans="50:51" x14ac:dyDescent="0.25">
      <c r="AX3025"/>
      <c r="AY3025"/>
    </row>
    <row r="3026" spans="50:51" x14ac:dyDescent="0.25">
      <c r="AX3026"/>
      <c r="AY3026"/>
    </row>
    <row r="3027" spans="50:51" x14ac:dyDescent="0.25">
      <c r="AX3027"/>
      <c r="AY3027"/>
    </row>
    <row r="3028" spans="50:51" x14ac:dyDescent="0.25">
      <c r="AX3028"/>
      <c r="AY3028"/>
    </row>
    <row r="3029" spans="50:51" x14ac:dyDescent="0.25">
      <c r="AX3029"/>
      <c r="AY3029"/>
    </row>
    <row r="3030" spans="50:51" x14ac:dyDescent="0.25">
      <c r="AX3030"/>
      <c r="AY3030"/>
    </row>
    <row r="3031" spans="50:51" x14ac:dyDescent="0.25">
      <c r="AX3031"/>
      <c r="AY3031"/>
    </row>
    <row r="3032" spans="50:51" x14ac:dyDescent="0.25">
      <c r="AX3032"/>
      <c r="AY3032"/>
    </row>
    <row r="3033" spans="50:51" x14ac:dyDescent="0.25">
      <c r="AX3033"/>
      <c r="AY3033"/>
    </row>
    <row r="3034" spans="50:51" x14ac:dyDescent="0.25">
      <c r="AX3034"/>
      <c r="AY3034"/>
    </row>
    <row r="3035" spans="50:51" x14ac:dyDescent="0.25">
      <c r="AX3035"/>
      <c r="AY3035"/>
    </row>
    <row r="3036" spans="50:51" x14ac:dyDescent="0.25">
      <c r="AX3036"/>
      <c r="AY3036"/>
    </row>
    <row r="3037" spans="50:51" x14ac:dyDescent="0.25">
      <c r="AX3037"/>
      <c r="AY3037"/>
    </row>
    <row r="3038" spans="50:51" x14ac:dyDescent="0.25">
      <c r="AX3038"/>
      <c r="AY3038"/>
    </row>
    <row r="3039" spans="50:51" x14ac:dyDescent="0.25">
      <c r="AX3039"/>
      <c r="AY3039"/>
    </row>
    <row r="3040" spans="50:51" x14ac:dyDescent="0.25">
      <c r="AX3040"/>
      <c r="AY3040"/>
    </row>
    <row r="3041" spans="50:51" x14ac:dyDescent="0.25">
      <c r="AX3041"/>
      <c r="AY3041"/>
    </row>
    <row r="3042" spans="50:51" x14ac:dyDescent="0.25">
      <c r="AX3042"/>
      <c r="AY3042"/>
    </row>
    <row r="3043" spans="50:51" x14ac:dyDescent="0.25">
      <c r="AX3043"/>
      <c r="AY3043"/>
    </row>
    <row r="3044" spans="50:51" x14ac:dyDescent="0.25">
      <c r="AX3044"/>
      <c r="AY3044"/>
    </row>
    <row r="3045" spans="50:51" x14ac:dyDescent="0.25">
      <c r="AX3045"/>
      <c r="AY3045"/>
    </row>
    <row r="3046" spans="50:51" x14ac:dyDescent="0.25">
      <c r="AX3046"/>
      <c r="AY3046"/>
    </row>
    <row r="3047" spans="50:51" x14ac:dyDescent="0.25">
      <c r="AX3047"/>
      <c r="AY3047"/>
    </row>
    <row r="3048" spans="50:51" x14ac:dyDescent="0.25">
      <c r="AX3048"/>
      <c r="AY3048"/>
    </row>
    <row r="3049" spans="50:51" x14ac:dyDescent="0.25">
      <c r="AX3049"/>
      <c r="AY3049"/>
    </row>
    <row r="3050" spans="50:51" x14ac:dyDescent="0.25">
      <c r="AX3050"/>
      <c r="AY3050"/>
    </row>
    <row r="3051" spans="50:51" x14ac:dyDescent="0.25">
      <c r="AX3051"/>
      <c r="AY3051"/>
    </row>
    <row r="3052" spans="50:51" x14ac:dyDescent="0.25">
      <c r="AX3052"/>
      <c r="AY3052"/>
    </row>
    <row r="3053" spans="50:51" x14ac:dyDescent="0.25">
      <c r="AX3053"/>
      <c r="AY3053"/>
    </row>
    <row r="3054" spans="50:51" x14ac:dyDescent="0.25">
      <c r="AX3054"/>
      <c r="AY3054"/>
    </row>
    <row r="3055" spans="50:51" x14ac:dyDescent="0.25">
      <c r="AX3055"/>
      <c r="AY3055"/>
    </row>
    <row r="3056" spans="50:51" x14ac:dyDescent="0.25">
      <c r="AX3056"/>
      <c r="AY3056"/>
    </row>
    <row r="3057" spans="50:51" x14ac:dyDescent="0.25">
      <c r="AX3057"/>
      <c r="AY3057"/>
    </row>
    <row r="3058" spans="50:51" x14ac:dyDescent="0.25">
      <c r="AX3058"/>
      <c r="AY3058"/>
    </row>
    <row r="3059" spans="50:51" x14ac:dyDescent="0.25">
      <c r="AX3059"/>
      <c r="AY3059"/>
    </row>
    <row r="3060" spans="50:51" x14ac:dyDescent="0.25">
      <c r="AX3060"/>
      <c r="AY3060"/>
    </row>
    <row r="3061" spans="50:51" x14ac:dyDescent="0.25">
      <c r="AX3061"/>
      <c r="AY3061"/>
    </row>
    <row r="3062" spans="50:51" x14ac:dyDescent="0.25">
      <c r="AX3062"/>
      <c r="AY3062"/>
    </row>
    <row r="3063" spans="50:51" x14ac:dyDescent="0.25">
      <c r="AX3063"/>
      <c r="AY3063"/>
    </row>
    <row r="3064" spans="50:51" x14ac:dyDescent="0.25">
      <c r="AX3064"/>
      <c r="AY3064"/>
    </row>
    <row r="3065" spans="50:51" x14ac:dyDescent="0.25">
      <c r="AX3065"/>
      <c r="AY3065"/>
    </row>
    <row r="3066" spans="50:51" x14ac:dyDescent="0.25">
      <c r="AX3066"/>
      <c r="AY3066"/>
    </row>
    <row r="3067" spans="50:51" x14ac:dyDescent="0.25">
      <c r="AX3067"/>
      <c r="AY3067"/>
    </row>
    <row r="3068" spans="50:51" x14ac:dyDescent="0.25">
      <c r="AX3068"/>
      <c r="AY3068"/>
    </row>
    <row r="3069" spans="50:51" x14ac:dyDescent="0.25">
      <c r="AX3069"/>
      <c r="AY3069"/>
    </row>
    <row r="3070" spans="50:51" x14ac:dyDescent="0.25">
      <c r="AX3070"/>
      <c r="AY3070"/>
    </row>
    <row r="3071" spans="50:51" x14ac:dyDescent="0.25">
      <c r="AX3071"/>
      <c r="AY3071"/>
    </row>
    <row r="3072" spans="50:51" x14ac:dyDescent="0.25">
      <c r="AX3072"/>
      <c r="AY3072"/>
    </row>
    <row r="3073" spans="50:51" x14ac:dyDescent="0.25">
      <c r="AX3073"/>
      <c r="AY3073"/>
    </row>
    <row r="3074" spans="50:51" x14ac:dyDescent="0.25">
      <c r="AX3074"/>
      <c r="AY3074"/>
    </row>
    <row r="3075" spans="50:51" x14ac:dyDescent="0.25">
      <c r="AX3075"/>
      <c r="AY3075"/>
    </row>
    <row r="3076" spans="50:51" x14ac:dyDescent="0.25">
      <c r="AX3076"/>
      <c r="AY3076"/>
    </row>
    <row r="3077" spans="50:51" x14ac:dyDescent="0.25">
      <c r="AX3077"/>
      <c r="AY3077"/>
    </row>
    <row r="3078" spans="50:51" x14ac:dyDescent="0.25">
      <c r="AX3078"/>
      <c r="AY3078"/>
    </row>
    <row r="3079" spans="50:51" x14ac:dyDescent="0.25">
      <c r="AX3079"/>
      <c r="AY3079"/>
    </row>
    <row r="3080" spans="50:51" x14ac:dyDescent="0.25">
      <c r="AX3080"/>
      <c r="AY3080"/>
    </row>
    <row r="3081" spans="50:51" x14ac:dyDescent="0.25">
      <c r="AX3081"/>
      <c r="AY3081"/>
    </row>
    <row r="3082" spans="50:51" x14ac:dyDescent="0.25">
      <c r="AX3082"/>
      <c r="AY3082"/>
    </row>
    <row r="3083" spans="50:51" x14ac:dyDescent="0.25">
      <c r="AX3083"/>
      <c r="AY3083"/>
    </row>
    <row r="3084" spans="50:51" x14ac:dyDescent="0.25">
      <c r="AX3084"/>
      <c r="AY3084"/>
    </row>
    <row r="3085" spans="50:51" x14ac:dyDescent="0.25">
      <c r="AX3085"/>
      <c r="AY3085"/>
    </row>
    <row r="3086" spans="50:51" x14ac:dyDescent="0.25">
      <c r="AX3086"/>
      <c r="AY3086"/>
    </row>
    <row r="3087" spans="50:51" x14ac:dyDescent="0.25">
      <c r="AX3087"/>
      <c r="AY3087"/>
    </row>
    <row r="3088" spans="50:51" x14ac:dyDescent="0.25">
      <c r="AX3088"/>
      <c r="AY3088"/>
    </row>
    <row r="3089" spans="50:51" x14ac:dyDescent="0.25">
      <c r="AX3089"/>
      <c r="AY3089"/>
    </row>
    <row r="3090" spans="50:51" x14ac:dyDescent="0.25">
      <c r="AX3090"/>
      <c r="AY3090"/>
    </row>
    <row r="3091" spans="50:51" x14ac:dyDescent="0.25">
      <c r="AX3091"/>
      <c r="AY3091"/>
    </row>
    <row r="3092" spans="50:51" x14ac:dyDescent="0.25">
      <c r="AX3092"/>
      <c r="AY3092"/>
    </row>
    <row r="3093" spans="50:51" x14ac:dyDescent="0.25">
      <c r="AX3093"/>
      <c r="AY3093"/>
    </row>
    <row r="3094" spans="50:51" x14ac:dyDescent="0.25">
      <c r="AX3094"/>
      <c r="AY3094"/>
    </row>
    <row r="3095" spans="50:51" x14ac:dyDescent="0.25">
      <c r="AX3095"/>
      <c r="AY3095"/>
    </row>
    <row r="3096" spans="50:51" x14ac:dyDescent="0.25">
      <c r="AX3096"/>
      <c r="AY3096"/>
    </row>
    <row r="3097" spans="50:51" x14ac:dyDescent="0.25">
      <c r="AX3097"/>
      <c r="AY3097"/>
    </row>
    <row r="3098" spans="50:51" x14ac:dyDescent="0.25">
      <c r="AX3098"/>
      <c r="AY3098"/>
    </row>
    <row r="3099" spans="50:51" x14ac:dyDescent="0.25">
      <c r="AX3099"/>
      <c r="AY3099"/>
    </row>
    <row r="3100" spans="50:51" x14ac:dyDescent="0.25">
      <c r="AX3100"/>
      <c r="AY3100"/>
    </row>
    <row r="3101" spans="50:51" x14ac:dyDescent="0.25">
      <c r="AX3101"/>
      <c r="AY3101"/>
    </row>
    <row r="3102" spans="50:51" x14ac:dyDescent="0.25">
      <c r="AX3102"/>
      <c r="AY3102"/>
    </row>
    <row r="3103" spans="50:51" x14ac:dyDescent="0.25">
      <c r="AX3103"/>
      <c r="AY3103"/>
    </row>
    <row r="3104" spans="50:51" x14ac:dyDescent="0.25">
      <c r="AX3104"/>
      <c r="AY3104"/>
    </row>
    <row r="3105" spans="50:51" x14ac:dyDescent="0.25">
      <c r="AX3105"/>
      <c r="AY3105"/>
    </row>
    <row r="3106" spans="50:51" x14ac:dyDescent="0.25">
      <c r="AX3106"/>
      <c r="AY3106"/>
    </row>
    <row r="3107" spans="50:51" x14ac:dyDescent="0.25">
      <c r="AX3107"/>
      <c r="AY3107"/>
    </row>
    <row r="3108" spans="50:51" x14ac:dyDescent="0.25">
      <c r="AX3108"/>
      <c r="AY3108"/>
    </row>
    <row r="3109" spans="50:51" x14ac:dyDescent="0.25">
      <c r="AX3109"/>
      <c r="AY3109"/>
    </row>
    <row r="3110" spans="50:51" x14ac:dyDescent="0.25">
      <c r="AX3110"/>
      <c r="AY3110"/>
    </row>
    <row r="3111" spans="50:51" x14ac:dyDescent="0.25">
      <c r="AX3111"/>
      <c r="AY3111"/>
    </row>
    <row r="3112" spans="50:51" x14ac:dyDescent="0.25">
      <c r="AX3112"/>
      <c r="AY3112"/>
    </row>
    <row r="3113" spans="50:51" x14ac:dyDescent="0.25">
      <c r="AX3113"/>
      <c r="AY3113"/>
    </row>
    <row r="3114" spans="50:51" x14ac:dyDescent="0.25">
      <c r="AX3114"/>
      <c r="AY3114"/>
    </row>
    <row r="3115" spans="50:51" x14ac:dyDescent="0.25">
      <c r="AX3115"/>
      <c r="AY3115"/>
    </row>
    <row r="3116" spans="50:51" x14ac:dyDescent="0.25">
      <c r="AX3116"/>
      <c r="AY3116"/>
    </row>
    <row r="3117" spans="50:51" x14ac:dyDescent="0.25">
      <c r="AX3117"/>
      <c r="AY3117"/>
    </row>
    <row r="3118" spans="50:51" x14ac:dyDescent="0.25">
      <c r="AX3118"/>
      <c r="AY3118"/>
    </row>
    <row r="3119" spans="50:51" x14ac:dyDescent="0.25">
      <c r="AX3119"/>
      <c r="AY3119"/>
    </row>
    <row r="3120" spans="50:51" x14ac:dyDescent="0.25">
      <c r="AX3120"/>
      <c r="AY3120"/>
    </row>
    <row r="3121" spans="50:51" x14ac:dyDescent="0.25">
      <c r="AX3121"/>
      <c r="AY3121"/>
    </row>
    <row r="3122" spans="50:51" x14ac:dyDescent="0.25">
      <c r="AX3122"/>
      <c r="AY3122"/>
    </row>
    <row r="3123" spans="50:51" x14ac:dyDescent="0.25">
      <c r="AX3123"/>
      <c r="AY3123"/>
    </row>
    <row r="3124" spans="50:51" x14ac:dyDescent="0.25">
      <c r="AX3124"/>
      <c r="AY3124"/>
    </row>
    <row r="3125" spans="50:51" x14ac:dyDescent="0.25">
      <c r="AX3125"/>
      <c r="AY3125"/>
    </row>
    <row r="3126" spans="50:51" x14ac:dyDescent="0.25">
      <c r="AX3126"/>
      <c r="AY3126"/>
    </row>
    <row r="3127" spans="50:51" x14ac:dyDescent="0.25">
      <c r="AX3127"/>
      <c r="AY3127"/>
    </row>
    <row r="3128" spans="50:51" x14ac:dyDescent="0.25">
      <c r="AX3128"/>
      <c r="AY3128"/>
    </row>
    <row r="3129" spans="50:51" x14ac:dyDescent="0.25">
      <c r="AX3129"/>
      <c r="AY3129"/>
    </row>
    <row r="3130" spans="50:51" x14ac:dyDescent="0.25">
      <c r="AX3130"/>
      <c r="AY3130"/>
    </row>
    <row r="3131" spans="50:51" x14ac:dyDescent="0.25">
      <c r="AX3131"/>
      <c r="AY3131"/>
    </row>
    <row r="3132" spans="50:51" x14ac:dyDescent="0.25">
      <c r="AX3132"/>
      <c r="AY3132"/>
    </row>
    <row r="3133" spans="50:51" x14ac:dyDescent="0.25">
      <c r="AX3133"/>
      <c r="AY3133"/>
    </row>
    <row r="3134" spans="50:51" x14ac:dyDescent="0.25">
      <c r="AX3134"/>
      <c r="AY3134"/>
    </row>
    <row r="3135" spans="50:51" x14ac:dyDescent="0.25">
      <c r="AX3135"/>
      <c r="AY3135"/>
    </row>
    <row r="3136" spans="50:51" x14ac:dyDescent="0.25">
      <c r="AX3136"/>
      <c r="AY3136"/>
    </row>
    <row r="3137" spans="50:51" x14ac:dyDescent="0.25">
      <c r="AX3137"/>
      <c r="AY3137"/>
    </row>
    <row r="3138" spans="50:51" x14ac:dyDescent="0.25">
      <c r="AX3138"/>
      <c r="AY3138"/>
    </row>
    <row r="3139" spans="50:51" x14ac:dyDescent="0.25">
      <c r="AX3139"/>
      <c r="AY3139"/>
    </row>
    <row r="3140" spans="50:51" x14ac:dyDescent="0.25">
      <c r="AX3140"/>
      <c r="AY3140"/>
    </row>
    <row r="3141" spans="50:51" x14ac:dyDescent="0.25">
      <c r="AX3141"/>
      <c r="AY3141"/>
    </row>
    <row r="3142" spans="50:51" x14ac:dyDescent="0.25">
      <c r="AX3142"/>
      <c r="AY3142"/>
    </row>
    <row r="3143" spans="50:51" x14ac:dyDescent="0.25">
      <c r="AX3143"/>
      <c r="AY3143"/>
    </row>
    <row r="3144" spans="50:51" x14ac:dyDescent="0.25">
      <c r="AX3144"/>
      <c r="AY3144"/>
    </row>
    <row r="3145" spans="50:51" x14ac:dyDescent="0.25">
      <c r="AX3145"/>
      <c r="AY3145"/>
    </row>
    <row r="3146" spans="50:51" x14ac:dyDescent="0.25">
      <c r="AX3146"/>
      <c r="AY3146"/>
    </row>
    <row r="3147" spans="50:51" x14ac:dyDescent="0.25">
      <c r="AX3147"/>
      <c r="AY3147"/>
    </row>
    <row r="3148" spans="50:51" x14ac:dyDescent="0.25">
      <c r="AX3148"/>
      <c r="AY3148"/>
    </row>
    <row r="3149" spans="50:51" x14ac:dyDescent="0.25">
      <c r="AX3149"/>
      <c r="AY3149"/>
    </row>
    <row r="3150" spans="50:51" x14ac:dyDescent="0.25">
      <c r="AX3150"/>
      <c r="AY3150"/>
    </row>
    <row r="3151" spans="50:51" x14ac:dyDescent="0.25">
      <c r="AX3151"/>
      <c r="AY3151"/>
    </row>
    <row r="3152" spans="50:51" x14ac:dyDescent="0.25">
      <c r="AX3152"/>
      <c r="AY3152"/>
    </row>
    <row r="3153" spans="50:51" x14ac:dyDescent="0.25">
      <c r="AX3153"/>
      <c r="AY3153"/>
    </row>
    <row r="3154" spans="50:51" x14ac:dyDescent="0.25">
      <c r="AX3154"/>
      <c r="AY3154"/>
    </row>
    <row r="3155" spans="50:51" x14ac:dyDescent="0.25">
      <c r="AX3155"/>
      <c r="AY3155"/>
    </row>
    <row r="3156" spans="50:51" x14ac:dyDescent="0.25">
      <c r="AX3156"/>
      <c r="AY3156"/>
    </row>
    <row r="3157" spans="50:51" x14ac:dyDescent="0.25">
      <c r="AX3157"/>
      <c r="AY3157"/>
    </row>
    <row r="3158" spans="50:51" x14ac:dyDescent="0.25">
      <c r="AX3158"/>
      <c r="AY3158"/>
    </row>
    <row r="3159" spans="50:51" x14ac:dyDescent="0.25">
      <c r="AX3159"/>
      <c r="AY3159"/>
    </row>
    <row r="3160" spans="50:51" x14ac:dyDescent="0.25">
      <c r="AX3160"/>
      <c r="AY3160"/>
    </row>
    <row r="3161" spans="50:51" x14ac:dyDescent="0.25">
      <c r="AX3161"/>
      <c r="AY3161"/>
    </row>
    <row r="3162" spans="50:51" x14ac:dyDescent="0.25">
      <c r="AX3162"/>
      <c r="AY3162"/>
    </row>
    <row r="3163" spans="50:51" x14ac:dyDescent="0.25">
      <c r="AX3163"/>
      <c r="AY3163"/>
    </row>
    <row r="3164" spans="50:51" x14ac:dyDescent="0.25">
      <c r="AX3164"/>
      <c r="AY3164"/>
    </row>
    <row r="3165" spans="50:51" x14ac:dyDescent="0.25">
      <c r="AX3165"/>
      <c r="AY3165"/>
    </row>
    <row r="3166" spans="50:51" x14ac:dyDescent="0.25">
      <c r="AX3166"/>
      <c r="AY3166"/>
    </row>
    <row r="3167" spans="50:51" x14ac:dyDescent="0.25">
      <c r="AX3167"/>
      <c r="AY3167"/>
    </row>
    <row r="3168" spans="50:51" x14ac:dyDescent="0.25">
      <c r="AX3168"/>
      <c r="AY3168"/>
    </row>
    <row r="3169" spans="50:51" x14ac:dyDescent="0.25">
      <c r="AX3169"/>
      <c r="AY3169"/>
    </row>
    <row r="3170" spans="50:51" x14ac:dyDescent="0.25">
      <c r="AX3170"/>
      <c r="AY3170"/>
    </row>
    <row r="3171" spans="50:51" x14ac:dyDescent="0.25">
      <c r="AX3171"/>
      <c r="AY3171"/>
    </row>
    <row r="3172" spans="50:51" x14ac:dyDescent="0.25">
      <c r="AX3172"/>
      <c r="AY3172"/>
    </row>
    <row r="3173" spans="50:51" x14ac:dyDescent="0.25">
      <c r="AX3173"/>
      <c r="AY3173"/>
    </row>
    <row r="3174" spans="50:51" x14ac:dyDescent="0.25">
      <c r="AX3174"/>
      <c r="AY3174"/>
    </row>
    <row r="3175" spans="50:51" x14ac:dyDescent="0.25">
      <c r="AX3175"/>
      <c r="AY3175"/>
    </row>
    <row r="3176" spans="50:51" x14ac:dyDescent="0.25">
      <c r="AX3176"/>
      <c r="AY3176"/>
    </row>
    <row r="3177" spans="50:51" x14ac:dyDescent="0.25">
      <c r="AX3177"/>
      <c r="AY3177"/>
    </row>
    <row r="3178" spans="50:51" x14ac:dyDescent="0.25">
      <c r="AX3178"/>
      <c r="AY3178"/>
    </row>
    <row r="3179" spans="50:51" x14ac:dyDescent="0.25">
      <c r="AX3179"/>
      <c r="AY3179"/>
    </row>
    <row r="3180" spans="50:51" x14ac:dyDescent="0.25">
      <c r="AX3180"/>
      <c r="AY3180"/>
    </row>
    <row r="3181" spans="50:51" x14ac:dyDescent="0.25">
      <c r="AX3181"/>
      <c r="AY3181"/>
    </row>
    <row r="3182" spans="50:51" x14ac:dyDescent="0.25">
      <c r="AX3182"/>
      <c r="AY3182"/>
    </row>
    <row r="3183" spans="50:51" x14ac:dyDescent="0.25">
      <c r="AX3183"/>
      <c r="AY3183"/>
    </row>
    <row r="3184" spans="50:51" x14ac:dyDescent="0.25">
      <c r="AX3184"/>
      <c r="AY3184"/>
    </row>
    <row r="3185" spans="50:51" x14ac:dyDescent="0.25">
      <c r="AX3185"/>
      <c r="AY3185"/>
    </row>
    <row r="3186" spans="50:51" x14ac:dyDescent="0.25">
      <c r="AX3186"/>
      <c r="AY3186"/>
    </row>
    <row r="3187" spans="50:51" x14ac:dyDescent="0.25">
      <c r="AX3187"/>
      <c r="AY3187"/>
    </row>
    <row r="3188" spans="50:51" x14ac:dyDescent="0.25">
      <c r="AX3188"/>
      <c r="AY3188"/>
    </row>
    <row r="3189" spans="50:51" x14ac:dyDescent="0.25">
      <c r="AX3189"/>
      <c r="AY3189"/>
    </row>
    <row r="3190" spans="50:51" x14ac:dyDescent="0.25">
      <c r="AX3190"/>
      <c r="AY3190"/>
    </row>
    <row r="3191" spans="50:51" x14ac:dyDescent="0.25">
      <c r="AX3191"/>
      <c r="AY3191"/>
    </row>
    <row r="3192" spans="50:51" x14ac:dyDescent="0.25">
      <c r="AX3192"/>
      <c r="AY3192"/>
    </row>
    <row r="3193" spans="50:51" x14ac:dyDescent="0.25">
      <c r="AX3193"/>
      <c r="AY3193"/>
    </row>
    <row r="3194" spans="50:51" x14ac:dyDescent="0.25">
      <c r="AX3194"/>
      <c r="AY3194"/>
    </row>
    <row r="3195" spans="50:51" x14ac:dyDescent="0.25">
      <c r="AX3195"/>
      <c r="AY3195"/>
    </row>
    <row r="3196" spans="50:51" x14ac:dyDescent="0.25">
      <c r="AX3196"/>
      <c r="AY3196"/>
    </row>
    <row r="3197" spans="50:51" x14ac:dyDescent="0.25">
      <c r="AX3197"/>
      <c r="AY3197"/>
    </row>
    <row r="3198" spans="50:51" x14ac:dyDescent="0.25">
      <c r="AX3198"/>
      <c r="AY3198"/>
    </row>
    <row r="3199" spans="50:51" x14ac:dyDescent="0.25">
      <c r="AX3199"/>
      <c r="AY3199"/>
    </row>
    <row r="3200" spans="50:51" x14ac:dyDescent="0.25">
      <c r="AX3200"/>
      <c r="AY3200"/>
    </row>
    <row r="3201" spans="50:51" x14ac:dyDescent="0.25">
      <c r="AX3201"/>
      <c r="AY3201"/>
    </row>
    <row r="3202" spans="50:51" x14ac:dyDescent="0.25">
      <c r="AX3202"/>
      <c r="AY3202"/>
    </row>
    <row r="3203" spans="50:51" x14ac:dyDescent="0.25">
      <c r="AX3203"/>
      <c r="AY3203"/>
    </row>
    <row r="3204" spans="50:51" x14ac:dyDescent="0.25">
      <c r="AX3204"/>
      <c r="AY3204"/>
    </row>
    <row r="3205" spans="50:51" x14ac:dyDescent="0.25">
      <c r="AX3205"/>
      <c r="AY3205"/>
    </row>
    <row r="3206" spans="50:51" x14ac:dyDescent="0.25">
      <c r="AX3206"/>
      <c r="AY3206"/>
    </row>
    <row r="3207" spans="50:51" x14ac:dyDescent="0.25">
      <c r="AX3207"/>
      <c r="AY3207"/>
    </row>
    <row r="3208" spans="50:51" x14ac:dyDescent="0.25">
      <c r="AX3208"/>
      <c r="AY3208"/>
    </row>
    <row r="3209" spans="50:51" x14ac:dyDescent="0.25">
      <c r="AX3209"/>
      <c r="AY3209"/>
    </row>
    <row r="3210" spans="50:51" x14ac:dyDescent="0.25">
      <c r="AX3210"/>
      <c r="AY3210"/>
    </row>
    <row r="3211" spans="50:51" x14ac:dyDescent="0.25">
      <c r="AX3211"/>
      <c r="AY3211"/>
    </row>
    <row r="3212" spans="50:51" x14ac:dyDescent="0.25">
      <c r="AX3212"/>
      <c r="AY3212"/>
    </row>
    <row r="3213" spans="50:51" x14ac:dyDescent="0.25">
      <c r="AX3213"/>
      <c r="AY3213"/>
    </row>
    <row r="3214" spans="50:51" x14ac:dyDescent="0.25">
      <c r="AX3214"/>
      <c r="AY3214"/>
    </row>
    <row r="3215" spans="50:51" x14ac:dyDescent="0.25">
      <c r="AX3215"/>
      <c r="AY3215"/>
    </row>
    <row r="3216" spans="50:51" x14ac:dyDescent="0.25">
      <c r="AX3216"/>
      <c r="AY3216"/>
    </row>
    <row r="3217" spans="50:51" x14ac:dyDescent="0.25">
      <c r="AX3217"/>
      <c r="AY3217"/>
    </row>
    <row r="3218" spans="50:51" x14ac:dyDescent="0.25">
      <c r="AX3218"/>
      <c r="AY3218"/>
    </row>
    <row r="3219" spans="50:51" x14ac:dyDescent="0.25">
      <c r="AX3219"/>
      <c r="AY3219"/>
    </row>
    <row r="3220" spans="50:51" x14ac:dyDescent="0.25">
      <c r="AX3220"/>
      <c r="AY3220"/>
    </row>
    <row r="3221" spans="50:51" x14ac:dyDescent="0.25">
      <c r="AX3221"/>
      <c r="AY3221"/>
    </row>
    <row r="3222" spans="50:51" x14ac:dyDescent="0.25">
      <c r="AX3222"/>
      <c r="AY3222"/>
    </row>
    <row r="3223" spans="50:51" x14ac:dyDescent="0.25">
      <c r="AX3223"/>
      <c r="AY3223"/>
    </row>
    <row r="3224" spans="50:51" x14ac:dyDescent="0.25">
      <c r="AX3224"/>
      <c r="AY3224"/>
    </row>
    <row r="3225" spans="50:51" x14ac:dyDescent="0.25">
      <c r="AX3225"/>
      <c r="AY3225"/>
    </row>
    <row r="3226" spans="50:51" x14ac:dyDescent="0.25">
      <c r="AX3226"/>
      <c r="AY3226"/>
    </row>
    <row r="3227" spans="50:51" x14ac:dyDescent="0.25">
      <c r="AX3227"/>
      <c r="AY3227"/>
    </row>
    <row r="3228" spans="50:51" x14ac:dyDescent="0.25">
      <c r="AX3228"/>
      <c r="AY3228"/>
    </row>
    <row r="3229" spans="50:51" x14ac:dyDescent="0.25">
      <c r="AX3229"/>
      <c r="AY3229"/>
    </row>
    <row r="3230" spans="50:51" x14ac:dyDescent="0.25">
      <c r="AX3230"/>
      <c r="AY3230"/>
    </row>
    <row r="3231" spans="50:51" x14ac:dyDescent="0.25">
      <c r="AX3231"/>
      <c r="AY3231"/>
    </row>
    <row r="3232" spans="50:51" x14ac:dyDescent="0.25">
      <c r="AX3232"/>
      <c r="AY3232"/>
    </row>
    <row r="3233" spans="50:51" x14ac:dyDescent="0.25">
      <c r="AX3233"/>
      <c r="AY3233"/>
    </row>
    <row r="3234" spans="50:51" x14ac:dyDescent="0.25">
      <c r="AX3234"/>
      <c r="AY3234"/>
    </row>
    <row r="3235" spans="50:51" x14ac:dyDescent="0.25">
      <c r="AX3235"/>
      <c r="AY3235"/>
    </row>
    <row r="3236" spans="50:51" x14ac:dyDescent="0.25">
      <c r="AX3236"/>
      <c r="AY3236"/>
    </row>
    <row r="3237" spans="50:51" x14ac:dyDescent="0.25">
      <c r="AX3237"/>
      <c r="AY3237"/>
    </row>
    <row r="3238" spans="50:51" x14ac:dyDescent="0.25">
      <c r="AX3238"/>
      <c r="AY3238"/>
    </row>
    <row r="3239" spans="50:51" x14ac:dyDescent="0.25">
      <c r="AX3239"/>
      <c r="AY3239"/>
    </row>
    <row r="3240" spans="50:51" x14ac:dyDescent="0.25">
      <c r="AX3240"/>
      <c r="AY3240"/>
    </row>
    <row r="3241" spans="50:51" x14ac:dyDescent="0.25">
      <c r="AX3241"/>
      <c r="AY3241"/>
    </row>
    <row r="3242" spans="50:51" x14ac:dyDescent="0.25">
      <c r="AX3242"/>
      <c r="AY3242"/>
    </row>
    <row r="3243" spans="50:51" x14ac:dyDescent="0.25">
      <c r="AX3243"/>
      <c r="AY3243"/>
    </row>
    <row r="3244" spans="50:51" x14ac:dyDescent="0.25">
      <c r="AX3244"/>
      <c r="AY3244"/>
    </row>
    <row r="3245" spans="50:51" x14ac:dyDescent="0.25">
      <c r="AX3245"/>
      <c r="AY3245"/>
    </row>
    <row r="3246" spans="50:51" x14ac:dyDescent="0.25">
      <c r="AX3246"/>
      <c r="AY3246"/>
    </row>
    <row r="3247" spans="50:51" x14ac:dyDescent="0.25">
      <c r="AX3247"/>
      <c r="AY3247"/>
    </row>
    <row r="3248" spans="50:51" x14ac:dyDescent="0.25">
      <c r="AX3248"/>
      <c r="AY3248"/>
    </row>
    <row r="3249" spans="50:51" x14ac:dyDescent="0.25">
      <c r="AX3249"/>
      <c r="AY3249"/>
    </row>
    <row r="3250" spans="50:51" x14ac:dyDescent="0.25">
      <c r="AX3250"/>
      <c r="AY3250"/>
    </row>
    <row r="3251" spans="50:51" x14ac:dyDescent="0.25">
      <c r="AX3251"/>
      <c r="AY3251"/>
    </row>
    <row r="3252" spans="50:51" x14ac:dyDescent="0.25">
      <c r="AX3252"/>
      <c r="AY3252"/>
    </row>
    <row r="3253" spans="50:51" x14ac:dyDescent="0.25">
      <c r="AX3253"/>
      <c r="AY3253"/>
    </row>
    <row r="3254" spans="50:51" x14ac:dyDescent="0.25">
      <c r="AX3254"/>
      <c r="AY3254"/>
    </row>
    <row r="3255" spans="50:51" x14ac:dyDescent="0.25">
      <c r="AX3255"/>
      <c r="AY3255"/>
    </row>
    <row r="3256" spans="50:51" x14ac:dyDescent="0.25">
      <c r="AX3256"/>
      <c r="AY3256"/>
    </row>
    <row r="3257" spans="50:51" x14ac:dyDescent="0.25">
      <c r="AX3257"/>
      <c r="AY3257"/>
    </row>
    <row r="3258" spans="50:51" x14ac:dyDescent="0.25">
      <c r="AX3258"/>
      <c r="AY3258"/>
    </row>
    <row r="3259" spans="50:51" x14ac:dyDescent="0.25">
      <c r="AX3259"/>
      <c r="AY3259"/>
    </row>
    <row r="3260" spans="50:51" x14ac:dyDescent="0.25">
      <c r="AX3260"/>
      <c r="AY3260"/>
    </row>
    <row r="3261" spans="50:51" x14ac:dyDescent="0.25">
      <c r="AX3261"/>
      <c r="AY3261"/>
    </row>
    <row r="3262" spans="50:51" x14ac:dyDescent="0.25">
      <c r="AX3262"/>
      <c r="AY3262"/>
    </row>
    <row r="3263" spans="50:51" x14ac:dyDescent="0.25">
      <c r="AX3263"/>
      <c r="AY3263"/>
    </row>
    <row r="3264" spans="50:51" x14ac:dyDescent="0.25">
      <c r="AX3264"/>
      <c r="AY3264"/>
    </row>
    <row r="3265" spans="50:51" x14ac:dyDescent="0.25">
      <c r="AX3265"/>
      <c r="AY3265"/>
    </row>
    <row r="3266" spans="50:51" x14ac:dyDescent="0.25">
      <c r="AX3266"/>
      <c r="AY3266"/>
    </row>
    <row r="3267" spans="50:51" x14ac:dyDescent="0.25">
      <c r="AX3267"/>
      <c r="AY3267"/>
    </row>
    <row r="3268" spans="50:51" x14ac:dyDescent="0.25">
      <c r="AX3268"/>
      <c r="AY3268"/>
    </row>
    <row r="3269" spans="50:51" x14ac:dyDescent="0.25">
      <c r="AX3269"/>
      <c r="AY3269"/>
    </row>
    <row r="3270" spans="50:51" x14ac:dyDescent="0.25">
      <c r="AX3270"/>
      <c r="AY3270"/>
    </row>
    <row r="3271" spans="50:51" x14ac:dyDescent="0.25">
      <c r="AX3271"/>
      <c r="AY3271"/>
    </row>
    <row r="3272" spans="50:51" x14ac:dyDescent="0.25">
      <c r="AX3272"/>
      <c r="AY3272"/>
    </row>
    <row r="3273" spans="50:51" x14ac:dyDescent="0.25">
      <c r="AX3273"/>
      <c r="AY3273"/>
    </row>
    <row r="3274" spans="50:51" x14ac:dyDescent="0.25">
      <c r="AX3274"/>
      <c r="AY3274"/>
    </row>
    <row r="3275" spans="50:51" x14ac:dyDescent="0.25">
      <c r="AX3275"/>
      <c r="AY3275"/>
    </row>
    <row r="3276" spans="50:51" x14ac:dyDescent="0.25">
      <c r="AX3276"/>
      <c r="AY3276"/>
    </row>
    <row r="3277" spans="50:51" x14ac:dyDescent="0.25">
      <c r="AX3277"/>
      <c r="AY3277"/>
    </row>
    <row r="3278" spans="50:51" x14ac:dyDescent="0.25">
      <c r="AX3278"/>
      <c r="AY3278"/>
    </row>
    <row r="3279" spans="50:51" x14ac:dyDescent="0.25">
      <c r="AX3279"/>
      <c r="AY3279"/>
    </row>
    <row r="3280" spans="50:51" x14ac:dyDescent="0.25">
      <c r="AX3280"/>
      <c r="AY3280"/>
    </row>
    <row r="3281" spans="50:51" x14ac:dyDescent="0.25">
      <c r="AX3281"/>
      <c r="AY3281"/>
    </row>
    <row r="3282" spans="50:51" x14ac:dyDescent="0.25">
      <c r="AX3282"/>
      <c r="AY3282"/>
    </row>
    <row r="3283" spans="50:51" x14ac:dyDescent="0.25">
      <c r="AX3283"/>
      <c r="AY3283"/>
    </row>
    <row r="3284" spans="50:51" x14ac:dyDescent="0.25">
      <c r="AX3284"/>
      <c r="AY3284"/>
    </row>
    <row r="3285" spans="50:51" x14ac:dyDescent="0.25">
      <c r="AX3285"/>
      <c r="AY3285"/>
    </row>
    <row r="3286" spans="50:51" x14ac:dyDescent="0.25">
      <c r="AX3286"/>
      <c r="AY3286"/>
    </row>
    <row r="3287" spans="50:51" x14ac:dyDescent="0.25">
      <c r="AX3287"/>
      <c r="AY3287"/>
    </row>
    <row r="3288" spans="50:51" x14ac:dyDescent="0.25">
      <c r="AX3288"/>
      <c r="AY3288"/>
    </row>
    <row r="3289" spans="50:51" x14ac:dyDescent="0.25">
      <c r="AX3289"/>
      <c r="AY3289"/>
    </row>
    <row r="3290" spans="50:51" x14ac:dyDescent="0.25">
      <c r="AX3290"/>
      <c r="AY3290"/>
    </row>
    <row r="3291" spans="50:51" x14ac:dyDescent="0.25">
      <c r="AX3291"/>
      <c r="AY3291"/>
    </row>
    <row r="3292" spans="50:51" x14ac:dyDescent="0.25">
      <c r="AX3292"/>
      <c r="AY3292"/>
    </row>
    <row r="3293" spans="50:51" x14ac:dyDescent="0.25">
      <c r="AX3293"/>
      <c r="AY3293"/>
    </row>
    <row r="3294" spans="50:51" x14ac:dyDescent="0.25">
      <c r="AX3294"/>
      <c r="AY3294"/>
    </row>
    <row r="3295" spans="50:51" x14ac:dyDescent="0.25">
      <c r="AX3295"/>
      <c r="AY3295"/>
    </row>
    <row r="3296" spans="50:51" x14ac:dyDescent="0.25">
      <c r="AX3296"/>
      <c r="AY3296"/>
    </row>
    <row r="3297" spans="50:51" x14ac:dyDescent="0.25">
      <c r="AX3297"/>
      <c r="AY3297"/>
    </row>
    <row r="3298" spans="50:51" x14ac:dyDescent="0.25">
      <c r="AX3298"/>
      <c r="AY3298"/>
    </row>
    <row r="3299" spans="50:51" x14ac:dyDescent="0.25">
      <c r="AX3299"/>
      <c r="AY3299"/>
    </row>
    <row r="3300" spans="50:51" x14ac:dyDescent="0.25">
      <c r="AX3300"/>
      <c r="AY3300"/>
    </row>
    <row r="3301" spans="50:51" x14ac:dyDescent="0.25">
      <c r="AX3301"/>
      <c r="AY3301"/>
    </row>
    <row r="3302" spans="50:51" x14ac:dyDescent="0.25">
      <c r="AX3302"/>
      <c r="AY3302"/>
    </row>
    <row r="3303" spans="50:51" x14ac:dyDescent="0.25">
      <c r="AX3303"/>
      <c r="AY3303"/>
    </row>
    <row r="3304" spans="50:51" x14ac:dyDescent="0.25">
      <c r="AX3304"/>
      <c r="AY3304"/>
    </row>
    <row r="3305" spans="50:51" x14ac:dyDescent="0.25">
      <c r="AX3305"/>
      <c r="AY3305"/>
    </row>
    <row r="3306" spans="50:51" x14ac:dyDescent="0.25">
      <c r="AX3306"/>
      <c r="AY3306"/>
    </row>
    <row r="3307" spans="50:51" x14ac:dyDescent="0.25">
      <c r="AX3307"/>
      <c r="AY3307"/>
    </row>
    <row r="3308" spans="50:51" x14ac:dyDescent="0.25">
      <c r="AX3308"/>
      <c r="AY3308"/>
    </row>
    <row r="3309" spans="50:51" x14ac:dyDescent="0.25">
      <c r="AX3309"/>
      <c r="AY3309"/>
    </row>
    <row r="3310" spans="50:51" x14ac:dyDescent="0.25">
      <c r="AX3310"/>
      <c r="AY3310"/>
    </row>
    <row r="3311" spans="50:51" x14ac:dyDescent="0.25">
      <c r="AX3311"/>
      <c r="AY3311"/>
    </row>
    <row r="3312" spans="50:51" x14ac:dyDescent="0.25">
      <c r="AX3312"/>
      <c r="AY3312"/>
    </row>
    <row r="3313" spans="50:51" x14ac:dyDescent="0.25">
      <c r="AX3313"/>
      <c r="AY3313"/>
    </row>
    <row r="3314" spans="50:51" x14ac:dyDescent="0.25">
      <c r="AX3314"/>
      <c r="AY3314"/>
    </row>
    <row r="3315" spans="50:51" x14ac:dyDescent="0.25">
      <c r="AX3315"/>
      <c r="AY3315"/>
    </row>
    <row r="3316" spans="50:51" x14ac:dyDescent="0.25">
      <c r="AX3316"/>
      <c r="AY3316"/>
    </row>
    <row r="3317" spans="50:51" x14ac:dyDescent="0.25">
      <c r="AX3317"/>
      <c r="AY3317"/>
    </row>
    <row r="3318" spans="50:51" x14ac:dyDescent="0.25">
      <c r="AX3318"/>
      <c r="AY3318"/>
    </row>
    <row r="3319" spans="50:51" x14ac:dyDescent="0.25">
      <c r="AX3319"/>
      <c r="AY3319"/>
    </row>
    <row r="3320" spans="50:51" x14ac:dyDescent="0.25">
      <c r="AX3320"/>
      <c r="AY3320"/>
    </row>
    <row r="3321" spans="50:51" x14ac:dyDescent="0.25">
      <c r="AX3321"/>
      <c r="AY3321"/>
    </row>
    <row r="3322" spans="50:51" x14ac:dyDescent="0.25">
      <c r="AX3322"/>
      <c r="AY3322"/>
    </row>
    <row r="3323" spans="50:51" x14ac:dyDescent="0.25">
      <c r="AX3323"/>
      <c r="AY3323"/>
    </row>
    <row r="3324" spans="50:51" x14ac:dyDescent="0.25">
      <c r="AX3324"/>
      <c r="AY3324"/>
    </row>
    <row r="3325" spans="50:51" x14ac:dyDescent="0.25">
      <c r="AX3325"/>
      <c r="AY3325"/>
    </row>
    <row r="3326" spans="50:51" x14ac:dyDescent="0.25">
      <c r="AX3326"/>
      <c r="AY3326"/>
    </row>
    <row r="3327" spans="50:51" x14ac:dyDescent="0.25">
      <c r="AX3327"/>
      <c r="AY3327"/>
    </row>
    <row r="3328" spans="50:51" x14ac:dyDescent="0.25">
      <c r="AX3328"/>
      <c r="AY3328"/>
    </row>
    <row r="3329" spans="50:51" x14ac:dyDescent="0.25">
      <c r="AX3329"/>
      <c r="AY3329"/>
    </row>
    <row r="3330" spans="50:51" x14ac:dyDescent="0.25">
      <c r="AX3330"/>
      <c r="AY3330"/>
    </row>
    <row r="3331" spans="50:51" x14ac:dyDescent="0.25">
      <c r="AX3331"/>
      <c r="AY3331"/>
    </row>
    <row r="3332" spans="50:51" x14ac:dyDescent="0.25">
      <c r="AX3332"/>
      <c r="AY3332"/>
    </row>
    <row r="3333" spans="50:51" x14ac:dyDescent="0.25">
      <c r="AX3333"/>
      <c r="AY3333"/>
    </row>
    <row r="3334" spans="50:51" x14ac:dyDescent="0.25">
      <c r="AX3334"/>
      <c r="AY3334"/>
    </row>
    <row r="3335" spans="50:51" x14ac:dyDescent="0.25">
      <c r="AX3335"/>
      <c r="AY3335"/>
    </row>
    <row r="3336" spans="50:51" x14ac:dyDescent="0.25">
      <c r="AX3336"/>
      <c r="AY3336"/>
    </row>
    <row r="3337" spans="50:51" x14ac:dyDescent="0.25">
      <c r="AX3337"/>
      <c r="AY3337"/>
    </row>
    <row r="3338" spans="50:51" x14ac:dyDescent="0.25">
      <c r="AX3338"/>
      <c r="AY3338"/>
    </row>
    <row r="3339" spans="50:51" x14ac:dyDescent="0.25">
      <c r="AX3339"/>
      <c r="AY3339"/>
    </row>
    <row r="3340" spans="50:51" x14ac:dyDescent="0.25">
      <c r="AX3340"/>
      <c r="AY3340"/>
    </row>
    <row r="3341" spans="50:51" x14ac:dyDescent="0.25">
      <c r="AX3341"/>
      <c r="AY3341"/>
    </row>
    <row r="3342" spans="50:51" x14ac:dyDescent="0.25">
      <c r="AX3342"/>
      <c r="AY3342"/>
    </row>
    <row r="3343" spans="50:51" x14ac:dyDescent="0.25">
      <c r="AX3343"/>
      <c r="AY3343"/>
    </row>
    <row r="3344" spans="50:51" x14ac:dyDescent="0.25">
      <c r="AX3344"/>
      <c r="AY3344"/>
    </row>
    <row r="3345" spans="50:51" x14ac:dyDescent="0.25">
      <c r="AX3345"/>
      <c r="AY3345"/>
    </row>
    <row r="3346" spans="50:51" x14ac:dyDescent="0.25">
      <c r="AX3346"/>
      <c r="AY3346"/>
    </row>
    <row r="3347" spans="50:51" x14ac:dyDescent="0.25">
      <c r="AX3347"/>
      <c r="AY3347"/>
    </row>
    <row r="3348" spans="50:51" x14ac:dyDescent="0.25">
      <c r="AX3348"/>
      <c r="AY3348"/>
    </row>
    <row r="3349" spans="50:51" x14ac:dyDescent="0.25">
      <c r="AX3349"/>
      <c r="AY3349"/>
    </row>
    <row r="3350" spans="50:51" x14ac:dyDescent="0.25">
      <c r="AX3350"/>
      <c r="AY3350"/>
    </row>
    <row r="3351" spans="50:51" x14ac:dyDescent="0.25">
      <c r="AX3351"/>
      <c r="AY3351"/>
    </row>
    <row r="3352" spans="50:51" x14ac:dyDescent="0.25">
      <c r="AX3352"/>
      <c r="AY3352"/>
    </row>
    <row r="3353" spans="50:51" x14ac:dyDescent="0.25">
      <c r="AX3353"/>
      <c r="AY3353"/>
    </row>
    <row r="3354" spans="50:51" x14ac:dyDescent="0.25">
      <c r="AX3354"/>
      <c r="AY3354"/>
    </row>
    <row r="3355" spans="50:51" x14ac:dyDescent="0.25">
      <c r="AX3355"/>
      <c r="AY3355"/>
    </row>
    <row r="3356" spans="50:51" x14ac:dyDescent="0.25">
      <c r="AX3356"/>
      <c r="AY3356"/>
    </row>
    <row r="3357" spans="50:51" x14ac:dyDescent="0.25">
      <c r="AX3357"/>
      <c r="AY3357"/>
    </row>
    <row r="3358" spans="50:51" x14ac:dyDescent="0.25">
      <c r="AX3358"/>
      <c r="AY3358"/>
    </row>
    <row r="3359" spans="50:51" x14ac:dyDescent="0.25">
      <c r="AX3359"/>
      <c r="AY3359"/>
    </row>
    <row r="3360" spans="50:51" x14ac:dyDescent="0.25">
      <c r="AX3360"/>
      <c r="AY3360"/>
    </row>
    <row r="3361" spans="50:51" x14ac:dyDescent="0.25">
      <c r="AX3361"/>
      <c r="AY3361"/>
    </row>
    <row r="3362" spans="50:51" x14ac:dyDescent="0.25">
      <c r="AX3362"/>
      <c r="AY3362"/>
    </row>
    <row r="3363" spans="50:51" x14ac:dyDescent="0.25">
      <c r="AX3363"/>
      <c r="AY3363"/>
    </row>
    <row r="3364" spans="50:51" x14ac:dyDescent="0.25">
      <c r="AX3364"/>
      <c r="AY3364"/>
    </row>
    <row r="3365" spans="50:51" x14ac:dyDescent="0.25">
      <c r="AX3365"/>
      <c r="AY3365"/>
    </row>
    <row r="3366" spans="50:51" x14ac:dyDescent="0.25">
      <c r="AX3366"/>
      <c r="AY3366"/>
    </row>
    <row r="3367" spans="50:51" x14ac:dyDescent="0.25">
      <c r="AX3367"/>
      <c r="AY3367"/>
    </row>
    <row r="3368" spans="50:51" x14ac:dyDescent="0.25">
      <c r="AX3368"/>
      <c r="AY3368"/>
    </row>
    <row r="3369" spans="50:51" x14ac:dyDescent="0.25">
      <c r="AX3369"/>
      <c r="AY3369"/>
    </row>
    <row r="3370" spans="50:51" x14ac:dyDescent="0.25">
      <c r="AX3370"/>
      <c r="AY3370"/>
    </row>
    <row r="3371" spans="50:51" x14ac:dyDescent="0.25">
      <c r="AX3371"/>
      <c r="AY3371"/>
    </row>
    <row r="3372" spans="50:51" x14ac:dyDescent="0.25">
      <c r="AX3372"/>
      <c r="AY3372"/>
    </row>
    <row r="3373" spans="50:51" x14ac:dyDescent="0.25">
      <c r="AX3373"/>
      <c r="AY3373"/>
    </row>
    <row r="3374" spans="50:51" x14ac:dyDescent="0.25">
      <c r="AX3374"/>
      <c r="AY3374"/>
    </row>
    <row r="3375" spans="50:51" x14ac:dyDescent="0.25">
      <c r="AX3375"/>
      <c r="AY3375"/>
    </row>
    <row r="3376" spans="50:51" x14ac:dyDescent="0.25">
      <c r="AX3376"/>
      <c r="AY3376"/>
    </row>
    <row r="3377" spans="50:51" x14ac:dyDescent="0.25">
      <c r="AX3377"/>
      <c r="AY3377"/>
    </row>
    <row r="3378" spans="50:51" x14ac:dyDescent="0.25">
      <c r="AX3378"/>
      <c r="AY3378"/>
    </row>
    <row r="3379" spans="50:51" x14ac:dyDescent="0.25">
      <c r="AX3379"/>
      <c r="AY3379"/>
    </row>
    <row r="3380" spans="50:51" x14ac:dyDescent="0.25">
      <c r="AX3380"/>
      <c r="AY3380"/>
    </row>
    <row r="3381" spans="50:51" x14ac:dyDescent="0.25">
      <c r="AX3381"/>
      <c r="AY3381"/>
    </row>
    <row r="3382" spans="50:51" x14ac:dyDescent="0.25">
      <c r="AX3382"/>
      <c r="AY3382"/>
    </row>
    <row r="3383" spans="50:51" x14ac:dyDescent="0.25">
      <c r="AX3383"/>
      <c r="AY3383"/>
    </row>
    <row r="3384" spans="50:51" x14ac:dyDescent="0.25">
      <c r="AX3384"/>
      <c r="AY3384"/>
    </row>
    <row r="3385" spans="50:51" x14ac:dyDescent="0.25">
      <c r="AX3385"/>
      <c r="AY3385"/>
    </row>
    <row r="3386" spans="50:51" x14ac:dyDescent="0.25">
      <c r="AX3386"/>
      <c r="AY3386"/>
    </row>
    <row r="3387" spans="50:51" x14ac:dyDescent="0.25">
      <c r="AX3387"/>
      <c r="AY3387"/>
    </row>
    <row r="3388" spans="50:51" x14ac:dyDescent="0.25">
      <c r="AX3388"/>
      <c r="AY3388"/>
    </row>
    <row r="3389" spans="50:51" x14ac:dyDescent="0.25">
      <c r="AX3389"/>
      <c r="AY3389"/>
    </row>
    <row r="3390" spans="50:51" x14ac:dyDescent="0.25">
      <c r="AX3390"/>
      <c r="AY3390"/>
    </row>
    <row r="3391" spans="50:51" x14ac:dyDescent="0.25">
      <c r="AX3391"/>
      <c r="AY3391"/>
    </row>
    <row r="3392" spans="50:51" x14ac:dyDescent="0.25">
      <c r="AX3392"/>
      <c r="AY3392"/>
    </row>
    <row r="3393" spans="50:51" x14ac:dyDescent="0.25">
      <c r="AX3393"/>
      <c r="AY3393"/>
    </row>
    <row r="3394" spans="50:51" x14ac:dyDescent="0.25">
      <c r="AX3394"/>
      <c r="AY3394"/>
    </row>
    <row r="3395" spans="50:51" x14ac:dyDescent="0.25">
      <c r="AX3395"/>
      <c r="AY3395"/>
    </row>
    <row r="3396" spans="50:51" x14ac:dyDescent="0.25">
      <c r="AX3396"/>
      <c r="AY3396"/>
    </row>
    <row r="3397" spans="50:51" x14ac:dyDescent="0.25">
      <c r="AX3397"/>
      <c r="AY3397"/>
    </row>
    <row r="3398" spans="50:51" x14ac:dyDescent="0.25">
      <c r="AX3398"/>
      <c r="AY3398"/>
    </row>
    <row r="3399" spans="50:51" x14ac:dyDescent="0.25">
      <c r="AX3399"/>
      <c r="AY3399"/>
    </row>
    <row r="3400" spans="50:51" x14ac:dyDescent="0.25">
      <c r="AX3400"/>
      <c r="AY3400"/>
    </row>
    <row r="3401" spans="50:51" x14ac:dyDescent="0.25">
      <c r="AX3401"/>
      <c r="AY3401"/>
    </row>
    <row r="3402" spans="50:51" x14ac:dyDescent="0.25">
      <c r="AX3402"/>
      <c r="AY3402"/>
    </row>
    <row r="3403" spans="50:51" x14ac:dyDescent="0.25">
      <c r="AX3403"/>
      <c r="AY3403"/>
    </row>
    <row r="3404" spans="50:51" x14ac:dyDescent="0.25">
      <c r="AX3404"/>
      <c r="AY3404"/>
    </row>
    <row r="3405" spans="50:51" x14ac:dyDescent="0.25">
      <c r="AX3405"/>
      <c r="AY3405"/>
    </row>
    <row r="3406" spans="50:51" x14ac:dyDescent="0.25">
      <c r="AX3406"/>
      <c r="AY3406"/>
    </row>
    <row r="3407" spans="50:51" x14ac:dyDescent="0.25">
      <c r="AX3407"/>
      <c r="AY3407"/>
    </row>
    <row r="3408" spans="50:51" x14ac:dyDescent="0.25">
      <c r="AX3408"/>
      <c r="AY3408"/>
    </row>
    <row r="3409" spans="50:51" x14ac:dyDescent="0.25">
      <c r="AX3409"/>
      <c r="AY3409"/>
    </row>
    <row r="3410" spans="50:51" x14ac:dyDescent="0.25">
      <c r="AX3410"/>
      <c r="AY3410"/>
    </row>
    <row r="3411" spans="50:51" x14ac:dyDescent="0.25">
      <c r="AX3411"/>
      <c r="AY3411"/>
    </row>
    <row r="3412" spans="50:51" x14ac:dyDescent="0.25">
      <c r="AX3412"/>
      <c r="AY3412"/>
    </row>
    <row r="3413" spans="50:51" x14ac:dyDescent="0.25">
      <c r="AX3413"/>
      <c r="AY3413"/>
    </row>
    <row r="3414" spans="50:51" x14ac:dyDescent="0.25">
      <c r="AX3414"/>
      <c r="AY3414"/>
    </row>
    <row r="3415" spans="50:51" x14ac:dyDescent="0.25">
      <c r="AX3415"/>
      <c r="AY3415"/>
    </row>
    <row r="3416" spans="50:51" x14ac:dyDescent="0.25">
      <c r="AX3416"/>
      <c r="AY3416"/>
    </row>
    <row r="3417" spans="50:51" x14ac:dyDescent="0.25">
      <c r="AX3417"/>
      <c r="AY3417"/>
    </row>
    <row r="3418" spans="50:51" x14ac:dyDescent="0.25">
      <c r="AX3418"/>
      <c r="AY3418"/>
    </row>
    <row r="3419" spans="50:51" x14ac:dyDescent="0.25">
      <c r="AX3419"/>
      <c r="AY3419"/>
    </row>
    <row r="3420" spans="50:51" x14ac:dyDescent="0.25">
      <c r="AX3420"/>
      <c r="AY3420"/>
    </row>
    <row r="3421" spans="50:51" x14ac:dyDescent="0.25">
      <c r="AX3421"/>
      <c r="AY3421"/>
    </row>
    <row r="3422" spans="50:51" x14ac:dyDescent="0.25">
      <c r="AX3422"/>
      <c r="AY3422"/>
    </row>
    <row r="3423" spans="50:51" x14ac:dyDescent="0.25">
      <c r="AX3423"/>
      <c r="AY3423"/>
    </row>
    <row r="3424" spans="50:51" x14ac:dyDescent="0.25">
      <c r="AX3424"/>
      <c r="AY3424"/>
    </row>
    <row r="3425" spans="50:51" x14ac:dyDescent="0.25">
      <c r="AX3425"/>
      <c r="AY3425"/>
    </row>
    <row r="3426" spans="50:51" x14ac:dyDescent="0.25">
      <c r="AX3426"/>
      <c r="AY3426"/>
    </row>
    <row r="3427" spans="50:51" x14ac:dyDescent="0.25">
      <c r="AX3427"/>
      <c r="AY3427"/>
    </row>
    <row r="3428" spans="50:51" x14ac:dyDescent="0.25">
      <c r="AX3428"/>
      <c r="AY3428"/>
    </row>
    <row r="3429" spans="50:51" x14ac:dyDescent="0.25">
      <c r="AX3429"/>
      <c r="AY3429"/>
    </row>
    <row r="3430" spans="50:51" x14ac:dyDescent="0.25">
      <c r="AX3430"/>
      <c r="AY3430"/>
    </row>
    <row r="3431" spans="50:51" x14ac:dyDescent="0.25">
      <c r="AX3431"/>
      <c r="AY3431"/>
    </row>
    <row r="3432" spans="50:51" x14ac:dyDescent="0.25">
      <c r="AX3432"/>
      <c r="AY3432"/>
    </row>
    <row r="3433" spans="50:51" x14ac:dyDescent="0.25">
      <c r="AX3433"/>
      <c r="AY3433"/>
    </row>
    <row r="3434" spans="50:51" x14ac:dyDescent="0.25">
      <c r="AX3434"/>
      <c r="AY3434"/>
    </row>
    <row r="3435" spans="50:51" x14ac:dyDescent="0.25">
      <c r="AX3435"/>
      <c r="AY3435"/>
    </row>
    <row r="3436" spans="50:51" x14ac:dyDescent="0.25">
      <c r="AX3436"/>
      <c r="AY3436"/>
    </row>
    <row r="3437" spans="50:51" x14ac:dyDescent="0.25">
      <c r="AX3437"/>
      <c r="AY3437"/>
    </row>
    <row r="3438" spans="50:51" x14ac:dyDescent="0.25">
      <c r="AX3438"/>
      <c r="AY3438"/>
    </row>
    <row r="3439" spans="50:51" x14ac:dyDescent="0.25">
      <c r="AX3439"/>
      <c r="AY3439"/>
    </row>
    <row r="3440" spans="50:51" x14ac:dyDescent="0.25">
      <c r="AX3440"/>
      <c r="AY3440"/>
    </row>
    <row r="3441" spans="50:51" x14ac:dyDescent="0.25">
      <c r="AX3441"/>
      <c r="AY3441"/>
    </row>
    <row r="3442" spans="50:51" x14ac:dyDescent="0.25">
      <c r="AX3442"/>
      <c r="AY3442"/>
    </row>
    <row r="3443" spans="50:51" x14ac:dyDescent="0.25">
      <c r="AX3443"/>
      <c r="AY3443"/>
    </row>
    <row r="3444" spans="50:51" x14ac:dyDescent="0.25">
      <c r="AX3444"/>
      <c r="AY3444"/>
    </row>
    <row r="3445" spans="50:51" x14ac:dyDescent="0.25">
      <c r="AX3445"/>
      <c r="AY3445"/>
    </row>
    <row r="3446" spans="50:51" x14ac:dyDescent="0.25">
      <c r="AX3446"/>
      <c r="AY3446"/>
    </row>
    <row r="3447" spans="50:51" x14ac:dyDescent="0.25">
      <c r="AX3447"/>
      <c r="AY3447"/>
    </row>
    <row r="3448" spans="50:51" x14ac:dyDescent="0.25">
      <c r="AX3448"/>
      <c r="AY3448"/>
    </row>
    <row r="3449" spans="50:51" x14ac:dyDescent="0.25">
      <c r="AX3449"/>
      <c r="AY3449"/>
    </row>
    <row r="3450" spans="50:51" x14ac:dyDescent="0.25">
      <c r="AX3450"/>
      <c r="AY3450"/>
    </row>
    <row r="3451" spans="50:51" x14ac:dyDescent="0.25">
      <c r="AX3451"/>
      <c r="AY3451"/>
    </row>
    <row r="3452" spans="50:51" x14ac:dyDescent="0.25">
      <c r="AX3452"/>
      <c r="AY3452"/>
    </row>
    <row r="3453" spans="50:51" x14ac:dyDescent="0.25">
      <c r="AX3453"/>
      <c r="AY3453"/>
    </row>
    <row r="3454" spans="50:51" x14ac:dyDescent="0.25">
      <c r="AX3454"/>
      <c r="AY3454"/>
    </row>
    <row r="3455" spans="50:51" x14ac:dyDescent="0.25">
      <c r="AX3455"/>
      <c r="AY3455"/>
    </row>
    <row r="3456" spans="50:51" x14ac:dyDescent="0.25">
      <c r="AX3456"/>
      <c r="AY3456"/>
    </row>
    <row r="3457" spans="50:51" x14ac:dyDescent="0.25">
      <c r="AX3457"/>
      <c r="AY3457"/>
    </row>
    <row r="3458" spans="50:51" x14ac:dyDescent="0.25">
      <c r="AX3458"/>
      <c r="AY3458"/>
    </row>
    <row r="3459" spans="50:51" x14ac:dyDescent="0.25">
      <c r="AX3459"/>
      <c r="AY3459"/>
    </row>
    <row r="3460" spans="50:51" x14ac:dyDescent="0.25">
      <c r="AX3460"/>
      <c r="AY3460"/>
    </row>
    <row r="3461" spans="50:51" x14ac:dyDescent="0.25">
      <c r="AX3461"/>
      <c r="AY3461"/>
    </row>
    <row r="3462" spans="50:51" x14ac:dyDescent="0.25">
      <c r="AX3462"/>
      <c r="AY3462"/>
    </row>
    <row r="3463" spans="50:51" x14ac:dyDescent="0.25">
      <c r="AX3463"/>
      <c r="AY3463"/>
    </row>
    <row r="3464" spans="50:51" x14ac:dyDescent="0.25">
      <c r="AX3464"/>
      <c r="AY3464"/>
    </row>
    <row r="3465" spans="50:51" x14ac:dyDescent="0.25">
      <c r="AX3465"/>
      <c r="AY3465"/>
    </row>
    <row r="3466" spans="50:51" x14ac:dyDescent="0.25">
      <c r="AX3466"/>
      <c r="AY3466"/>
    </row>
    <row r="3467" spans="50:51" x14ac:dyDescent="0.25">
      <c r="AX3467"/>
      <c r="AY3467"/>
    </row>
    <row r="3468" spans="50:51" x14ac:dyDescent="0.25">
      <c r="AX3468"/>
      <c r="AY3468"/>
    </row>
    <row r="3469" spans="50:51" x14ac:dyDescent="0.25">
      <c r="AX3469"/>
      <c r="AY3469"/>
    </row>
    <row r="3470" spans="50:51" x14ac:dyDescent="0.25">
      <c r="AX3470"/>
      <c r="AY3470"/>
    </row>
    <row r="3471" spans="50:51" x14ac:dyDescent="0.25">
      <c r="AX3471"/>
      <c r="AY3471"/>
    </row>
    <row r="3472" spans="50:51" x14ac:dyDescent="0.25">
      <c r="AX3472"/>
      <c r="AY3472"/>
    </row>
    <row r="3473" spans="50:51" x14ac:dyDescent="0.25">
      <c r="AX3473"/>
      <c r="AY3473"/>
    </row>
    <row r="3474" spans="50:51" x14ac:dyDescent="0.25">
      <c r="AX3474"/>
      <c r="AY3474"/>
    </row>
    <row r="3475" spans="50:51" x14ac:dyDescent="0.25">
      <c r="AX3475"/>
      <c r="AY3475"/>
    </row>
    <row r="3476" spans="50:51" x14ac:dyDescent="0.25">
      <c r="AX3476"/>
      <c r="AY3476"/>
    </row>
    <row r="3477" spans="50:51" x14ac:dyDescent="0.25">
      <c r="AX3477"/>
      <c r="AY3477"/>
    </row>
    <row r="3478" spans="50:51" x14ac:dyDescent="0.25">
      <c r="AX3478"/>
      <c r="AY3478"/>
    </row>
    <row r="3479" spans="50:51" x14ac:dyDescent="0.25">
      <c r="AX3479"/>
      <c r="AY3479"/>
    </row>
    <row r="3480" spans="50:51" x14ac:dyDescent="0.25">
      <c r="AX3480"/>
      <c r="AY3480"/>
    </row>
    <row r="3481" spans="50:51" x14ac:dyDescent="0.25">
      <c r="AX3481"/>
      <c r="AY3481"/>
    </row>
    <row r="3482" spans="50:51" x14ac:dyDescent="0.25">
      <c r="AX3482"/>
      <c r="AY3482"/>
    </row>
    <row r="3483" spans="50:51" x14ac:dyDescent="0.25">
      <c r="AX3483"/>
      <c r="AY3483"/>
    </row>
    <row r="3484" spans="50:51" x14ac:dyDescent="0.25">
      <c r="AX3484"/>
      <c r="AY3484"/>
    </row>
    <row r="3485" spans="50:51" x14ac:dyDescent="0.25">
      <c r="AX3485"/>
      <c r="AY3485"/>
    </row>
    <row r="3486" spans="50:51" x14ac:dyDescent="0.25">
      <c r="AX3486"/>
      <c r="AY3486"/>
    </row>
    <row r="3487" spans="50:51" x14ac:dyDescent="0.25">
      <c r="AX3487"/>
      <c r="AY3487"/>
    </row>
    <row r="3488" spans="50:51" x14ac:dyDescent="0.25">
      <c r="AX3488"/>
      <c r="AY3488"/>
    </row>
    <row r="3489" spans="50:51" x14ac:dyDescent="0.25">
      <c r="AX3489"/>
      <c r="AY3489"/>
    </row>
    <row r="3490" spans="50:51" x14ac:dyDescent="0.25">
      <c r="AX3490"/>
      <c r="AY3490"/>
    </row>
    <row r="3491" spans="50:51" x14ac:dyDescent="0.25">
      <c r="AX3491"/>
      <c r="AY3491"/>
    </row>
    <row r="3492" spans="50:51" x14ac:dyDescent="0.25">
      <c r="AX3492"/>
      <c r="AY3492"/>
    </row>
    <row r="3493" spans="50:51" x14ac:dyDescent="0.25">
      <c r="AX3493"/>
      <c r="AY3493"/>
    </row>
    <row r="3494" spans="50:51" x14ac:dyDescent="0.25">
      <c r="AX3494"/>
      <c r="AY3494"/>
    </row>
    <row r="3495" spans="50:51" x14ac:dyDescent="0.25">
      <c r="AX3495"/>
      <c r="AY3495"/>
    </row>
    <row r="3496" spans="50:51" x14ac:dyDescent="0.25">
      <c r="AX3496"/>
      <c r="AY3496"/>
    </row>
    <row r="3497" spans="50:51" x14ac:dyDescent="0.25">
      <c r="AX3497"/>
      <c r="AY3497"/>
    </row>
    <row r="3498" spans="50:51" x14ac:dyDescent="0.25">
      <c r="AX3498"/>
      <c r="AY3498"/>
    </row>
    <row r="3499" spans="50:51" x14ac:dyDescent="0.25">
      <c r="AX3499"/>
      <c r="AY3499"/>
    </row>
    <row r="3500" spans="50:51" x14ac:dyDescent="0.25">
      <c r="AX3500"/>
      <c r="AY3500"/>
    </row>
    <row r="3501" spans="50:51" x14ac:dyDescent="0.25">
      <c r="AX3501"/>
      <c r="AY3501"/>
    </row>
    <row r="3502" spans="50:51" x14ac:dyDescent="0.25">
      <c r="AX3502"/>
      <c r="AY3502"/>
    </row>
    <row r="3503" spans="50:51" x14ac:dyDescent="0.25">
      <c r="AX3503"/>
      <c r="AY3503"/>
    </row>
    <row r="3504" spans="50:51" x14ac:dyDescent="0.25">
      <c r="AX3504"/>
      <c r="AY3504"/>
    </row>
    <row r="3505" spans="50:51" x14ac:dyDescent="0.25">
      <c r="AX3505"/>
      <c r="AY3505"/>
    </row>
    <row r="3506" spans="50:51" x14ac:dyDescent="0.25">
      <c r="AX3506"/>
      <c r="AY3506"/>
    </row>
    <row r="3507" spans="50:51" x14ac:dyDescent="0.25">
      <c r="AX3507"/>
      <c r="AY3507"/>
    </row>
    <row r="3508" spans="50:51" x14ac:dyDescent="0.25">
      <c r="AX3508"/>
      <c r="AY3508"/>
    </row>
    <row r="3509" spans="50:51" x14ac:dyDescent="0.25">
      <c r="AX3509"/>
      <c r="AY3509"/>
    </row>
    <row r="3510" spans="50:51" x14ac:dyDescent="0.25">
      <c r="AX3510"/>
      <c r="AY3510"/>
    </row>
    <row r="3511" spans="50:51" x14ac:dyDescent="0.25">
      <c r="AX3511"/>
      <c r="AY3511"/>
    </row>
    <row r="3512" spans="50:51" x14ac:dyDescent="0.25">
      <c r="AX3512"/>
      <c r="AY3512"/>
    </row>
    <row r="3513" spans="50:51" x14ac:dyDescent="0.25">
      <c r="AX3513"/>
      <c r="AY3513"/>
    </row>
    <row r="3514" spans="50:51" x14ac:dyDescent="0.25">
      <c r="AX3514"/>
      <c r="AY3514"/>
    </row>
    <row r="3515" spans="50:51" x14ac:dyDescent="0.25">
      <c r="AX3515"/>
      <c r="AY3515"/>
    </row>
    <row r="3516" spans="50:51" x14ac:dyDescent="0.25">
      <c r="AX3516"/>
      <c r="AY3516"/>
    </row>
    <row r="3517" spans="50:51" x14ac:dyDescent="0.25">
      <c r="AX3517"/>
      <c r="AY3517"/>
    </row>
    <row r="3518" spans="50:51" x14ac:dyDescent="0.25">
      <c r="AX3518"/>
      <c r="AY3518"/>
    </row>
    <row r="3519" spans="50:51" x14ac:dyDescent="0.25">
      <c r="AX3519"/>
      <c r="AY3519"/>
    </row>
    <row r="3520" spans="50:51" x14ac:dyDescent="0.25">
      <c r="AX3520"/>
      <c r="AY3520"/>
    </row>
    <row r="3521" spans="50:51" x14ac:dyDescent="0.25">
      <c r="AX3521"/>
      <c r="AY3521"/>
    </row>
    <row r="3522" spans="50:51" x14ac:dyDescent="0.25">
      <c r="AX3522"/>
      <c r="AY3522"/>
    </row>
    <row r="3523" spans="50:51" x14ac:dyDescent="0.25">
      <c r="AX3523"/>
      <c r="AY3523"/>
    </row>
    <row r="3524" spans="50:51" x14ac:dyDescent="0.25">
      <c r="AX3524"/>
      <c r="AY3524"/>
    </row>
    <row r="3525" spans="50:51" x14ac:dyDescent="0.25">
      <c r="AX3525"/>
      <c r="AY3525"/>
    </row>
    <row r="3526" spans="50:51" x14ac:dyDescent="0.25">
      <c r="AX3526"/>
      <c r="AY3526"/>
    </row>
    <row r="3527" spans="50:51" x14ac:dyDescent="0.25">
      <c r="AX3527"/>
      <c r="AY3527"/>
    </row>
    <row r="3528" spans="50:51" x14ac:dyDescent="0.25">
      <c r="AX3528"/>
      <c r="AY3528"/>
    </row>
    <row r="3529" spans="50:51" x14ac:dyDescent="0.25">
      <c r="AX3529"/>
      <c r="AY3529"/>
    </row>
    <row r="3530" spans="50:51" x14ac:dyDescent="0.25">
      <c r="AX3530"/>
      <c r="AY3530"/>
    </row>
    <row r="3531" spans="50:51" x14ac:dyDescent="0.25">
      <c r="AX3531"/>
      <c r="AY3531"/>
    </row>
    <row r="3532" spans="50:51" x14ac:dyDescent="0.25">
      <c r="AX3532"/>
      <c r="AY3532"/>
    </row>
    <row r="3533" spans="50:51" x14ac:dyDescent="0.25">
      <c r="AY3533"/>
    </row>
    <row r="3534" spans="50:51" x14ac:dyDescent="0.25">
      <c r="AY3534"/>
    </row>
    <row r="3535" spans="50:51" x14ac:dyDescent="0.25">
      <c r="AY3535"/>
    </row>
    <row r="3536" spans="50:51" x14ac:dyDescent="0.25">
      <c r="AY3536"/>
    </row>
    <row r="3537" spans="51:51" x14ac:dyDescent="0.25">
      <c r="AY3537"/>
    </row>
    <row r="3538" spans="51:51" x14ac:dyDescent="0.25">
      <c r="AY3538"/>
    </row>
    <row r="3539" spans="51:51" x14ac:dyDescent="0.25">
      <c r="AY3539"/>
    </row>
    <row r="3540" spans="51:51" x14ac:dyDescent="0.25">
      <c r="AY3540"/>
    </row>
    <row r="3541" spans="51:51" x14ac:dyDescent="0.25">
      <c r="AY3541"/>
    </row>
    <row r="3542" spans="51:51" x14ac:dyDescent="0.25">
      <c r="AY3542"/>
    </row>
    <row r="3543" spans="51:51" x14ac:dyDescent="0.25">
      <c r="AY3543"/>
    </row>
    <row r="3544" spans="51:51" x14ac:dyDescent="0.25">
      <c r="AY3544"/>
    </row>
    <row r="3545" spans="51:51" x14ac:dyDescent="0.25">
      <c r="AY3545"/>
    </row>
    <row r="3546" spans="51:51" x14ac:dyDescent="0.25">
      <c r="AY3546"/>
    </row>
    <row r="3547" spans="51:51" x14ac:dyDescent="0.25">
      <c r="AY3547"/>
    </row>
    <row r="3548" spans="51:51" x14ac:dyDescent="0.25">
      <c r="AY3548"/>
    </row>
    <row r="3549" spans="51:51" x14ac:dyDescent="0.25">
      <c r="AY3549"/>
    </row>
    <row r="3550" spans="51:51" x14ac:dyDescent="0.25">
      <c r="AY3550"/>
    </row>
    <row r="3551" spans="51:51" x14ac:dyDescent="0.25">
      <c r="AY3551"/>
    </row>
    <row r="3552" spans="51:51" x14ac:dyDescent="0.25">
      <c r="AY3552"/>
    </row>
    <row r="3553" spans="51:51" x14ac:dyDescent="0.25">
      <c r="AY3553"/>
    </row>
    <row r="3554" spans="51:51" x14ac:dyDescent="0.25">
      <c r="AY3554"/>
    </row>
    <row r="3555" spans="51:51" x14ac:dyDescent="0.25">
      <c r="AY3555"/>
    </row>
    <row r="3556" spans="51:51" x14ac:dyDescent="0.25">
      <c r="AY3556"/>
    </row>
    <row r="3557" spans="51:51" x14ac:dyDescent="0.25">
      <c r="AY3557"/>
    </row>
    <row r="3558" spans="51:51" x14ac:dyDescent="0.25">
      <c r="AY3558"/>
    </row>
    <row r="3559" spans="51:51" x14ac:dyDescent="0.25">
      <c r="AY3559"/>
    </row>
    <row r="3560" spans="51:51" x14ac:dyDescent="0.25">
      <c r="AY3560"/>
    </row>
    <row r="3561" spans="51:51" x14ac:dyDescent="0.25">
      <c r="AY3561"/>
    </row>
    <row r="3562" spans="51:51" x14ac:dyDescent="0.25">
      <c r="AY3562"/>
    </row>
    <row r="3563" spans="51:51" x14ac:dyDescent="0.25">
      <c r="AY3563"/>
    </row>
    <row r="3564" spans="51:51" x14ac:dyDescent="0.25">
      <c r="AY3564"/>
    </row>
    <row r="3565" spans="51:51" x14ac:dyDescent="0.25">
      <c r="AY3565"/>
    </row>
    <row r="3566" spans="51:51" x14ac:dyDescent="0.25">
      <c r="AY3566"/>
    </row>
    <row r="3567" spans="51:51" x14ac:dyDescent="0.25">
      <c r="AY3567"/>
    </row>
    <row r="3568" spans="51:51" x14ac:dyDescent="0.25">
      <c r="AY3568"/>
    </row>
    <row r="3569" spans="51:51" x14ac:dyDescent="0.25">
      <c r="AY3569"/>
    </row>
    <row r="3570" spans="51:51" x14ac:dyDescent="0.25">
      <c r="AY3570"/>
    </row>
    <row r="3571" spans="51:51" x14ac:dyDescent="0.25">
      <c r="AY3571"/>
    </row>
    <row r="3572" spans="51:51" x14ac:dyDescent="0.25">
      <c r="AY3572"/>
    </row>
    <row r="3573" spans="51:51" x14ac:dyDescent="0.25">
      <c r="AY3573"/>
    </row>
    <row r="3574" spans="51:51" x14ac:dyDescent="0.25">
      <c r="AY3574"/>
    </row>
    <row r="3575" spans="51:51" x14ac:dyDescent="0.25">
      <c r="AY3575"/>
    </row>
    <row r="3576" spans="51:51" x14ac:dyDescent="0.25">
      <c r="AY3576"/>
    </row>
    <row r="3577" spans="51:51" x14ac:dyDescent="0.25">
      <c r="AY3577"/>
    </row>
    <row r="3578" spans="51:51" x14ac:dyDescent="0.25">
      <c r="AY3578"/>
    </row>
    <row r="3579" spans="51:51" x14ac:dyDescent="0.25">
      <c r="AY3579"/>
    </row>
    <row r="3580" spans="51:51" x14ac:dyDescent="0.25">
      <c r="AY3580"/>
    </row>
    <row r="3581" spans="51:51" x14ac:dyDescent="0.25">
      <c r="AY3581"/>
    </row>
    <row r="3582" spans="51:51" x14ac:dyDescent="0.25">
      <c r="AY3582"/>
    </row>
    <row r="3583" spans="51:51" x14ac:dyDescent="0.25">
      <c r="AY3583"/>
    </row>
    <row r="3584" spans="51:51" x14ac:dyDescent="0.25">
      <c r="AY3584"/>
    </row>
    <row r="3585" spans="51:51" x14ac:dyDescent="0.25">
      <c r="AY3585"/>
    </row>
    <row r="3586" spans="51:51" x14ac:dyDescent="0.25">
      <c r="AY3586"/>
    </row>
    <row r="3587" spans="51:51" x14ac:dyDescent="0.25">
      <c r="AY3587"/>
    </row>
    <row r="3588" spans="51:51" x14ac:dyDescent="0.25">
      <c r="AY3588"/>
    </row>
    <row r="3589" spans="51:51" x14ac:dyDescent="0.25">
      <c r="AY3589"/>
    </row>
    <row r="3590" spans="51:51" x14ac:dyDescent="0.25">
      <c r="AY3590"/>
    </row>
    <row r="3591" spans="51:51" x14ac:dyDescent="0.25">
      <c r="AY3591"/>
    </row>
    <row r="3592" spans="51:51" x14ac:dyDescent="0.25">
      <c r="AY3592"/>
    </row>
    <row r="3593" spans="51:51" x14ac:dyDescent="0.25">
      <c r="AY3593"/>
    </row>
    <row r="3594" spans="51:51" x14ac:dyDescent="0.25">
      <c r="AY3594"/>
    </row>
    <row r="3595" spans="51:51" x14ac:dyDescent="0.25">
      <c r="AY3595"/>
    </row>
    <row r="3596" spans="51:51" x14ac:dyDescent="0.25">
      <c r="AY3596"/>
    </row>
    <row r="3597" spans="51:51" x14ac:dyDescent="0.25">
      <c r="AY3597"/>
    </row>
    <row r="3598" spans="51:51" x14ac:dyDescent="0.25">
      <c r="AY3598"/>
    </row>
    <row r="3599" spans="51:51" x14ac:dyDescent="0.25">
      <c r="AY3599"/>
    </row>
    <row r="3600" spans="51:51" x14ac:dyDescent="0.25">
      <c r="AY3600"/>
    </row>
    <row r="3601" spans="51:51" x14ac:dyDescent="0.25">
      <c r="AY3601"/>
    </row>
    <row r="3602" spans="51:51" x14ac:dyDescent="0.25">
      <c r="AY3602"/>
    </row>
    <row r="3603" spans="51:51" x14ac:dyDescent="0.25">
      <c r="AY3603"/>
    </row>
    <row r="3604" spans="51:51" x14ac:dyDescent="0.25">
      <c r="AY3604"/>
    </row>
    <row r="3605" spans="51:51" x14ac:dyDescent="0.25">
      <c r="AY3605"/>
    </row>
    <row r="3606" spans="51:51" x14ac:dyDescent="0.25">
      <c r="AY3606"/>
    </row>
    <row r="3607" spans="51:51" x14ac:dyDescent="0.25">
      <c r="AY3607"/>
    </row>
    <row r="3608" spans="51:51" x14ac:dyDescent="0.25">
      <c r="AY3608"/>
    </row>
    <row r="3609" spans="51:51" x14ac:dyDescent="0.25">
      <c r="AY3609"/>
    </row>
    <row r="3610" spans="51:51" x14ac:dyDescent="0.25">
      <c r="AY3610"/>
    </row>
    <row r="3611" spans="51:51" x14ac:dyDescent="0.25">
      <c r="AY3611"/>
    </row>
    <row r="3612" spans="51:51" x14ac:dyDescent="0.25">
      <c r="AY3612"/>
    </row>
    <row r="3613" spans="51:51" x14ac:dyDescent="0.25">
      <c r="AY3613"/>
    </row>
    <row r="3614" spans="51:51" x14ac:dyDescent="0.25">
      <c r="AY3614"/>
    </row>
    <row r="3615" spans="51:51" x14ac:dyDescent="0.25">
      <c r="AY3615"/>
    </row>
    <row r="3616" spans="51:51" x14ac:dyDescent="0.25">
      <c r="AY3616"/>
    </row>
    <row r="3617" spans="51:51" x14ac:dyDescent="0.25">
      <c r="AY3617"/>
    </row>
    <row r="3618" spans="51:51" x14ac:dyDescent="0.25">
      <c r="AY3618"/>
    </row>
    <row r="3619" spans="51:51" x14ac:dyDescent="0.25">
      <c r="AY3619"/>
    </row>
    <row r="3620" spans="51:51" x14ac:dyDescent="0.25">
      <c r="AY3620"/>
    </row>
    <row r="3621" spans="51:51" x14ac:dyDescent="0.25">
      <c r="AY3621"/>
    </row>
    <row r="3622" spans="51:51" x14ac:dyDescent="0.25">
      <c r="AY3622"/>
    </row>
    <row r="3623" spans="51:51" x14ac:dyDescent="0.25">
      <c r="AY3623"/>
    </row>
    <row r="3624" spans="51:51" x14ac:dyDescent="0.25">
      <c r="AY3624"/>
    </row>
    <row r="3625" spans="51:51" x14ac:dyDescent="0.25">
      <c r="AY3625"/>
    </row>
    <row r="3626" spans="51:51" x14ac:dyDescent="0.25">
      <c r="AY3626"/>
    </row>
    <row r="3627" spans="51:51" x14ac:dyDescent="0.25">
      <c r="AY3627"/>
    </row>
    <row r="3628" spans="51:51" x14ac:dyDescent="0.25">
      <c r="AY3628"/>
    </row>
    <row r="3629" spans="51:51" x14ac:dyDescent="0.25">
      <c r="AY3629"/>
    </row>
    <row r="3630" spans="51:51" x14ac:dyDescent="0.25">
      <c r="AY3630"/>
    </row>
    <row r="3631" spans="51:51" x14ac:dyDescent="0.25">
      <c r="AY3631"/>
    </row>
    <row r="3632" spans="51:51" x14ac:dyDescent="0.25">
      <c r="AY3632"/>
    </row>
    <row r="3633" spans="51:51" x14ac:dyDescent="0.25">
      <c r="AY3633"/>
    </row>
    <row r="3634" spans="51:51" x14ac:dyDescent="0.25">
      <c r="AY3634"/>
    </row>
    <row r="3635" spans="51:51" x14ac:dyDescent="0.25">
      <c r="AY3635"/>
    </row>
    <row r="3636" spans="51:51" x14ac:dyDescent="0.25">
      <c r="AY3636"/>
    </row>
    <row r="3637" spans="51:51" x14ac:dyDescent="0.25">
      <c r="AY3637"/>
    </row>
    <row r="3638" spans="51:51" x14ac:dyDescent="0.25">
      <c r="AY3638"/>
    </row>
    <row r="3639" spans="51:51" x14ac:dyDescent="0.25">
      <c r="AY3639"/>
    </row>
    <row r="3640" spans="51:51" x14ac:dyDescent="0.25">
      <c r="AY3640"/>
    </row>
    <row r="3641" spans="51:51" x14ac:dyDescent="0.25">
      <c r="AY3641"/>
    </row>
    <row r="3642" spans="51:51" x14ac:dyDescent="0.25">
      <c r="AY3642"/>
    </row>
    <row r="3643" spans="51:51" x14ac:dyDescent="0.25">
      <c r="AY3643"/>
    </row>
    <row r="3644" spans="51:51" x14ac:dyDescent="0.25">
      <c r="AY3644"/>
    </row>
    <row r="3645" spans="51:51" x14ac:dyDescent="0.25">
      <c r="AY3645"/>
    </row>
    <row r="3646" spans="51:51" x14ac:dyDescent="0.25">
      <c r="AY3646"/>
    </row>
    <row r="3647" spans="51:51" x14ac:dyDescent="0.25">
      <c r="AY3647"/>
    </row>
    <row r="3648" spans="51:51" x14ac:dyDescent="0.25">
      <c r="AY3648"/>
    </row>
    <row r="3649" spans="51:51" x14ac:dyDescent="0.25">
      <c r="AY3649"/>
    </row>
    <row r="3650" spans="51:51" x14ac:dyDescent="0.25">
      <c r="AY3650"/>
    </row>
    <row r="3651" spans="51:51" x14ac:dyDescent="0.25">
      <c r="AY3651"/>
    </row>
    <row r="3652" spans="51:51" x14ac:dyDescent="0.25">
      <c r="AY3652"/>
    </row>
    <row r="3653" spans="51:51" x14ac:dyDescent="0.25">
      <c r="AY3653"/>
    </row>
    <row r="3654" spans="51:51" x14ac:dyDescent="0.25">
      <c r="AY3654"/>
    </row>
    <row r="3655" spans="51:51" x14ac:dyDescent="0.25">
      <c r="AY3655"/>
    </row>
    <row r="3656" spans="51:51" x14ac:dyDescent="0.25">
      <c r="AY3656"/>
    </row>
    <row r="3657" spans="51:51" x14ac:dyDescent="0.25">
      <c r="AY3657"/>
    </row>
    <row r="3658" spans="51:51" x14ac:dyDescent="0.25">
      <c r="AY3658"/>
    </row>
    <row r="3659" spans="51:51" x14ac:dyDescent="0.25">
      <c r="AY3659"/>
    </row>
    <row r="3660" spans="51:51" x14ac:dyDescent="0.25">
      <c r="AY3660"/>
    </row>
    <row r="3661" spans="51:51" x14ac:dyDescent="0.25">
      <c r="AY3661"/>
    </row>
    <row r="3662" spans="51:51" x14ac:dyDescent="0.25">
      <c r="AY3662"/>
    </row>
    <row r="3663" spans="51:51" x14ac:dyDescent="0.25">
      <c r="AY3663"/>
    </row>
    <row r="3664" spans="51:51" x14ac:dyDescent="0.25">
      <c r="AY3664"/>
    </row>
    <row r="3665" spans="51:51" x14ac:dyDescent="0.25">
      <c r="AY3665"/>
    </row>
    <row r="3666" spans="51:51" x14ac:dyDescent="0.25">
      <c r="AY3666"/>
    </row>
    <row r="3667" spans="51:51" x14ac:dyDescent="0.25">
      <c r="AY3667"/>
    </row>
    <row r="3668" spans="51:51" x14ac:dyDescent="0.25">
      <c r="AY3668"/>
    </row>
    <row r="3669" spans="51:51" x14ac:dyDescent="0.25">
      <c r="AY3669"/>
    </row>
    <row r="3670" spans="51:51" x14ac:dyDescent="0.25">
      <c r="AY3670"/>
    </row>
    <row r="3671" spans="51:51" x14ac:dyDescent="0.25">
      <c r="AY3671"/>
    </row>
    <row r="3672" spans="51:51" x14ac:dyDescent="0.25">
      <c r="AY3672"/>
    </row>
    <row r="3673" spans="51:51" x14ac:dyDescent="0.25">
      <c r="AY3673"/>
    </row>
    <row r="3674" spans="51:51" x14ac:dyDescent="0.25">
      <c r="AY3674"/>
    </row>
    <row r="3675" spans="51:51" x14ac:dyDescent="0.25">
      <c r="AY3675"/>
    </row>
    <row r="3676" spans="51:51" x14ac:dyDescent="0.25">
      <c r="AY3676"/>
    </row>
    <row r="3677" spans="51:51" x14ac:dyDescent="0.25">
      <c r="AY3677"/>
    </row>
    <row r="3678" spans="51:51" x14ac:dyDescent="0.25">
      <c r="AY3678"/>
    </row>
    <row r="3679" spans="51:51" x14ac:dyDescent="0.25">
      <c r="AY3679"/>
    </row>
    <row r="3680" spans="51:51" x14ac:dyDescent="0.25">
      <c r="AY3680"/>
    </row>
    <row r="3681" spans="51:51" x14ac:dyDescent="0.25">
      <c r="AY3681"/>
    </row>
    <row r="3682" spans="51:51" x14ac:dyDescent="0.25">
      <c r="AY3682"/>
    </row>
    <row r="3683" spans="51:51" x14ac:dyDescent="0.25">
      <c r="AY3683"/>
    </row>
    <row r="3684" spans="51:51" x14ac:dyDescent="0.25">
      <c r="AY3684"/>
    </row>
    <row r="3685" spans="51:51" x14ac:dyDescent="0.25">
      <c r="AY3685"/>
    </row>
    <row r="3686" spans="51:51" x14ac:dyDescent="0.25">
      <c r="AY3686"/>
    </row>
    <row r="3687" spans="51:51" x14ac:dyDescent="0.25">
      <c r="AY3687"/>
    </row>
    <row r="3688" spans="51:51" x14ac:dyDescent="0.25">
      <c r="AY3688"/>
    </row>
    <row r="3689" spans="51:51" x14ac:dyDescent="0.25">
      <c r="AY3689"/>
    </row>
    <row r="3690" spans="51:51" x14ac:dyDescent="0.25">
      <c r="AY3690"/>
    </row>
    <row r="3691" spans="51:51" x14ac:dyDescent="0.25">
      <c r="AY3691"/>
    </row>
    <row r="3692" spans="51:51" x14ac:dyDescent="0.25">
      <c r="AY3692"/>
    </row>
    <row r="3693" spans="51:51" x14ac:dyDescent="0.25">
      <c r="AY3693"/>
    </row>
    <row r="3694" spans="51:51" x14ac:dyDescent="0.25">
      <c r="AY3694"/>
    </row>
    <row r="3695" spans="51:51" x14ac:dyDescent="0.25">
      <c r="AY3695"/>
    </row>
    <row r="3696" spans="51:51" x14ac:dyDescent="0.25">
      <c r="AY3696"/>
    </row>
    <row r="3697" spans="51:51" x14ac:dyDescent="0.25">
      <c r="AY3697"/>
    </row>
    <row r="3698" spans="51:51" x14ac:dyDescent="0.25">
      <c r="AY3698"/>
    </row>
    <row r="3699" spans="51:51" x14ac:dyDescent="0.25">
      <c r="AY3699"/>
    </row>
    <row r="3700" spans="51:51" x14ac:dyDescent="0.25">
      <c r="AY3700"/>
    </row>
    <row r="3701" spans="51:51" x14ac:dyDescent="0.25">
      <c r="AY3701"/>
    </row>
    <row r="3702" spans="51:51" x14ac:dyDescent="0.25">
      <c r="AY3702"/>
    </row>
    <row r="3703" spans="51:51" x14ac:dyDescent="0.25">
      <c r="AY3703"/>
    </row>
    <row r="3704" spans="51:51" x14ac:dyDescent="0.25">
      <c r="AY3704"/>
    </row>
    <row r="3705" spans="51:51" x14ac:dyDescent="0.25">
      <c r="AY3705"/>
    </row>
    <row r="3706" spans="51:51" x14ac:dyDescent="0.25">
      <c r="AY3706"/>
    </row>
    <row r="3707" spans="51:51" x14ac:dyDescent="0.25">
      <c r="AY3707"/>
    </row>
    <row r="3708" spans="51:51" x14ac:dyDescent="0.25">
      <c r="AY3708"/>
    </row>
    <row r="3709" spans="51:51" x14ac:dyDescent="0.25">
      <c r="AY3709"/>
    </row>
    <row r="3710" spans="51:51" x14ac:dyDescent="0.25">
      <c r="AY3710"/>
    </row>
    <row r="3711" spans="51:51" x14ac:dyDescent="0.25">
      <c r="AY3711"/>
    </row>
    <row r="3712" spans="51:51" x14ac:dyDescent="0.25">
      <c r="AY3712"/>
    </row>
    <row r="3713" spans="51:51" x14ac:dyDescent="0.25">
      <c r="AY3713"/>
    </row>
    <row r="3714" spans="51:51" x14ac:dyDescent="0.25">
      <c r="AY3714"/>
    </row>
    <row r="3715" spans="51:51" x14ac:dyDescent="0.25">
      <c r="AY3715"/>
    </row>
    <row r="3716" spans="51:51" x14ac:dyDescent="0.25">
      <c r="AY3716"/>
    </row>
    <row r="3723" spans="51:51" x14ac:dyDescent="0.25">
      <c r="AY3723"/>
    </row>
  </sheetData>
  <pageMargins left="0.7" right="0.7" top="0.75" bottom="0.75" header="0.3" footer="0.3"/>
  <pageSetup orientation="portrait" horizontalDpi="1200" verticalDpi="1200" r:id="rId1"/>
  <ignoredErrors>
    <ignoredError sqref="A2:D424" calculatedColumn="1"/>
    <ignoredError sqref="AM2:AM424"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24AB0-464D-4E4F-9C80-369B1DB211C6}">
  <dimension ref="A1:AI424"/>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7109375" customWidth="1"/>
    <col min="13" max="14" width="12.7109375" hidden="1" customWidth="1" outlineLevel="1"/>
    <col min="15" max="15" width="12.7109375" customWidth="1" collapsed="1"/>
    <col min="16" max="17" width="12.7109375" hidden="1" customWidth="1" outlineLevel="1"/>
    <col min="18" max="18" width="12.7109375" customWidth="1" collapsed="1"/>
    <col min="19" max="21" width="12.7109375" hidden="1" customWidth="1" outlineLevel="1"/>
    <col min="22" max="22" width="12.7109375" customWidth="1" collapsed="1"/>
    <col min="23" max="25" width="12.7109375" hidden="1" customWidth="1" outlineLevel="1"/>
    <col min="26" max="26" width="12.7109375" customWidth="1" collapsed="1"/>
    <col min="27" max="34" width="12.7109375" customWidth="1"/>
    <col min="35" max="35" width="12" style="33" customWidth="1"/>
    <col min="37" max="37" width="12.5703125" customWidth="1"/>
    <col min="39" max="47" width="12.5703125" customWidth="1"/>
    <col min="48" max="48" width="18.5703125" customWidth="1"/>
    <col min="50" max="50" width="22.140625" customWidth="1"/>
  </cols>
  <sheetData>
    <row r="1" spans="1:35" s="29" customFormat="1" ht="189.95" customHeight="1" x14ac:dyDescent="0.25">
      <c r="A1" s="29" t="s">
        <v>1268</v>
      </c>
      <c r="B1" s="29" t="s">
        <v>1335</v>
      </c>
      <c r="C1" s="29" t="s">
        <v>1336</v>
      </c>
      <c r="D1" s="29" t="s">
        <v>1308</v>
      </c>
      <c r="E1" s="29" t="s">
        <v>1309</v>
      </c>
      <c r="F1" s="29" t="s">
        <v>1385</v>
      </c>
      <c r="G1" s="29" t="s">
        <v>1386</v>
      </c>
      <c r="H1" s="29" t="s">
        <v>1387</v>
      </c>
      <c r="I1" s="29" t="s">
        <v>1388</v>
      </c>
      <c r="J1" s="29" t="s">
        <v>1389</v>
      </c>
      <c r="K1" s="29" t="s">
        <v>1390</v>
      </c>
      <c r="L1" s="29" t="s">
        <v>1391</v>
      </c>
      <c r="M1" s="29" t="s">
        <v>1392</v>
      </c>
      <c r="N1" s="29" t="s">
        <v>1393</v>
      </c>
      <c r="O1" s="29" t="s">
        <v>1394</v>
      </c>
      <c r="P1" s="29" t="s">
        <v>1395</v>
      </c>
      <c r="Q1" s="29" t="s">
        <v>1396</v>
      </c>
      <c r="R1" s="29" t="s">
        <v>1397</v>
      </c>
      <c r="S1" s="29" t="s">
        <v>1398</v>
      </c>
      <c r="T1" s="29" t="s">
        <v>1399</v>
      </c>
      <c r="U1" s="29" t="s">
        <v>1400</v>
      </c>
      <c r="V1" s="29" t="s">
        <v>1401</v>
      </c>
      <c r="W1" s="29" t="s">
        <v>1402</v>
      </c>
      <c r="X1" s="29" t="s">
        <v>1403</v>
      </c>
      <c r="Y1" s="29" t="s">
        <v>1404</v>
      </c>
      <c r="Z1" s="29" t="s">
        <v>1405</v>
      </c>
      <c r="AA1" s="29" t="s">
        <v>1406</v>
      </c>
      <c r="AB1" s="29" t="s">
        <v>1407</v>
      </c>
      <c r="AC1" s="29" t="s">
        <v>1408</v>
      </c>
      <c r="AD1" s="29" t="s">
        <v>1409</v>
      </c>
      <c r="AE1" s="29" t="s">
        <v>1410</v>
      </c>
      <c r="AF1" s="29" t="s">
        <v>1411</v>
      </c>
      <c r="AG1" s="29" t="s">
        <v>1412</v>
      </c>
      <c r="AH1" s="29" t="s">
        <v>1334</v>
      </c>
      <c r="AI1" s="31" t="s">
        <v>1262</v>
      </c>
    </row>
    <row r="2" spans="1:35" x14ac:dyDescent="0.25">
      <c r="A2" t="s">
        <v>1226</v>
      </c>
      <c r="B2" t="s">
        <v>463</v>
      </c>
      <c r="C2" t="s">
        <v>922</v>
      </c>
      <c r="D2" t="s">
        <v>1175</v>
      </c>
      <c r="E2" s="33">
        <v>61.522222222222226</v>
      </c>
      <c r="F2" s="33">
        <v>1.8111111111111111</v>
      </c>
      <c r="G2" s="33">
        <v>3.3333333333333333E-2</v>
      </c>
      <c r="H2" s="33">
        <v>0.32500000000000001</v>
      </c>
      <c r="I2" s="33">
        <v>0.78888888888888886</v>
      </c>
      <c r="J2" s="33">
        <v>0</v>
      </c>
      <c r="K2" s="33">
        <v>0</v>
      </c>
      <c r="L2" s="33">
        <v>0.17777777777777778</v>
      </c>
      <c r="M2" s="33">
        <v>5.1571111111111101</v>
      </c>
      <c r="N2" s="33">
        <v>0</v>
      </c>
      <c r="O2" s="33">
        <v>8.3825176088134348E-2</v>
      </c>
      <c r="P2" s="33">
        <v>5.333333333333333</v>
      </c>
      <c r="Q2" s="33">
        <v>11.870777777777784</v>
      </c>
      <c r="R2" s="33">
        <v>0.27964059960267301</v>
      </c>
      <c r="S2" s="33">
        <v>3.0352222222222225</v>
      </c>
      <c r="T2" s="33">
        <v>2.125</v>
      </c>
      <c r="U2" s="33">
        <v>0</v>
      </c>
      <c r="V2" s="33">
        <v>8.3875744988260781E-2</v>
      </c>
      <c r="W2" s="33">
        <v>0.38344444444444448</v>
      </c>
      <c r="X2" s="33">
        <v>1.4361111111111111</v>
      </c>
      <c r="Y2" s="33">
        <v>0</v>
      </c>
      <c r="Z2" s="33">
        <v>2.9575582445367527E-2</v>
      </c>
      <c r="AA2" s="33">
        <v>0</v>
      </c>
      <c r="AB2" s="33">
        <v>0</v>
      </c>
      <c r="AC2" s="33">
        <v>0</v>
      </c>
      <c r="AD2" s="33">
        <v>0</v>
      </c>
      <c r="AE2" s="33">
        <v>0</v>
      </c>
      <c r="AF2" s="33">
        <v>0</v>
      </c>
      <c r="AG2" s="33">
        <v>0</v>
      </c>
      <c r="AH2" t="s">
        <v>36</v>
      </c>
      <c r="AI2" s="34">
        <v>7</v>
      </c>
    </row>
    <row r="3" spans="1:35" x14ac:dyDescent="0.25">
      <c r="A3" t="s">
        <v>1226</v>
      </c>
      <c r="B3" t="s">
        <v>595</v>
      </c>
      <c r="C3" t="s">
        <v>987</v>
      </c>
      <c r="D3" t="s">
        <v>1199</v>
      </c>
      <c r="E3" s="33">
        <v>32.700000000000003</v>
      </c>
      <c r="F3" s="33">
        <v>12.311111111111112</v>
      </c>
      <c r="G3" s="33">
        <v>0</v>
      </c>
      <c r="H3" s="33">
        <v>0.10833333333333334</v>
      </c>
      <c r="I3" s="33">
        <v>0.5</v>
      </c>
      <c r="J3" s="33">
        <v>0</v>
      </c>
      <c r="K3" s="33">
        <v>1.1111111111111112E-2</v>
      </c>
      <c r="L3" s="33">
        <v>0.14577777777777776</v>
      </c>
      <c r="M3" s="33">
        <v>0.1</v>
      </c>
      <c r="N3" s="33">
        <v>1.9777777777777779</v>
      </c>
      <c r="O3" s="33">
        <v>6.3540604825008493E-2</v>
      </c>
      <c r="P3" s="33">
        <v>1.4277777777777778</v>
      </c>
      <c r="Q3" s="33">
        <v>10.605555555555556</v>
      </c>
      <c r="R3" s="33">
        <v>0.36799184505606519</v>
      </c>
      <c r="S3" s="33">
        <v>0.54433333333333334</v>
      </c>
      <c r="T3" s="33">
        <v>2.6895555555555557</v>
      </c>
      <c r="U3" s="33">
        <v>0</v>
      </c>
      <c r="V3" s="33">
        <v>9.889568467550118E-2</v>
      </c>
      <c r="W3" s="33">
        <v>0.17100000000000001</v>
      </c>
      <c r="X3" s="33">
        <v>2.3488888888888888</v>
      </c>
      <c r="Y3" s="33">
        <v>0</v>
      </c>
      <c r="Z3" s="33">
        <v>7.7060822290180075E-2</v>
      </c>
      <c r="AA3" s="33">
        <v>0</v>
      </c>
      <c r="AB3" s="33">
        <v>0</v>
      </c>
      <c r="AC3" s="33">
        <v>0</v>
      </c>
      <c r="AD3" s="33">
        <v>0</v>
      </c>
      <c r="AE3" s="33">
        <v>0</v>
      </c>
      <c r="AF3" s="33">
        <v>0</v>
      </c>
      <c r="AG3" s="33">
        <v>0</v>
      </c>
      <c r="AH3" t="s">
        <v>170</v>
      </c>
      <c r="AI3" s="34">
        <v>7</v>
      </c>
    </row>
    <row r="4" spans="1:35" x14ac:dyDescent="0.25">
      <c r="A4" t="s">
        <v>1226</v>
      </c>
      <c r="B4" t="s">
        <v>567</v>
      </c>
      <c r="C4" t="s">
        <v>987</v>
      </c>
      <c r="D4" t="s">
        <v>1199</v>
      </c>
      <c r="E4" s="33">
        <v>38.93333333333333</v>
      </c>
      <c r="F4" s="33">
        <v>16.100000000000001</v>
      </c>
      <c r="G4" s="33">
        <v>0</v>
      </c>
      <c r="H4" s="33">
        <v>0.26111111111111113</v>
      </c>
      <c r="I4" s="33">
        <v>0.7</v>
      </c>
      <c r="J4" s="33">
        <v>0</v>
      </c>
      <c r="K4" s="33">
        <v>1.1111111111111112E-2</v>
      </c>
      <c r="L4" s="33">
        <v>0.13999999999999999</v>
      </c>
      <c r="M4" s="33">
        <v>0.13333333333333333</v>
      </c>
      <c r="N4" s="33">
        <v>2.3111111111111109</v>
      </c>
      <c r="O4" s="33">
        <v>6.2785388127853878E-2</v>
      </c>
      <c r="P4" s="33">
        <v>1.9361111111111111</v>
      </c>
      <c r="Q4" s="33">
        <v>8.8416666666666668</v>
      </c>
      <c r="R4" s="33">
        <v>0.27682648401826487</v>
      </c>
      <c r="S4" s="33">
        <v>0.68077777777777793</v>
      </c>
      <c r="T4" s="33">
        <v>2.5644444444444447</v>
      </c>
      <c r="U4" s="33">
        <v>0</v>
      </c>
      <c r="V4" s="33">
        <v>8.3353310502283132E-2</v>
      </c>
      <c r="W4" s="33">
        <v>0.22311111111111109</v>
      </c>
      <c r="X4" s="33">
        <v>2.5901111111111113</v>
      </c>
      <c r="Y4" s="33">
        <v>0</v>
      </c>
      <c r="Z4" s="33">
        <v>7.2257420091324215E-2</v>
      </c>
      <c r="AA4" s="33">
        <v>0</v>
      </c>
      <c r="AB4" s="33">
        <v>0</v>
      </c>
      <c r="AC4" s="33">
        <v>0</v>
      </c>
      <c r="AD4" s="33">
        <v>0</v>
      </c>
      <c r="AE4" s="33">
        <v>0</v>
      </c>
      <c r="AF4" s="33">
        <v>0</v>
      </c>
      <c r="AG4" s="33">
        <v>0</v>
      </c>
      <c r="AH4" t="s">
        <v>141</v>
      </c>
      <c r="AI4" s="34">
        <v>7</v>
      </c>
    </row>
    <row r="5" spans="1:35" x14ac:dyDescent="0.25">
      <c r="A5" t="s">
        <v>1226</v>
      </c>
      <c r="B5" t="s">
        <v>658</v>
      </c>
      <c r="C5" t="s">
        <v>1050</v>
      </c>
      <c r="D5" t="s">
        <v>1202</v>
      </c>
      <c r="E5" s="33">
        <v>59.077777777777776</v>
      </c>
      <c r="F5" s="33">
        <v>6.4888888888888889</v>
      </c>
      <c r="G5" s="33">
        <v>3.3333333333333333E-2</v>
      </c>
      <c r="H5" s="33">
        <v>0.33333333333333331</v>
      </c>
      <c r="I5" s="33">
        <v>1.0222222222222221</v>
      </c>
      <c r="J5" s="33">
        <v>0</v>
      </c>
      <c r="K5" s="33">
        <v>0</v>
      </c>
      <c r="L5" s="33">
        <v>3.9264444444444444</v>
      </c>
      <c r="M5" s="33">
        <v>5.318888888888889</v>
      </c>
      <c r="N5" s="33">
        <v>0</v>
      </c>
      <c r="O5" s="33">
        <v>9.00319729170585E-2</v>
      </c>
      <c r="P5" s="33">
        <v>5.2033333333333323</v>
      </c>
      <c r="Q5" s="33">
        <v>0</v>
      </c>
      <c r="R5" s="33">
        <v>8.8075982697009572E-2</v>
      </c>
      <c r="S5" s="33">
        <v>5.8581111111111115</v>
      </c>
      <c r="T5" s="33">
        <v>2.6157777777777778</v>
      </c>
      <c r="U5" s="33">
        <v>0</v>
      </c>
      <c r="V5" s="33">
        <v>0.1434361482038744</v>
      </c>
      <c r="W5" s="33">
        <v>2.0820000000000007</v>
      </c>
      <c r="X5" s="33">
        <v>6.5843333333333334</v>
      </c>
      <c r="Y5" s="33">
        <v>0</v>
      </c>
      <c r="Z5" s="33">
        <v>0.14669362422418658</v>
      </c>
      <c r="AA5" s="33">
        <v>0</v>
      </c>
      <c r="AB5" s="33">
        <v>0</v>
      </c>
      <c r="AC5" s="33">
        <v>0</v>
      </c>
      <c r="AD5" s="33">
        <v>0</v>
      </c>
      <c r="AE5" s="33">
        <v>0</v>
      </c>
      <c r="AF5" s="33">
        <v>0</v>
      </c>
      <c r="AG5" s="33">
        <v>0</v>
      </c>
      <c r="AH5" t="s">
        <v>233</v>
      </c>
      <c r="AI5" s="34">
        <v>7</v>
      </c>
    </row>
    <row r="6" spans="1:35" x14ac:dyDescent="0.25">
      <c r="A6" t="s">
        <v>1226</v>
      </c>
      <c r="B6" t="s">
        <v>749</v>
      </c>
      <c r="C6" t="s">
        <v>1087</v>
      </c>
      <c r="D6" t="s">
        <v>1128</v>
      </c>
      <c r="E6" s="33">
        <v>30.877777777777776</v>
      </c>
      <c r="F6" s="33">
        <v>0.71111111111111114</v>
      </c>
      <c r="G6" s="33">
        <v>0</v>
      </c>
      <c r="H6" s="33">
        <v>0</v>
      </c>
      <c r="I6" s="33">
        <v>0</v>
      </c>
      <c r="J6" s="33">
        <v>0</v>
      </c>
      <c r="K6" s="33">
        <v>0</v>
      </c>
      <c r="L6" s="33">
        <v>0</v>
      </c>
      <c r="M6" s="33">
        <v>0</v>
      </c>
      <c r="N6" s="33">
        <v>0</v>
      </c>
      <c r="O6" s="33">
        <v>0</v>
      </c>
      <c r="P6" s="33">
        <v>5.049333333333335</v>
      </c>
      <c r="Q6" s="33">
        <v>0</v>
      </c>
      <c r="R6" s="33">
        <v>0.16352644836272046</v>
      </c>
      <c r="S6" s="33">
        <v>1.9940000000000004</v>
      </c>
      <c r="T6" s="33">
        <v>3.0222222222222223E-2</v>
      </c>
      <c r="U6" s="33">
        <v>0</v>
      </c>
      <c r="V6" s="33">
        <v>6.5555955379632977E-2</v>
      </c>
      <c r="W6" s="33">
        <v>1.3102222222222224</v>
      </c>
      <c r="X6" s="33">
        <v>0.84977777777777763</v>
      </c>
      <c r="Y6" s="33">
        <v>0</v>
      </c>
      <c r="Z6" s="33">
        <v>6.9953220582943509E-2</v>
      </c>
      <c r="AA6" s="33">
        <v>0</v>
      </c>
      <c r="AB6" s="33">
        <v>0</v>
      </c>
      <c r="AC6" s="33">
        <v>0</v>
      </c>
      <c r="AD6" s="33">
        <v>0</v>
      </c>
      <c r="AE6" s="33">
        <v>0</v>
      </c>
      <c r="AF6" s="33">
        <v>0</v>
      </c>
      <c r="AG6" s="33">
        <v>0</v>
      </c>
      <c r="AH6" t="s">
        <v>326</v>
      </c>
      <c r="AI6" s="34">
        <v>7</v>
      </c>
    </row>
    <row r="7" spans="1:35" x14ac:dyDescent="0.25">
      <c r="A7" t="s">
        <v>1226</v>
      </c>
      <c r="B7" t="s">
        <v>650</v>
      </c>
      <c r="C7" t="s">
        <v>1044</v>
      </c>
      <c r="D7" t="s">
        <v>1178</v>
      </c>
      <c r="E7" s="33">
        <v>19.177777777777777</v>
      </c>
      <c r="F7" s="33">
        <v>5.6888888888888891</v>
      </c>
      <c r="G7" s="33">
        <v>0</v>
      </c>
      <c r="H7" s="33">
        <v>0</v>
      </c>
      <c r="I7" s="33">
        <v>0.46666666666666667</v>
      </c>
      <c r="J7" s="33">
        <v>0</v>
      </c>
      <c r="K7" s="33">
        <v>0</v>
      </c>
      <c r="L7" s="33">
        <v>0.192</v>
      </c>
      <c r="M7" s="33">
        <v>0</v>
      </c>
      <c r="N7" s="33">
        <v>0</v>
      </c>
      <c r="O7" s="33">
        <v>0</v>
      </c>
      <c r="P7" s="33">
        <v>5.442222222222223</v>
      </c>
      <c r="Q7" s="33">
        <v>0</v>
      </c>
      <c r="R7" s="33">
        <v>0.28377752027809972</v>
      </c>
      <c r="S7" s="33">
        <v>1.2147777777777775</v>
      </c>
      <c r="T7" s="33">
        <v>3.6222222222222218E-2</v>
      </c>
      <c r="U7" s="33">
        <v>0</v>
      </c>
      <c r="V7" s="33">
        <v>6.5231749710312842E-2</v>
      </c>
      <c r="W7" s="33">
        <v>0.25455555555555553</v>
      </c>
      <c r="X7" s="33">
        <v>1.4513333333333334</v>
      </c>
      <c r="Y7" s="33">
        <v>0</v>
      </c>
      <c r="Z7" s="33">
        <v>8.8951332560834304E-2</v>
      </c>
      <c r="AA7" s="33">
        <v>0</v>
      </c>
      <c r="AB7" s="33">
        <v>0</v>
      </c>
      <c r="AC7" s="33">
        <v>0</v>
      </c>
      <c r="AD7" s="33">
        <v>0</v>
      </c>
      <c r="AE7" s="33">
        <v>0</v>
      </c>
      <c r="AF7" s="33">
        <v>0</v>
      </c>
      <c r="AG7" s="33">
        <v>0</v>
      </c>
      <c r="AH7" t="s">
        <v>225</v>
      </c>
      <c r="AI7" s="34">
        <v>7</v>
      </c>
    </row>
    <row r="8" spans="1:35" x14ac:dyDescent="0.25">
      <c r="A8" t="s">
        <v>1226</v>
      </c>
      <c r="B8" t="s">
        <v>687</v>
      </c>
      <c r="C8" t="s">
        <v>951</v>
      </c>
      <c r="D8" t="s">
        <v>1139</v>
      </c>
      <c r="E8" s="33">
        <v>42.06666666666667</v>
      </c>
      <c r="F8" s="33">
        <v>5.6888888888888891</v>
      </c>
      <c r="G8" s="33">
        <v>0</v>
      </c>
      <c r="H8" s="33">
        <v>0</v>
      </c>
      <c r="I8" s="33">
        <v>0</v>
      </c>
      <c r="J8" s="33">
        <v>0</v>
      </c>
      <c r="K8" s="33">
        <v>0</v>
      </c>
      <c r="L8" s="33">
        <v>1.6804444444444449</v>
      </c>
      <c r="M8" s="33">
        <v>4.3355555555555556</v>
      </c>
      <c r="N8" s="33">
        <v>0</v>
      </c>
      <c r="O8" s="33">
        <v>0.10306391970417327</v>
      </c>
      <c r="P8" s="33">
        <v>5.0708888888888914</v>
      </c>
      <c r="Q8" s="33">
        <v>0</v>
      </c>
      <c r="R8" s="33">
        <v>0.12054410987849978</v>
      </c>
      <c r="S8" s="33">
        <v>3.1030000000000006</v>
      </c>
      <c r="T8" s="33">
        <v>1.7966666666666662</v>
      </c>
      <c r="U8" s="33">
        <v>0</v>
      </c>
      <c r="V8" s="33">
        <v>0.11647385103011093</v>
      </c>
      <c r="W8" s="33">
        <v>1.4062222222222223</v>
      </c>
      <c r="X8" s="33">
        <v>5.854222222222222</v>
      </c>
      <c r="Y8" s="33">
        <v>0</v>
      </c>
      <c r="Z8" s="33">
        <v>0.17259376650818806</v>
      </c>
      <c r="AA8" s="33">
        <v>0</v>
      </c>
      <c r="AB8" s="33">
        <v>0</v>
      </c>
      <c r="AC8" s="33">
        <v>0</v>
      </c>
      <c r="AD8" s="33">
        <v>0</v>
      </c>
      <c r="AE8" s="33">
        <v>0</v>
      </c>
      <c r="AF8" s="33">
        <v>0</v>
      </c>
      <c r="AG8" s="33">
        <v>0</v>
      </c>
      <c r="AH8" t="s">
        <v>262</v>
      </c>
      <c r="AI8" s="34">
        <v>7</v>
      </c>
    </row>
    <row r="9" spans="1:35" x14ac:dyDescent="0.25">
      <c r="A9" t="s">
        <v>1226</v>
      </c>
      <c r="B9" t="s">
        <v>776</v>
      </c>
      <c r="C9" t="s">
        <v>1097</v>
      </c>
      <c r="D9" t="s">
        <v>1168</v>
      </c>
      <c r="E9" s="33">
        <v>35.177777777777777</v>
      </c>
      <c r="F9" s="33">
        <v>4.6222222222222218</v>
      </c>
      <c r="G9" s="33">
        <v>0</v>
      </c>
      <c r="H9" s="33">
        <v>0</v>
      </c>
      <c r="I9" s="33">
        <v>0</v>
      </c>
      <c r="J9" s="33">
        <v>0</v>
      </c>
      <c r="K9" s="33">
        <v>0</v>
      </c>
      <c r="L9" s="33">
        <v>0.42933333333333334</v>
      </c>
      <c r="M9" s="33">
        <v>0</v>
      </c>
      <c r="N9" s="33">
        <v>0</v>
      </c>
      <c r="O9" s="33">
        <v>0</v>
      </c>
      <c r="P9" s="33">
        <v>3.0604444444444452</v>
      </c>
      <c r="Q9" s="33">
        <v>2.7462222222222223</v>
      </c>
      <c r="R9" s="33">
        <v>0.16506632975363236</v>
      </c>
      <c r="S9" s="33">
        <v>1.2881111111111112</v>
      </c>
      <c r="T9" s="33">
        <v>5.5982222222222227</v>
      </c>
      <c r="U9" s="33">
        <v>0</v>
      </c>
      <c r="V9" s="33">
        <v>0.19575805432722682</v>
      </c>
      <c r="W9" s="33">
        <v>1.9831111111111117</v>
      </c>
      <c r="X9" s="33">
        <v>5.3575555555555541</v>
      </c>
      <c r="Y9" s="33">
        <v>0</v>
      </c>
      <c r="Z9" s="33">
        <v>0.20867340492735309</v>
      </c>
      <c r="AA9" s="33">
        <v>0</v>
      </c>
      <c r="AB9" s="33">
        <v>0</v>
      </c>
      <c r="AC9" s="33">
        <v>0</v>
      </c>
      <c r="AD9" s="33">
        <v>0</v>
      </c>
      <c r="AE9" s="33">
        <v>0</v>
      </c>
      <c r="AF9" s="33">
        <v>0</v>
      </c>
      <c r="AG9" s="33">
        <v>0</v>
      </c>
      <c r="AH9" t="s">
        <v>353</v>
      </c>
      <c r="AI9" s="34">
        <v>7</v>
      </c>
    </row>
    <row r="10" spans="1:35" x14ac:dyDescent="0.25">
      <c r="A10" t="s">
        <v>1226</v>
      </c>
      <c r="B10" t="s">
        <v>660</v>
      </c>
      <c r="C10" t="s">
        <v>1000</v>
      </c>
      <c r="D10" t="s">
        <v>1128</v>
      </c>
      <c r="E10" s="33">
        <v>34.211111111111109</v>
      </c>
      <c r="F10" s="33">
        <v>4.9777777777777779</v>
      </c>
      <c r="G10" s="33">
        <v>0</v>
      </c>
      <c r="H10" s="33">
        <v>0</v>
      </c>
      <c r="I10" s="33">
        <v>0</v>
      </c>
      <c r="J10" s="33">
        <v>0</v>
      </c>
      <c r="K10" s="33">
        <v>0</v>
      </c>
      <c r="L10" s="33">
        <v>0.14122222222222222</v>
      </c>
      <c r="M10" s="33">
        <v>1.7900000000000003</v>
      </c>
      <c r="N10" s="33">
        <v>0</v>
      </c>
      <c r="O10" s="33">
        <v>5.2322182526794422E-2</v>
      </c>
      <c r="P10" s="33">
        <v>4.9974444444444446</v>
      </c>
      <c r="Q10" s="33">
        <v>0</v>
      </c>
      <c r="R10" s="33">
        <v>0.14607664826242289</v>
      </c>
      <c r="S10" s="33">
        <v>3.3581111111111115</v>
      </c>
      <c r="T10" s="33">
        <v>9.9666666666666653E-2</v>
      </c>
      <c r="U10" s="33">
        <v>0</v>
      </c>
      <c r="V10" s="33">
        <v>0.10107177655082822</v>
      </c>
      <c r="W10" s="33">
        <v>1.3662222222222222</v>
      </c>
      <c r="X10" s="33">
        <v>1.7103333333333335</v>
      </c>
      <c r="Y10" s="33">
        <v>0</v>
      </c>
      <c r="Z10" s="33">
        <v>8.9928548229944796E-2</v>
      </c>
      <c r="AA10" s="33">
        <v>0</v>
      </c>
      <c r="AB10" s="33">
        <v>0</v>
      </c>
      <c r="AC10" s="33">
        <v>0</v>
      </c>
      <c r="AD10" s="33">
        <v>0</v>
      </c>
      <c r="AE10" s="33">
        <v>0</v>
      </c>
      <c r="AF10" s="33">
        <v>0</v>
      </c>
      <c r="AG10" s="33">
        <v>0</v>
      </c>
      <c r="AH10" t="s">
        <v>235</v>
      </c>
      <c r="AI10" s="34">
        <v>7</v>
      </c>
    </row>
    <row r="11" spans="1:35" x14ac:dyDescent="0.25">
      <c r="A11" t="s">
        <v>1226</v>
      </c>
      <c r="B11" t="s">
        <v>717</v>
      </c>
      <c r="C11" t="s">
        <v>1076</v>
      </c>
      <c r="D11" t="s">
        <v>1136</v>
      </c>
      <c r="E11" s="33">
        <v>25</v>
      </c>
      <c r="F11" s="33">
        <v>5.6</v>
      </c>
      <c r="G11" s="33">
        <v>0</v>
      </c>
      <c r="H11" s="33">
        <v>0</v>
      </c>
      <c r="I11" s="33">
        <v>0</v>
      </c>
      <c r="J11" s="33">
        <v>0</v>
      </c>
      <c r="K11" s="33">
        <v>0</v>
      </c>
      <c r="L11" s="33">
        <v>0.4880000000000001</v>
      </c>
      <c r="M11" s="33">
        <v>0</v>
      </c>
      <c r="N11" s="33">
        <v>3.918777777777779</v>
      </c>
      <c r="O11" s="33">
        <v>0.15675111111111117</v>
      </c>
      <c r="P11" s="33">
        <v>4.7074444444444445</v>
      </c>
      <c r="Q11" s="33">
        <v>0.35122222222222221</v>
      </c>
      <c r="R11" s="33">
        <v>0.20234666666666665</v>
      </c>
      <c r="S11" s="33">
        <v>2.6658888888888885</v>
      </c>
      <c r="T11" s="33">
        <v>2.239555555555556</v>
      </c>
      <c r="U11" s="33">
        <v>0</v>
      </c>
      <c r="V11" s="33">
        <v>0.1962177777777778</v>
      </c>
      <c r="W11" s="33">
        <v>1.7911111111111113</v>
      </c>
      <c r="X11" s="33">
        <v>4.3351111111111118</v>
      </c>
      <c r="Y11" s="33">
        <v>0</v>
      </c>
      <c r="Z11" s="33">
        <v>0.24504888888888893</v>
      </c>
      <c r="AA11" s="33">
        <v>0</v>
      </c>
      <c r="AB11" s="33">
        <v>0</v>
      </c>
      <c r="AC11" s="33">
        <v>0</v>
      </c>
      <c r="AD11" s="33">
        <v>0</v>
      </c>
      <c r="AE11" s="33">
        <v>0</v>
      </c>
      <c r="AF11" s="33">
        <v>0</v>
      </c>
      <c r="AG11" s="33">
        <v>0</v>
      </c>
      <c r="AH11" t="s">
        <v>292</v>
      </c>
      <c r="AI11" s="34">
        <v>7</v>
      </c>
    </row>
    <row r="12" spans="1:35" x14ac:dyDescent="0.25">
      <c r="A12" t="s">
        <v>1226</v>
      </c>
      <c r="B12" t="s">
        <v>633</v>
      </c>
      <c r="C12" t="s">
        <v>887</v>
      </c>
      <c r="D12" t="s">
        <v>1123</v>
      </c>
      <c r="E12" s="33">
        <v>50.055555555555557</v>
      </c>
      <c r="F12" s="33">
        <v>5.2444444444444445</v>
      </c>
      <c r="G12" s="33">
        <v>0</v>
      </c>
      <c r="H12" s="33">
        <v>0</v>
      </c>
      <c r="I12" s="33">
        <v>0</v>
      </c>
      <c r="J12" s="33">
        <v>0</v>
      </c>
      <c r="K12" s="33">
        <v>0</v>
      </c>
      <c r="L12" s="33">
        <v>2.5333333333333332</v>
      </c>
      <c r="M12" s="33">
        <v>5.2456666666666685</v>
      </c>
      <c r="N12" s="33">
        <v>0</v>
      </c>
      <c r="O12" s="33">
        <v>0.10479689234184243</v>
      </c>
      <c r="P12" s="33">
        <v>4.8233333333333333</v>
      </c>
      <c r="Q12" s="33">
        <v>0</v>
      </c>
      <c r="R12" s="33">
        <v>9.6359600443951157E-2</v>
      </c>
      <c r="S12" s="33">
        <v>2.6261111111111108</v>
      </c>
      <c r="T12" s="33">
        <v>4.8553333333333351</v>
      </c>
      <c r="U12" s="33">
        <v>0</v>
      </c>
      <c r="V12" s="33">
        <v>0.14946281908990014</v>
      </c>
      <c r="W12" s="33">
        <v>2.9890000000000003</v>
      </c>
      <c r="X12" s="33">
        <v>4.7443333333333326</v>
      </c>
      <c r="Y12" s="33">
        <v>0</v>
      </c>
      <c r="Z12" s="33">
        <v>0.15449500554938955</v>
      </c>
      <c r="AA12" s="33">
        <v>0</v>
      </c>
      <c r="AB12" s="33">
        <v>0</v>
      </c>
      <c r="AC12" s="33">
        <v>0</v>
      </c>
      <c r="AD12" s="33">
        <v>0</v>
      </c>
      <c r="AE12" s="33">
        <v>0</v>
      </c>
      <c r="AF12" s="33">
        <v>0</v>
      </c>
      <c r="AG12" s="33">
        <v>0</v>
      </c>
      <c r="AH12" t="s">
        <v>208</v>
      </c>
      <c r="AI12" s="34">
        <v>7</v>
      </c>
    </row>
    <row r="13" spans="1:35" x14ac:dyDescent="0.25">
      <c r="A13" t="s">
        <v>1226</v>
      </c>
      <c r="B13" t="s">
        <v>574</v>
      </c>
      <c r="C13" t="s">
        <v>937</v>
      </c>
      <c r="D13" t="s">
        <v>1180</v>
      </c>
      <c r="E13" s="33">
        <v>23.6</v>
      </c>
      <c r="F13" s="33">
        <v>2.8444444444444446</v>
      </c>
      <c r="G13" s="33">
        <v>0</v>
      </c>
      <c r="H13" s="33">
        <v>0</v>
      </c>
      <c r="I13" s="33">
        <v>0.56666666666666665</v>
      </c>
      <c r="J13" s="33">
        <v>0</v>
      </c>
      <c r="K13" s="33">
        <v>0</v>
      </c>
      <c r="L13" s="33">
        <v>2.233333333333333E-2</v>
      </c>
      <c r="M13" s="33">
        <v>4.3616666666666664</v>
      </c>
      <c r="N13" s="33">
        <v>0</v>
      </c>
      <c r="O13" s="33">
        <v>0.18481638418079094</v>
      </c>
      <c r="P13" s="33">
        <v>5.4751111111111097</v>
      </c>
      <c r="Q13" s="33">
        <v>2.2777777777777775E-2</v>
      </c>
      <c r="R13" s="33">
        <v>0.23296139359698675</v>
      </c>
      <c r="S13" s="33">
        <v>0.53744444444444439</v>
      </c>
      <c r="T13" s="33">
        <v>1.4301111111111109</v>
      </c>
      <c r="U13" s="33">
        <v>0</v>
      </c>
      <c r="V13" s="33">
        <v>8.3370998116760811E-2</v>
      </c>
      <c r="W13" s="33">
        <v>0.82033333333333347</v>
      </c>
      <c r="X13" s="33">
        <v>2.891</v>
      </c>
      <c r="Y13" s="33">
        <v>0</v>
      </c>
      <c r="Z13" s="33">
        <v>0.15725988700564972</v>
      </c>
      <c r="AA13" s="33">
        <v>0</v>
      </c>
      <c r="AB13" s="33">
        <v>0</v>
      </c>
      <c r="AC13" s="33">
        <v>0</v>
      </c>
      <c r="AD13" s="33">
        <v>0</v>
      </c>
      <c r="AE13" s="33">
        <v>0</v>
      </c>
      <c r="AF13" s="33">
        <v>0</v>
      </c>
      <c r="AG13" s="33">
        <v>0</v>
      </c>
      <c r="AH13" t="s">
        <v>149</v>
      </c>
      <c r="AI13" s="34">
        <v>7</v>
      </c>
    </row>
    <row r="14" spans="1:35" x14ac:dyDescent="0.25">
      <c r="A14" t="s">
        <v>1226</v>
      </c>
      <c r="B14" t="s">
        <v>825</v>
      </c>
      <c r="C14" t="s">
        <v>1108</v>
      </c>
      <c r="D14" t="s">
        <v>1139</v>
      </c>
      <c r="E14" s="33">
        <v>28.1</v>
      </c>
      <c r="F14" s="33">
        <v>4.177777777777778</v>
      </c>
      <c r="G14" s="33">
        <v>0</v>
      </c>
      <c r="H14" s="33">
        <v>0</v>
      </c>
      <c r="I14" s="33">
        <v>0</v>
      </c>
      <c r="J14" s="33">
        <v>0</v>
      </c>
      <c r="K14" s="33">
        <v>0</v>
      </c>
      <c r="L14" s="33">
        <v>1.7601111111111107</v>
      </c>
      <c r="M14" s="33">
        <v>0</v>
      </c>
      <c r="N14" s="33">
        <v>0</v>
      </c>
      <c r="O14" s="33">
        <v>0</v>
      </c>
      <c r="P14" s="33">
        <v>4.3455555555555536</v>
      </c>
      <c r="Q14" s="33">
        <v>0.16222222222222221</v>
      </c>
      <c r="R14" s="33">
        <v>0.16041913799920909</v>
      </c>
      <c r="S14" s="33">
        <v>0.77777777777777779</v>
      </c>
      <c r="T14" s="33">
        <v>2.2742222222222228</v>
      </c>
      <c r="U14" s="33">
        <v>0</v>
      </c>
      <c r="V14" s="33">
        <v>0.10861209964412813</v>
      </c>
      <c r="W14" s="33">
        <v>0.58966666666666656</v>
      </c>
      <c r="X14" s="33">
        <v>3.6122222222222211</v>
      </c>
      <c r="Y14" s="33">
        <v>0</v>
      </c>
      <c r="Z14" s="33">
        <v>0.14953341241597465</v>
      </c>
      <c r="AA14" s="33">
        <v>0</v>
      </c>
      <c r="AB14" s="33">
        <v>0</v>
      </c>
      <c r="AC14" s="33">
        <v>0</v>
      </c>
      <c r="AD14" s="33">
        <v>0</v>
      </c>
      <c r="AE14" s="33">
        <v>0</v>
      </c>
      <c r="AF14" s="33">
        <v>0</v>
      </c>
      <c r="AG14" s="33">
        <v>0</v>
      </c>
      <c r="AH14" t="s">
        <v>402</v>
      </c>
      <c r="AI14" s="34">
        <v>7</v>
      </c>
    </row>
    <row r="15" spans="1:35" x14ac:dyDescent="0.25">
      <c r="A15" t="s">
        <v>1226</v>
      </c>
      <c r="B15" t="s">
        <v>684</v>
      </c>
      <c r="C15" t="s">
        <v>940</v>
      </c>
      <c r="D15" t="s">
        <v>1116</v>
      </c>
      <c r="E15" s="33">
        <v>52.733333333333334</v>
      </c>
      <c r="F15" s="33">
        <v>5.6888888888888891</v>
      </c>
      <c r="G15" s="33">
        <v>0</v>
      </c>
      <c r="H15" s="33">
        <v>0</v>
      </c>
      <c r="I15" s="33">
        <v>0</v>
      </c>
      <c r="J15" s="33">
        <v>0</v>
      </c>
      <c r="K15" s="33">
        <v>0</v>
      </c>
      <c r="L15" s="33">
        <v>1.1841111111111111</v>
      </c>
      <c r="M15" s="33">
        <v>5.2873333333333328</v>
      </c>
      <c r="N15" s="33">
        <v>0</v>
      </c>
      <c r="O15" s="33">
        <v>0.10026548672566371</v>
      </c>
      <c r="P15" s="33">
        <v>5.325444444444444</v>
      </c>
      <c r="Q15" s="33">
        <v>0</v>
      </c>
      <c r="R15" s="33">
        <v>0.10098820058997049</v>
      </c>
      <c r="S15" s="33">
        <v>3.2375555555555549</v>
      </c>
      <c r="T15" s="33">
        <v>4.8187777777777798</v>
      </c>
      <c r="U15" s="33">
        <v>0</v>
      </c>
      <c r="V15" s="33">
        <v>0.15277496839443744</v>
      </c>
      <c r="W15" s="33">
        <v>3.0790000000000006</v>
      </c>
      <c r="X15" s="33">
        <v>3.7971111111111111</v>
      </c>
      <c r="Y15" s="33">
        <v>0</v>
      </c>
      <c r="Z15" s="33">
        <v>0.13039401601348505</v>
      </c>
      <c r="AA15" s="33">
        <v>0</v>
      </c>
      <c r="AB15" s="33">
        <v>0</v>
      </c>
      <c r="AC15" s="33">
        <v>0</v>
      </c>
      <c r="AD15" s="33">
        <v>0</v>
      </c>
      <c r="AE15" s="33">
        <v>0</v>
      </c>
      <c r="AF15" s="33">
        <v>0</v>
      </c>
      <c r="AG15" s="33">
        <v>0</v>
      </c>
      <c r="AH15" t="s">
        <v>259</v>
      </c>
      <c r="AI15" s="34">
        <v>7</v>
      </c>
    </row>
    <row r="16" spans="1:35" x14ac:dyDescent="0.25">
      <c r="A16" t="s">
        <v>1226</v>
      </c>
      <c r="B16" t="s">
        <v>646</v>
      </c>
      <c r="C16" t="s">
        <v>869</v>
      </c>
      <c r="D16" t="s">
        <v>1208</v>
      </c>
      <c r="E16" s="33">
        <v>36.644444444444446</v>
      </c>
      <c r="F16" s="33">
        <v>8.5333333333333332</v>
      </c>
      <c r="G16" s="33">
        <v>2.2222222222222223E-2</v>
      </c>
      <c r="H16" s="33">
        <v>0.13333333333333333</v>
      </c>
      <c r="I16" s="33">
        <v>0.52222222222222225</v>
      </c>
      <c r="J16" s="33">
        <v>0</v>
      </c>
      <c r="K16" s="33">
        <v>0</v>
      </c>
      <c r="L16" s="33">
        <v>0.72577777777777752</v>
      </c>
      <c r="M16" s="33">
        <v>0</v>
      </c>
      <c r="N16" s="33">
        <v>0</v>
      </c>
      <c r="O16" s="33">
        <v>0</v>
      </c>
      <c r="P16" s="33">
        <v>5.153555555555557</v>
      </c>
      <c r="Q16" s="33">
        <v>0</v>
      </c>
      <c r="R16" s="33">
        <v>0.14063674954517894</v>
      </c>
      <c r="S16" s="33">
        <v>3.5950000000000002</v>
      </c>
      <c r="T16" s="33">
        <v>0.59855555555555562</v>
      </c>
      <c r="U16" s="33">
        <v>0</v>
      </c>
      <c r="V16" s="33">
        <v>0.11443905397210431</v>
      </c>
      <c r="W16" s="33">
        <v>4.2361111111111107</v>
      </c>
      <c r="X16" s="33">
        <v>1.7555555555555557E-2</v>
      </c>
      <c r="Y16" s="33">
        <v>0</v>
      </c>
      <c r="Z16" s="33">
        <v>0.11607944208611279</v>
      </c>
      <c r="AA16" s="33">
        <v>0</v>
      </c>
      <c r="AB16" s="33">
        <v>0</v>
      </c>
      <c r="AC16" s="33">
        <v>0</v>
      </c>
      <c r="AD16" s="33">
        <v>0</v>
      </c>
      <c r="AE16" s="33">
        <v>0</v>
      </c>
      <c r="AF16" s="33">
        <v>0</v>
      </c>
      <c r="AG16" s="33">
        <v>0</v>
      </c>
      <c r="AH16" t="s">
        <v>221</v>
      </c>
      <c r="AI16" s="34">
        <v>7</v>
      </c>
    </row>
    <row r="17" spans="1:35" x14ac:dyDescent="0.25">
      <c r="A17" t="s">
        <v>1226</v>
      </c>
      <c r="B17" t="s">
        <v>657</v>
      </c>
      <c r="C17" t="s">
        <v>888</v>
      </c>
      <c r="D17" t="s">
        <v>1157</v>
      </c>
      <c r="E17" s="33">
        <v>45.755555555555553</v>
      </c>
      <c r="F17" s="33">
        <v>6.8888888888888893</v>
      </c>
      <c r="G17" s="33">
        <v>3.3333333333333333E-2</v>
      </c>
      <c r="H17" s="33">
        <v>0</v>
      </c>
      <c r="I17" s="33">
        <v>1.6777777777777778</v>
      </c>
      <c r="J17" s="33">
        <v>0</v>
      </c>
      <c r="K17" s="33">
        <v>0</v>
      </c>
      <c r="L17" s="33">
        <v>2.6436666666666668</v>
      </c>
      <c r="M17" s="33">
        <v>0</v>
      </c>
      <c r="N17" s="33">
        <v>0</v>
      </c>
      <c r="O17" s="33">
        <v>0</v>
      </c>
      <c r="P17" s="33">
        <v>5.2845555555555537</v>
      </c>
      <c r="Q17" s="33">
        <v>0</v>
      </c>
      <c r="R17" s="33">
        <v>0.11549538610976198</v>
      </c>
      <c r="S17" s="33">
        <v>4.177999999999999</v>
      </c>
      <c r="T17" s="33">
        <v>2.5223333333333331</v>
      </c>
      <c r="U17" s="33">
        <v>0</v>
      </c>
      <c r="V17" s="33">
        <v>0.14643759106362311</v>
      </c>
      <c r="W17" s="33">
        <v>2.5871111111111116</v>
      </c>
      <c r="X17" s="33">
        <v>5.6638888888888905</v>
      </c>
      <c r="Y17" s="33">
        <v>0</v>
      </c>
      <c r="Z17" s="33">
        <v>0.18032782904322489</v>
      </c>
      <c r="AA17" s="33">
        <v>0</v>
      </c>
      <c r="AB17" s="33">
        <v>0</v>
      </c>
      <c r="AC17" s="33">
        <v>0</v>
      </c>
      <c r="AD17" s="33">
        <v>0</v>
      </c>
      <c r="AE17" s="33">
        <v>0</v>
      </c>
      <c r="AF17" s="33">
        <v>0</v>
      </c>
      <c r="AG17" s="33">
        <v>0</v>
      </c>
      <c r="AH17" t="s">
        <v>232</v>
      </c>
      <c r="AI17" s="34">
        <v>7</v>
      </c>
    </row>
    <row r="18" spans="1:35" x14ac:dyDescent="0.25">
      <c r="A18" t="s">
        <v>1226</v>
      </c>
      <c r="B18" t="s">
        <v>656</v>
      </c>
      <c r="C18" t="s">
        <v>888</v>
      </c>
      <c r="D18" t="s">
        <v>1157</v>
      </c>
      <c r="E18" s="33">
        <v>42.833333333333336</v>
      </c>
      <c r="F18" s="33">
        <v>4.0444444444444443</v>
      </c>
      <c r="G18" s="33">
        <v>4.4444444444444446E-2</v>
      </c>
      <c r="H18" s="33">
        <v>0</v>
      </c>
      <c r="I18" s="33">
        <v>0.97777777777777775</v>
      </c>
      <c r="J18" s="33">
        <v>0</v>
      </c>
      <c r="K18" s="33">
        <v>0</v>
      </c>
      <c r="L18" s="33">
        <v>0.44577777777777777</v>
      </c>
      <c r="M18" s="33">
        <v>0</v>
      </c>
      <c r="N18" s="33">
        <v>0</v>
      </c>
      <c r="O18" s="33">
        <v>0</v>
      </c>
      <c r="P18" s="33">
        <v>2.8496666666666668</v>
      </c>
      <c r="Q18" s="33">
        <v>0</v>
      </c>
      <c r="R18" s="33">
        <v>6.6529182879377424E-2</v>
      </c>
      <c r="S18" s="33">
        <v>2.6412222222222228</v>
      </c>
      <c r="T18" s="33">
        <v>2.6350000000000002</v>
      </c>
      <c r="U18" s="33">
        <v>0</v>
      </c>
      <c r="V18" s="33">
        <v>0.12318028534370949</v>
      </c>
      <c r="W18" s="33">
        <v>1.3654444444444445</v>
      </c>
      <c r="X18" s="33">
        <v>4.421111111111113</v>
      </c>
      <c r="Y18" s="33">
        <v>0</v>
      </c>
      <c r="Z18" s="33">
        <v>0.13509468223086904</v>
      </c>
      <c r="AA18" s="33">
        <v>0</v>
      </c>
      <c r="AB18" s="33">
        <v>0</v>
      </c>
      <c r="AC18" s="33">
        <v>0</v>
      </c>
      <c r="AD18" s="33">
        <v>0</v>
      </c>
      <c r="AE18" s="33">
        <v>0</v>
      </c>
      <c r="AF18" s="33">
        <v>0</v>
      </c>
      <c r="AG18" s="33">
        <v>0</v>
      </c>
      <c r="AH18" t="s">
        <v>231</v>
      </c>
      <c r="AI18" s="34">
        <v>7</v>
      </c>
    </row>
    <row r="19" spans="1:35" x14ac:dyDescent="0.25">
      <c r="A19" t="s">
        <v>1226</v>
      </c>
      <c r="B19" t="s">
        <v>667</v>
      </c>
      <c r="C19" t="s">
        <v>1054</v>
      </c>
      <c r="D19" t="s">
        <v>1138</v>
      </c>
      <c r="E19" s="33">
        <v>40.011111111111113</v>
      </c>
      <c r="F19" s="33">
        <v>5.6888888888888891</v>
      </c>
      <c r="G19" s="33">
        <v>4.4444444444444446E-2</v>
      </c>
      <c r="H19" s="33">
        <v>0.16111111111111112</v>
      </c>
      <c r="I19" s="33">
        <v>0.65555555555555556</v>
      </c>
      <c r="J19" s="33">
        <v>0</v>
      </c>
      <c r="K19" s="33">
        <v>0</v>
      </c>
      <c r="L19" s="33">
        <v>1.7253333333333341</v>
      </c>
      <c r="M19" s="33">
        <v>0</v>
      </c>
      <c r="N19" s="33">
        <v>0</v>
      </c>
      <c r="O19" s="33">
        <v>0</v>
      </c>
      <c r="P19" s="33">
        <v>5.8417777777777804</v>
      </c>
      <c r="Q19" s="33">
        <v>0</v>
      </c>
      <c r="R19" s="33">
        <v>0.14600388780894202</v>
      </c>
      <c r="S19" s="33">
        <v>5.4413333333333345</v>
      </c>
      <c r="T19" s="33">
        <v>1.9754444444444448</v>
      </c>
      <c r="U19" s="33">
        <v>0</v>
      </c>
      <c r="V19" s="33">
        <v>0.18536795334629275</v>
      </c>
      <c r="W19" s="33">
        <v>1.847555555555555</v>
      </c>
      <c r="X19" s="33">
        <v>4.5717777777777791</v>
      </c>
      <c r="Y19" s="33">
        <v>0</v>
      </c>
      <c r="Z19" s="33">
        <v>0.16043876700916412</v>
      </c>
      <c r="AA19" s="33">
        <v>0</v>
      </c>
      <c r="AB19" s="33">
        <v>0</v>
      </c>
      <c r="AC19" s="33">
        <v>0</v>
      </c>
      <c r="AD19" s="33">
        <v>0</v>
      </c>
      <c r="AE19" s="33">
        <v>0</v>
      </c>
      <c r="AF19" s="33">
        <v>0</v>
      </c>
      <c r="AG19" s="33">
        <v>0</v>
      </c>
      <c r="AH19" t="s">
        <v>242</v>
      </c>
      <c r="AI19" s="34">
        <v>7</v>
      </c>
    </row>
    <row r="20" spans="1:35" x14ac:dyDescent="0.25">
      <c r="A20" t="s">
        <v>1226</v>
      </c>
      <c r="B20" t="s">
        <v>583</v>
      </c>
      <c r="C20" t="s">
        <v>997</v>
      </c>
      <c r="D20" t="s">
        <v>1123</v>
      </c>
      <c r="E20" s="33">
        <v>42.455555555555556</v>
      </c>
      <c r="F20" s="33">
        <v>5.6888888888888891</v>
      </c>
      <c r="G20" s="33">
        <v>0</v>
      </c>
      <c r="H20" s="33">
        <v>0</v>
      </c>
      <c r="I20" s="33">
        <v>0</v>
      </c>
      <c r="J20" s="33">
        <v>0</v>
      </c>
      <c r="K20" s="33">
        <v>0</v>
      </c>
      <c r="L20" s="33">
        <v>3.3178888888888882</v>
      </c>
      <c r="M20" s="33">
        <v>0</v>
      </c>
      <c r="N20" s="33">
        <v>0</v>
      </c>
      <c r="O20" s="33">
        <v>0</v>
      </c>
      <c r="P20" s="33">
        <v>2.1677777777777778</v>
      </c>
      <c r="Q20" s="33">
        <v>0</v>
      </c>
      <c r="R20" s="33">
        <v>5.1059931954985607E-2</v>
      </c>
      <c r="S20" s="33">
        <v>2.9233333333333338</v>
      </c>
      <c r="T20" s="33">
        <v>2.1402222222222225</v>
      </c>
      <c r="U20" s="33">
        <v>0</v>
      </c>
      <c r="V20" s="33">
        <v>0.11926720753729392</v>
      </c>
      <c r="W20" s="33">
        <v>1.9933333333333332</v>
      </c>
      <c r="X20" s="33">
        <v>5.0794444444444435</v>
      </c>
      <c r="Y20" s="33">
        <v>0</v>
      </c>
      <c r="Z20" s="33">
        <v>0.16659251504841663</v>
      </c>
      <c r="AA20" s="33">
        <v>0</v>
      </c>
      <c r="AB20" s="33">
        <v>0</v>
      </c>
      <c r="AC20" s="33">
        <v>0</v>
      </c>
      <c r="AD20" s="33">
        <v>0</v>
      </c>
      <c r="AE20" s="33">
        <v>0</v>
      </c>
      <c r="AF20" s="33">
        <v>0</v>
      </c>
      <c r="AG20" s="33">
        <v>0</v>
      </c>
      <c r="AH20" t="s">
        <v>158</v>
      </c>
      <c r="AI20" s="34">
        <v>7</v>
      </c>
    </row>
    <row r="21" spans="1:35" x14ac:dyDescent="0.25">
      <c r="A21" t="s">
        <v>1226</v>
      </c>
      <c r="B21" t="s">
        <v>654</v>
      </c>
      <c r="C21" t="s">
        <v>1048</v>
      </c>
      <c r="D21" t="s">
        <v>1119</v>
      </c>
      <c r="E21" s="33">
        <v>23.222222222222221</v>
      </c>
      <c r="F21" s="33">
        <v>5.6888888888888891</v>
      </c>
      <c r="G21" s="33">
        <v>0</v>
      </c>
      <c r="H21" s="33">
        <v>0</v>
      </c>
      <c r="I21" s="33">
        <v>0</v>
      </c>
      <c r="J21" s="33">
        <v>0</v>
      </c>
      <c r="K21" s="33">
        <v>0</v>
      </c>
      <c r="L21" s="33">
        <v>2.0444444444444446E-2</v>
      </c>
      <c r="M21" s="33">
        <v>0</v>
      </c>
      <c r="N21" s="33">
        <v>0</v>
      </c>
      <c r="O21" s="33">
        <v>0</v>
      </c>
      <c r="P21" s="33">
        <v>3.9006666666666665</v>
      </c>
      <c r="Q21" s="33">
        <v>0</v>
      </c>
      <c r="R21" s="33">
        <v>0.16797129186602872</v>
      </c>
      <c r="S21" s="33">
        <v>0.26722222222222225</v>
      </c>
      <c r="T21" s="33">
        <v>3.3645555555555569</v>
      </c>
      <c r="U21" s="33">
        <v>0</v>
      </c>
      <c r="V21" s="33">
        <v>0.15639234449760772</v>
      </c>
      <c r="W21" s="33">
        <v>0.40200000000000002</v>
      </c>
      <c r="X21" s="33">
        <v>3.8675555555555552</v>
      </c>
      <c r="Y21" s="33">
        <v>0</v>
      </c>
      <c r="Z21" s="33">
        <v>0.18385645933014352</v>
      </c>
      <c r="AA21" s="33">
        <v>0</v>
      </c>
      <c r="AB21" s="33">
        <v>0</v>
      </c>
      <c r="AC21" s="33">
        <v>0</v>
      </c>
      <c r="AD21" s="33">
        <v>0</v>
      </c>
      <c r="AE21" s="33">
        <v>0</v>
      </c>
      <c r="AF21" s="33">
        <v>0</v>
      </c>
      <c r="AG21" s="33">
        <v>0</v>
      </c>
      <c r="AH21" t="s">
        <v>229</v>
      </c>
      <c r="AI21" s="34">
        <v>7</v>
      </c>
    </row>
    <row r="22" spans="1:35" x14ac:dyDescent="0.25">
      <c r="A22" t="s">
        <v>1226</v>
      </c>
      <c r="B22" t="s">
        <v>743</v>
      </c>
      <c r="C22" t="s">
        <v>1085</v>
      </c>
      <c r="D22" t="s">
        <v>1173</v>
      </c>
      <c r="E22" s="33">
        <v>36.544444444444444</v>
      </c>
      <c r="F22" s="33">
        <v>6.1</v>
      </c>
      <c r="G22" s="33">
        <v>0</v>
      </c>
      <c r="H22" s="33">
        <v>0</v>
      </c>
      <c r="I22" s="33">
        <v>0</v>
      </c>
      <c r="J22" s="33">
        <v>0</v>
      </c>
      <c r="K22" s="33">
        <v>0</v>
      </c>
      <c r="L22" s="33">
        <v>0.27544444444444444</v>
      </c>
      <c r="M22" s="33">
        <v>0</v>
      </c>
      <c r="N22" s="33">
        <v>0</v>
      </c>
      <c r="O22" s="33">
        <v>0</v>
      </c>
      <c r="P22" s="33">
        <v>5.5698888888888911</v>
      </c>
      <c r="Q22" s="33">
        <v>0</v>
      </c>
      <c r="R22" s="33">
        <v>0.15241410763149899</v>
      </c>
      <c r="S22" s="33">
        <v>4.4086666666666652</v>
      </c>
      <c r="T22" s="33">
        <v>0.13211111111111112</v>
      </c>
      <c r="U22" s="33">
        <v>0</v>
      </c>
      <c r="V22" s="33">
        <v>0.12425357251444205</v>
      </c>
      <c r="W22" s="33">
        <v>0.60688888888888892</v>
      </c>
      <c r="X22" s="33">
        <v>4.8743333333333334</v>
      </c>
      <c r="Y22" s="33">
        <v>0</v>
      </c>
      <c r="Z22" s="33">
        <v>0.14998783824870782</v>
      </c>
      <c r="AA22" s="33">
        <v>0</v>
      </c>
      <c r="AB22" s="33">
        <v>0</v>
      </c>
      <c r="AC22" s="33">
        <v>0</v>
      </c>
      <c r="AD22" s="33">
        <v>0</v>
      </c>
      <c r="AE22" s="33">
        <v>0</v>
      </c>
      <c r="AF22" s="33">
        <v>0</v>
      </c>
      <c r="AG22" s="33">
        <v>0</v>
      </c>
      <c r="AH22" t="s">
        <v>320</v>
      </c>
      <c r="AI22" s="34">
        <v>7</v>
      </c>
    </row>
    <row r="23" spans="1:35" x14ac:dyDescent="0.25">
      <c r="A23" t="s">
        <v>1226</v>
      </c>
      <c r="B23" t="s">
        <v>668</v>
      </c>
      <c r="C23" t="s">
        <v>915</v>
      </c>
      <c r="D23" t="s">
        <v>1170</v>
      </c>
      <c r="E23" s="33">
        <v>28.155555555555555</v>
      </c>
      <c r="F23" s="33">
        <v>4.9777777777777779</v>
      </c>
      <c r="G23" s="33">
        <v>0</v>
      </c>
      <c r="H23" s="33">
        <v>0</v>
      </c>
      <c r="I23" s="33">
        <v>0</v>
      </c>
      <c r="J23" s="33">
        <v>0</v>
      </c>
      <c r="K23" s="33">
        <v>0</v>
      </c>
      <c r="L23" s="33">
        <v>0.13444444444444442</v>
      </c>
      <c r="M23" s="33">
        <v>0</v>
      </c>
      <c r="N23" s="33">
        <v>0</v>
      </c>
      <c r="O23" s="33">
        <v>0</v>
      </c>
      <c r="P23" s="33">
        <v>6.3071111111111122</v>
      </c>
      <c r="Q23" s="33">
        <v>0</v>
      </c>
      <c r="R23" s="33">
        <v>0.22400947119179168</v>
      </c>
      <c r="S23" s="33">
        <v>0.62911111111111118</v>
      </c>
      <c r="T23" s="33">
        <v>2.4865555555555554</v>
      </c>
      <c r="U23" s="33">
        <v>0</v>
      </c>
      <c r="V23" s="33">
        <v>0.11065903709550119</v>
      </c>
      <c r="W23" s="33">
        <v>0.90988888888888875</v>
      </c>
      <c r="X23" s="33">
        <v>5.7911111111111113</v>
      </c>
      <c r="Y23" s="33">
        <v>0</v>
      </c>
      <c r="Z23" s="33">
        <v>0.23799921073401739</v>
      </c>
      <c r="AA23" s="33">
        <v>0</v>
      </c>
      <c r="AB23" s="33">
        <v>0</v>
      </c>
      <c r="AC23" s="33">
        <v>0</v>
      </c>
      <c r="AD23" s="33">
        <v>0</v>
      </c>
      <c r="AE23" s="33">
        <v>0</v>
      </c>
      <c r="AF23" s="33">
        <v>0</v>
      </c>
      <c r="AG23" s="33">
        <v>0</v>
      </c>
      <c r="AH23" t="s">
        <v>243</v>
      </c>
      <c r="AI23" s="34">
        <v>7</v>
      </c>
    </row>
    <row r="24" spans="1:35" x14ac:dyDescent="0.25">
      <c r="A24" t="s">
        <v>1226</v>
      </c>
      <c r="B24" t="s">
        <v>742</v>
      </c>
      <c r="C24" t="s">
        <v>1084</v>
      </c>
      <c r="D24" t="s">
        <v>1208</v>
      </c>
      <c r="E24" s="33">
        <v>49.988888888888887</v>
      </c>
      <c r="F24" s="33">
        <v>2.8444444444444446</v>
      </c>
      <c r="G24" s="33">
        <v>0.16666666666666666</v>
      </c>
      <c r="H24" s="33">
        <v>0.17777777777777778</v>
      </c>
      <c r="I24" s="33">
        <v>0.6</v>
      </c>
      <c r="J24" s="33">
        <v>0</v>
      </c>
      <c r="K24" s="33">
        <v>0</v>
      </c>
      <c r="L24" s="33">
        <v>0.60533333333333317</v>
      </c>
      <c r="M24" s="33">
        <v>5.5383333333333349</v>
      </c>
      <c r="N24" s="33">
        <v>0</v>
      </c>
      <c r="O24" s="33">
        <v>0.11079128695265618</v>
      </c>
      <c r="P24" s="33">
        <v>5.5846666666666689</v>
      </c>
      <c r="Q24" s="33">
        <v>1.1014444444444444</v>
      </c>
      <c r="R24" s="33">
        <v>0.1337519448766393</v>
      </c>
      <c r="S24" s="33">
        <v>4.9427777777777786</v>
      </c>
      <c r="T24" s="33">
        <v>1.6560000000000001</v>
      </c>
      <c r="U24" s="33">
        <v>0</v>
      </c>
      <c r="V24" s="33">
        <v>0.13200488997555013</v>
      </c>
      <c r="W24" s="33">
        <v>4.6319999999999997</v>
      </c>
      <c r="X24" s="33">
        <v>4.9036666666666662</v>
      </c>
      <c r="Y24" s="33">
        <v>0</v>
      </c>
      <c r="Z24" s="33">
        <v>0.1907557234941098</v>
      </c>
      <c r="AA24" s="33">
        <v>0</v>
      </c>
      <c r="AB24" s="33">
        <v>0</v>
      </c>
      <c r="AC24" s="33">
        <v>0</v>
      </c>
      <c r="AD24" s="33">
        <v>5.9877777777777776</v>
      </c>
      <c r="AE24" s="33">
        <v>0</v>
      </c>
      <c r="AF24" s="33">
        <v>0</v>
      </c>
      <c r="AG24" s="33">
        <v>0</v>
      </c>
      <c r="AH24" t="s">
        <v>319</v>
      </c>
      <c r="AI24" s="34">
        <v>7</v>
      </c>
    </row>
    <row r="25" spans="1:35" x14ac:dyDescent="0.25">
      <c r="A25" t="s">
        <v>1226</v>
      </c>
      <c r="B25" t="s">
        <v>590</v>
      </c>
      <c r="C25" t="s">
        <v>1002</v>
      </c>
      <c r="D25" t="s">
        <v>1115</v>
      </c>
      <c r="E25" s="33">
        <v>40.711111111111109</v>
      </c>
      <c r="F25" s="33">
        <v>5.6888888888888891</v>
      </c>
      <c r="G25" s="33">
        <v>3.3333333333333333E-2</v>
      </c>
      <c r="H25" s="33">
        <v>0.1388888888888889</v>
      </c>
      <c r="I25" s="33">
        <v>0.77777777777777779</v>
      </c>
      <c r="J25" s="33">
        <v>0</v>
      </c>
      <c r="K25" s="33">
        <v>0</v>
      </c>
      <c r="L25" s="33">
        <v>0.90311111111111109</v>
      </c>
      <c r="M25" s="33">
        <v>0</v>
      </c>
      <c r="N25" s="33">
        <v>0</v>
      </c>
      <c r="O25" s="33">
        <v>0</v>
      </c>
      <c r="P25" s="33">
        <v>5.480444444444446</v>
      </c>
      <c r="Q25" s="33">
        <v>0</v>
      </c>
      <c r="R25" s="33">
        <v>0.13461790393013104</v>
      </c>
      <c r="S25" s="33">
        <v>3.4284444444444446</v>
      </c>
      <c r="T25" s="33">
        <v>1.4727777777777775</v>
      </c>
      <c r="U25" s="33">
        <v>0</v>
      </c>
      <c r="V25" s="33">
        <v>0.12039028384279475</v>
      </c>
      <c r="W25" s="33">
        <v>0.81799999999999984</v>
      </c>
      <c r="X25" s="33">
        <v>5.9753333333333343</v>
      </c>
      <c r="Y25" s="33">
        <v>0</v>
      </c>
      <c r="Z25" s="33">
        <v>0.16686681222707425</v>
      </c>
      <c r="AA25" s="33">
        <v>0</v>
      </c>
      <c r="AB25" s="33">
        <v>0</v>
      </c>
      <c r="AC25" s="33">
        <v>0</v>
      </c>
      <c r="AD25" s="33">
        <v>0</v>
      </c>
      <c r="AE25" s="33">
        <v>0</v>
      </c>
      <c r="AF25" s="33">
        <v>0</v>
      </c>
      <c r="AG25" s="33">
        <v>0</v>
      </c>
      <c r="AH25" t="s">
        <v>165</v>
      </c>
      <c r="AI25" s="34">
        <v>7</v>
      </c>
    </row>
    <row r="26" spans="1:35" x14ac:dyDescent="0.25">
      <c r="A26" t="s">
        <v>1226</v>
      </c>
      <c r="B26" t="s">
        <v>767</v>
      </c>
      <c r="C26" t="s">
        <v>882</v>
      </c>
      <c r="D26" t="s">
        <v>1117</v>
      </c>
      <c r="E26" s="33">
        <v>44.744444444444447</v>
      </c>
      <c r="F26" s="33">
        <v>5.6</v>
      </c>
      <c r="G26" s="33">
        <v>0</v>
      </c>
      <c r="H26" s="33">
        <v>0</v>
      </c>
      <c r="I26" s="33">
        <v>0</v>
      </c>
      <c r="J26" s="33">
        <v>0</v>
      </c>
      <c r="K26" s="33">
        <v>0</v>
      </c>
      <c r="L26" s="33">
        <v>0.28555555555555556</v>
      </c>
      <c r="M26" s="33">
        <v>0</v>
      </c>
      <c r="N26" s="33">
        <v>5.3622222222222229</v>
      </c>
      <c r="O26" s="33">
        <v>0.11984107275887758</v>
      </c>
      <c r="P26" s="33">
        <v>5.410000000000001</v>
      </c>
      <c r="Q26" s="33">
        <v>0</v>
      </c>
      <c r="R26" s="33">
        <v>0.12090886516016888</v>
      </c>
      <c r="S26" s="33">
        <v>0.39333333333333331</v>
      </c>
      <c r="T26" s="33">
        <v>1.6298888888888889</v>
      </c>
      <c r="U26" s="33">
        <v>0</v>
      </c>
      <c r="V26" s="33">
        <v>4.5217283337472068E-2</v>
      </c>
      <c r="W26" s="33">
        <v>0.4873333333333334</v>
      </c>
      <c r="X26" s="33">
        <v>2.069666666666667</v>
      </c>
      <c r="Y26" s="33">
        <v>0</v>
      </c>
      <c r="Z26" s="33">
        <v>5.714675937422399E-2</v>
      </c>
      <c r="AA26" s="33">
        <v>0</v>
      </c>
      <c r="AB26" s="33">
        <v>0</v>
      </c>
      <c r="AC26" s="33">
        <v>0</v>
      </c>
      <c r="AD26" s="33">
        <v>0</v>
      </c>
      <c r="AE26" s="33">
        <v>0</v>
      </c>
      <c r="AF26" s="33">
        <v>0</v>
      </c>
      <c r="AG26" s="33">
        <v>0</v>
      </c>
      <c r="AH26" t="s">
        <v>344</v>
      </c>
      <c r="AI26" s="34">
        <v>7</v>
      </c>
    </row>
    <row r="27" spans="1:35" x14ac:dyDescent="0.25">
      <c r="A27" t="s">
        <v>1226</v>
      </c>
      <c r="B27" t="s">
        <v>797</v>
      </c>
      <c r="C27" t="s">
        <v>867</v>
      </c>
      <c r="D27" t="s">
        <v>1180</v>
      </c>
      <c r="E27" s="33">
        <v>42.722222222222221</v>
      </c>
      <c r="F27" s="33">
        <v>5.6888888888888891</v>
      </c>
      <c r="G27" s="33">
        <v>3.3333333333333333E-2</v>
      </c>
      <c r="H27" s="33">
        <v>0.17222222222222222</v>
      </c>
      <c r="I27" s="33">
        <v>1.2</v>
      </c>
      <c r="J27" s="33">
        <v>0</v>
      </c>
      <c r="K27" s="33">
        <v>0</v>
      </c>
      <c r="L27" s="33">
        <v>0.11055555555555555</v>
      </c>
      <c r="M27" s="33">
        <v>11.062999999999999</v>
      </c>
      <c r="N27" s="33">
        <v>0</v>
      </c>
      <c r="O27" s="33">
        <v>0.25895188556566967</v>
      </c>
      <c r="P27" s="33">
        <v>4.8790000000000004</v>
      </c>
      <c r="Q27" s="33">
        <v>4.0371111111111109</v>
      </c>
      <c r="R27" s="33">
        <v>0.20869960988296488</v>
      </c>
      <c r="S27" s="33">
        <v>0.67688888888888887</v>
      </c>
      <c r="T27" s="33">
        <v>0</v>
      </c>
      <c r="U27" s="33">
        <v>0</v>
      </c>
      <c r="V27" s="33">
        <v>1.5843953185955786E-2</v>
      </c>
      <c r="W27" s="33">
        <v>0.90644444444444439</v>
      </c>
      <c r="X27" s="33">
        <v>1.6925555555555554</v>
      </c>
      <c r="Y27" s="33">
        <v>0</v>
      </c>
      <c r="Z27" s="33">
        <v>6.0834850455136535E-2</v>
      </c>
      <c r="AA27" s="33">
        <v>0</v>
      </c>
      <c r="AB27" s="33">
        <v>0</v>
      </c>
      <c r="AC27" s="33">
        <v>0</v>
      </c>
      <c r="AD27" s="33">
        <v>0</v>
      </c>
      <c r="AE27" s="33">
        <v>0</v>
      </c>
      <c r="AF27" s="33">
        <v>0</v>
      </c>
      <c r="AG27" s="33">
        <v>0</v>
      </c>
      <c r="AH27" t="s">
        <v>374</v>
      </c>
      <c r="AI27" s="34">
        <v>7</v>
      </c>
    </row>
    <row r="28" spans="1:35" x14ac:dyDescent="0.25">
      <c r="A28" t="s">
        <v>1226</v>
      </c>
      <c r="B28" t="s">
        <v>726</v>
      </c>
      <c r="C28" t="s">
        <v>929</v>
      </c>
      <c r="D28" t="s">
        <v>1178</v>
      </c>
      <c r="E28" s="33">
        <v>31.9</v>
      </c>
      <c r="F28" s="33">
        <v>5.333333333333333</v>
      </c>
      <c r="G28" s="33">
        <v>3.3333333333333333E-2</v>
      </c>
      <c r="H28" s="33">
        <v>0.11388888888888889</v>
      </c>
      <c r="I28" s="33">
        <v>0.36666666666666664</v>
      </c>
      <c r="J28" s="33">
        <v>0</v>
      </c>
      <c r="K28" s="33">
        <v>0</v>
      </c>
      <c r="L28" s="33">
        <v>0.3497777777777778</v>
      </c>
      <c r="M28" s="33">
        <v>2.6261111111111113</v>
      </c>
      <c r="N28" s="33">
        <v>0</v>
      </c>
      <c r="O28" s="33">
        <v>8.2323232323232326E-2</v>
      </c>
      <c r="P28" s="33">
        <v>4.7577777777777781</v>
      </c>
      <c r="Q28" s="33">
        <v>0</v>
      </c>
      <c r="R28" s="33">
        <v>0.14914663880181123</v>
      </c>
      <c r="S28" s="33">
        <v>0.91788888888888875</v>
      </c>
      <c r="T28" s="33">
        <v>0.39266666666666672</v>
      </c>
      <c r="U28" s="33">
        <v>0</v>
      </c>
      <c r="V28" s="33">
        <v>4.1083246255660046E-2</v>
      </c>
      <c r="W28" s="33">
        <v>0.42622222222222222</v>
      </c>
      <c r="X28" s="33">
        <v>0.73877777777777776</v>
      </c>
      <c r="Y28" s="33">
        <v>0</v>
      </c>
      <c r="Z28" s="33">
        <v>3.652037617554859E-2</v>
      </c>
      <c r="AA28" s="33">
        <v>0</v>
      </c>
      <c r="AB28" s="33">
        <v>0</v>
      </c>
      <c r="AC28" s="33">
        <v>0</v>
      </c>
      <c r="AD28" s="33">
        <v>0</v>
      </c>
      <c r="AE28" s="33">
        <v>0</v>
      </c>
      <c r="AF28" s="33">
        <v>0</v>
      </c>
      <c r="AG28" s="33">
        <v>0</v>
      </c>
      <c r="AH28" t="s">
        <v>303</v>
      </c>
      <c r="AI28" s="34">
        <v>7</v>
      </c>
    </row>
    <row r="29" spans="1:35" x14ac:dyDescent="0.25">
      <c r="A29" t="s">
        <v>1226</v>
      </c>
      <c r="B29" t="s">
        <v>450</v>
      </c>
      <c r="C29" t="s">
        <v>846</v>
      </c>
      <c r="D29" t="s">
        <v>1140</v>
      </c>
      <c r="E29" s="33">
        <v>89.9</v>
      </c>
      <c r="F29" s="33">
        <v>5.4222222222222225</v>
      </c>
      <c r="G29" s="33">
        <v>0.24444444444444444</v>
      </c>
      <c r="H29" s="33">
        <v>0.26666666666666666</v>
      </c>
      <c r="I29" s="33">
        <v>1.0666666666666667</v>
      </c>
      <c r="J29" s="33">
        <v>0</v>
      </c>
      <c r="K29" s="33">
        <v>0</v>
      </c>
      <c r="L29" s="33">
        <v>2.1432222222222226</v>
      </c>
      <c r="M29" s="33">
        <v>5.947222222222222</v>
      </c>
      <c r="N29" s="33">
        <v>0</v>
      </c>
      <c r="O29" s="33">
        <v>6.6153751081448511E-2</v>
      </c>
      <c r="P29" s="33">
        <v>3.7749999999999999</v>
      </c>
      <c r="Q29" s="33">
        <v>12.536111111111111</v>
      </c>
      <c r="R29" s="33">
        <v>0.18143616363861079</v>
      </c>
      <c r="S29" s="33">
        <v>5.3722222222222218</v>
      </c>
      <c r="T29" s="33">
        <v>5.8018888888888895</v>
      </c>
      <c r="U29" s="33">
        <v>0</v>
      </c>
      <c r="V29" s="33">
        <v>0.1242948955629712</v>
      </c>
      <c r="W29" s="33">
        <v>1.8877777777777776</v>
      </c>
      <c r="X29" s="33">
        <v>10.595333333333331</v>
      </c>
      <c r="Y29" s="33">
        <v>0</v>
      </c>
      <c r="Z29" s="33">
        <v>0.13885551847732044</v>
      </c>
      <c r="AA29" s="33">
        <v>0</v>
      </c>
      <c r="AB29" s="33">
        <v>0</v>
      </c>
      <c r="AC29" s="33">
        <v>0</v>
      </c>
      <c r="AD29" s="33">
        <v>0</v>
      </c>
      <c r="AE29" s="33">
        <v>0</v>
      </c>
      <c r="AF29" s="33">
        <v>0</v>
      </c>
      <c r="AG29" s="33">
        <v>0.33333333333333331</v>
      </c>
      <c r="AH29" t="s">
        <v>23</v>
      </c>
      <c r="AI29" s="34">
        <v>7</v>
      </c>
    </row>
    <row r="30" spans="1:35" x14ac:dyDescent="0.25">
      <c r="A30" t="s">
        <v>1226</v>
      </c>
      <c r="B30" t="s">
        <v>627</v>
      </c>
      <c r="C30" t="s">
        <v>1030</v>
      </c>
      <c r="D30" t="s">
        <v>1154</v>
      </c>
      <c r="E30" s="33">
        <v>52.155555555555559</v>
      </c>
      <c r="F30" s="33">
        <v>5.6</v>
      </c>
      <c r="G30" s="33">
        <v>1.1111111111111112E-2</v>
      </c>
      <c r="H30" s="33">
        <v>0.23055555555555557</v>
      </c>
      <c r="I30" s="33">
        <v>0.82222222222222219</v>
      </c>
      <c r="J30" s="33">
        <v>0</v>
      </c>
      <c r="K30" s="33">
        <v>0</v>
      </c>
      <c r="L30" s="33">
        <v>0.56044444444444452</v>
      </c>
      <c r="M30" s="33">
        <v>0.80555555555555558</v>
      </c>
      <c r="N30" s="33">
        <v>0</v>
      </c>
      <c r="O30" s="33">
        <v>1.5445249254367277E-2</v>
      </c>
      <c r="P30" s="33">
        <v>9.166666666666666E-2</v>
      </c>
      <c r="Q30" s="33">
        <v>5.2194444444444441</v>
      </c>
      <c r="R30" s="33">
        <v>0.10183212611844908</v>
      </c>
      <c r="S30" s="33">
        <v>0.68711111111111112</v>
      </c>
      <c r="T30" s="33">
        <v>2.4951111111111111</v>
      </c>
      <c r="U30" s="33">
        <v>0</v>
      </c>
      <c r="V30" s="33">
        <v>6.1014060502769488E-2</v>
      </c>
      <c r="W30" s="33">
        <v>0.85655555555555563</v>
      </c>
      <c r="X30" s="33">
        <v>3.4598888888888881</v>
      </c>
      <c r="Y30" s="33">
        <v>0</v>
      </c>
      <c r="Z30" s="33">
        <v>8.2760971452918594E-2</v>
      </c>
      <c r="AA30" s="33">
        <v>0</v>
      </c>
      <c r="AB30" s="33">
        <v>0</v>
      </c>
      <c r="AC30" s="33">
        <v>0</v>
      </c>
      <c r="AD30" s="33">
        <v>0</v>
      </c>
      <c r="AE30" s="33">
        <v>0</v>
      </c>
      <c r="AF30" s="33">
        <v>0</v>
      </c>
      <c r="AG30" s="33">
        <v>0</v>
      </c>
      <c r="AH30" t="s">
        <v>202</v>
      </c>
      <c r="AI30" s="34">
        <v>7</v>
      </c>
    </row>
    <row r="31" spans="1:35" x14ac:dyDescent="0.25">
      <c r="A31" t="s">
        <v>1226</v>
      </c>
      <c r="B31" t="s">
        <v>705</v>
      </c>
      <c r="C31" t="s">
        <v>909</v>
      </c>
      <c r="D31" t="s">
        <v>1130</v>
      </c>
      <c r="E31" s="33">
        <v>46.222222222222221</v>
      </c>
      <c r="F31" s="33">
        <v>11.733333333333333</v>
      </c>
      <c r="G31" s="33">
        <v>0</v>
      </c>
      <c r="H31" s="33">
        <v>0</v>
      </c>
      <c r="I31" s="33">
        <v>0.42222222222222222</v>
      </c>
      <c r="J31" s="33">
        <v>0</v>
      </c>
      <c r="K31" s="33">
        <v>0</v>
      </c>
      <c r="L31" s="33">
        <v>0.52599999999999991</v>
      </c>
      <c r="M31" s="33">
        <v>5.4355555555555561</v>
      </c>
      <c r="N31" s="33">
        <v>0</v>
      </c>
      <c r="O31" s="33">
        <v>0.11759615384615386</v>
      </c>
      <c r="P31" s="33">
        <v>3.8322222222222218</v>
      </c>
      <c r="Q31" s="33">
        <v>0</v>
      </c>
      <c r="R31" s="33">
        <v>8.290865384615384E-2</v>
      </c>
      <c r="S31" s="33">
        <v>0.47222222222222215</v>
      </c>
      <c r="T31" s="33">
        <v>4.2895555555555553</v>
      </c>
      <c r="U31" s="33">
        <v>0</v>
      </c>
      <c r="V31" s="33">
        <v>0.10301923076923077</v>
      </c>
      <c r="W31" s="33">
        <v>0.64</v>
      </c>
      <c r="X31" s="33">
        <v>3.4176666666666669</v>
      </c>
      <c r="Y31" s="33">
        <v>0</v>
      </c>
      <c r="Z31" s="33">
        <v>8.7786057692307698E-2</v>
      </c>
      <c r="AA31" s="33">
        <v>0</v>
      </c>
      <c r="AB31" s="33">
        <v>0</v>
      </c>
      <c r="AC31" s="33">
        <v>0</v>
      </c>
      <c r="AD31" s="33">
        <v>0</v>
      </c>
      <c r="AE31" s="33">
        <v>0</v>
      </c>
      <c r="AF31" s="33">
        <v>0</v>
      </c>
      <c r="AG31" s="33">
        <v>0</v>
      </c>
      <c r="AH31" t="s">
        <v>280</v>
      </c>
      <c r="AI31" s="34">
        <v>7</v>
      </c>
    </row>
    <row r="32" spans="1:35" x14ac:dyDescent="0.25">
      <c r="A32" t="s">
        <v>1226</v>
      </c>
      <c r="B32" t="s">
        <v>761</v>
      </c>
      <c r="C32" t="s">
        <v>1092</v>
      </c>
      <c r="D32" t="s">
        <v>1117</v>
      </c>
      <c r="E32" s="33">
        <v>55.033333333333331</v>
      </c>
      <c r="F32" s="33">
        <v>4.8888888888888893</v>
      </c>
      <c r="G32" s="33">
        <v>0.16666666666666666</v>
      </c>
      <c r="H32" s="33">
        <v>0.1953333333333333</v>
      </c>
      <c r="I32" s="33">
        <v>0.64444444444444449</v>
      </c>
      <c r="J32" s="33">
        <v>0</v>
      </c>
      <c r="K32" s="33">
        <v>0</v>
      </c>
      <c r="L32" s="33">
        <v>3.7008888888888896</v>
      </c>
      <c r="M32" s="33">
        <v>0</v>
      </c>
      <c r="N32" s="33">
        <v>0</v>
      </c>
      <c r="O32" s="33">
        <v>0</v>
      </c>
      <c r="P32" s="33">
        <v>0</v>
      </c>
      <c r="Q32" s="33">
        <v>0</v>
      </c>
      <c r="R32" s="33">
        <v>0</v>
      </c>
      <c r="S32" s="33">
        <v>3.959555555555557</v>
      </c>
      <c r="T32" s="33">
        <v>0.8974444444444446</v>
      </c>
      <c r="U32" s="33">
        <v>0</v>
      </c>
      <c r="V32" s="33">
        <v>8.8255602665051516E-2</v>
      </c>
      <c r="W32" s="33">
        <v>5.7463333333333333</v>
      </c>
      <c r="X32" s="33">
        <v>0.58077777777777762</v>
      </c>
      <c r="Y32" s="33">
        <v>0</v>
      </c>
      <c r="Z32" s="33">
        <v>0.11496870583484757</v>
      </c>
      <c r="AA32" s="33">
        <v>0</v>
      </c>
      <c r="AB32" s="33">
        <v>0</v>
      </c>
      <c r="AC32" s="33">
        <v>0</v>
      </c>
      <c r="AD32" s="33">
        <v>0</v>
      </c>
      <c r="AE32" s="33">
        <v>0</v>
      </c>
      <c r="AF32" s="33">
        <v>0</v>
      </c>
      <c r="AG32" s="33">
        <v>0</v>
      </c>
      <c r="AH32" t="s">
        <v>338</v>
      </c>
      <c r="AI32" s="34">
        <v>7</v>
      </c>
    </row>
    <row r="33" spans="1:35" x14ac:dyDescent="0.25">
      <c r="A33" t="s">
        <v>1226</v>
      </c>
      <c r="B33" t="s">
        <v>529</v>
      </c>
      <c r="C33" t="s">
        <v>970</v>
      </c>
      <c r="D33" t="s">
        <v>1126</v>
      </c>
      <c r="E33" s="33">
        <v>43.755555555555553</v>
      </c>
      <c r="F33" s="33">
        <v>5.6888888888888891</v>
      </c>
      <c r="G33" s="33">
        <v>0</v>
      </c>
      <c r="H33" s="33">
        <v>0.2194444444444445</v>
      </c>
      <c r="I33" s="33">
        <v>0</v>
      </c>
      <c r="J33" s="33">
        <v>0</v>
      </c>
      <c r="K33" s="33">
        <v>0</v>
      </c>
      <c r="L33" s="33">
        <v>0.20188888888888887</v>
      </c>
      <c r="M33" s="33">
        <v>0</v>
      </c>
      <c r="N33" s="33">
        <v>0</v>
      </c>
      <c r="O33" s="33">
        <v>0</v>
      </c>
      <c r="P33" s="33">
        <v>0</v>
      </c>
      <c r="Q33" s="33">
        <v>0</v>
      </c>
      <c r="R33" s="33">
        <v>0</v>
      </c>
      <c r="S33" s="33">
        <v>0.6293333333333333</v>
      </c>
      <c r="T33" s="33">
        <v>5.5142222222222239</v>
      </c>
      <c r="U33" s="33">
        <v>0</v>
      </c>
      <c r="V33" s="33">
        <v>0.14040629761300158</v>
      </c>
      <c r="W33" s="33">
        <v>0.89933333333333343</v>
      </c>
      <c r="X33" s="33">
        <v>4.7846666666666664</v>
      </c>
      <c r="Y33" s="33">
        <v>0</v>
      </c>
      <c r="Z33" s="33">
        <v>0.12990350431691214</v>
      </c>
      <c r="AA33" s="33">
        <v>0</v>
      </c>
      <c r="AB33" s="33">
        <v>0</v>
      </c>
      <c r="AC33" s="33">
        <v>0</v>
      </c>
      <c r="AD33" s="33">
        <v>0</v>
      </c>
      <c r="AE33" s="33">
        <v>0</v>
      </c>
      <c r="AF33" s="33">
        <v>0</v>
      </c>
      <c r="AG33" s="33">
        <v>0</v>
      </c>
      <c r="AH33" t="s">
        <v>103</v>
      </c>
      <c r="AI33" s="34">
        <v>7</v>
      </c>
    </row>
    <row r="34" spans="1:35" x14ac:dyDescent="0.25">
      <c r="A34" t="s">
        <v>1226</v>
      </c>
      <c r="B34" t="s">
        <v>738</v>
      </c>
      <c r="C34" t="s">
        <v>930</v>
      </c>
      <c r="D34" t="s">
        <v>1179</v>
      </c>
      <c r="E34" s="33">
        <v>32.755555555555553</v>
      </c>
      <c r="F34" s="33">
        <v>1.3333333333333333</v>
      </c>
      <c r="G34" s="33">
        <v>0</v>
      </c>
      <c r="H34" s="33">
        <v>0.112</v>
      </c>
      <c r="I34" s="33">
        <v>0</v>
      </c>
      <c r="J34" s="33">
        <v>0</v>
      </c>
      <c r="K34" s="33">
        <v>0</v>
      </c>
      <c r="L34" s="33">
        <v>0.59044444444444455</v>
      </c>
      <c r="M34" s="33">
        <v>0</v>
      </c>
      <c r="N34" s="33">
        <v>0</v>
      </c>
      <c r="O34" s="33">
        <v>0</v>
      </c>
      <c r="P34" s="33">
        <v>0</v>
      </c>
      <c r="Q34" s="33">
        <v>1.5249999999999999</v>
      </c>
      <c r="R34" s="33">
        <v>4.6556987788331075E-2</v>
      </c>
      <c r="S34" s="33">
        <v>3.9330000000000003</v>
      </c>
      <c r="T34" s="33">
        <v>1.8803333333333332</v>
      </c>
      <c r="U34" s="33">
        <v>0</v>
      </c>
      <c r="V34" s="33">
        <v>0.17747625508819539</v>
      </c>
      <c r="W34" s="33">
        <v>0.77066666666666661</v>
      </c>
      <c r="X34" s="33">
        <v>2.7818888888888904</v>
      </c>
      <c r="Y34" s="33">
        <v>0</v>
      </c>
      <c r="Z34" s="33">
        <v>0.10845658073270019</v>
      </c>
      <c r="AA34" s="33">
        <v>0</v>
      </c>
      <c r="AB34" s="33">
        <v>0</v>
      </c>
      <c r="AC34" s="33">
        <v>0</v>
      </c>
      <c r="AD34" s="33">
        <v>0</v>
      </c>
      <c r="AE34" s="33">
        <v>0</v>
      </c>
      <c r="AF34" s="33">
        <v>0</v>
      </c>
      <c r="AG34" s="33">
        <v>0</v>
      </c>
      <c r="AH34" t="s">
        <v>315</v>
      </c>
      <c r="AI34" s="34">
        <v>7</v>
      </c>
    </row>
    <row r="35" spans="1:35" x14ac:dyDescent="0.25">
      <c r="A35" t="s">
        <v>1226</v>
      </c>
      <c r="B35" t="s">
        <v>602</v>
      </c>
      <c r="C35" t="s">
        <v>1009</v>
      </c>
      <c r="D35" t="s">
        <v>1171</v>
      </c>
      <c r="E35" s="33">
        <v>23.633333333333333</v>
      </c>
      <c r="F35" s="33">
        <v>5.5111111111111111</v>
      </c>
      <c r="G35" s="33">
        <v>0</v>
      </c>
      <c r="H35" s="33">
        <v>0.12777777777777777</v>
      </c>
      <c r="I35" s="33">
        <v>0</v>
      </c>
      <c r="J35" s="33">
        <v>0</v>
      </c>
      <c r="K35" s="33">
        <v>0</v>
      </c>
      <c r="L35" s="33">
        <v>0.17577777777777778</v>
      </c>
      <c r="M35" s="33">
        <v>0</v>
      </c>
      <c r="N35" s="33">
        <v>0</v>
      </c>
      <c r="O35" s="33">
        <v>0</v>
      </c>
      <c r="P35" s="33">
        <v>0</v>
      </c>
      <c r="Q35" s="33">
        <v>0</v>
      </c>
      <c r="R35" s="33">
        <v>0</v>
      </c>
      <c r="S35" s="33">
        <v>9.6444444444444444E-2</v>
      </c>
      <c r="T35" s="33">
        <v>1.6705555555555558</v>
      </c>
      <c r="U35" s="33">
        <v>0</v>
      </c>
      <c r="V35" s="33">
        <v>7.476727785613542E-2</v>
      </c>
      <c r="W35" s="33">
        <v>0.11811111111111114</v>
      </c>
      <c r="X35" s="33">
        <v>0.64388888888888896</v>
      </c>
      <c r="Y35" s="33">
        <v>0</v>
      </c>
      <c r="Z35" s="33">
        <v>3.2242595204513405E-2</v>
      </c>
      <c r="AA35" s="33">
        <v>0</v>
      </c>
      <c r="AB35" s="33">
        <v>0</v>
      </c>
      <c r="AC35" s="33">
        <v>0</v>
      </c>
      <c r="AD35" s="33">
        <v>0</v>
      </c>
      <c r="AE35" s="33">
        <v>0</v>
      </c>
      <c r="AF35" s="33">
        <v>0</v>
      </c>
      <c r="AG35" s="33">
        <v>0</v>
      </c>
      <c r="AH35" t="s">
        <v>177</v>
      </c>
      <c r="AI35" s="34">
        <v>7</v>
      </c>
    </row>
    <row r="36" spans="1:35" x14ac:dyDescent="0.25">
      <c r="A36" t="s">
        <v>1226</v>
      </c>
      <c r="B36" t="s">
        <v>678</v>
      </c>
      <c r="C36" t="s">
        <v>879</v>
      </c>
      <c r="D36" t="s">
        <v>1208</v>
      </c>
      <c r="E36" s="33">
        <v>24.2</v>
      </c>
      <c r="F36" s="33">
        <v>5.6</v>
      </c>
      <c r="G36" s="33">
        <v>0</v>
      </c>
      <c r="H36" s="33">
        <v>6.6666666666666666E-2</v>
      </c>
      <c r="I36" s="33">
        <v>0</v>
      </c>
      <c r="J36" s="33">
        <v>0</v>
      </c>
      <c r="K36" s="33">
        <v>0</v>
      </c>
      <c r="L36" s="33">
        <v>0.37633333333333346</v>
      </c>
      <c r="M36" s="33">
        <v>0</v>
      </c>
      <c r="N36" s="33">
        <v>0</v>
      </c>
      <c r="O36" s="33">
        <v>0</v>
      </c>
      <c r="P36" s="33">
        <v>0</v>
      </c>
      <c r="Q36" s="33">
        <v>10.369444444444444</v>
      </c>
      <c r="R36" s="33">
        <v>0.42848943985307619</v>
      </c>
      <c r="S36" s="33">
        <v>1.324111111111111</v>
      </c>
      <c r="T36" s="33">
        <v>2.6352222222222226</v>
      </c>
      <c r="U36" s="33">
        <v>0</v>
      </c>
      <c r="V36" s="33">
        <v>0.16360881542699726</v>
      </c>
      <c r="W36" s="33">
        <v>0.33088888888888884</v>
      </c>
      <c r="X36" s="33">
        <v>1.8409999999999997</v>
      </c>
      <c r="Y36" s="33">
        <v>0</v>
      </c>
      <c r="Z36" s="33">
        <v>8.9747474747474743E-2</v>
      </c>
      <c r="AA36" s="33">
        <v>0</v>
      </c>
      <c r="AB36" s="33">
        <v>0</v>
      </c>
      <c r="AC36" s="33">
        <v>0</v>
      </c>
      <c r="AD36" s="33">
        <v>0</v>
      </c>
      <c r="AE36" s="33">
        <v>0</v>
      </c>
      <c r="AF36" s="33">
        <v>0</v>
      </c>
      <c r="AG36" s="33">
        <v>0</v>
      </c>
      <c r="AH36" t="s">
        <v>253</v>
      </c>
      <c r="AI36" s="34">
        <v>7</v>
      </c>
    </row>
    <row r="37" spans="1:35" x14ac:dyDescent="0.25">
      <c r="A37" t="s">
        <v>1226</v>
      </c>
      <c r="B37" t="s">
        <v>788</v>
      </c>
      <c r="C37" t="s">
        <v>1053</v>
      </c>
      <c r="D37" t="s">
        <v>1209</v>
      </c>
      <c r="E37" s="33">
        <v>50.955555555555556</v>
      </c>
      <c r="F37" s="33">
        <v>5.1555555555555559</v>
      </c>
      <c r="G37" s="33">
        <v>0</v>
      </c>
      <c r="H37" s="33">
        <v>0.27500000000000002</v>
      </c>
      <c r="I37" s="33">
        <v>0</v>
      </c>
      <c r="J37" s="33">
        <v>0</v>
      </c>
      <c r="K37" s="33">
        <v>0</v>
      </c>
      <c r="L37" s="33">
        <v>0.35644444444444451</v>
      </c>
      <c r="M37" s="33">
        <v>0</v>
      </c>
      <c r="N37" s="33">
        <v>0</v>
      </c>
      <c r="O37" s="33">
        <v>0</v>
      </c>
      <c r="P37" s="33">
        <v>0</v>
      </c>
      <c r="Q37" s="33">
        <v>5.4083333333333332</v>
      </c>
      <c r="R37" s="33">
        <v>0.10613824683820322</v>
      </c>
      <c r="S37" s="33">
        <v>0.6657777777777778</v>
      </c>
      <c r="T37" s="33">
        <v>5.3867777777777794</v>
      </c>
      <c r="U37" s="33">
        <v>0</v>
      </c>
      <c r="V37" s="33">
        <v>0.11878107283035327</v>
      </c>
      <c r="W37" s="33">
        <v>0.45744444444444438</v>
      </c>
      <c r="X37" s="33">
        <v>4.8142222222222228</v>
      </c>
      <c r="Y37" s="33">
        <v>0</v>
      </c>
      <c r="Z37" s="33">
        <v>0.1034561709550807</v>
      </c>
      <c r="AA37" s="33">
        <v>0</v>
      </c>
      <c r="AB37" s="33">
        <v>0</v>
      </c>
      <c r="AC37" s="33">
        <v>0</v>
      </c>
      <c r="AD37" s="33">
        <v>0</v>
      </c>
      <c r="AE37" s="33">
        <v>0</v>
      </c>
      <c r="AF37" s="33">
        <v>0</v>
      </c>
      <c r="AG37" s="33">
        <v>0</v>
      </c>
      <c r="AH37" t="s">
        <v>365</v>
      </c>
      <c r="AI37" s="34">
        <v>7</v>
      </c>
    </row>
    <row r="38" spans="1:35" x14ac:dyDescent="0.25">
      <c r="A38" t="s">
        <v>1226</v>
      </c>
      <c r="B38" t="s">
        <v>661</v>
      </c>
      <c r="C38" t="s">
        <v>878</v>
      </c>
      <c r="D38" t="s">
        <v>1117</v>
      </c>
      <c r="E38" s="33">
        <v>24.766666666666666</v>
      </c>
      <c r="F38" s="33">
        <v>2.8444444444444446</v>
      </c>
      <c r="G38" s="33">
        <v>0</v>
      </c>
      <c r="H38" s="33">
        <v>0.11666666666666667</v>
      </c>
      <c r="I38" s="33">
        <v>0</v>
      </c>
      <c r="J38" s="33">
        <v>0</v>
      </c>
      <c r="K38" s="33">
        <v>0</v>
      </c>
      <c r="L38" s="33">
        <v>6.4444444444444436E-3</v>
      </c>
      <c r="M38" s="33">
        <v>0</v>
      </c>
      <c r="N38" s="33">
        <v>0</v>
      </c>
      <c r="O38" s="33">
        <v>0</v>
      </c>
      <c r="P38" s="33">
        <v>0</v>
      </c>
      <c r="Q38" s="33">
        <v>1.9583333333333333</v>
      </c>
      <c r="R38" s="33">
        <v>7.907133243606998E-2</v>
      </c>
      <c r="S38" s="33">
        <v>0.21199999999999999</v>
      </c>
      <c r="T38" s="33">
        <v>0.42622222222222222</v>
      </c>
      <c r="U38" s="33">
        <v>0</v>
      </c>
      <c r="V38" s="33">
        <v>2.5769403319874384E-2</v>
      </c>
      <c r="W38" s="33">
        <v>0.26311111111111113</v>
      </c>
      <c r="X38" s="33">
        <v>1.1830000000000001</v>
      </c>
      <c r="Y38" s="33">
        <v>0</v>
      </c>
      <c r="Z38" s="33">
        <v>5.8389412292507853E-2</v>
      </c>
      <c r="AA38" s="33">
        <v>0</v>
      </c>
      <c r="AB38" s="33">
        <v>0</v>
      </c>
      <c r="AC38" s="33">
        <v>0</v>
      </c>
      <c r="AD38" s="33">
        <v>0</v>
      </c>
      <c r="AE38" s="33">
        <v>0</v>
      </c>
      <c r="AF38" s="33">
        <v>0</v>
      </c>
      <c r="AG38" s="33">
        <v>0</v>
      </c>
      <c r="AH38" t="s">
        <v>236</v>
      </c>
      <c r="AI38" s="34">
        <v>7</v>
      </c>
    </row>
    <row r="39" spans="1:35" x14ac:dyDescent="0.25">
      <c r="A39" t="s">
        <v>1226</v>
      </c>
      <c r="B39" t="s">
        <v>628</v>
      </c>
      <c r="C39" t="s">
        <v>1031</v>
      </c>
      <c r="D39" t="s">
        <v>1141</v>
      </c>
      <c r="E39" s="33">
        <v>26.8</v>
      </c>
      <c r="F39" s="33">
        <v>0.35555555555555557</v>
      </c>
      <c r="G39" s="33">
        <v>0</v>
      </c>
      <c r="H39" s="33">
        <v>0.14444444444444443</v>
      </c>
      <c r="I39" s="33">
        <v>0</v>
      </c>
      <c r="J39" s="33">
        <v>0</v>
      </c>
      <c r="K39" s="33">
        <v>0</v>
      </c>
      <c r="L39" s="33">
        <v>0.37922222222222224</v>
      </c>
      <c r="M39" s="33">
        <v>0</v>
      </c>
      <c r="N39" s="33">
        <v>0</v>
      </c>
      <c r="O39" s="33">
        <v>0</v>
      </c>
      <c r="P39" s="33">
        <v>0</v>
      </c>
      <c r="Q39" s="33">
        <v>5.1888888888888891</v>
      </c>
      <c r="R39" s="33">
        <v>0.19361525704809288</v>
      </c>
      <c r="S39" s="33">
        <v>0.65977777777777769</v>
      </c>
      <c r="T39" s="33">
        <v>2.5528888888888899</v>
      </c>
      <c r="U39" s="33">
        <v>0</v>
      </c>
      <c r="V39" s="33">
        <v>0.1198756218905473</v>
      </c>
      <c r="W39" s="33">
        <v>0.45255555555555554</v>
      </c>
      <c r="X39" s="33">
        <v>2.3536666666666664</v>
      </c>
      <c r="Y39" s="33">
        <v>0</v>
      </c>
      <c r="Z39" s="33">
        <v>0.10470978441127693</v>
      </c>
      <c r="AA39" s="33">
        <v>0</v>
      </c>
      <c r="AB39" s="33">
        <v>0</v>
      </c>
      <c r="AC39" s="33">
        <v>0</v>
      </c>
      <c r="AD39" s="33">
        <v>0</v>
      </c>
      <c r="AE39" s="33">
        <v>0</v>
      </c>
      <c r="AF39" s="33">
        <v>0</v>
      </c>
      <c r="AG39" s="33">
        <v>0</v>
      </c>
      <c r="AH39" t="s">
        <v>203</v>
      </c>
      <c r="AI39" s="34">
        <v>7</v>
      </c>
    </row>
    <row r="40" spans="1:35" x14ac:dyDescent="0.25">
      <c r="A40" t="s">
        <v>1226</v>
      </c>
      <c r="B40" t="s">
        <v>637</v>
      </c>
      <c r="C40" t="s">
        <v>1036</v>
      </c>
      <c r="D40" t="s">
        <v>1174</v>
      </c>
      <c r="E40" s="33">
        <v>28.733333333333334</v>
      </c>
      <c r="F40" s="33">
        <v>5.666666666666667</v>
      </c>
      <c r="G40" s="33">
        <v>0</v>
      </c>
      <c r="H40" s="33">
        <v>0.1</v>
      </c>
      <c r="I40" s="33">
        <v>0</v>
      </c>
      <c r="J40" s="33">
        <v>0</v>
      </c>
      <c r="K40" s="33">
        <v>0</v>
      </c>
      <c r="L40" s="33">
        <v>0.19522222222222221</v>
      </c>
      <c r="M40" s="33">
        <v>0</v>
      </c>
      <c r="N40" s="33">
        <v>0</v>
      </c>
      <c r="O40" s="33">
        <v>0</v>
      </c>
      <c r="P40" s="33">
        <v>0</v>
      </c>
      <c r="Q40" s="33">
        <v>4.8388888888888886</v>
      </c>
      <c r="R40" s="33">
        <v>0.16840680587780354</v>
      </c>
      <c r="S40" s="33">
        <v>0.24677777777777779</v>
      </c>
      <c r="T40" s="33">
        <v>3.1444444444444448E-2</v>
      </c>
      <c r="U40" s="33">
        <v>0</v>
      </c>
      <c r="V40" s="33">
        <v>9.6829079659706118E-3</v>
      </c>
      <c r="W40" s="33">
        <v>0.222</v>
      </c>
      <c r="X40" s="33">
        <v>1.4977777777777777</v>
      </c>
      <c r="Y40" s="33">
        <v>0</v>
      </c>
      <c r="Z40" s="33">
        <v>5.9853054911059543E-2</v>
      </c>
      <c r="AA40" s="33">
        <v>0</v>
      </c>
      <c r="AB40" s="33">
        <v>0</v>
      </c>
      <c r="AC40" s="33">
        <v>0</v>
      </c>
      <c r="AD40" s="33">
        <v>0</v>
      </c>
      <c r="AE40" s="33">
        <v>0</v>
      </c>
      <c r="AF40" s="33">
        <v>0</v>
      </c>
      <c r="AG40" s="33">
        <v>0</v>
      </c>
      <c r="AH40" t="s">
        <v>212</v>
      </c>
      <c r="AI40" s="34">
        <v>7</v>
      </c>
    </row>
    <row r="41" spans="1:35" x14ac:dyDescent="0.25">
      <c r="A41" t="s">
        <v>1226</v>
      </c>
      <c r="B41" t="s">
        <v>689</v>
      </c>
      <c r="C41" t="s">
        <v>1064</v>
      </c>
      <c r="D41" t="s">
        <v>1174</v>
      </c>
      <c r="E41" s="33">
        <v>13.9</v>
      </c>
      <c r="F41" s="33">
        <v>0</v>
      </c>
      <c r="G41" s="33">
        <v>0</v>
      </c>
      <c r="H41" s="33">
        <v>6.1111111111111109E-2</v>
      </c>
      <c r="I41" s="33">
        <v>0</v>
      </c>
      <c r="J41" s="33">
        <v>0</v>
      </c>
      <c r="K41" s="33">
        <v>0</v>
      </c>
      <c r="L41" s="33">
        <v>1.2444444444444445E-2</v>
      </c>
      <c r="M41" s="33">
        <v>0</v>
      </c>
      <c r="N41" s="33">
        <v>0</v>
      </c>
      <c r="O41" s="33">
        <v>0</v>
      </c>
      <c r="P41" s="33">
        <v>0</v>
      </c>
      <c r="Q41" s="33">
        <v>3.6305555555555555</v>
      </c>
      <c r="R41" s="33">
        <v>0.26119104716227015</v>
      </c>
      <c r="S41" s="33">
        <v>0.14766666666666667</v>
      </c>
      <c r="T41" s="33">
        <v>1.3888888888888888E-2</v>
      </c>
      <c r="U41" s="33">
        <v>0</v>
      </c>
      <c r="V41" s="33">
        <v>1.1622701838529178E-2</v>
      </c>
      <c r="W41" s="33">
        <v>0.12733333333333333</v>
      </c>
      <c r="X41" s="33">
        <v>0.49644444444444435</v>
      </c>
      <c r="Y41" s="33">
        <v>0</v>
      </c>
      <c r="Z41" s="33">
        <v>4.4876099120703429E-2</v>
      </c>
      <c r="AA41" s="33">
        <v>0</v>
      </c>
      <c r="AB41" s="33">
        <v>0</v>
      </c>
      <c r="AC41" s="33">
        <v>0</v>
      </c>
      <c r="AD41" s="33">
        <v>0</v>
      </c>
      <c r="AE41" s="33">
        <v>0</v>
      </c>
      <c r="AF41" s="33">
        <v>0</v>
      </c>
      <c r="AG41" s="33">
        <v>0</v>
      </c>
      <c r="AH41" t="s">
        <v>264</v>
      </c>
      <c r="AI41" s="34">
        <v>7</v>
      </c>
    </row>
    <row r="42" spans="1:35" x14ac:dyDescent="0.25">
      <c r="A42" t="s">
        <v>1226</v>
      </c>
      <c r="B42" t="s">
        <v>686</v>
      </c>
      <c r="C42" t="s">
        <v>875</v>
      </c>
      <c r="D42" t="s">
        <v>1120</v>
      </c>
      <c r="E42" s="33">
        <v>38.988888888888887</v>
      </c>
      <c r="F42" s="33">
        <v>5.5111111111111111</v>
      </c>
      <c r="G42" s="33">
        <v>0</v>
      </c>
      <c r="H42" s="33">
        <v>0.17299999999999999</v>
      </c>
      <c r="I42" s="33">
        <v>0</v>
      </c>
      <c r="J42" s="33">
        <v>0</v>
      </c>
      <c r="K42" s="33">
        <v>0</v>
      </c>
      <c r="L42" s="33">
        <v>0.11766666666666668</v>
      </c>
      <c r="M42" s="33">
        <v>0</v>
      </c>
      <c r="N42" s="33">
        <v>0</v>
      </c>
      <c r="O42" s="33">
        <v>0</v>
      </c>
      <c r="P42" s="33">
        <v>0</v>
      </c>
      <c r="Q42" s="33">
        <v>0</v>
      </c>
      <c r="R42" s="33">
        <v>0</v>
      </c>
      <c r="S42" s="33">
        <v>4.4856666666666669</v>
      </c>
      <c r="T42" s="33">
        <v>0</v>
      </c>
      <c r="U42" s="33">
        <v>0</v>
      </c>
      <c r="V42" s="33">
        <v>0.11504987175833573</v>
      </c>
      <c r="W42" s="33">
        <v>0.41455555555555557</v>
      </c>
      <c r="X42" s="33">
        <v>2.0572222222222227</v>
      </c>
      <c r="Y42" s="33">
        <v>0</v>
      </c>
      <c r="Z42" s="33">
        <v>6.339697919635226E-2</v>
      </c>
      <c r="AA42" s="33">
        <v>0</v>
      </c>
      <c r="AB42" s="33">
        <v>0</v>
      </c>
      <c r="AC42" s="33">
        <v>0</v>
      </c>
      <c r="AD42" s="33">
        <v>0</v>
      </c>
      <c r="AE42" s="33">
        <v>0</v>
      </c>
      <c r="AF42" s="33">
        <v>0</v>
      </c>
      <c r="AG42" s="33">
        <v>0</v>
      </c>
      <c r="AH42" t="s">
        <v>261</v>
      </c>
      <c r="AI42" s="34">
        <v>7</v>
      </c>
    </row>
    <row r="43" spans="1:35" x14ac:dyDescent="0.25">
      <c r="A43" t="s">
        <v>1226</v>
      </c>
      <c r="B43" t="s">
        <v>554</v>
      </c>
      <c r="C43" t="s">
        <v>981</v>
      </c>
      <c r="D43" t="s">
        <v>1162</v>
      </c>
      <c r="E43" s="33">
        <v>62.111111111111114</v>
      </c>
      <c r="F43" s="33">
        <v>5.2444444444444445</v>
      </c>
      <c r="G43" s="33">
        <v>0</v>
      </c>
      <c r="H43" s="33">
        <v>0</v>
      </c>
      <c r="I43" s="33">
        <v>0.82222222222222219</v>
      </c>
      <c r="J43" s="33">
        <v>0</v>
      </c>
      <c r="K43" s="33">
        <v>0</v>
      </c>
      <c r="L43" s="33">
        <v>5.0443333333333333</v>
      </c>
      <c r="M43" s="33">
        <v>6.0632222222222207</v>
      </c>
      <c r="N43" s="33">
        <v>0</v>
      </c>
      <c r="O43" s="33">
        <v>9.7618962432915887E-2</v>
      </c>
      <c r="P43" s="33">
        <v>3.2345555555555552</v>
      </c>
      <c r="Q43" s="33">
        <v>0</v>
      </c>
      <c r="R43" s="33">
        <v>5.2076923076923069E-2</v>
      </c>
      <c r="S43" s="33">
        <v>4.6147777777777774</v>
      </c>
      <c r="T43" s="33">
        <v>2.2654444444444448</v>
      </c>
      <c r="U43" s="33">
        <v>0</v>
      </c>
      <c r="V43" s="33">
        <v>0.11077280858676208</v>
      </c>
      <c r="W43" s="33">
        <v>1.7312222222222227</v>
      </c>
      <c r="X43" s="33">
        <v>4.3001111111111108</v>
      </c>
      <c r="Y43" s="33">
        <v>0</v>
      </c>
      <c r="Z43" s="33">
        <v>9.7105545617173522E-2</v>
      </c>
      <c r="AA43" s="33">
        <v>0</v>
      </c>
      <c r="AB43" s="33">
        <v>0</v>
      </c>
      <c r="AC43" s="33">
        <v>0</v>
      </c>
      <c r="AD43" s="33">
        <v>0</v>
      </c>
      <c r="AE43" s="33">
        <v>0</v>
      </c>
      <c r="AF43" s="33">
        <v>0</v>
      </c>
      <c r="AG43" s="33">
        <v>0</v>
      </c>
      <c r="AH43" t="s">
        <v>128</v>
      </c>
      <c r="AI43" s="34">
        <v>7</v>
      </c>
    </row>
    <row r="44" spans="1:35" x14ac:dyDescent="0.25">
      <c r="A44" t="s">
        <v>1226</v>
      </c>
      <c r="B44" t="s">
        <v>559</v>
      </c>
      <c r="C44" t="s">
        <v>983</v>
      </c>
      <c r="D44" t="s">
        <v>1186</v>
      </c>
      <c r="E44" s="33">
        <v>39.244444444444447</v>
      </c>
      <c r="F44" s="33">
        <v>5.0666666666666664</v>
      </c>
      <c r="G44" s="33">
        <v>0</v>
      </c>
      <c r="H44" s="33">
        <v>0</v>
      </c>
      <c r="I44" s="33">
        <v>0</v>
      </c>
      <c r="J44" s="33">
        <v>0</v>
      </c>
      <c r="K44" s="33">
        <v>0</v>
      </c>
      <c r="L44" s="33">
        <v>0.55122222222222228</v>
      </c>
      <c r="M44" s="33">
        <v>0</v>
      </c>
      <c r="N44" s="33">
        <v>0</v>
      </c>
      <c r="O44" s="33">
        <v>0</v>
      </c>
      <c r="P44" s="33">
        <v>4.8536666666666655</v>
      </c>
      <c r="Q44" s="33">
        <v>0</v>
      </c>
      <c r="R44" s="33">
        <v>0.12367780294450732</v>
      </c>
      <c r="S44" s="33">
        <v>1.4697777777777778</v>
      </c>
      <c r="T44" s="33">
        <v>3.1455555555555552</v>
      </c>
      <c r="U44" s="33">
        <v>0</v>
      </c>
      <c r="V44" s="33">
        <v>0.11760475651189127</v>
      </c>
      <c r="W44" s="33">
        <v>1.2593333333333334</v>
      </c>
      <c r="X44" s="33">
        <v>4.6301111111111117</v>
      </c>
      <c r="Y44" s="33">
        <v>0</v>
      </c>
      <c r="Z44" s="33">
        <v>0.15007078142695357</v>
      </c>
      <c r="AA44" s="33">
        <v>0</v>
      </c>
      <c r="AB44" s="33">
        <v>0</v>
      </c>
      <c r="AC44" s="33">
        <v>0</v>
      </c>
      <c r="AD44" s="33">
        <v>0</v>
      </c>
      <c r="AE44" s="33">
        <v>0</v>
      </c>
      <c r="AF44" s="33">
        <v>0</v>
      </c>
      <c r="AG44" s="33">
        <v>0</v>
      </c>
      <c r="AH44" t="s">
        <v>133</v>
      </c>
      <c r="AI44" s="34">
        <v>7</v>
      </c>
    </row>
    <row r="45" spans="1:35" x14ac:dyDescent="0.25">
      <c r="A45" t="s">
        <v>1226</v>
      </c>
      <c r="B45" t="s">
        <v>448</v>
      </c>
      <c r="C45" t="s">
        <v>914</v>
      </c>
      <c r="D45" t="s">
        <v>1173</v>
      </c>
      <c r="E45" s="33">
        <v>49.288888888888891</v>
      </c>
      <c r="F45" s="33">
        <v>5.6888888888888891</v>
      </c>
      <c r="G45" s="33">
        <v>0</v>
      </c>
      <c r="H45" s="33">
        <v>0</v>
      </c>
      <c r="I45" s="33">
        <v>0.71111111111111114</v>
      </c>
      <c r="J45" s="33">
        <v>0</v>
      </c>
      <c r="K45" s="33">
        <v>0</v>
      </c>
      <c r="L45" s="33">
        <v>0.85188888888888892</v>
      </c>
      <c r="M45" s="33">
        <v>3.3707777777777785</v>
      </c>
      <c r="N45" s="33">
        <v>0</v>
      </c>
      <c r="O45" s="33">
        <v>6.8388187556357088E-2</v>
      </c>
      <c r="P45" s="33">
        <v>0</v>
      </c>
      <c r="Q45" s="33">
        <v>4.6950000000000003</v>
      </c>
      <c r="R45" s="33">
        <v>9.5254733994589724E-2</v>
      </c>
      <c r="S45" s="33">
        <v>1.5673333333333337</v>
      </c>
      <c r="T45" s="33">
        <v>4.2303333333333333</v>
      </c>
      <c r="U45" s="33">
        <v>0</v>
      </c>
      <c r="V45" s="33">
        <v>0.11762623985572589</v>
      </c>
      <c r="W45" s="33">
        <v>0.87677777777777788</v>
      </c>
      <c r="X45" s="33">
        <v>7.7640000000000002</v>
      </c>
      <c r="Y45" s="33">
        <v>0</v>
      </c>
      <c r="Z45" s="33">
        <v>0.17530883678990081</v>
      </c>
      <c r="AA45" s="33">
        <v>0</v>
      </c>
      <c r="AB45" s="33">
        <v>0</v>
      </c>
      <c r="AC45" s="33">
        <v>0</v>
      </c>
      <c r="AD45" s="33">
        <v>0</v>
      </c>
      <c r="AE45" s="33">
        <v>0</v>
      </c>
      <c r="AF45" s="33">
        <v>0</v>
      </c>
      <c r="AG45" s="33">
        <v>0</v>
      </c>
      <c r="AH45" t="s">
        <v>21</v>
      </c>
      <c r="AI45" s="34">
        <v>7</v>
      </c>
    </row>
    <row r="46" spans="1:35" x14ac:dyDescent="0.25">
      <c r="A46" t="s">
        <v>1226</v>
      </c>
      <c r="B46" t="s">
        <v>625</v>
      </c>
      <c r="C46" t="s">
        <v>1029</v>
      </c>
      <c r="D46" t="s">
        <v>1164</v>
      </c>
      <c r="E46" s="33">
        <v>66.62222222222222</v>
      </c>
      <c r="F46" s="33">
        <v>5.6888888888888891</v>
      </c>
      <c r="G46" s="33">
        <v>0.1111111111111111</v>
      </c>
      <c r="H46" s="33">
        <v>0</v>
      </c>
      <c r="I46" s="33">
        <v>0.88888888888888884</v>
      </c>
      <c r="J46" s="33">
        <v>0</v>
      </c>
      <c r="K46" s="33">
        <v>0</v>
      </c>
      <c r="L46" s="33">
        <v>0</v>
      </c>
      <c r="M46" s="33">
        <v>5.3472222222222223</v>
      </c>
      <c r="N46" s="33">
        <v>3.0027777777777778</v>
      </c>
      <c r="O46" s="33">
        <v>0.12533355570380253</v>
      </c>
      <c r="P46" s="33">
        <v>0</v>
      </c>
      <c r="Q46" s="33">
        <v>4.9916666666666663</v>
      </c>
      <c r="R46" s="33">
        <v>7.4924949966644422E-2</v>
      </c>
      <c r="S46" s="33">
        <v>6.6916666666666664</v>
      </c>
      <c r="T46" s="33">
        <v>0</v>
      </c>
      <c r="U46" s="33">
        <v>0</v>
      </c>
      <c r="V46" s="33">
        <v>0.10044196130753835</v>
      </c>
      <c r="W46" s="33">
        <v>0.86944444444444446</v>
      </c>
      <c r="X46" s="33">
        <v>3.1083333333333334</v>
      </c>
      <c r="Y46" s="33">
        <v>0</v>
      </c>
      <c r="Z46" s="33">
        <v>5.9706470980653771E-2</v>
      </c>
      <c r="AA46" s="33">
        <v>0</v>
      </c>
      <c r="AB46" s="33">
        <v>0</v>
      </c>
      <c r="AC46" s="33">
        <v>0</v>
      </c>
      <c r="AD46" s="33">
        <v>0</v>
      </c>
      <c r="AE46" s="33">
        <v>0</v>
      </c>
      <c r="AF46" s="33">
        <v>0</v>
      </c>
      <c r="AG46" s="33">
        <v>0</v>
      </c>
      <c r="AH46" t="s">
        <v>200</v>
      </c>
      <c r="AI46" s="34">
        <v>7</v>
      </c>
    </row>
    <row r="47" spans="1:35" x14ac:dyDescent="0.25">
      <c r="A47" t="s">
        <v>1226</v>
      </c>
      <c r="B47" t="s">
        <v>480</v>
      </c>
      <c r="C47" t="s">
        <v>900</v>
      </c>
      <c r="D47" t="s">
        <v>1140</v>
      </c>
      <c r="E47" s="33">
        <v>51.233333333333334</v>
      </c>
      <c r="F47" s="33">
        <v>4.0888888888888886</v>
      </c>
      <c r="G47" s="33">
        <v>0</v>
      </c>
      <c r="H47" s="33">
        <v>0</v>
      </c>
      <c r="I47" s="33">
        <v>0.83333333333333337</v>
      </c>
      <c r="J47" s="33">
        <v>0</v>
      </c>
      <c r="K47" s="33">
        <v>0</v>
      </c>
      <c r="L47" s="33">
        <v>0.8961111111111113</v>
      </c>
      <c r="M47" s="33">
        <v>5.9127777777777784</v>
      </c>
      <c r="N47" s="33">
        <v>0</v>
      </c>
      <c r="O47" s="33">
        <v>0.11540880503144656</v>
      </c>
      <c r="P47" s="33">
        <v>0</v>
      </c>
      <c r="Q47" s="33">
        <v>3.5515555555555567</v>
      </c>
      <c r="R47" s="33">
        <v>6.9321188462372604E-2</v>
      </c>
      <c r="S47" s="33">
        <v>0.68877777777777793</v>
      </c>
      <c r="T47" s="33">
        <v>5.333333333333333</v>
      </c>
      <c r="U47" s="33">
        <v>0</v>
      </c>
      <c r="V47" s="33">
        <v>0.1175428323574062</v>
      </c>
      <c r="W47" s="33">
        <v>0.63711111111111118</v>
      </c>
      <c r="X47" s="33">
        <v>4.1995555555555546</v>
      </c>
      <c r="Y47" s="33">
        <v>0</v>
      </c>
      <c r="Z47" s="33">
        <v>9.4404684450227705E-2</v>
      </c>
      <c r="AA47" s="33">
        <v>0</v>
      </c>
      <c r="AB47" s="33">
        <v>0</v>
      </c>
      <c r="AC47" s="33">
        <v>0</v>
      </c>
      <c r="AD47" s="33">
        <v>0</v>
      </c>
      <c r="AE47" s="33">
        <v>0</v>
      </c>
      <c r="AF47" s="33">
        <v>0</v>
      </c>
      <c r="AG47" s="33">
        <v>8.8888888888888892E-2</v>
      </c>
      <c r="AH47" t="s">
        <v>54</v>
      </c>
      <c r="AI47" s="34">
        <v>7</v>
      </c>
    </row>
    <row r="48" spans="1:35" x14ac:dyDescent="0.25">
      <c r="A48" t="s">
        <v>1226</v>
      </c>
      <c r="B48" t="s">
        <v>496</v>
      </c>
      <c r="C48" t="s">
        <v>947</v>
      </c>
      <c r="D48" t="s">
        <v>1169</v>
      </c>
      <c r="E48" s="33">
        <v>38.944444444444443</v>
      </c>
      <c r="F48" s="33">
        <v>4.4444444444444446</v>
      </c>
      <c r="G48" s="33">
        <v>0</v>
      </c>
      <c r="H48" s="33">
        <v>9.4444444444444442E-2</v>
      </c>
      <c r="I48" s="33">
        <v>0.37777777777777777</v>
      </c>
      <c r="J48" s="33">
        <v>0</v>
      </c>
      <c r="K48" s="33">
        <v>0</v>
      </c>
      <c r="L48" s="33">
        <v>0.2951111111111111</v>
      </c>
      <c r="M48" s="33">
        <v>3.2688888888888883</v>
      </c>
      <c r="N48" s="33">
        <v>0</v>
      </c>
      <c r="O48" s="33">
        <v>8.3937232524964323E-2</v>
      </c>
      <c r="P48" s="33">
        <v>0.92122222222222216</v>
      </c>
      <c r="Q48" s="33">
        <v>0</v>
      </c>
      <c r="R48" s="33">
        <v>2.365477888730385E-2</v>
      </c>
      <c r="S48" s="33">
        <v>0.52255555555555544</v>
      </c>
      <c r="T48" s="33">
        <v>1.8832222222222224</v>
      </c>
      <c r="U48" s="33">
        <v>0</v>
      </c>
      <c r="V48" s="33">
        <v>6.1774607703281033E-2</v>
      </c>
      <c r="W48" s="33">
        <v>1.2998888888888889</v>
      </c>
      <c r="X48" s="33">
        <v>1.7311111111111108</v>
      </c>
      <c r="Y48" s="33">
        <v>0</v>
      </c>
      <c r="Z48" s="33">
        <v>7.7828815977175461E-2</v>
      </c>
      <c r="AA48" s="33">
        <v>0</v>
      </c>
      <c r="AB48" s="33">
        <v>0</v>
      </c>
      <c r="AC48" s="33">
        <v>0</v>
      </c>
      <c r="AD48" s="33">
        <v>0</v>
      </c>
      <c r="AE48" s="33">
        <v>0</v>
      </c>
      <c r="AF48" s="33">
        <v>0</v>
      </c>
      <c r="AG48" s="33">
        <v>0</v>
      </c>
      <c r="AH48" t="s">
        <v>70</v>
      </c>
      <c r="AI48" s="34">
        <v>7</v>
      </c>
    </row>
    <row r="49" spans="1:35" x14ac:dyDescent="0.25">
      <c r="A49" t="s">
        <v>1226</v>
      </c>
      <c r="B49" t="s">
        <v>613</v>
      </c>
      <c r="C49" t="s">
        <v>1019</v>
      </c>
      <c r="D49" t="s">
        <v>1164</v>
      </c>
      <c r="E49" s="33">
        <v>48.555555555555557</v>
      </c>
      <c r="F49" s="33">
        <v>5.6888888888888891</v>
      </c>
      <c r="G49" s="33">
        <v>0.22222222222222221</v>
      </c>
      <c r="H49" s="33">
        <v>0</v>
      </c>
      <c r="I49" s="33">
        <v>0</v>
      </c>
      <c r="J49" s="33">
        <v>0</v>
      </c>
      <c r="K49" s="33">
        <v>0</v>
      </c>
      <c r="L49" s="33">
        <v>0</v>
      </c>
      <c r="M49" s="33">
        <v>5.0694444444444446</v>
      </c>
      <c r="N49" s="33">
        <v>0</v>
      </c>
      <c r="O49" s="33">
        <v>0.10440503432494279</v>
      </c>
      <c r="P49" s="33">
        <v>0</v>
      </c>
      <c r="Q49" s="33">
        <v>7.0333333333333332</v>
      </c>
      <c r="R49" s="33">
        <v>0.14485125858123568</v>
      </c>
      <c r="S49" s="33">
        <v>4.9777777777777779</v>
      </c>
      <c r="T49" s="33">
        <v>0</v>
      </c>
      <c r="U49" s="33">
        <v>0</v>
      </c>
      <c r="V49" s="33">
        <v>0.10251716247139588</v>
      </c>
      <c r="W49" s="33">
        <v>2.8472222222222223</v>
      </c>
      <c r="X49" s="33">
        <v>4.0694444444444446</v>
      </c>
      <c r="Y49" s="33">
        <v>0</v>
      </c>
      <c r="Z49" s="33">
        <v>0.14244851258581237</v>
      </c>
      <c r="AA49" s="33">
        <v>0</v>
      </c>
      <c r="AB49" s="33">
        <v>0</v>
      </c>
      <c r="AC49" s="33">
        <v>0</v>
      </c>
      <c r="AD49" s="33">
        <v>0</v>
      </c>
      <c r="AE49" s="33">
        <v>0</v>
      </c>
      <c r="AF49" s="33">
        <v>0</v>
      </c>
      <c r="AG49" s="33">
        <v>6.6666666666666666E-2</v>
      </c>
      <c r="AH49" t="s">
        <v>188</v>
      </c>
      <c r="AI49" s="34">
        <v>7</v>
      </c>
    </row>
    <row r="50" spans="1:35" x14ac:dyDescent="0.25">
      <c r="A50" t="s">
        <v>1226</v>
      </c>
      <c r="B50" t="s">
        <v>471</v>
      </c>
      <c r="C50" t="s">
        <v>927</v>
      </c>
      <c r="D50" t="s">
        <v>1118</v>
      </c>
      <c r="E50" s="33">
        <v>32.011111111111113</v>
      </c>
      <c r="F50" s="33">
        <v>5.5111111111111111</v>
      </c>
      <c r="G50" s="33">
        <v>0</v>
      </c>
      <c r="H50" s="33">
        <v>0</v>
      </c>
      <c r="I50" s="33">
        <v>1.0555555555555556</v>
      </c>
      <c r="J50" s="33">
        <v>0</v>
      </c>
      <c r="K50" s="33">
        <v>0</v>
      </c>
      <c r="L50" s="33">
        <v>1.5203333333333331</v>
      </c>
      <c r="M50" s="33">
        <v>0</v>
      </c>
      <c r="N50" s="33">
        <v>4.7377777777777776</v>
      </c>
      <c r="O50" s="33">
        <v>0.14800416522040957</v>
      </c>
      <c r="P50" s="33">
        <v>0</v>
      </c>
      <c r="Q50" s="33">
        <v>0</v>
      </c>
      <c r="R50" s="33">
        <v>0</v>
      </c>
      <c r="S50" s="33">
        <v>1.5495555555555556</v>
      </c>
      <c r="T50" s="33">
        <v>1.8267777777777778</v>
      </c>
      <c r="U50" s="33">
        <v>0</v>
      </c>
      <c r="V50" s="33">
        <v>0.10547379382158971</v>
      </c>
      <c r="W50" s="33">
        <v>2.7235555555555555</v>
      </c>
      <c r="X50" s="33">
        <v>1.1586666666666667</v>
      </c>
      <c r="Y50" s="33">
        <v>0</v>
      </c>
      <c r="Z50" s="33">
        <v>0.12127733425893787</v>
      </c>
      <c r="AA50" s="33">
        <v>0</v>
      </c>
      <c r="AB50" s="33">
        <v>0</v>
      </c>
      <c r="AC50" s="33">
        <v>0</v>
      </c>
      <c r="AD50" s="33">
        <v>0</v>
      </c>
      <c r="AE50" s="33">
        <v>0</v>
      </c>
      <c r="AF50" s="33">
        <v>0</v>
      </c>
      <c r="AG50" s="33">
        <v>0</v>
      </c>
      <c r="AH50" t="s">
        <v>44</v>
      </c>
      <c r="AI50" s="34">
        <v>7</v>
      </c>
    </row>
    <row r="51" spans="1:35" x14ac:dyDescent="0.25">
      <c r="A51" t="s">
        <v>1226</v>
      </c>
      <c r="B51" t="s">
        <v>557</v>
      </c>
      <c r="C51" t="s">
        <v>891</v>
      </c>
      <c r="D51" t="s">
        <v>1146</v>
      </c>
      <c r="E51" s="33">
        <v>23.577777777777779</v>
      </c>
      <c r="F51" s="33">
        <v>2.3888888888888888</v>
      </c>
      <c r="G51" s="33">
        <v>0.57777777777777772</v>
      </c>
      <c r="H51" s="33">
        <v>0.28333333333333333</v>
      </c>
      <c r="I51" s="33">
        <v>0.2</v>
      </c>
      <c r="J51" s="33">
        <v>0</v>
      </c>
      <c r="K51" s="33">
        <v>0</v>
      </c>
      <c r="L51" s="33">
        <v>7.8333333333333338E-2</v>
      </c>
      <c r="M51" s="33">
        <v>1.3455555555555554</v>
      </c>
      <c r="N51" s="33">
        <v>0</v>
      </c>
      <c r="O51" s="33">
        <v>5.7068803016022608E-2</v>
      </c>
      <c r="P51" s="33">
        <v>4.0813333333333324</v>
      </c>
      <c r="Q51" s="33">
        <v>0.2098888888888889</v>
      </c>
      <c r="R51" s="33">
        <v>0.18200282752120636</v>
      </c>
      <c r="S51" s="33">
        <v>1.5269999999999997</v>
      </c>
      <c r="T51" s="33">
        <v>1.7300000000000002</v>
      </c>
      <c r="U51" s="33">
        <v>0</v>
      </c>
      <c r="V51" s="33">
        <v>0.13813854853911403</v>
      </c>
      <c r="W51" s="33">
        <v>0.3571111111111111</v>
      </c>
      <c r="X51" s="33">
        <v>2.4181111111111107</v>
      </c>
      <c r="Y51" s="33">
        <v>0</v>
      </c>
      <c r="Z51" s="33">
        <v>0.11770499528746463</v>
      </c>
      <c r="AA51" s="33">
        <v>0</v>
      </c>
      <c r="AB51" s="33">
        <v>0</v>
      </c>
      <c r="AC51" s="33">
        <v>0</v>
      </c>
      <c r="AD51" s="33">
        <v>0</v>
      </c>
      <c r="AE51" s="33">
        <v>0</v>
      </c>
      <c r="AF51" s="33">
        <v>0</v>
      </c>
      <c r="AG51" s="33">
        <v>0</v>
      </c>
      <c r="AH51" t="s">
        <v>131</v>
      </c>
      <c r="AI51" s="34">
        <v>7</v>
      </c>
    </row>
    <row r="52" spans="1:35" x14ac:dyDescent="0.25">
      <c r="A52" t="s">
        <v>1226</v>
      </c>
      <c r="B52" t="s">
        <v>606</v>
      </c>
      <c r="C52" t="s">
        <v>1012</v>
      </c>
      <c r="D52" t="s">
        <v>1131</v>
      </c>
      <c r="E52" s="33">
        <v>44.833333333333336</v>
      </c>
      <c r="F52" s="33">
        <v>2.8</v>
      </c>
      <c r="G52" s="33">
        <v>0</v>
      </c>
      <c r="H52" s="33">
        <v>0</v>
      </c>
      <c r="I52" s="33">
        <v>0</v>
      </c>
      <c r="J52" s="33">
        <v>0</v>
      </c>
      <c r="K52" s="33">
        <v>0</v>
      </c>
      <c r="L52" s="33">
        <v>0.14855555555555555</v>
      </c>
      <c r="M52" s="33">
        <v>4.3634444444444425</v>
      </c>
      <c r="N52" s="33">
        <v>0</v>
      </c>
      <c r="O52" s="33">
        <v>9.7325898389095361E-2</v>
      </c>
      <c r="P52" s="33">
        <v>4.0394444444444444</v>
      </c>
      <c r="Q52" s="33">
        <v>0</v>
      </c>
      <c r="R52" s="33">
        <v>9.0099132589838898E-2</v>
      </c>
      <c r="S52" s="33">
        <v>0.49177777777777781</v>
      </c>
      <c r="T52" s="33">
        <v>2.0048888888888885</v>
      </c>
      <c r="U52" s="33">
        <v>0</v>
      </c>
      <c r="V52" s="33">
        <v>5.5687732342007419E-2</v>
      </c>
      <c r="W52" s="33">
        <v>0.49777777777777776</v>
      </c>
      <c r="X52" s="33">
        <v>2.179444444444445</v>
      </c>
      <c r="Y52" s="33">
        <v>0</v>
      </c>
      <c r="Z52" s="33">
        <v>5.9714993804213148E-2</v>
      </c>
      <c r="AA52" s="33">
        <v>0</v>
      </c>
      <c r="AB52" s="33">
        <v>0</v>
      </c>
      <c r="AC52" s="33">
        <v>0</v>
      </c>
      <c r="AD52" s="33">
        <v>0</v>
      </c>
      <c r="AE52" s="33">
        <v>0</v>
      </c>
      <c r="AF52" s="33">
        <v>0</v>
      </c>
      <c r="AG52" s="33">
        <v>0</v>
      </c>
      <c r="AH52" t="s">
        <v>181</v>
      </c>
      <c r="AI52" s="34">
        <v>7</v>
      </c>
    </row>
    <row r="53" spans="1:35" x14ac:dyDescent="0.25">
      <c r="A53" t="s">
        <v>1226</v>
      </c>
      <c r="B53" t="s">
        <v>787</v>
      </c>
      <c r="C53" t="s">
        <v>904</v>
      </c>
      <c r="D53" t="s">
        <v>1168</v>
      </c>
      <c r="E53" s="33">
        <v>64.86666666666666</v>
      </c>
      <c r="F53" s="33">
        <v>4.8888888888888893</v>
      </c>
      <c r="G53" s="33">
        <v>0</v>
      </c>
      <c r="H53" s="33">
        <v>0</v>
      </c>
      <c r="I53" s="33">
        <v>1.7666666666666666</v>
      </c>
      <c r="J53" s="33">
        <v>0</v>
      </c>
      <c r="K53" s="33">
        <v>0</v>
      </c>
      <c r="L53" s="33">
        <v>0</v>
      </c>
      <c r="M53" s="33">
        <v>5.375</v>
      </c>
      <c r="N53" s="33">
        <v>0</v>
      </c>
      <c r="O53" s="33">
        <v>8.2862281603288804E-2</v>
      </c>
      <c r="P53" s="33">
        <v>9.9472222222222229</v>
      </c>
      <c r="Q53" s="33">
        <v>0</v>
      </c>
      <c r="R53" s="33">
        <v>0.15334874957177119</v>
      </c>
      <c r="S53" s="33">
        <v>0</v>
      </c>
      <c r="T53" s="33">
        <v>0</v>
      </c>
      <c r="U53" s="33">
        <v>0</v>
      </c>
      <c r="V53" s="33">
        <v>0</v>
      </c>
      <c r="W53" s="33">
        <v>6.1963333333333326</v>
      </c>
      <c r="X53" s="33">
        <v>0</v>
      </c>
      <c r="Y53" s="33">
        <v>0</v>
      </c>
      <c r="Z53" s="33">
        <v>9.5524152106885918E-2</v>
      </c>
      <c r="AA53" s="33">
        <v>0</v>
      </c>
      <c r="AB53" s="33">
        <v>0</v>
      </c>
      <c r="AC53" s="33">
        <v>0</v>
      </c>
      <c r="AD53" s="33">
        <v>0</v>
      </c>
      <c r="AE53" s="33">
        <v>0</v>
      </c>
      <c r="AF53" s="33">
        <v>0</v>
      </c>
      <c r="AG53" s="33">
        <v>0</v>
      </c>
      <c r="AH53" t="s">
        <v>364</v>
      </c>
      <c r="AI53" s="34">
        <v>7</v>
      </c>
    </row>
    <row r="54" spans="1:35" x14ac:dyDescent="0.25">
      <c r="A54" t="s">
        <v>1226</v>
      </c>
      <c r="B54" t="s">
        <v>659</v>
      </c>
      <c r="C54" t="s">
        <v>1051</v>
      </c>
      <c r="D54" t="s">
        <v>1202</v>
      </c>
      <c r="E54" s="33">
        <v>113.81111111111112</v>
      </c>
      <c r="F54" s="33">
        <v>5.1222222222222218</v>
      </c>
      <c r="G54" s="33">
        <v>6.6666666666666666E-2</v>
      </c>
      <c r="H54" s="33">
        <v>0.40833333333333333</v>
      </c>
      <c r="I54" s="33">
        <v>5.5222222222222221</v>
      </c>
      <c r="J54" s="33">
        <v>0</v>
      </c>
      <c r="K54" s="33">
        <v>5.1555555555555559</v>
      </c>
      <c r="L54" s="33">
        <v>4.7415555555555553</v>
      </c>
      <c r="M54" s="33">
        <v>7.6711111111111121</v>
      </c>
      <c r="N54" s="33">
        <v>5.544999999999999</v>
      </c>
      <c r="O54" s="33">
        <v>0.11612320609196523</v>
      </c>
      <c r="P54" s="33">
        <v>5.1568888888888909</v>
      </c>
      <c r="Q54" s="33">
        <v>34.415333333333322</v>
      </c>
      <c r="R54" s="33">
        <v>0.34770086888606844</v>
      </c>
      <c r="S54" s="33">
        <v>1.3838888888888889</v>
      </c>
      <c r="T54" s="33">
        <v>4.6016666666666675</v>
      </c>
      <c r="U54" s="33">
        <v>0</v>
      </c>
      <c r="V54" s="33">
        <v>5.2592014058381341E-2</v>
      </c>
      <c r="W54" s="33">
        <v>9.3112222222222201</v>
      </c>
      <c r="X54" s="33">
        <v>5.0407777777777767</v>
      </c>
      <c r="Y54" s="33">
        <v>21.333333333333332</v>
      </c>
      <c r="Z54" s="33">
        <v>0.31354876501025086</v>
      </c>
      <c r="AA54" s="33">
        <v>0</v>
      </c>
      <c r="AB54" s="33">
        <v>0</v>
      </c>
      <c r="AC54" s="33">
        <v>0</v>
      </c>
      <c r="AD54" s="33">
        <v>0</v>
      </c>
      <c r="AE54" s="33">
        <v>0</v>
      </c>
      <c r="AF54" s="33">
        <v>0</v>
      </c>
      <c r="AG54" s="33">
        <v>2.5666666666666669</v>
      </c>
      <c r="AH54" t="s">
        <v>234</v>
      </c>
      <c r="AI54" s="34">
        <v>7</v>
      </c>
    </row>
    <row r="55" spans="1:35" x14ac:dyDescent="0.25">
      <c r="A55" t="s">
        <v>1226</v>
      </c>
      <c r="B55" t="s">
        <v>739</v>
      </c>
      <c r="C55" t="s">
        <v>982</v>
      </c>
      <c r="D55" t="s">
        <v>1186</v>
      </c>
      <c r="E55" s="33">
        <v>83.722222222222229</v>
      </c>
      <c r="F55" s="33">
        <v>4.9777777777777779</v>
      </c>
      <c r="G55" s="33">
        <v>0.4</v>
      </c>
      <c r="H55" s="33">
        <v>0.82777777777777772</v>
      </c>
      <c r="I55" s="33">
        <v>1.5222222222222221</v>
      </c>
      <c r="J55" s="33">
        <v>0</v>
      </c>
      <c r="K55" s="33">
        <v>0</v>
      </c>
      <c r="L55" s="33">
        <v>3.4979999999999998</v>
      </c>
      <c r="M55" s="33">
        <v>4.177777777777778</v>
      </c>
      <c r="N55" s="33">
        <v>10.527444444444445</v>
      </c>
      <c r="O55" s="33">
        <v>0.17564299933642999</v>
      </c>
      <c r="P55" s="33">
        <v>0</v>
      </c>
      <c r="Q55" s="33">
        <v>11.812555555555557</v>
      </c>
      <c r="R55" s="33">
        <v>0.14109223623092237</v>
      </c>
      <c r="S55" s="33">
        <v>7.0531111111111118</v>
      </c>
      <c r="T55" s="33">
        <v>6.4548888888888909</v>
      </c>
      <c r="U55" s="33">
        <v>0</v>
      </c>
      <c r="V55" s="33">
        <v>0.16134306569343068</v>
      </c>
      <c r="W55" s="33">
        <v>3.6095555555555556</v>
      </c>
      <c r="X55" s="33">
        <v>6.0664444444444445</v>
      </c>
      <c r="Y55" s="33">
        <v>0</v>
      </c>
      <c r="Z55" s="33">
        <v>0.1155726609157266</v>
      </c>
      <c r="AA55" s="33">
        <v>0</v>
      </c>
      <c r="AB55" s="33">
        <v>0</v>
      </c>
      <c r="AC55" s="33">
        <v>0</v>
      </c>
      <c r="AD55" s="33">
        <v>0</v>
      </c>
      <c r="AE55" s="33">
        <v>0</v>
      </c>
      <c r="AF55" s="33">
        <v>0</v>
      </c>
      <c r="AG55" s="33">
        <v>0</v>
      </c>
      <c r="AH55" t="s">
        <v>316</v>
      </c>
      <c r="AI55" s="34">
        <v>7</v>
      </c>
    </row>
    <row r="56" spans="1:35" x14ac:dyDescent="0.25">
      <c r="A56" t="s">
        <v>1226</v>
      </c>
      <c r="B56" t="s">
        <v>547</v>
      </c>
      <c r="C56" t="s">
        <v>976</v>
      </c>
      <c r="D56" t="s">
        <v>1141</v>
      </c>
      <c r="E56" s="33">
        <v>46.3</v>
      </c>
      <c r="F56" s="33">
        <v>5.6888888888888891</v>
      </c>
      <c r="G56" s="33">
        <v>0</v>
      </c>
      <c r="H56" s="33">
        <v>0</v>
      </c>
      <c r="I56" s="33">
        <v>0</v>
      </c>
      <c r="J56" s="33">
        <v>0</v>
      </c>
      <c r="K56" s="33">
        <v>0</v>
      </c>
      <c r="L56" s="33">
        <v>0.7410000000000001</v>
      </c>
      <c r="M56" s="33">
        <v>5.6888888888888891</v>
      </c>
      <c r="N56" s="33">
        <v>0</v>
      </c>
      <c r="O56" s="33">
        <v>0.1228701703863691</v>
      </c>
      <c r="P56" s="33">
        <v>5.7183333333333346</v>
      </c>
      <c r="Q56" s="33">
        <v>4.6866666666666639</v>
      </c>
      <c r="R56" s="33">
        <v>0.2247300215982721</v>
      </c>
      <c r="S56" s="33">
        <v>0.36477777777777776</v>
      </c>
      <c r="T56" s="33">
        <v>2.9131111111111099</v>
      </c>
      <c r="U56" s="33">
        <v>0</v>
      </c>
      <c r="V56" s="33">
        <v>7.0796736261099086E-2</v>
      </c>
      <c r="W56" s="33">
        <v>0.57233333333333336</v>
      </c>
      <c r="X56" s="33">
        <v>2.347666666666667</v>
      </c>
      <c r="Y56" s="33">
        <v>0</v>
      </c>
      <c r="Z56" s="33">
        <v>6.306695464362852E-2</v>
      </c>
      <c r="AA56" s="33">
        <v>0</v>
      </c>
      <c r="AB56" s="33">
        <v>0</v>
      </c>
      <c r="AC56" s="33">
        <v>0</v>
      </c>
      <c r="AD56" s="33">
        <v>0</v>
      </c>
      <c r="AE56" s="33">
        <v>0</v>
      </c>
      <c r="AF56" s="33">
        <v>0</v>
      </c>
      <c r="AG56" s="33">
        <v>0</v>
      </c>
      <c r="AH56" t="s">
        <v>121</v>
      </c>
      <c r="AI56" s="34">
        <v>7</v>
      </c>
    </row>
    <row r="57" spans="1:35" x14ac:dyDescent="0.25">
      <c r="A57" t="s">
        <v>1226</v>
      </c>
      <c r="B57" t="s">
        <v>455</v>
      </c>
      <c r="C57" t="s">
        <v>918</v>
      </c>
      <c r="D57" t="s">
        <v>1140</v>
      </c>
      <c r="E57" s="33">
        <v>39.700000000000003</v>
      </c>
      <c r="F57" s="33">
        <v>4</v>
      </c>
      <c r="G57" s="33">
        <v>0.3</v>
      </c>
      <c r="H57" s="33">
        <v>0.28333333333333333</v>
      </c>
      <c r="I57" s="33">
        <v>0.35555555555555557</v>
      </c>
      <c r="J57" s="33">
        <v>0</v>
      </c>
      <c r="K57" s="33">
        <v>0</v>
      </c>
      <c r="L57" s="33">
        <v>1.4328888888888887</v>
      </c>
      <c r="M57" s="33">
        <v>5.5275555555555558</v>
      </c>
      <c r="N57" s="33">
        <v>0</v>
      </c>
      <c r="O57" s="33">
        <v>0.13923313741953541</v>
      </c>
      <c r="P57" s="33">
        <v>4.5096666666666669</v>
      </c>
      <c r="Q57" s="33">
        <v>0</v>
      </c>
      <c r="R57" s="33">
        <v>0.1135936188077246</v>
      </c>
      <c r="S57" s="33">
        <v>1.1268888888888888</v>
      </c>
      <c r="T57" s="33">
        <v>4.767444444444445</v>
      </c>
      <c r="U57" s="33">
        <v>0</v>
      </c>
      <c r="V57" s="33">
        <v>0.1484718723761545</v>
      </c>
      <c r="W57" s="33">
        <v>1.0844444444444443</v>
      </c>
      <c r="X57" s="33">
        <v>5.3169999999999993</v>
      </c>
      <c r="Y57" s="33">
        <v>0</v>
      </c>
      <c r="Z57" s="33">
        <v>0.16124545200111948</v>
      </c>
      <c r="AA57" s="33">
        <v>0</v>
      </c>
      <c r="AB57" s="33">
        <v>0</v>
      </c>
      <c r="AC57" s="33">
        <v>0</v>
      </c>
      <c r="AD57" s="33">
        <v>0</v>
      </c>
      <c r="AE57" s="33">
        <v>0</v>
      </c>
      <c r="AF57" s="33">
        <v>0</v>
      </c>
      <c r="AG57" s="33">
        <v>0</v>
      </c>
      <c r="AH57" t="s">
        <v>28</v>
      </c>
      <c r="AI57" s="34">
        <v>7</v>
      </c>
    </row>
    <row r="58" spans="1:35" x14ac:dyDescent="0.25">
      <c r="A58" t="s">
        <v>1226</v>
      </c>
      <c r="B58" t="s">
        <v>681</v>
      </c>
      <c r="C58" t="s">
        <v>1060</v>
      </c>
      <c r="D58" t="s">
        <v>1140</v>
      </c>
      <c r="E58" s="33">
        <v>119.6</v>
      </c>
      <c r="F58" s="33">
        <v>4.9777777777777779</v>
      </c>
      <c r="G58" s="33">
        <v>0.16666666666666666</v>
      </c>
      <c r="H58" s="33">
        <v>0.24444444444444444</v>
      </c>
      <c r="I58" s="33">
        <v>3.4666666666666668</v>
      </c>
      <c r="J58" s="33">
        <v>0</v>
      </c>
      <c r="K58" s="33">
        <v>0.53333333333333333</v>
      </c>
      <c r="L58" s="33">
        <v>2.471888888888889</v>
      </c>
      <c r="M58" s="33">
        <v>9.969444444444445</v>
      </c>
      <c r="N58" s="33">
        <v>0</v>
      </c>
      <c r="O58" s="33">
        <v>8.3356558900037167E-2</v>
      </c>
      <c r="P58" s="33">
        <v>8.3083333333333336</v>
      </c>
      <c r="Q58" s="33">
        <v>9.0611111111111118</v>
      </c>
      <c r="R58" s="33">
        <v>0.14522946859903385</v>
      </c>
      <c r="S58" s="33">
        <v>4.3940000000000001</v>
      </c>
      <c r="T58" s="33">
        <v>8.2678888888888888</v>
      </c>
      <c r="U58" s="33">
        <v>0</v>
      </c>
      <c r="V58" s="33">
        <v>0.10586863619472316</v>
      </c>
      <c r="W58" s="33">
        <v>5.9741111111111103</v>
      </c>
      <c r="X58" s="33">
        <v>11.52877777777778</v>
      </c>
      <c r="Y58" s="33">
        <v>0</v>
      </c>
      <c r="Z58" s="33">
        <v>0.14634522482348572</v>
      </c>
      <c r="AA58" s="33">
        <v>0.13333333333333333</v>
      </c>
      <c r="AB58" s="33">
        <v>0</v>
      </c>
      <c r="AC58" s="33">
        <v>0</v>
      </c>
      <c r="AD58" s="33">
        <v>0</v>
      </c>
      <c r="AE58" s="33">
        <v>0</v>
      </c>
      <c r="AF58" s="33">
        <v>0</v>
      </c>
      <c r="AG58" s="33">
        <v>0.28888888888888886</v>
      </c>
      <c r="AH58" t="s">
        <v>256</v>
      </c>
      <c r="AI58" s="34">
        <v>7</v>
      </c>
    </row>
    <row r="59" spans="1:35" x14ac:dyDescent="0.25">
      <c r="A59" t="s">
        <v>1226</v>
      </c>
      <c r="B59" t="s">
        <v>724</v>
      </c>
      <c r="C59" t="s">
        <v>1078</v>
      </c>
      <c r="D59" t="s">
        <v>1176</v>
      </c>
      <c r="E59" s="33">
        <v>25.288888888888888</v>
      </c>
      <c r="F59" s="33">
        <v>5.8444444444444441</v>
      </c>
      <c r="G59" s="33">
        <v>1.1111111111111112E-2</v>
      </c>
      <c r="H59" s="33">
        <v>3.888888888888889E-2</v>
      </c>
      <c r="I59" s="33">
        <v>0.12222222222222222</v>
      </c>
      <c r="J59" s="33">
        <v>0</v>
      </c>
      <c r="K59" s="33">
        <v>0</v>
      </c>
      <c r="L59" s="33">
        <v>0.15466666666666667</v>
      </c>
      <c r="M59" s="33">
        <v>0</v>
      </c>
      <c r="N59" s="33">
        <v>4.3894444444444423</v>
      </c>
      <c r="O59" s="33">
        <v>0.17357205623901573</v>
      </c>
      <c r="P59" s="33">
        <v>0.3591111111111111</v>
      </c>
      <c r="Q59" s="33">
        <v>2.1155555555555554</v>
      </c>
      <c r="R59" s="33">
        <v>9.785588752196836E-2</v>
      </c>
      <c r="S59" s="33">
        <v>0.99344444444444457</v>
      </c>
      <c r="T59" s="33">
        <v>0.60455555555555551</v>
      </c>
      <c r="U59" s="33">
        <v>0</v>
      </c>
      <c r="V59" s="33">
        <v>6.3189806678383129E-2</v>
      </c>
      <c r="W59" s="33">
        <v>1.2514444444444446</v>
      </c>
      <c r="X59" s="33">
        <v>1.3146666666666667</v>
      </c>
      <c r="Y59" s="33">
        <v>0</v>
      </c>
      <c r="Z59" s="33">
        <v>0.1014718804920914</v>
      </c>
      <c r="AA59" s="33">
        <v>0</v>
      </c>
      <c r="AB59" s="33">
        <v>0</v>
      </c>
      <c r="AC59" s="33">
        <v>0</v>
      </c>
      <c r="AD59" s="33">
        <v>0</v>
      </c>
      <c r="AE59" s="33">
        <v>0</v>
      </c>
      <c r="AF59" s="33">
        <v>0</v>
      </c>
      <c r="AG59" s="33">
        <v>0</v>
      </c>
      <c r="AH59" t="s">
        <v>299</v>
      </c>
      <c r="AI59" s="34">
        <v>7</v>
      </c>
    </row>
    <row r="60" spans="1:35" x14ac:dyDescent="0.25">
      <c r="A60" t="s">
        <v>1226</v>
      </c>
      <c r="B60" t="s">
        <v>585</v>
      </c>
      <c r="C60" t="s">
        <v>870</v>
      </c>
      <c r="D60" t="s">
        <v>1204</v>
      </c>
      <c r="E60" s="33">
        <v>46.977777777777774</v>
      </c>
      <c r="F60" s="33">
        <v>17.288888888888888</v>
      </c>
      <c r="G60" s="33">
        <v>6.6666666666666666E-2</v>
      </c>
      <c r="H60" s="33">
        <v>0.20833333333333334</v>
      </c>
      <c r="I60" s="33">
        <v>0.96666666666666667</v>
      </c>
      <c r="J60" s="33">
        <v>0</v>
      </c>
      <c r="K60" s="33">
        <v>0</v>
      </c>
      <c r="L60" s="33">
        <v>0.37488888888888894</v>
      </c>
      <c r="M60" s="33">
        <v>0</v>
      </c>
      <c r="N60" s="33">
        <v>5.3361111111111112</v>
      </c>
      <c r="O60" s="33">
        <v>0.11358798486281931</v>
      </c>
      <c r="P60" s="33">
        <v>1.4833333333333334</v>
      </c>
      <c r="Q60" s="33">
        <v>6.6388888888888893</v>
      </c>
      <c r="R60" s="33">
        <v>0.17289498580889315</v>
      </c>
      <c r="S60" s="33">
        <v>3.7084444444444444</v>
      </c>
      <c r="T60" s="33">
        <v>4.601</v>
      </c>
      <c r="U60" s="33">
        <v>0</v>
      </c>
      <c r="V60" s="33">
        <v>0.17688032166508991</v>
      </c>
      <c r="W60" s="33">
        <v>1.2550000000000006</v>
      </c>
      <c r="X60" s="33">
        <v>6.8294444444444453</v>
      </c>
      <c r="Y60" s="33">
        <v>0</v>
      </c>
      <c r="Z60" s="33">
        <v>0.17209082308420059</v>
      </c>
      <c r="AA60" s="33">
        <v>0</v>
      </c>
      <c r="AB60" s="33">
        <v>0</v>
      </c>
      <c r="AC60" s="33">
        <v>0</v>
      </c>
      <c r="AD60" s="33">
        <v>0</v>
      </c>
      <c r="AE60" s="33">
        <v>0</v>
      </c>
      <c r="AF60" s="33">
        <v>0</v>
      </c>
      <c r="AG60" s="33">
        <v>0</v>
      </c>
      <c r="AH60" t="s">
        <v>160</v>
      </c>
      <c r="AI60" s="34">
        <v>7</v>
      </c>
    </row>
    <row r="61" spans="1:35" x14ac:dyDescent="0.25">
      <c r="A61" t="s">
        <v>1226</v>
      </c>
      <c r="B61" t="s">
        <v>457</v>
      </c>
      <c r="C61" t="s">
        <v>903</v>
      </c>
      <c r="D61" t="s">
        <v>1134</v>
      </c>
      <c r="E61" s="33">
        <v>49.06666666666667</v>
      </c>
      <c r="F61" s="33">
        <v>11.377777777777778</v>
      </c>
      <c r="G61" s="33">
        <v>0.34444444444444444</v>
      </c>
      <c r="H61" s="33">
        <v>0.21388888888888888</v>
      </c>
      <c r="I61" s="33">
        <v>0.84444444444444444</v>
      </c>
      <c r="J61" s="33">
        <v>0</v>
      </c>
      <c r="K61" s="33">
        <v>0</v>
      </c>
      <c r="L61" s="33">
        <v>2.6457777777777776</v>
      </c>
      <c r="M61" s="33">
        <v>0</v>
      </c>
      <c r="N61" s="33">
        <v>0</v>
      </c>
      <c r="O61" s="33">
        <v>0</v>
      </c>
      <c r="P61" s="33">
        <v>5.5576666666666661</v>
      </c>
      <c r="Q61" s="33">
        <v>0.51255555555555554</v>
      </c>
      <c r="R61" s="33">
        <v>0.12371376811594201</v>
      </c>
      <c r="S61" s="33">
        <v>1.4774444444444448</v>
      </c>
      <c r="T61" s="33">
        <v>4.293444444444444</v>
      </c>
      <c r="U61" s="33">
        <v>0</v>
      </c>
      <c r="V61" s="33">
        <v>0.11761322463768115</v>
      </c>
      <c r="W61" s="33">
        <v>1.1622222222222225</v>
      </c>
      <c r="X61" s="33">
        <v>5.9378888888888914</v>
      </c>
      <c r="Y61" s="33">
        <v>0</v>
      </c>
      <c r="Z61" s="33">
        <v>0.1447033514492754</v>
      </c>
      <c r="AA61" s="33">
        <v>0</v>
      </c>
      <c r="AB61" s="33">
        <v>0</v>
      </c>
      <c r="AC61" s="33">
        <v>0</v>
      </c>
      <c r="AD61" s="33">
        <v>0</v>
      </c>
      <c r="AE61" s="33">
        <v>0</v>
      </c>
      <c r="AF61" s="33">
        <v>0</v>
      </c>
      <c r="AG61" s="33">
        <v>0</v>
      </c>
      <c r="AH61" t="s">
        <v>30</v>
      </c>
      <c r="AI61" s="34">
        <v>7</v>
      </c>
    </row>
    <row r="62" spans="1:35" x14ac:dyDescent="0.25">
      <c r="A62" t="s">
        <v>1226</v>
      </c>
      <c r="B62" t="s">
        <v>822</v>
      </c>
      <c r="C62" t="s">
        <v>1060</v>
      </c>
      <c r="D62" t="s">
        <v>1140</v>
      </c>
      <c r="E62" s="33">
        <v>33.588888888888889</v>
      </c>
      <c r="F62" s="33">
        <v>0</v>
      </c>
      <c r="G62" s="33">
        <v>0.24444444444444444</v>
      </c>
      <c r="H62" s="33">
        <v>0.17499999999999999</v>
      </c>
      <c r="I62" s="33">
        <v>0.87777777777777777</v>
      </c>
      <c r="J62" s="33">
        <v>0</v>
      </c>
      <c r="K62" s="33">
        <v>0</v>
      </c>
      <c r="L62" s="33">
        <v>3.4118888888888894</v>
      </c>
      <c r="M62" s="33">
        <v>4.8111111111111109</v>
      </c>
      <c r="N62" s="33">
        <v>0</v>
      </c>
      <c r="O62" s="33">
        <v>0.14323519682434668</v>
      </c>
      <c r="P62" s="33">
        <v>15.073333333333332</v>
      </c>
      <c r="Q62" s="33">
        <v>0</v>
      </c>
      <c r="R62" s="33">
        <v>0.44875951042011247</v>
      </c>
      <c r="S62" s="33">
        <v>6.024111111111111</v>
      </c>
      <c r="T62" s="33">
        <v>0</v>
      </c>
      <c r="U62" s="33">
        <v>0</v>
      </c>
      <c r="V62" s="33">
        <v>0.17934832947403243</v>
      </c>
      <c r="W62" s="33">
        <v>3.7591111111111108</v>
      </c>
      <c r="X62" s="33">
        <v>3.9147777777777777</v>
      </c>
      <c r="Y62" s="33">
        <v>0</v>
      </c>
      <c r="Z62" s="33">
        <v>0.2284651008931525</v>
      </c>
      <c r="AA62" s="33">
        <v>0</v>
      </c>
      <c r="AB62" s="33">
        <v>0</v>
      </c>
      <c r="AC62" s="33">
        <v>0</v>
      </c>
      <c r="AD62" s="33">
        <v>0</v>
      </c>
      <c r="AE62" s="33">
        <v>0</v>
      </c>
      <c r="AF62" s="33">
        <v>0</v>
      </c>
      <c r="AG62" s="33">
        <v>0</v>
      </c>
      <c r="AH62" t="s">
        <v>399</v>
      </c>
      <c r="AI62" s="34">
        <v>7</v>
      </c>
    </row>
    <row r="63" spans="1:35" x14ac:dyDescent="0.25">
      <c r="A63" t="s">
        <v>1226</v>
      </c>
      <c r="B63" t="s">
        <v>796</v>
      </c>
      <c r="C63" t="s">
        <v>872</v>
      </c>
      <c r="D63" t="s">
        <v>1193</v>
      </c>
      <c r="E63" s="33">
        <v>43.666666666666664</v>
      </c>
      <c r="F63" s="33">
        <v>5.6888888888888891</v>
      </c>
      <c r="G63" s="33">
        <v>1.1111111111111112E-2</v>
      </c>
      <c r="H63" s="33">
        <v>0.16666666666666666</v>
      </c>
      <c r="I63" s="33">
        <v>0.6</v>
      </c>
      <c r="J63" s="33">
        <v>0</v>
      </c>
      <c r="K63" s="33">
        <v>0</v>
      </c>
      <c r="L63" s="33">
        <v>0.17822222222222223</v>
      </c>
      <c r="M63" s="33">
        <v>0</v>
      </c>
      <c r="N63" s="33">
        <v>0</v>
      </c>
      <c r="O63" s="33">
        <v>0</v>
      </c>
      <c r="P63" s="33">
        <v>5.0619999999999994</v>
      </c>
      <c r="Q63" s="33">
        <v>6.6531111111111132</v>
      </c>
      <c r="R63" s="33">
        <v>0.26828498727735378</v>
      </c>
      <c r="S63" s="33">
        <v>1.7262222222222228</v>
      </c>
      <c r="T63" s="33">
        <v>1.3112222222222221</v>
      </c>
      <c r="U63" s="33">
        <v>0</v>
      </c>
      <c r="V63" s="33">
        <v>6.9559796437659041E-2</v>
      </c>
      <c r="W63" s="33">
        <v>2.7351111111111108</v>
      </c>
      <c r="X63" s="33">
        <v>0.66100000000000014</v>
      </c>
      <c r="Y63" s="33">
        <v>0</v>
      </c>
      <c r="Z63" s="33">
        <v>7.7773536895674303E-2</v>
      </c>
      <c r="AA63" s="33">
        <v>0</v>
      </c>
      <c r="AB63" s="33">
        <v>0</v>
      </c>
      <c r="AC63" s="33">
        <v>0</v>
      </c>
      <c r="AD63" s="33">
        <v>0</v>
      </c>
      <c r="AE63" s="33">
        <v>0</v>
      </c>
      <c r="AF63" s="33">
        <v>0</v>
      </c>
      <c r="AG63" s="33">
        <v>0</v>
      </c>
      <c r="AH63" t="s">
        <v>373</v>
      </c>
      <c r="AI63" s="34">
        <v>7</v>
      </c>
    </row>
    <row r="64" spans="1:35" x14ac:dyDescent="0.25">
      <c r="A64" t="s">
        <v>1226</v>
      </c>
      <c r="B64" t="s">
        <v>832</v>
      </c>
      <c r="C64" t="s">
        <v>987</v>
      </c>
      <c r="D64" t="s">
        <v>1199</v>
      </c>
      <c r="E64" s="33">
        <v>36.366666666666667</v>
      </c>
      <c r="F64" s="33">
        <v>0</v>
      </c>
      <c r="G64" s="33">
        <v>0</v>
      </c>
      <c r="H64" s="33">
        <v>0</v>
      </c>
      <c r="I64" s="33">
        <v>1.0888888888888888</v>
      </c>
      <c r="J64" s="33">
        <v>0</v>
      </c>
      <c r="K64" s="33">
        <v>0.14444444444444443</v>
      </c>
      <c r="L64" s="33">
        <v>0</v>
      </c>
      <c r="M64" s="33">
        <v>0</v>
      </c>
      <c r="N64" s="33">
        <v>0</v>
      </c>
      <c r="O64" s="33">
        <v>0</v>
      </c>
      <c r="P64" s="33">
        <v>0</v>
      </c>
      <c r="Q64" s="33">
        <v>10.093777777777778</v>
      </c>
      <c r="R64" s="33">
        <v>0.27755575924228537</v>
      </c>
      <c r="S64" s="33">
        <v>0</v>
      </c>
      <c r="T64" s="33">
        <v>0</v>
      </c>
      <c r="U64" s="33">
        <v>0</v>
      </c>
      <c r="V64" s="33">
        <v>0</v>
      </c>
      <c r="W64" s="33">
        <v>0</v>
      </c>
      <c r="X64" s="33">
        <v>0</v>
      </c>
      <c r="Y64" s="33">
        <v>0</v>
      </c>
      <c r="Z64" s="33">
        <v>0</v>
      </c>
      <c r="AA64" s="33">
        <v>0</v>
      </c>
      <c r="AB64" s="33">
        <v>0</v>
      </c>
      <c r="AC64" s="33">
        <v>0</v>
      </c>
      <c r="AD64" s="33">
        <v>0</v>
      </c>
      <c r="AE64" s="33">
        <v>0</v>
      </c>
      <c r="AF64" s="33">
        <v>0</v>
      </c>
      <c r="AG64" s="33">
        <v>8.8888888888888892E-2</v>
      </c>
      <c r="AH64" t="s">
        <v>409</v>
      </c>
      <c r="AI64" s="34">
        <v>7</v>
      </c>
    </row>
    <row r="65" spans="1:35" x14ac:dyDescent="0.25">
      <c r="A65" t="s">
        <v>1226</v>
      </c>
      <c r="B65" t="s">
        <v>706</v>
      </c>
      <c r="C65" t="s">
        <v>900</v>
      </c>
      <c r="D65" t="s">
        <v>1140</v>
      </c>
      <c r="E65" s="33">
        <v>50.777777777777779</v>
      </c>
      <c r="F65" s="33">
        <v>4.177777777777778</v>
      </c>
      <c r="G65" s="33">
        <v>7.7777777777777779E-2</v>
      </c>
      <c r="H65" s="33">
        <v>0.23333333333333334</v>
      </c>
      <c r="I65" s="33">
        <v>1.711111111111111</v>
      </c>
      <c r="J65" s="33">
        <v>0</v>
      </c>
      <c r="K65" s="33">
        <v>0.5</v>
      </c>
      <c r="L65" s="33">
        <v>2.6877777777777778</v>
      </c>
      <c r="M65" s="33">
        <v>5.6</v>
      </c>
      <c r="N65" s="33">
        <v>0</v>
      </c>
      <c r="O65" s="33">
        <v>0.11028446389496717</v>
      </c>
      <c r="P65" s="33">
        <v>5.0222222222222221</v>
      </c>
      <c r="Q65" s="33">
        <v>9.4888888888888889</v>
      </c>
      <c r="R65" s="33">
        <v>0.28577680525164112</v>
      </c>
      <c r="S65" s="33">
        <v>10.677777777777777</v>
      </c>
      <c r="T65" s="33">
        <v>1.8291111111111111</v>
      </c>
      <c r="U65" s="33">
        <v>0</v>
      </c>
      <c r="V65" s="33">
        <v>0.24630634573304155</v>
      </c>
      <c r="W65" s="33">
        <v>4.0916666666666668</v>
      </c>
      <c r="X65" s="33">
        <v>3.3465555555555562</v>
      </c>
      <c r="Y65" s="33">
        <v>0</v>
      </c>
      <c r="Z65" s="33">
        <v>0.14648577680525166</v>
      </c>
      <c r="AA65" s="33">
        <v>0</v>
      </c>
      <c r="AB65" s="33">
        <v>0</v>
      </c>
      <c r="AC65" s="33">
        <v>0</v>
      </c>
      <c r="AD65" s="33">
        <v>0</v>
      </c>
      <c r="AE65" s="33">
        <v>0</v>
      </c>
      <c r="AF65" s="33">
        <v>0</v>
      </c>
      <c r="AG65" s="33">
        <v>0</v>
      </c>
      <c r="AH65" t="s">
        <v>281</v>
      </c>
      <c r="AI65" s="34">
        <v>7</v>
      </c>
    </row>
    <row r="66" spans="1:35" x14ac:dyDescent="0.25">
      <c r="A66" t="s">
        <v>1226</v>
      </c>
      <c r="B66" t="s">
        <v>663</v>
      </c>
      <c r="C66" t="s">
        <v>1000</v>
      </c>
      <c r="D66" t="s">
        <v>1128</v>
      </c>
      <c r="E66" s="33">
        <v>33.644444444444446</v>
      </c>
      <c r="F66" s="33">
        <v>5.4222222222222225</v>
      </c>
      <c r="G66" s="33">
        <v>0</v>
      </c>
      <c r="H66" s="33">
        <v>0</v>
      </c>
      <c r="I66" s="33">
        <v>0</v>
      </c>
      <c r="J66" s="33">
        <v>0</v>
      </c>
      <c r="K66" s="33">
        <v>0</v>
      </c>
      <c r="L66" s="33">
        <v>3.1423333333333332</v>
      </c>
      <c r="M66" s="33">
        <v>0</v>
      </c>
      <c r="N66" s="33">
        <v>5.4027777777777777</v>
      </c>
      <c r="O66" s="33">
        <v>0.16058454425363275</v>
      </c>
      <c r="P66" s="33">
        <v>5.3567777777777783</v>
      </c>
      <c r="Q66" s="33">
        <v>0.33922222222222226</v>
      </c>
      <c r="R66" s="33">
        <v>0.16929986789960372</v>
      </c>
      <c r="S66" s="33">
        <v>9.4244444444444468</v>
      </c>
      <c r="T66" s="33">
        <v>0</v>
      </c>
      <c r="U66" s="33">
        <v>0</v>
      </c>
      <c r="V66" s="33">
        <v>0.28011889035667115</v>
      </c>
      <c r="W66" s="33">
        <v>0.76433333333333342</v>
      </c>
      <c r="X66" s="33">
        <v>10.504555555555559</v>
      </c>
      <c r="Y66" s="33">
        <v>0</v>
      </c>
      <c r="Z66" s="33">
        <v>0.33494055482166452</v>
      </c>
      <c r="AA66" s="33">
        <v>0</v>
      </c>
      <c r="AB66" s="33">
        <v>0</v>
      </c>
      <c r="AC66" s="33">
        <v>0</v>
      </c>
      <c r="AD66" s="33">
        <v>7.7777777777777779E-2</v>
      </c>
      <c r="AE66" s="33">
        <v>0</v>
      </c>
      <c r="AF66" s="33">
        <v>0</v>
      </c>
      <c r="AG66" s="33">
        <v>0</v>
      </c>
      <c r="AH66" t="s">
        <v>238</v>
      </c>
      <c r="AI66" s="34">
        <v>7</v>
      </c>
    </row>
    <row r="67" spans="1:35" x14ac:dyDescent="0.25">
      <c r="A67" t="s">
        <v>1226</v>
      </c>
      <c r="B67" t="s">
        <v>493</v>
      </c>
      <c r="C67" t="s">
        <v>945</v>
      </c>
      <c r="D67" t="s">
        <v>1162</v>
      </c>
      <c r="E67" s="33">
        <v>35.633333333333333</v>
      </c>
      <c r="F67" s="33">
        <v>8.5333333333333332</v>
      </c>
      <c r="G67" s="33">
        <v>3.3333333333333333E-2</v>
      </c>
      <c r="H67" s="33">
        <v>0.1411111111111111</v>
      </c>
      <c r="I67" s="33">
        <v>0.36666666666666664</v>
      </c>
      <c r="J67" s="33">
        <v>0</v>
      </c>
      <c r="K67" s="33">
        <v>0</v>
      </c>
      <c r="L67" s="33">
        <v>0.24099999999999996</v>
      </c>
      <c r="M67" s="33">
        <v>2.6966666666666659</v>
      </c>
      <c r="N67" s="33">
        <v>0</v>
      </c>
      <c r="O67" s="33">
        <v>7.5678203928905494E-2</v>
      </c>
      <c r="P67" s="33">
        <v>2.6555555555555546</v>
      </c>
      <c r="Q67" s="33">
        <v>0</v>
      </c>
      <c r="R67" s="33">
        <v>7.4524477705020242E-2</v>
      </c>
      <c r="S67" s="33">
        <v>0.61099999999999999</v>
      </c>
      <c r="T67" s="33">
        <v>0.622</v>
      </c>
      <c r="U67" s="33">
        <v>0</v>
      </c>
      <c r="V67" s="33">
        <v>3.4602432179607109E-2</v>
      </c>
      <c r="W67" s="33">
        <v>1.3027777777777778</v>
      </c>
      <c r="X67" s="33">
        <v>1.6681111111111111</v>
      </c>
      <c r="Y67" s="33">
        <v>0</v>
      </c>
      <c r="Z67" s="33">
        <v>8.3373869660118505E-2</v>
      </c>
      <c r="AA67" s="33">
        <v>0</v>
      </c>
      <c r="AB67" s="33">
        <v>0</v>
      </c>
      <c r="AC67" s="33">
        <v>0</v>
      </c>
      <c r="AD67" s="33">
        <v>0</v>
      </c>
      <c r="AE67" s="33">
        <v>0</v>
      </c>
      <c r="AF67" s="33">
        <v>0</v>
      </c>
      <c r="AG67" s="33">
        <v>0</v>
      </c>
      <c r="AH67" t="s">
        <v>67</v>
      </c>
      <c r="AI67" s="34">
        <v>7</v>
      </c>
    </row>
    <row r="68" spans="1:35" x14ac:dyDescent="0.25">
      <c r="A68" t="s">
        <v>1226</v>
      </c>
      <c r="B68" t="s">
        <v>525</v>
      </c>
      <c r="C68" t="s">
        <v>855</v>
      </c>
      <c r="D68" t="s">
        <v>1150</v>
      </c>
      <c r="E68" s="33">
        <v>59.611111111111114</v>
      </c>
      <c r="F68" s="33">
        <v>5.0888888888888886</v>
      </c>
      <c r="G68" s="33">
        <v>7.7777777777777779E-2</v>
      </c>
      <c r="H68" s="33">
        <v>0.26111111111111113</v>
      </c>
      <c r="I68" s="33">
        <v>2.2333333333333334</v>
      </c>
      <c r="J68" s="33">
        <v>0</v>
      </c>
      <c r="K68" s="33">
        <v>0</v>
      </c>
      <c r="L68" s="33">
        <v>0.68966666666666654</v>
      </c>
      <c r="M68" s="33">
        <v>0</v>
      </c>
      <c r="N68" s="33">
        <v>5.8832222222222237</v>
      </c>
      <c r="O68" s="33">
        <v>9.8693383038210639E-2</v>
      </c>
      <c r="P68" s="33">
        <v>4.8091111111111111</v>
      </c>
      <c r="Q68" s="33">
        <v>1.7167777777777777</v>
      </c>
      <c r="R68" s="33">
        <v>0.10947437092264678</v>
      </c>
      <c r="S68" s="33">
        <v>1.119666666666667</v>
      </c>
      <c r="T68" s="33">
        <v>5.6668888888888889</v>
      </c>
      <c r="U68" s="33">
        <v>3.3333333333333333E-2</v>
      </c>
      <c r="V68" s="33">
        <v>0.11440633737185461</v>
      </c>
      <c r="W68" s="33">
        <v>4.4315555555555548</v>
      </c>
      <c r="X68" s="33">
        <v>0.84933333333333327</v>
      </c>
      <c r="Y68" s="33">
        <v>0</v>
      </c>
      <c r="Z68" s="33">
        <v>8.8589002795899319E-2</v>
      </c>
      <c r="AA68" s="33">
        <v>0</v>
      </c>
      <c r="AB68" s="33">
        <v>0</v>
      </c>
      <c r="AC68" s="33">
        <v>0</v>
      </c>
      <c r="AD68" s="33">
        <v>0</v>
      </c>
      <c r="AE68" s="33">
        <v>0</v>
      </c>
      <c r="AF68" s="33">
        <v>0</v>
      </c>
      <c r="AG68" s="33">
        <v>0</v>
      </c>
      <c r="AH68" t="s">
        <v>99</v>
      </c>
      <c r="AI68" s="34">
        <v>7</v>
      </c>
    </row>
    <row r="69" spans="1:35" x14ac:dyDescent="0.25">
      <c r="A69" t="s">
        <v>1226</v>
      </c>
      <c r="B69" t="s">
        <v>459</v>
      </c>
      <c r="C69" t="s">
        <v>915</v>
      </c>
      <c r="D69" t="s">
        <v>1170</v>
      </c>
      <c r="E69" s="33">
        <v>50.444444444444443</v>
      </c>
      <c r="F69" s="33">
        <v>5.2888888888888888</v>
      </c>
      <c r="G69" s="33">
        <v>0</v>
      </c>
      <c r="H69" s="33">
        <v>0</v>
      </c>
      <c r="I69" s="33">
        <v>0</v>
      </c>
      <c r="J69" s="33">
        <v>0</v>
      </c>
      <c r="K69" s="33">
        <v>0</v>
      </c>
      <c r="L69" s="33">
        <v>0.90255555555555556</v>
      </c>
      <c r="M69" s="33">
        <v>1.0472222222222223</v>
      </c>
      <c r="N69" s="33">
        <v>0</v>
      </c>
      <c r="O69" s="33">
        <v>2.075991189427313E-2</v>
      </c>
      <c r="P69" s="33">
        <v>4.3244444444444445</v>
      </c>
      <c r="Q69" s="33">
        <v>8.2527777777777782</v>
      </c>
      <c r="R69" s="33">
        <v>0.24932819383259913</v>
      </c>
      <c r="S69" s="33">
        <v>0.75455555555555565</v>
      </c>
      <c r="T69" s="33">
        <v>4.6885555555555563</v>
      </c>
      <c r="U69" s="33">
        <v>0</v>
      </c>
      <c r="V69" s="33">
        <v>0.10790308370044054</v>
      </c>
      <c r="W69" s="33">
        <v>3.4662222222222221</v>
      </c>
      <c r="X69" s="33">
        <v>2.4621111111111103</v>
      </c>
      <c r="Y69" s="33">
        <v>0</v>
      </c>
      <c r="Z69" s="33">
        <v>0.11752202643171805</v>
      </c>
      <c r="AA69" s="33">
        <v>0</v>
      </c>
      <c r="AB69" s="33">
        <v>0</v>
      </c>
      <c r="AC69" s="33">
        <v>0</v>
      </c>
      <c r="AD69" s="33">
        <v>21.156555555555549</v>
      </c>
      <c r="AE69" s="33">
        <v>0</v>
      </c>
      <c r="AF69" s="33">
        <v>0</v>
      </c>
      <c r="AG69" s="33">
        <v>0</v>
      </c>
      <c r="AH69" t="s">
        <v>32</v>
      </c>
      <c r="AI69" s="34">
        <v>7</v>
      </c>
    </row>
    <row r="70" spans="1:35" x14ac:dyDescent="0.25">
      <c r="A70" t="s">
        <v>1226</v>
      </c>
      <c r="B70" t="s">
        <v>477</v>
      </c>
      <c r="C70" t="s">
        <v>933</v>
      </c>
      <c r="D70" t="s">
        <v>1166</v>
      </c>
      <c r="E70" s="33">
        <v>43.211111111111109</v>
      </c>
      <c r="F70" s="33">
        <v>0</v>
      </c>
      <c r="G70" s="33">
        <v>0</v>
      </c>
      <c r="H70" s="33">
        <v>0</v>
      </c>
      <c r="I70" s="33">
        <v>0.66666666666666663</v>
      </c>
      <c r="J70" s="33">
        <v>0</v>
      </c>
      <c r="K70" s="33">
        <v>0</v>
      </c>
      <c r="L70" s="33">
        <v>0.70899999999999996</v>
      </c>
      <c r="M70" s="33">
        <v>5.3615555555555554</v>
      </c>
      <c r="N70" s="33">
        <v>0</v>
      </c>
      <c r="O70" s="33">
        <v>0.12407816919516586</v>
      </c>
      <c r="P70" s="33">
        <v>4.8954444444444443</v>
      </c>
      <c r="Q70" s="33">
        <v>0</v>
      </c>
      <c r="R70" s="33">
        <v>0.11329133453329905</v>
      </c>
      <c r="S70" s="33">
        <v>0.31255555555555548</v>
      </c>
      <c r="T70" s="33">
        <v>2.1941111111111113</v>
      </c>
      <c r="U70" s="33">
        <v>0</v>
      </c>
      <c r="V70" s="33">
        <v>5.800977114939574E-2</v>
      </c>
      <c r="W70" s="33">
        <v>0.73644444444444446</v>
      </c>
      <c r="X70" s="33">
        <v>3.0107777777777782</v>
      </c>
      <c r="Y70" s="33">
        <v>0</v>
      </c>
      <c r="Z70" s="33">
        <v>8.6718950887117521E-2</v>
      </c>
      <c r="AA70" s="33">
        <v>0</v>
      </c>
      <c r="AB70" s="33">
        <v>0</v>
      </c>
      <c r="AC70" s="33">
        <v>0</v>
      </c>
      <c r="AD70" s="33">
        <v>31.452888888888886</v>
      </c>
      <c r="AE70" s="33">
        <v>0</v>
      </c>
      <c r="AF70" s="33">
        <v>0</v>
      </c>
      <c r="AG70" s="33">
        <v>1.1777777777777778</v>
      </c>
      <c r="AH70" t="s">
        <v>51</v>
      </c>
      <c r="AI70" s="34">
        <v>7</v>
      </c>
    </row>
    <row r="71" spans="1:35" x14ac:dyDescent="0.25">
      <c r="A71" t="s">
        <v>1226</v>
      </c>
      <c r="B71" t="s">
        <v>799</v>
      </c>
      <c r="C71" t="s">
        <v>897</v>
      </c>
      <c r="D71" t="s">
        <v>1194</v>
      </c>
      <c r="E71" s="33">
        <v>52.511111111111113</v>
      </c>
      <c r="F71" s="33">
        <v>4.1555555555555559</v>
      </c>
      <c r="G71" s="33">
        <v>0.1111111111111111</v>
      </c>
      <c r="H71" s="33">
        <v>0.17222222222222222</v>
      </c>
      <c r="I71" s="33">
        <v>0</v>
      </c>
      <c r="J71" s="33">
        <v>0</v>
      </c>
      <c r="K71" s="33">
        <v>8.8888888888888892E-2</v>
      </c>
      <c r="L71" s="33">
        <v>0.14288888888888887</v>
      </c>
      <c r="M71" s="33">
        <v>0</v>
      </c>
      <c r="N71" s="33">
        <v>3.3194444444444446</v>
      </c>
      <c r="O71" s="33">
        <v>6.3214134574693187E-2</v>
      </c>
      <c r="P71" s="33">
        <v>3.7777777777777777</v>
      </c>
      <c r="Q71" s="33">
        <v>6.0583333333333336</v>
      </c>
      <c r="R71" s="33">
        <v>0.18731485399915362</v>
      </c>
      <c r="S71" s="33">
        <v>0.45444444444444448</v>
      </c>
      <c r="T71" s="33">
        <v>1.7392222222222216</v>
      </c>
      <c r="U71" s="33">
        <v>0</v>
      </c>
      <c r="V71" s="33">
        <v>4.1775285653829868E-2</v>
      </c>
      <c r="W71" s="33">
        <v>0.941888888888889</v>
      </c>
      <c r="X71" s="33">
        <v>3.220444444444444</v>
      </c>
      <c r="Y71" s="33">
        <v>0</v>
      </c>
      <c r="Z71" s="33">
        <v>7.9265763859500626E-2</v>
      </c>
      <c r="AA71" s="33">
        <v>0</v>
      </c>
      <c r="AB71" s="33">
        <v>0</v>
      </c>
      <c r="AC71" s="33">
        <v>0</v>
      </c>
      <c r="AD71" s="33">
        <v>0</v>
      </c>
      <c r="AE71" s="33">
        <v>0</v>
      </c>
      <c r="AF71" s="33">
        <v>0</v>
      </c>
      <c r="AG71" s="33">
        <v>0</v>
      </c>
      <c r="AH71" t="s">
        <v>376</v>
      </c>
      <c r="AI71" s="34">
        <v>7</v>
      </c>
    </row>
    <row r="72" spans="1:35" x14ac:dyDescent="0.25">
      <c r="A72" t="s">
        <v>1226</v>
      </c>
      <c r="B72" t="s">
        <v>827</v>
      </c>
      <c r="C72" t="s">
        <v>1092</v>
      </c>
      <c r="D72" t="s">
        <v>1117</v>
      </c>
      <c r="E72" s="33">
        <v>14.055555555555555</v>
      </c>
      <c r="F72" s="33">
        <v>5.6</v>
      </c>
      <c r="G72" s="33">
        <v>0.22222222222222221</v>
      </c>
      <c r="H72" s="33">
        <v>0.12222222222222222</v>
      </c>
      <c r="I72" s="33">
        <v>0.77777777777777779</v>
      </c>
      <c r="J72" s="33">
        <v>0.57777777777777772</v>
      </c>
      <c r="K72" s="33">
        <v>0</v>
      </c>
      <c r="L72" s="33">
        <v>0.78877777777777769</v>
      </c>
      <c r="M72" s="33">
        <v>0</v>
      </c>
      <c r="N72" s="33">
        <v>0</v>
      </c>
      <c r="O72" s="33">
        <v>0</v>
      </c>
      <c r="P72" s="33">
        <v>0</v>
      </c>
      <c r="Q72" s="33">
        <v>9.625</v>
      </c>
      <c r="R72" s="33">
        <v>0.68478260869565222</v>
      </c>
      <c r="S72" s="33">
        <v>3.2559999999999998</v>
      </c>
      <c r="T72" s="33">
        <v>0.555111111111111</v>
      </c>
      <c r="U72" s="33">
        <v>0</v>
      </c>
      <c r="V72" s="33">
        <v>0.27114624505928853</v>
      </c>
      <c r="W72" s="33">
        <v>1.3423333333333329</v>
      </c>
      <c r="X72" s="33">
        <v>3.2443333333333335</v>
      </c>
      <c r="Y72" s="33">
        <v>0</v>
      </c>
      <c r="Z72" s="33">
        <v>0.32632411067193673</v>
      </c>
      <c r="AA72" s="33">
        <v>0</v>
      </c>
      <c r="AB72" s="33">
        <v>0</v>
      </c>
      <c r="AC72" s="33">
        <v>0</v>
      </c>
      <c r="AD72" s="33">
        <v>0</v>
      </c>
      <c r="AE72" s="33">
        <v>0</v>
      </c>
      <c r="AF72" s="33">
        <v>0</v>
      </c>
      <c r="AG72" s="33">
        <v>0</v>
      </c>
      <c r="AH72" t="s">
        <v>404</v>
      </c>
      <c r="AI72" s="34">
        <v>7</v>
      </c>
    </row>
    <row r="73" spans="1:35" x14ac:dyDescent="0.25">
      <c r="A73" t="s">
        <v>1226</v>
      </c>
      <c r="B73" t="s">
        <v>500</v>
      </c>
      <c r="C73" t="s">
        <v>896</v>
      </c>
      <c r="D73" t="s">
        <v>1185</v>
      </c>
      <c r="E73" s="33">
        <v>49.644444444444446</v>
      </c>
      <c r="F73" s="33">
        <v>5.6888888888888891</v>
      </c>
      <c r="G73" s="33">
        <v>0</v>
      </c>
      <c r="H73" s="33">
        <v>0</v>
      </c>
      <c r="I73" s="33">
        <v>0.67777777777777781</v>
      </c>
      <c r="J73" s="33">
        <v>0</v>
      </c>
      <c r="K73" s="33">
        <v>0</v>
      </c>
      <c r="L73" s="33">
        <v>0.13488888888888886</v>
      </c>
      <c r="M73" s="33">
        <v>4.9813333333333336</v>
      </c>
      <c r="N73" s="33">
        <v>0</v>
      </c>
      <c r="O73" s="33">
        <v>0.1003401969561325</v>
      </c>
      <c r="P73" s="33">
        <v>4.687666666666666</v>
      </c>
      <c r="Q73" s="33">
        <v>0</v>
      </c>
      <c r="R73" s="33">
        <v>9.4424798567591742E-2</v>
      </c>
      <c r="S73" s="33">
        <v>0.78611111111111109</v>
      </c>
      <c r="T73" s="33">
        <v>3.3185555555555553</v>
      </c>
      <c r="U73" s="33">
        <v>0</v>
      </c>
      <c r="V73" s="33">
        <v>8.2681289167412714E-2</v>
      </c>
      <c r="W73" s="33">
        <v>0.97222222222222243</v>
      </c>
      <c r="X73" s="33">
        <v>4.0624444444444441</v>
      </c>
      <c r="Y73" s="33">
        <v>0</v>
      </c>
      <c r="Z73" s="33">
        <v>0.10141450313339301</v>
      </c>
      <c r="AA73" s="33">
        <v>0</v>
      </c>
      <c r="AB73" s="33">
        <v>0</v>
      </c>
      <c r="AC73" s="33">
        <v>0</v>
      </c>
      <c r="AD73" s="33">
        <v>0</v>
      </c>
      <c r="AE73" s="33">
        <v>0</v>
      </c>
      <c r="AF73" s="33">
        <v>0</v>
      </c>
      <c r="AG73" s="33">
        <v>0</v>
      </c>
      <c r="AH73" t="s">
        <v>74</v>
      </c>
      <c r="AI73" s="34">
        <v>7</v>
      </c>
    </row>
    <row r="74" spans="1:35" x14ac:dyDescent="0.25">
      <c r="A74" t="s">
        <v>1226</v>
      </c>
      <c r="B74" t="s">
        <v>569</v>
      </c>
      <c r="C74" t="s">
        <v>988</v>
      </c>
      <c r="D74" t="s">
        <v>1200</v>
      </c>
      <c r="E74" s="33">
        <v>39.93333333333333</v>
      </c>
      <c r="F74" s="33">
        <v>2</v>
      </c>
      <c r="G74" s="33">
        <v>0</v>
      </c>
      <c r="H74" s="33">
        <v>0</v>
      </c>
      <c r="I74" s="33">
        <v>0</v>
      </c>
      <c r="J74" s="33">
        <v>0</v>
      </c>
      <c r="K74" s="33">
        <v>0</v>
      </c>
      <c r="L74" s="33">
        <v>0.1842222222222222</v>
      </c>
      <c r="M74" s="33">
        <v>4.5496666666666661</v>
      </c>
      <c r="N74" s="33">
        <v>0</v>
      </c>
      <c r="O74" s="33">
        <v>0.11393155258764608</v>
      </c>
      <c r="P74" s="33">
        <v>4.3853333333333326</v>
      </c>
      <c r="Q74" s="33">
        <v>0</v>
      </c>
      <c r="R74" s="33">
        <v>0.10981636060100167</v>
      </c>
      <c r="S74" s="33">
        <v>0.7248888888888888</v>
      </c>
      <c r="T74" s="33">
        <v>2.069</v>
      </c>
      <c r="U74" s="33">
        <v>0</v>
      </c>
      <c r="V74" s="33">
        <v>6.9963828603227599E-2</v>
      </c>
      <c r="W74" s="33">
        <v>0.56244444444444452</v>
      </c>
      <c r="X74" s="33">
        <v>3.9173333333333336</v>
      </c>
      <c r="Y74" s="33">
        <v>0</v>
      </c>
      <c r="Z74" s="33">
        <v>0.11218141346688928</v>
      </c>
      <c r="AA74" s="33">
        <v>0</v>
      </c>
      <c r="AB74" s="33">
        <v>0</v>
      </c>
      <c r="AC74" s="33">
        <v>0</v>
      </c>
      <c r="AD74" s="33">
        <v>0</v>
      </c>
      <c r="AE74" s="33">
        <v>0</v>
      </c>
      <c r="AF74" s="33">
        <v>0</v>
      </c>
      <c r="AG74" s="33">
        <v>0</v>
      </c>
      <c r="AH74" t="s">
        <v>143</v>
      </c>
      <c r="AI74" s="34">
        <v>7</v>
      </c>
    </row>
    <row r="75" spans="1:35" x14ac:dyDescent="0.25">
      <c r="A75" t="s">
        <v>1226</v>
      </c>
      <c r="B75" t="s">
        <v>429</v>
      </c>
      <c r="C75" t="s">
        <v>902</v>
      </c>
      <c r="D75" t="s">
        <v>1149</v>
      </c>
      <c r="E75" s="33">
        <v>41</v>
      </c>
      <c r="F75" s="33">
        <v>13.9</v>
      </c>
      <c r="G75" s="33">
        <v>0</v>
      </c>
      <c r="H75" s="33">
        <v>0.13333333333333333</v>
      </c>
      <c r="I75" s="33">
        <v>0.73333333333333328</v>
      </c>
      <c r="J75" s="33">
        <v>0</v>
      </c>
      <c r="K75" s="33">
        <v>0</v>
      </c>
      <c r="L75" s="33">
        <v>0.67600000000000005</v>
      </c>
      <c r="M75" s="33">
        <v>2.8444444444444446</v>
      </c>
      <c r="N75" s="33">
        <v>0</v>
      </c>
      <c r="O75" s="33">
        <v>6.9376693766937669E-2</v>
      </c>
      <c r="P75" s="33">
        <v>5.0408888888888885</v>
      </c>
      <c r="Q75" s="33">
        <v>0</v>
      </c>
      <c r="R75" s="33">
        <v>0.12294850948509484</v>
      </c>
      <c r="S75" s="33">
        <v>2.8444444444444446</v>
      </c>
      <c r="T75" s="33">
        <v>0.379</v>
      </c>
      <c r="U75" s="33">
        <v>0</v>
      </c>
      <c r="V75" s="33">
        <v>7.8620596205962068E-2</v>
      </c>
      <c r="W75" s="33">
        <v>0.3484444444444445</v>
      </c>
      <c r="X75" s="33">
        <v>1.8201111111111115</v>
      </c>
      <c r="Y75" s="33">
        <v>0</v>
      </c>
      <c r="Z75" s="33">
        <v>5.2891598915989164E-2</v>
      </c>
      <c r="AA75" s="33">
        <v>0</v>
      </c>
      <c r="AB75" s="33">
        <v>0</v>
      </c>
      <c r="AC75" s="33">
        <v>0</v>
      </c>
      <c r="AD75" s="33">
        <v>0</v>
      </c>
      <c r="AE75" s="33">
        <v>0</v>
      </c>
      <c r="AF75" s="33">
        <v>0</v>
      </c>
      <c r="AG75" s="33">
        <v>0</v>
      </c>
      <c r="AH75" t="s">
        <v>2</v>
      </c>
      <c r="AI75" s="34">
        <v>7</v>
      </c>
    </row>
    <row r="76" spans="1:35" x14ac:dyDescent="0.25">
      <c r="A76" t="s">
        <v>1226</v>
      </c>
      <c r="B76" t="s">
        <v>516</v>
      </c>
      <c r="C76" t="s">
        <v>902</v>
      </c>
      <c r="D76" t="s">
        <v>1149</v>
      </c>
      <c r="E76" s="33">
        <v>44.3</v>
      </c>
      <c r="F76" s="33">
        <v>13.977777777777778</v>
      </c>
      <c r="G76" s="33">
        <v>0</v>
      </c>
      <c r="H76" s="33">
        <v>0.13333333333333333</v>
      </c>
      <c r="I76" s="33">
        <v>1.0555555555555556</v>
      </c>
      <c r="J76" s="33">
        <v>0</v>
      </c>
      <c r="K76" s="33">
        <v>0</v>
      </c>
      <c r="L76" s="33">
        <v>0.21300000000000002</v>
      </c>
      <c r="M76" s="33">
        <v>2.8444444444444446</v>
      </c>
      <c r="N76" s="33">
        <v>0</v>
      </c>
      <c r="O76" s="33">
        <v>6.4208678204163538E-2</v>
      </c>
      <c r="P76" s="33">
        <v>4.7471111111111108</v>
      </c>
      <c r="Q76" s="33">
        <v>0</v>
      </c>
      <c r="R76" s="33">
        <v>0.1071582643591673</v>
      </c>
      <c r="S76" s="33">
        <v>2.8444444444444446</v>
      </c>
      <c r="T76" s="33">
        <v>0.36299999999999993</v>
      </c>
      <c r="U76" s="33">
        <v>0</v>
      </c>
      <c r="V76" s="33">
        <v>7.2402809129671439E-2</v>
      </c>
      <c r="W76" s="33">
        <v>0.31133333333333341</v>
      </c>
      <c r="X76" s="33">
        <v>1.8084444444444452</v>
      </c>
      <c r="Y76" s="33">
        <v>0</v>
      </c>
      <c r="Z76" s="33">
        <v>4.7850514171055958E-2</v>
      </c>
      <c r="AA76" s="33">
        <v>0</v>
      </c>
      <c r="AB76" s="33">
        <v>0</v>
      </c>
      <c r="AC76" s="33">
        <v>0</v>
      </c>
      <c r="AD76" s="33">
        <v>0</v>
      </c>
      <c r="AE76" s="33">
        <v>0</v>
      </c>
      <c r="AF76" s="33">
        <v>0</v>
      </c>
      <c r="AG76" s="33">
        <v>0</v>
      </c>
      <c r="AH76" t="s">
        <v>90</v>
      </c>
      <c r="AI76" s="34">
        <v>7</v>
      </c>
    </row>
    <row r="77" spans="1:35" x14ac:dyDescent="0.25">
      <c r="A77" t="s">
        <v>1226</v>
      </c>
      <c r="B77" t="s">
        <v>588</v>
      </c>
      <c r="C77" t="s">
        <v>1000</v>
      </c>
      <c r="D77" t="s">
        <v>1128</v>
      </c>
      <c r="E77" s="33">
        <v>49.544444444444444</v>
      </c>
      <c r="F77" s="33">
        <v>5.333333333333333</v>
      </c>
      <c r="G77" s="33">
        <v>0</v>
      </c>
      <c r="H77" s="33">
        <v>0</v>
      </c>
      <c r="I77" s="33">
        <v>0</v>
      </c>
      <c r="J77" s="33">
        <v>0</v>
      </c>
      <c r="K77" s="33">
        <v>0</v>
      </c>
      <c r="L77" s="33">
        <v>0.25188888888888888</v>
      </c>
      <c r="M77" s="33">
        <v>1.5815555555555554</v>
      </c>
      <c r="N77" s="33">
        <v>0</v>
      </c>
      <c r="O77" s="33">
        <v>3.1921955595424982E-2</v>
      </c>
      <c r="P77" s="33">
        <v>3.3069999999999995</v>
      </c>
      <c r="Q77" s="33">
        <v>0.5424444444444444</v>
      </c>
      <c r="R77" s="33">
        <v>7.7696793002915446E-2</v>
      </c>
      <c r="S77" s="33">
        <v>1.6352222222222224</v>
      </c>
      <c r="T77" s="33">
        <v>2.2764444444444445</v>
      </c>
      <c r="U77" s="33">
        <v>0</v>
      </c>
      <c r="V77" s="33">
        <v>7.895267997308815E-2</v>
      </c>
      <c r="W77" s="33">
        <v>1.6327777777777779</v>
      </c>
      <c r="X77" s="33">
        <v>3.2611111111111106</v>
      </c>
      <c r="Y77" s="33">
        <v>0</v>
      </c>
      <c r="Z77" s="33">
        <v>9.8777752859385504E-2</v>
      </c>
      <c r="AA77" s="33">
        <v>0</v>
      </c>
      <c r="AB77" s="33">
        <v>0</v>
      </c>
      <c r="AC77" s="33">
        <v>0</v>
      </c>
      <c r="AD77" s="33">
        <v>0</v>
      </c>
      <c r="AE77" s="33">
        <v>0</v>
      </c>
      <c r="AF77" s="33">
        <v>0</v>
      </c>
      <c r="AG77" s="33">
        <v>0</v>
      </c>
      <c r="AH77" t="s">
        <v>163</v>
      </c>
      <c r="AI77" s="34">
        <v>7</v>
      </c>
    </row>
    <row r="78" spans="1:35" x14ac:dyDescent="0.25">
      <c r="A78" t="s">
        <v>1226</v>
      </c>
      <c r="B78" t="s">
        <v>829</v>
      </c>
      <c r="C78" t="s">
        <v>1060</v>
      </c>
      <c r="D78" t="s">
        <v>1140</v>
      </c>
      <c r="E78" s="33">
        <v>58.2</v>
      </c>
      <c r="F78" s="33">
        <v>56.43333333333333</v>
      </c>
      <c r="G78" s="33">
        <v>1.8</v>
      </c>
      <c r="H78" s="33">
        <v>0.24444444444444444</v>
      </c>
      <c r="I78" s="33">
        <v>14.044444444444444</v>
      </c>
      <c r="J78" s="33">
        <v>0</v>
      </c>
      <c r="K78" s="33">
        <v>9.6444444444444439</v>
      </c>
      <c r="L78" s="33">
        <v>11.552222222222223</v>
      </c>
      <c r="M78" s="33">
        <v>8.4444444444444446</v>
      </c>
      <c r="N78" s="33">
        <v>0</v>
      </c>
      <c r="O78" s="33">
        <v>0.14509354715540282</v>
      </c>
      <c r="P78" s="33">
        <v>0.65666666666666673</v>
      </c>
      <c r="Q78" s="33">
        <v>0</v>
      </c>
      <c r="R78" s="33">
        <v>1.1282932416953035E-2</v>
      </c>
      <c r="S78" s="33">
        <v>11.831111111111115</v>
      </c>
      <c r="T78" s="33">
        <v>2.2000000000000002</v>
      </c>
      <c r="U78" s="33">
        <v>0</v>
      </c>
      <c r="V78" s="33">
        <v>0.24108438335242466</v>
      </c>
      <c r="W78" s="33">
        <v>12.421111111111113</v>
      </c>
      <c r="X78" s="33">
        <v>0</v>
      </c>
      <c r="Y78" s="33">
        <v>0</v>
      </c>
      <c r="Z78" s="33">
        <v>0.21342115311187479</v>
      </c>
      <c r="AA78" s="33">
        <v>0</v>
      </c>
      <c r="AB78" s="33">
        <v>17.911111111111111</v>
      </c>
      <c r="AC78" s="33">
        <v>0.18888888888888888</v>
      </c>
      <c r="AD78" s="33">
        <v>0</v>
      </c>
      <c r="AE78" s="33">
        <v>42.5</v>
      </c>
      <c r="AF78" s="33">
        <v>0</v>
      </c>
      <c r="AG78" s="33">
        <v>0.37777777777777777</v>
      </c>
      <c r="AH78" t="s">
        <v>406</v>
      </c>
      <c r="AI78" s="34">
        <v>7</v>
      </c>
    </row>
    <row r="79" spans="1:35" x14ac:dyDescent="0.25">
      <c r="A79" t="s">
        <v>1226</v>
      </c>
      <c r="B79" t="s">
        <v>792</v>
      </c>
      <c r="C79" t="s">
        <v>1102</v>
      </c>
      <c r="D79" t="s">
        <v>1194</v>
      </c>
      <c r="E79" s="33">
        <v>43.755555555555553</v>
      </c>
      <c r="F79" s="33">
        <v>10.044444444444444</v>
      </c>
      <c r="G79" s="33">
        <v>1.1111111111111112E-2</v>
      </c>
      <c r="H79" s="33">
        <v>0.104</v>
      </c>
      <c r="I79" s="33">
        <v>0.28888888888888886</v>
      </c>
      <c r="J79" s="33">
        <v>0</v>
      </c>
      <c r="K79" s="33">
        <v>0</v>
      </c>
      <c r="L79" s="33">
        <v>1.0612222222222221</v>
      </c>
      <c r="M79" s="33">
        <v>5.4222222222222225</v>
      </c>
      <c r="N79" s="33">
        <v>0</v>
      </c>
      <c r="O79" s="33">
        <v>0.12392077196546472</v>
      </c>
      <c r="P79" s="33">
        <v>2.1333333333333333</v>
      </c>
      <c r="Q79" s="33">
        <v>4.8551111111111105</v>
      </c>
      <c r="R79" s="33">
        <v>0.15971559167089891</v>
      </c>
      <c r="S79" s="33">
        <v>2.250333333333332</v>
      </c>
      <c r="T79" s="33">
        <v>0.437</v>
      </c>
      <c r="U79" s="33">
        <v>0</v>
      </c>
      <c r="V79" s="33">
        <v>6.141696292534278E-2</v>
      </c>
      <c r="W79" s="33">
        <v>2.3117777777777775</v>
      </c>
      <c r="X79" s="33">
        <v>1.3925555555555553</v>
      </c>
      <c r="Y79" s="33">
        <v>0</v>
      </c>
      <c r="Z79" s="33">
        <v>8.4659725749111209E-2</v>
      </c>
      <c r="AA79" s="33">
        <v>0</v>
      </c>
      <c r="AB79" s="33">
        <v>0</v>
      </c>
      <c r="AC79" s="33">
        <v>0</v>
      </c>
      <c r="AD79" s="33">
        <v>0</v>
      </c>
      <c r="AE79" s="33">
        <v>0</v>
      </c>
      <c r="AF79" s="33">
        <v>0</v>
      </c>
      <c r="AG79" s="33">
        <v>0</v>
      </c>
      <c r="AH79" t="s">
        <v>369</v>
      </c>
      <c r="AI79" s="34">
        <v>7</v>
      </c>
    </row>
    <row r="80" spans="1:35" x14ac:dyDescent="0.25">
      <c r="A80" t="s">
        <v>1226</v>
      </c>
      <c r="B80" t="s">
        <v>617</v>
      </c>
      <c r="C80" t="s">
        <v>1023</v>
      </c>
      <c r="D80" t="s">
        <v>1207</v>
      </c>
      <c r="E80" s="33">
        <v>47.6</v>
      </c>
      <c r="F80" s="33">
        <v>5.4222222222222225</v>
      </c>
      <c r="G80" s="33">
        <v>0</v>
      </c>
      <c r="H80" s="33">
        <v>0</v>
      </c>
      <c r="I80" s="33">
        <v>0</v>
      </c>
      <c r="J80" s="33">
        <v>0</v>
      </c>
      <c r="K80" s="33">
        <v>0</v>
      </c>
      <c r="L80" s="33">
        <v>1.1035555555555554</v>
      </c>
      <c r="M80" s="33">
        <v>0</v>
      </c>
      <c r="N80" s="33">
        <v>5.6508888888888906</v>
      </c>
      <c r="O80" s="33">
        <v>0.11871615312791786</v>
      </c>
      <c r="P80" s="33">
        <v>0</v>
      </c>
      <c r="Q80" s="33">
        <v>0</v>
      </c>
      <c r="R80" s="33">
        <v>0</v>
      </c>
      <c r="S80" s="33">
        <v>5.5174444444444424</v>
      </c>
      <c r="T80" s="33">
        <v>5.5336666666666661</v>
      </c>
      <c r="U80" s="33">
        <v>0</v>
      </c>
      <c r="V80" s="33">
        <v>0.23216619981325856</v>
      </c>
      <c r="W80" s="33">
        <v>3.7571111111111124</v>
      </c>
      <c r="X80" s="33">
        <v>9.0188888888888865</v>
      </c>
      <c r="Y80" s="33">
        <v>0</v>
      </c>
      <c r="Z80" s="33">
        <v>0.26840336134453779</v>
      </c>
      <c r="AA80" s="33">
        <v>0</v>
      </c>
      <c r="AB80" s="33">
        <v>0</v>
      </c>
      <c r="AC80" s="33">
        <v>0</v>
      </c>
      <c r="AD80" s="33">
        <v>0</v>
      </c>
      <c r="AE80" s="33">
        <v>0</v>
      </c>
      <c r="AF80" s="33">
        <v>0</v>
      </c>
      <c r="AG80" s="33">
        <v>0</v>
      </c>
      <c r="AH80" t="s">
        <v>192</v>
      </c>
      <c r="AI80" s="34">
        <v>7</v>
      </c>
    </row>
    <row r="81" spans="1:35" x14ac:dyDescent="0.25">
      <c r="A81" t="s">
        <v>1226</v>
      </c>
      <c r="B81" t="s">
        <v>721</v>
      </c>
      <c r="C81" t="s">
        <v>850</v>
      </c>
      <c r="D81" t="s">
        <v>1127</v>
      </c>
      <c r="E81" s="33">
        <v>23.477777777777778</v>
      </c>
      <c r="F81" s="33">
        <v>5.6888888888888891</v>
      </c>
      <c r="G81" s="33">
        <v>1.1111111111111112E-2</v>
      </c>
      <c r="H81" s="33">
        <v>5.5555555555555552E-2</v>
      </c>
      <c r="I81" s="33">
        <v>0.3888888888888889</v>
      </c>
      <c r="J81" s="33">
        <v>0</v>
      </c>
      <c r="K81" s="33">
        <v>0</v>
      </c>
      <c r="L81" s="33">
        <v>9.166666666666666E-2</v>
      </c>
      <c r="M81" s="33">
        <v>0</v>
      </c>
      <c r="N81" s="33">
        <v>0</v>
      </c>
      <c r="O81" s="33">
        <v>0</v>
      </c>
      <c r="P81" s="33">
        <v>4.9555555555555557</v>
      </c>
      <c r="Q81" s="33">
        <v>5.3055555555555554</v>
      </c>
      <c r="R81" s="33">
        <v>0.43705631803123518</v>
      </c>
      <c r="S81" s="33">
        <v>1.2138888888888888</v>
      </c>
      <c r="T81" s="33">
        <v>4.1666666666666664E-2</v>
      </c>
      <c r="U81" s="33">
        <v>0</v>
      </c>
      <c r="V81" s="33">
        <v>5.3478466635115948E-2</v>
      </c>
      <c r="W81" s="33">
        <v>0.77399999999999991</v>
      </c>
      <c r="X81" s="33">
        <v>0.63611111111111107</v>
      </c>
      <c r="Y81" s="33">
        <v>0</v>
      </c>
      <c r="Z81" s="33">
        <v>6.0061523899668713E-2</v>
      </c>
      <c r="AA81" s="33">
        <v>0</v>
      </c>
      <c r="AB81" s="33">
        <v>0</v>
      </c>
      <c r="AC81" s="33">
        <v>0</v>
      </c>
      <c r="AD81" s="33">
        <v>0</v>
      </c>
      <c r="AE81" s="33">
        <v>0</v>
      </c>
      <c r="AF81" s="33">
        <v>0</v>
      </c>
      <c r="AG81" s="33">
        <v>0</v>
      </c>
      <c r="AH81" t="s">
        <v>296</v>
      </c>
      <c r="AI81" s="34">
        <v>7</v>
      </c>
    </row>
    <row r="82" spans="1:35" x14ac:dyDescent="0.25">
      <c r="A82" t="s">
        <v>1226</v>
      </c>
      <c r="B82" t="s">
        <v>538</v>
      </c>
      <c r="C82" t="s">
        <v>948</v>
      </c>
      <c r="D82" t="s">
        <v>1184</v>
      </c>
      <c r="E82" s="33">
        <v>63.222222222222221</v>
      </c>
      <c r="F82" s="33">
        <v>10.311111111111112</v>
      </c>
      <c r="G82" s="33">
        <v>1.1111111111111112E-2</v>
      </c>
      <c r="H82" s="33">
        <v>0.2361111111111111</v>
      </c>
      <c r="I82" s="33">
        <v>2.9222222222222221</v>
      </c>
      <c r="J82" s="33">
        <v>0</v>
      </c>
      <c r="K82" s="33">
        <v>0</v>
      </c>
      <c r="L82" s="33">
        <v>0.30455555555555547</v>
      </c>
      <c r="M82" s="33">
        <v>6.072222222222222</v>
      </c>
      <c r="N82" s="33">
        <v>0</v>
      </c>
      <c r="O82" s="33">
        <v>9.6045694200351486E-2</v>
      </c>
      <c r="P82" s="33">
        <v>0</v>
      </c>
      <c r="Q82" s="33">
        <v>11.8</v>
      </c>
      <c r="R82" s="33">
        <v>0.18664323374340949</v>
      </c>
      <c r="S82" s="33">
        <v>1.1281111111111111</v>
      </c>
      <c r="T82" s="33">
        <v>1.3031111111111111</v>
      </c>
      <c r="U82" s="33">
        <v>0</v>
      </c>
      <c r="V82" s="33">
        <v>3.8455184534270645E-2</v>
      </c>
      <c r="W82" s="33">
        <v>1.0832222222222223</v>
      </c>
      <c r="X82" s="33">
        <v>0.77633333333333321</v>
      </c>
      <c r="Y82" s="33">
        <v>0</v>
      </c>
      <c r="Z82" s="33">
        <v>2.9413005272407734E-2</v>
      </c>
      <c r="AA82" s="33">
        <v>0</v>
      </c>
      <c r="AB82" s="33">
        <v>0</v>
      </c>
      <c r="AC82" s="33">
        <v>0</v>
      </c>
      <c r="AD82" s="33">
        <v>0</v>
      </c>
      <c r="AE82" s="33">
        <v>0</v>
      </c>
      <c r="AF82" s="33">
        <v>0</v>
      </c>
      <c r="AG82" s="33">
        <v>0</v>
      </c>
      <c r="AH82" t="s">
        <v>112</v>
      </c>
      <c r="AI82" s="34">
        <v>7</v>
      </c>
    </row>
    <row r="83" spans="1:35" x14ac:dyDescent="0.25">
      <c r="A83" t="s">
        <v>1226</v>
      </c>
      <c r="B83" t="s">
        <v>579</v>
      </c>
      <c r="C83" t="s">
        <v>994</v>
      </c>
      <c r="D83" t="s">
        <v>1201</v>
      </c>
      <c r="E83" s="33">
        <v>38.777777777777779</v>
      </c>
      <c r="F83" s="33">
        <v>5.6888888888888891</v>
      </c>
      <c r="G83" s="33">
        <v>0.13333333333333333</v>
      </c>
      <c r="H83" s="33">
        <v>0.17499999999999999</v>
      </c>
      <c r="I83" s="33">
        <v>0.94444444444444442</v>
      </c>
      <c r="J83" s="33">
        <v>0</v>
      </c>
      <c r="K83" s="33">
        <v>0</v>
      </c>
      <c r="L83" s="33">
        <v>0.24177777777777784</v>
      </c>
      <c r="M83" s="33">
        <v>0</v>
      </c>
      <c r="N83" s="33">
        <v>4.0111111111111111</v>
      </c>
      <c r="O83" s="33">
        <v>0.10343839541547277</v>
      </c>
      <c r="P83" s="33">
        <v>6.2166666666666668</v>
      </c>
      <c r="Q83" s="33">
        <v>1.9472222222222222</v>
      </c>
      <c r="R83" s="33">
        <v>0.2105300859598854</v>
      </c>
      <c r="S83" s="33">
        <v>3.4628888888888891</v>
      </c>
      <c r="T83" s="33">
        <v>1.2645555555555552</v>
      </c>
      <c r="U83" s="33">
        <v>0</v>
      </c>
      <c r="V83" s="33">
        <v>0.12191117478510027</v>
      </c>
      <c r="W83" s="33">
        <v>1.7202222222222225</v>
      </c>
      <c r="X83" s="33">
        <v>3.348111111111113</v>
      </c>
      <c r="Y83" s="33">
        <v>0</v>
      </c>
      <c r="Z83" s="33">
        <v>0.13070200573065907</v>
      </c>
      <c r="AA83" s="33">
        <v>0</v>
      </c>
      <c r="AB83" s="33">
        <v>0</v>
      </c>
      <c r="AC83" s="33">
        <v>0</v>
      </c>
      <c r="AD83" s="33">
        <v>0</v>
      </c>
      <c r="AE83" s="33">
        <v>0</v>
      </c>
      <c r="AF83" s="33">
        <v>0</v>
      </c>
      <c r="AG83" s="33">
        <v>0</v>
      </c>
      <c r="AH83" t="s">
        <v>154</v>
      </c>
      <c r="AI83" s="34">
        <v>7</v>
      </c>
    </row>
    <row r="84" spans="1:35" x14ac:dyDescent="0.25">
      <c r="A84" t="s">
        <v>1226</v>
      </c>
      <c r="B84" t="s">
        <v>636</v>
      </c>
      <c r="C84" t="s">
        <v>1035</v>
      </c>
      <c r="D84" t="s">
        <v>1136</v>
      </c>
      <c r="E84" s="33">
        <v>29.011111111111113</v>
      </c>
      <c r="F84" s="33">
        <v>18.911111111111111</v>
      </c>
      <c r="G84" s="33">
        <v>0</v>
      </c>
      <c r="H84" s="33">
        <v>0.13333333333333333</v>
      </c>
      <c r="I84" s="33">
        <v>1.0555555555555556</v>
      </c>
      <c r="J84" s="33">
        <v>0</v>
      </c>
      <c r="K84" s="33">
        <v>0</v>
      </c>
      <c r="L84" s="33">
        <v>0.24488888888888879</v>
      </c>
      <c r="M84" s="33">
        <v>0</v>
      </c>
      <c r="N84" s="33">
        <v>4.3777777777777782</v>
      </c>
      <c r="O84" s="33">
        <v>0.1509000382995021</v>
      </c>
      <c r="P84" s="33">
        <v>5.6722222222222225</v>
      </c>
      <c r="Q84" s="33">
        <v>3.0194444444444444</v>
      </c>
      <c r="R84" s="33">
        <v>0.29959785522788202</v>
      </c>
      <c r="S84" s="33">
        <v>1.3415555555555558</v>
      </c>
      <c r="T84" s="33">
        <v>0.22600000000000003</v>
      </c>
      <c r="U84" s="33">
        <v>0</v>
      </c>
      <c r="V84" s="33">
        <v>5.4032937571811573E-2</v>
      </c>
      <c r="W84" s="33">
        <v>0.19122222222222224</v>
      </c>
      <c r="X84" s="33">
        <v>1.9494444444444443</v>
      </c>
      <c r="Y84" s="33">
        <v>0</v>
      </c>
      <c r="Z84" s="33">
        <v>7.3787820758330139E-2</v>
      </c>
      <c r="AA84" s="33">
        <v>0</v>
      </c>
      <c r="AB84" s="33">
        <v>0</v>
      </c>
      <c r="AC84" s="33">
        <v>0</v>
      </c>
      <c r="AD84" s="33">
        <v>0</v>
      </c>
      <c r="AE84" s="33">
        <v>0</v>
      </c>
      <c r="AF84" s="33">
        <v>0</v>
      </c>
      <c r="AG84" s="33">
        <v>0</v>
      </c>
      <c r="AH84" t="s">
        <v>211</v>
      </c>
      <c r="AI84" s="34">
        <v>7</v>
      </c>
    </row>
    <row r="85" spans="1:35" x14ac:dyDescent="0.25">
      <c r="A85" t="s">
        <v>1226</v>
      </c>
      <c r="B85" t="s">
        <v>704</v>
      </c>
      <c r="C85" t="s">
        <v>1072</v>
      </c>
      <c r="D85" t="s">
        <v>1205</v>
      </c>
      <c r="E85" s="33">
        <v>28.6</v>
      </c>
      <c r="F85" s="33">
        <v>4.8444444444444441</v>
      </c>
      <c r="G85" s="33">
        <v>2.2222222222222223E-2</v>
      </c>
      <c r="H85" s="33">
        <v>8.0444444444444443E-2</v>
      </c>
      <c r="I85" s="33">
        <v>0.48888888888888887</v>
      </c>
      <c r="J85" s="33">
        <v>0</v>
      </c>
      <c r="K85" s="33">
        <v>0</v>
      </c>
      <c r="L85" s="33">
        <v>9.0666666666666673E-2</v>
      </c>
      <c r="M85" s="33">
        <v>0</v>
      </c>
      <c r="N85" s="33">
        <v>0</v>
      </c>
      <c r="O85" s="33">
        <v>0</v>
      </c>
      <c r="P85" s="33">
        <v>4.9316666666666666</v>
      </c>
      <c r="Q85" s="33">
        <v>0.59744444444444444</v>
      </c>
      <c r="R85" s="33">
        <v>0.1933255633255633</v>
      </c>
      <c r="S85" s="33">
        <v>0.36566666666666664</v>
      </c>
      <c r="T85" s="33">
        <v>0.49111111111111105</v>
      </c>
      <c r="U85" s="33">
        <v>0</v>
      </c>
      <c r="V85" s="33">
        <v>2.9957264957264952E-2</v>
      </c>
      <c r="W85" s="33">
        <v>1.7695555555555564</v>
      </c>
      <c r="X85" s="33">
        <v>0.86077777777777775</v>
      </c>
      <c r="Y85" s="33">
        <v>0</v>
      </c>
      <c r="Z85" s="33">
        <v>9.1969696969696993E-2</v>
      </c>
      <c r="AA85" s="33">
        <v>0</v>
      </c>
      <c r="AB85" s="33">
        <v>0</v>
      </c>
      <c r="AC85" s="33">
        <v>0</v>
      </c>
      <c r="AD85" s="33">
        <v>0</v>
      </c>
      <c r="AE85" s="33">
        <v>0</v>
      </c>
      <c r="AF85" s="33">
        <v>0</v>
      </c>
      <c r="AG85" s="33">
        <v>0</v>
      </c>
      <c r="AH85" t="s">
        <v>279</v>
      </c>
      <c r="AI85" s="34">
        <v>7</v>
      </c>
    </row>
    <row r="86" spans="1:35" x14ac:dyDescent="0.25">
      <c r="A86" t="s">
        <v>1226</v>
      </c>
      <c r="B86" t="s">
        <v>424</v>
      </c>
      <c r="C86" t="s">
        <v>876</v>
      </c>
      <c r="D86" t="s">
        <v>1188</v>
      </c>
      <c r="E86" s="33">
        <v>45.088888888888889</v>
      </c>
      <c r="F86" s="33">
        <v>5.6</v>
      </c>
      <c r="G86" s="33">
        <v>0.35555555555555557</v>
      </c>
      <c r="H86" s="33">
        <v>0.30833333333333335</v>
      </c>
      <c r="I86" s="33">
        <v>1.3888888888888888</v>
      </c>
      <c r="J86" s="33">
        <v>0</v>
      </c>
      <c r="K86" s="33">
        <v>0</v>
      </c>
      <c r="L86" s="33">
        <v>0.55922222222222229</v>
      </c>
      <c r="M86" s="33">
        <v>3.8416666666666668</v>
      </c>
      <c r="N86" s="33">
        <v>0</v>
      </c>
      <c r="O86" s="33">
        <v>8.5202069985214401E-2</v>
      </c>
      <c r="P86" s="33">
        <v>2.1638888888888888</v>
      </c>
      <c r="Q86" s="33">
        <v>3.1527777777777777</v>
      </c>
      <c r="R86" s="33">
        <v>0.11791522917693445</v>
      </c>
      <c r="S86" s="33">
        <v>1.4417777777777776</v>
      </c>
      <c r="T86" s="33">
        <v>0.83744444444444432</v>
      </c>
      <c r="U86" s="33">
        <v>0</v>
      </c>
      <c r="V86" s="33">
        <v>5.054953178905864E-2</v>
      </c>
      <c r="W86" s="33">
        <v>1.7010000000000001</v>
      </c>
      <c r="X86" s="33">
        <v>0.84655555555555539</v>
      </c>
      <c r="Y86" s="33">
        <v>0</v>
      </c>
      <c r="Z86" s="33">
        <v>5.6500739280433705E-2</v>
      </c>
      <c r="AA86" s="33">
        <v>0</v>
      </c>
      <c r="AB86" s="33">
        <v>0</v>
      </c>
      <c r="AC86" s="33">
        <v>0</v>
      </c>
      <c r="AD86" s="33">
        <v>0</v>
      </c>
      <c r="AE86" s="33">
        <v>0</v>
      </c>
      <c r="AF86" s="33">
        <v>0</v>
      </c>
      <c r="AG86" s="33">
        <v>0</v>
      </c>
      <c r="AH86" t="s">
        <v>300</v>
      </c>
      <c r="AI86" s="34">
        <v>7</v>
      </c>
    </row>
    <row r="87" spans="1:35" x14ac:dyDescent="0.25">
      <c r="A87" t="s">
        <v>1226</v>
      </c>
      <c r="B87" t="s">
        <v>462</v>
      </c>
      <c r="C87" t="s">
        <v>921</v>
      </c>
      <c r="D87" t="s">
        <v>1174</v>
      </c>
      <c r="E87" s="33">
        <v>57.711111111111109</v>
      </c>
      <c r="F87" s="33">
        <v>5.7444444444444445</v>
      </c>
      <c r="G87" s="33">
        <v>0.15555555555555556</v>
      </c>
      <c r="H87" s="33">
        <v>0.22888888888888889</v>
      </c>
      <c r="I87" s="33">
        <v>0.53333333333333333</v>
      </c>
      <c r="J87" s="33">
        <v>0</v>
      </c>
      <c r="K87" s="33">
        <v>0</v>
      </c>
      <c r="L87" s="33">
        <v>0.72522222222222232</v>
      </c>
      <c r="M87" s="33">
        <v>4.42</v>
      </c>
      <c r="N87" s="33">
        <v>0</v>
      </c>
      <c r="O87" s="33">
        <v>7.6588371197535615E-2</v>
      </c>
      <c r="P87" s="33">
        <v>7.3822222222222198</v>
      </c>
      <c r="Q87" s="33">
        <v>1.926666666666667</v>
      </c>
      <c r="R87" s="33">
        <v>0.16130150173276855</v>
      </c>
      <c r="S87" s="33">
        <v>1.1621111111111111</v>
      </c>
      <c r="T87" s="33">
        <v>0</v>
      </c>
      <c r="U87" s="33">
        <v>0</v>
      </c>
      <c r="V87" s="33">
        <v>2.0136696187909125E-2</v>
      </c>
      <c r="W87" s="33">
        <v>1.5534444444444448</v>
      </c>
      <c r="X87" s="33">
        <v>0.27533333333333332</v>
      </c>
      <c r="Y87" s="33">
        <v>0</v>
      </c>
      <c r="Z87" s="33">
        <v>3.1688486715440903E-2</v>
      </c>
      <c r="AA87" s="33">
        <v>0</v>
      </c>
      <c r="AB87" s="33">
        <v>0</v>
      </c>
      <c r="AC87" s="33">
        <v>0</v>
      </c>
      <c r="AD87" s="33">
        <v>0</v>
      </c>
      <c r="AE87" s="33">
        <v>0</v>
      </c>
      <c r="AF87" s="33">
        <v>0</v>
      </c>
      <c r="AG87" s="33">
        <v>0</v>
      </c>
      <c r="AH87" t="s">
        <v>35</v>
      </c>
      <c r="AI87" s="34">
        <v>7</v>
      </c>
    </row>
    <row r="88" spans="1:35" x14ac:dyDescent="0.25">
      <c r="A88" t="s">
        <v>1226</v>
      </c>
      <c r="B88" t="s">
        <v>619</v>
      </c>
      <c r="C88" t="s">
        <v>1025</v>
      </c>
      <c r="D88" t="s">
        <v>1152</v>
      </c>
      <c r="E88" s="33">
        <v>43.666666666666664</v>
      </c>
      <c r="F88" s="33">
        <v>16.211111111111112</v>
      </c>
      <c r="G88" s="33">
        <v>0.1</v>
      </c>
      <c r="H88" s="33">
        <v>0.18333333333333332</v>
      </c>
      <c r="I88" s="33">
        <v>1.7777777777777777</v>
      </c>
      <c r="J88" s="33">
        <v>0</v>
      </c>
      <c r="K88" s="33">
        <v>0</v>
      </c>
      <c r="L88" s="33">
        <v>1.0474444444444446</v>
      </c>
      <c r="M88" s="33">
        <v>1.6666666666666666E-2</v>
      </c>
      <c r="N88" s="33">
        <v>4.3250000000000002</v>
      </c>
      <c r="O88" s="33">
        <v>9.9427480916030542E-2</v>
      </c>
      <c r="P88" s="33">
        <v>4.8166666666666664</v>
      </c>
      <c r="Q88" s="33">
        <v>5.3083333333333336</v>
      </c>
      <c r="R88" s="33">
        <v>0.2318702290076336</v>
      </c>
      <c r="S88" s="33">
        <v>1.5355555555555558</v>
      </c>
      <c r="T88" s="33">
        <v>0.81900000000000006</v>
      </c>
      <c r="U88" s="33">
        <v>0</v>
      </c>
      <c r="V88" s="33">
        <v>5.3921119592875322E-2</v>
      </c>
      <c r="W88" s="33">
        <v>0.67288888888888887</v>
      </c>
      <c r="X88" s="33">
        <v>1.311333333333333</v>
      </c>
      <c r="Y88" s="33">
        <v>0</v>
      </c>
      <c r="Z88" s="33">
        <v>4.5440203562340964E-2</v>
      </c>
      <c r="AA88" s="33">
        <v>0</v>
      </c>
      <c r="AB88" s="33">
        <v>0.1</v>
      </c>
      <c r="AC88" s="33">
        <v>0</v>
      </c>
      <c r="AD88" s="33">
        <v>0</v>
      </c>
      <c r="AE88" s="33">
        <v>0</v>
      </c>
      <c r="AF88" s="33">
        <v>0</v>
      </c>
      <c r="AG88" s="33">
        <v>0</v>
      </c>
      <c r="AH88" t="s">
        <v>194</v>
      </c>
      <c r="AI88" s="34">
        <v>7</v>
      </c>
    </row>
    <row r="89" spans="1:35" x14ac:dyDescent="0.25">
      <c r="A89" t="s">
        <v>1226</v>
      </c>
      <c r="B89" t="s">
        <v>551</v>
      </c>
      <c r="C89" t="s">
        <v>858</v>
      </c>
      <c r="D89" t="s">
        <v>1143</v>
      </c>
      <c r="E89" s="33">
        <v>22.81111111111111</v>
      </c>
      <c r="F89" s="33">
        <v>2.8888888888888888</v>
      </c>
      <c r="G89" s="33">
        <v>0</v>
      </c>
      <c r="H89" s="33">
        <v>7.7777777777777779E-2</v>
      </c>
      <c r="I89" s="33">
        <v>0.24444444444444444</v>
      </c>
      <c r="J89" s="33">
        <v>0</v>
      </c>
      <c r="K89" s="33">
        <v>0</v>
      </c>
      <c r="L89" s="33">
        <v>0.30711111111111117</v>
      </c>
      <c r="M89" s="33">
        <v>2.6277777777777782</v>
      </c>
      <c r="N89" s="33">
        <v>0</v>
      </c>
      <c r="O89" s="33">
        <v>0.11519727228446179</v>
      </c>
      <c r="P89" s="33">
        <v>2.4174444444444436</v>
      </c>
      <c r="Q89" s="33">
        <v>6.7000000000000004E-2</v>
      </c>
      <c r="R89" s="33">
        <v>0.10891378470530928</v>
      </c>
      <c r="S89" s="33">
        <v>0.74877777777777776</v>
      </c>
      <c r="T89" s="33">
        <v>1.133</v>
      </c>
      <c r="U89" s="33">
        <v>0</v>
      </c>
      <c r="V89" s="33">
        <v>8.2493911349245011E-2</v>
      </c>
      <c r="W89" s="33">
        <v>0.30222222222222228</v>
      </c>
      <c r="X89" s="33">
        <v>1.8073333333333337</v>
      </c>
      <c r="Y89" s="33">
        <v>0</v>
      </c>
      <c r="Z89" s="33">
        <v>9.2479298587433048E-2</v>
      </c>
      <c r="AA89" s="33">
        <v>0</v>
      </c>
      <c r="AB89" s="33">
        <v>0</v>
      </c>
      <c r="AC89" s="33">
        <v>0</v>
      </c>
      <c r="AD89" s="33">
        <v>0</v>
      </c>
      <c r="AE89" s="33">
        <v>0</v>
      </c>
      <c r="AF89" s="33">
        <v>0</v>
      </c>
      <c r="AG89" s="33">
        <v>0</v>
      </c>
      <c r="AH89" t="s">
        <v>125</v>
      </c>
      <c r="AI89" s="34">
        <v>7</v>
      </c>
    </row>
    <row r="90" spans="1:35" x14ac:dyDescent="0.25">
      <c r="A90" t="s">
        <v>1226</v>
      </c>
      <c r="B90" t="s">
        <v>582</v>
      </c>
      <c r="C90" t="s">
        <v>996</v>
      </c>
      <c r="D90" t="s">
        <v>1170</v>
      </c>
      <c r="E90" s="33">
        <v>29.9</v>
      </c>
      <c r="F90" s="33">
        <v>5.1555555555555559</v>
      </c>
      <c r="G90" s="33">
        <v>0</v>
      </c>
      <c r="H90" s="33">
        <v>0</v>
      </c>
      <c r="I90" s="33">
        <v>0</v>
      </c>
      <c r="J90" s="33">
        <v>0</v>
      </c>
      <c r="K90" s="33">
        <v>0</v>
      </c>
      <c r="L90" s="33">
        <v>0.46877777777777774</v>
      </c>
      <c r="M90" s="33">
        <v>0</v>
      </c>
      <c r="N90" s="33">
        <v>1.2245555555555554</v>
      </c>
      <c r="O90" s="33">
        <v>4.0955035302861389E-2</v>
      </c>
      <c r="P90" s="33">
        <v>4.1304444444444455</v>
      </c>
      <c r="Q90" s="33">
        <v>2.3666666666666666E-2</v>
      </c>
      <c r="R90" s="33">
        <v>0.13893348197696026</v>
      </c>
      <c r="S90" s="33">
        <v>1.1078888888888889</v>
      </c>
      <c r="T90" s="33">
        <v>2.804555555555555</v>
      </c>
      <c r="U90" s="33">
        <v>0</v>
      </c>
      <c r="V90" s="33">
        <v>0.13085098476402823</v>
      </c>
      <c r="W90" s="33">
        <v>1.2022222222222221</v>
      </c>
      <c r="X90" s="33">
        <v>3.2213333333333334</v>
      </c>
      <c r="Y90" s="33">
        <v>0</v>
      </c>
      <c r="Z90" s="33">
        <v>0.14794500185804535</v>
      </c>
      <c r="AA90" s="33">
        <v>0</v>
      </c>
      <c r="AB90" s="33">
        <v>0</v>
      </c>
      <c r="AC90" s="33">
        <v>0</v>
      </c>
      <c r="AD90" s="33">
        <v>0</v>
      </c>
      <c r="AE90" s="33">
        <v>0</v>
      </c>
      <c r="AF90" s="33">
        <v>0</v>
      </c>
      <c r="AG90" s="33">
        <v>0</v>
      </c>
      <c r="AH90" t="s">
        <v>157</v>
      </c>
      <c r="AI90" s="34">
        <v>7</v>
      </c>
    </row>
    <row r="91" spans="1:35" x14ac:dyDescent="0.25">
      <c r="A91" t="s">
        <v>1226</v>
      </c>
      <c r="B91" t="s">
        <v>497</v>
      </c>
      <c r="C91" t="s">
        <v>893</v>
      </c>
      <c r="D91" t="s">
        <v>1153</v>
      </c>
      <c r="E91" s="33">
        <v>58.022222222222226</v>
      </c>
      <c r="F91" s="33">
        <v>5.5111111111111111</v>
      </c>
      <c r="G91" s="33">
        <v>0</v>
      </c>
      <c r="H91" s="33">
        <v>0</v>
      </c>
      <c r="I91" s="33">
        <v>0</v>
      </c>
      <c r="J91" s="33">
        <v>0</v>
      </c>
      <c r="K91" s="33">
        <v>0</v>
      </c>
      <c r="L91" s="33">
        <v>0.15388888888888891</v>
      </c>
      <c r="M91" s="33">
        <v>4.2242222222222221</v>
      </c>
      <c r="N91" s="33">
        <v>0</v>
      </c>
      <c r="O91" s="33">
        <v>7.2803523554193783E-2</v>
      </c>
      <c r="P91" s="33">
        <v>4.8795555555555561</v>
      </c>
      <c r="Q91" s="33">
        <v>2.0862222222222222</v>
      </c>
      <c r="R91" s="33">
        <v>0.12005361930294907</v>
      </c>
      <c r="S91" s="33">
        <v>0.48377777777777775</v>
      </c>
      <c r="T91" s="33">
        <v>2.2061111111111114</v>
      </c>
      <c r="U91" s="33">
        <v>0</v>
      </c>
      <c r="V91" s="33">
        <v>4.6359632324779777E-2</v>
      </c>
      <c r="W91" s="33">
        <v>1.0352222222222225</v>
      </c>
      <c r="X91" s="33">
        <v>4.7498888888888899</v>
      </c>
      <c r="Y91" s="33">
        <v>0</v>
      </c>
      <c r="Z91" s="33">
        <v>9.9705093833780165E-2</v>
      </c>
      <c r="AA91" s="33">
        <v>0</v>
      </c>
      <c r="AB91" s="33">
        <v>0</v>
      </c>
      <c r="AC91" s="33">
        <v>0</v>
      </c>
      <c r="AD91" s="33">
        <v>0</v>
      </c>
      <c r="AE91" s="33">
        <v>0</v>
      </c>
      <c r="AF91" s="33">
        <v>0</v>
      </c>
      <c r="AG91" s="33">
        <v>0</v>
      </c>
      <c r="AH91" t="s">
        <v>71</v>
      </c>
      <c r="AI91" s="34">
        <v>7</v>
      </c>
    </row>
    <row r="92" spans="1:35" x14ac:dyDescent="0.25">
      <c r="A92" t="s">
        <v>1226</v>
      </c>
      <c r="B92" t="s">
        <v>581</v>
      </c>
      <c r="C92" t="s">
        <v>901</v>
      </c>
      <c r="D92" t="s">
        <v>1165</v>
      </c>
      <c r="E92" s="33">
        <v>47.68888888888889</v>
      </c>
      <c r="F92" s="33">
        <v>10.488888888888889</v>
      </c>
      <c r="G92" s="33">
        <v>0.23333333333333334</v>
      </c>
      <c r="H92" s="33">
        <v>0.22777777777777777</v>
      </c>
      <c r="I92" s="33">
        <v>5.6</v>
      </c>
      <c r="J92" s="33">
        <v>0</v>
      </c>
      <c r="K92" s="33">
        <v>0</v>
      </c>
      <c r="L92" s="33">
        <v>2.0740000000000007</v>
      </c>
      <c r="M92" s="33">
        <v>0</v>
      </c>
      <c r="N92" s="33">
        <v>5.6888888888888891</v>
      </c>
      <c r="O92" s="33">
        <v>0.11929170549860205</v>
      </c>
      <c r="P92" s="33">
        <v>0</v>
      </c>
      <c r="Q92" s="33">
        <v>10.433333333333334</v>
      </c>
      <c r="R92" s="33">
        <v>0.21877912395153776</v>
      </c>
      <c r="S92" s="33">
        <v>3.7408888888888869</v>
      </c>
      <c r="T92" s="33">
        <v>4.5817777777777779</v>
      </c>
      <c r="U92" s="33">
        <v>0</v>
      </c>
      <c r="V92" s="33">
        <v>0.17452003727865792</v>
      </c>
      <c r="W92" s="33">
        <v>2.9854444444444437</v>
      </c>
      <c r="X92" s="33">
        <v>6.644777777777775</v>
      </c>
      <c r="Y92" s="33">
        <v>0</v>
      </c>
      <c r="Z92" s="33">
        <v>0.2019384902143522</v>
      </c>
      <c r="AA92" s="33">
        <v>0</v>
      </c>
      <c r="AB92" s="33">
        <v>0</v>
      </c>
      <c r="AC92" s="33">
        <v>0</v>
      </c>
      <c r="AD92" s="33">
        <v>0</v>
      </c>
      <c r="AE92" s="33">
        <v>0</v>
      </c>
      <c r="AF92" s="33">
        <v>0</v>
      </c>
      <c r="AG92" s="33">
        <v>0</v>
      </c>
      <c r="AH92" t="s">
        <v>156</v>
      </c>
      <c r="AI92" s="34">
        <v>7</v>
      </c>
    </row>
    <row r="93" spans="1:35" x14ac:dyDescent="0.25">
      <c r="A93" t="s">
        <v>1226</v>
      </c>
      <c r="B93" t="s">
        <v>766</v>
      </c>
      <c r="C93" t="s">
        <v>1041</v>
      </c>
      <c r="D93" t="s">
        <v>1145</v>
      </c>
      <c r="E93" s="33">
        <v>30.377777777777776</v>
      </c>
      <c r="F93" s="33">
        <v>3.0555555555555554</v>
      </c>
      <c r="G93" s="33">
        <v>3.3333333333333333E-2</v>
      </c>
      <c r="H93" s="33">
        <v>0.24444444444444444</v>
      </c>
      <c r="I93" s="33">
        <v>4.4444444444444446E-2</v>
      </c>
      <c r="J93" s="33">
        <v>0</v>
      </c>
      <c r="K93" s="33">
        <v>0</v>
      </c>
      <c r="L93" s="33">
        <v>0</v>
      </c>
      <c r="M93" s="33">
        <v>0.36311111111111111</v>
      </c>
      <c r="N93" s="33">
        <v>0.6333333333333333</v>
      </c>
      <c r="O93" s="33">
        <v>3.2801755669348939E-2</v>
      </c>
      <c r="P93" s="33">
        <v>5.2685555555555563</v>
      </c>
      <c r="Q93" s="33">
        <v>1.1111111111111112E-2</v>
      </c>
      <c r="R93" s="33">
        <v>0.17380029261155819</v>
      </c>
      <c r="S93" s="33">
        <v>0.92200000000000004</v>
      </c>
      <c r="T93" s="33">
        <v>9.0333333333333349E-2</v>
      </c>
      <c r="U93" s="33">
        <v>0</v>
      </c>
      <c r="V93" s="33">
        <v>3.3324798829553769E-2</v>
      </c>
      <c r="W93" s="33">
        <v>0</v>
      </c>
      <c r="X93" s="33">
        <v>2.2222222222222223E-2</v>
      </c>
      <c r="Y93" s="33">
        <v>0</v>
      </c>
      <c r="Z93" s="33">
        <v>7.3152889539136799E-4</v>
      </c>
      <c r="AA93" s="33">
        <v>0</v>
      </c>
      <c r="AB93" s="33">
        <v>0</v>
      </c>
      <c r="AC93" s="33">
        <v>4.4444444444444446E-2</v>
      </c>
      <c r="AD93" s="33">
        <v>0</v>
      </c>
      <c r="AE93" s="33">
        <v>0</v>
      </c>
      <c r="AF93" s="33">
        <v>0</v>
      </c>
      <c r="AG93" s="33">
        <v>0</v>
      </c>
      <c r="AH93" t="s">
        <v>343</v>
      </c>
      <c r="AI93" s="34">
        <v>7</v>
      </c>
    </row>
    <row r="94" spans="1:35" x14ac:dyDescent="0.25">
      <c r="A94" t="s">
        <v>1226</v>
      </c>
      <c r="B94" t="s">
        <v>754</v>
      </c>
      <c r="C94" t="s">
        <v>915</v>
      </c>
      <c r="D94" t="s">
        <v>1170</v>
      </c>
      <c r="E94" s="33">
        <v>45.111111111111114</v>
      </c>
      <c r="F94" s="33">
        <v>0</v>
      </c>
      <c r="G94" s="33">
        <v>6.6666666666666666E-2</v>
      </c>
      <c r="H94" s="33">
        <v>0.86111111111111116</v>
      </c>
      <c r="I94" s="33">
        <v>0.5</v>
      </c>
      <c r="J94" s="33">
        <v>0</v>
      </c>
      <c r="K94" s="33">
        <v>0</v>
      </c>
      <c r="L94" s="33">
        <v>0.63033333333333319</v>
      </c>
      <c r="M94" s="33">
        <v>3.8842222222222222</v>
      </c>
      <c r="N94" s="33">
        <v>0</v>
      </c>
      <c r="O94" s="33">
        <v>8.6103448275862068E-2</v>
      </c>
      <c r="P94" s="33">
        <v>6.6789999999999985</v>
      </c>
      <c r="Q94" s="33">
        <v>0</v>
      </c>
      <c r="R94" s="33">
        <v>0.14805665024630538</v>
      </c>
      <c r="S94" s="33">
        <v>1.19</v>
      </c>
      <c r="T94" s="33">
        <v>4.7134444444444439</v>
      </c>
      <c r="U94" s="33">
        <v>0</v>
      </c>
      <c r="V94" s="33">
        <v>0.13086453201970441</v>
      </c>
      <c r="W94" s="33">
        <v>1.1615555555555557</v>
      </c>
      <c r="X94" s="33">
        <v>4.184111111111112</v>
      </c>
      <c r="Y94" s="33">
        <v>0</v>
      </c>
      <c r="Z94" s="33">
        <v>0.11850000000000002</v>
      </c>
      <c r="AA94" s="33">
        <v>0</v>
      </c>
      <c r="AB94" s="33">
        <v>0</v>
      </c>
      <c r="AC94" s="33">
        <v>0</v>
      </c>
      <c r="AD94" s="33">
        <v>0</v>
      </c>
      <c r="AE94" s="33">
        <v>0</v>
      </c>
      <c r="AF94" s="33">
        <v>0</v>
      </c>
      <c r="AG94" s="33">
        <v>0</v>
      </c>
      <c r="AH94" t="s">
        <v>331</v>
      </c>
      <c r="AI94" s="34">
        <v>7</v>
      </c>
    </row>
    <row r="95" spans="1:35" x14ac:dyDescent="0.25">
      <c r="A95" t="s">
        <v>1226</v>
      </c>
      <c r="B95" t="s">
        <v>821</v>
      </c>
      <c r="C95" t="s">
        <v>961</v>
      </c>
      <c r="D95" t="s">
        <v>1160</v>
      </c>
      <c r="E95" s="33">
        <v>49.033333333333331</v>
      </c>
      <c r="F95" s="33">
        <v>2.6</v>
      </c>
      <c r="G95" s="33">
        <v>0.71111111111111114</v>
      </c>
      <c r="H95" s="33">
        <v>0.21944444444444444</v>
      </c>
      <c r="I95" s="33">
        <v>1.5222222222222221</v>
      </c>
      <c r="J95" s="33">
        <v>0</v>
      </c>
      <c r="K95" s="33">
        <v>0</v>
      </c>
      <c r="L95" s="33">
        <v>2.4485555555555556</v>
      </c>
      <c r="M95" s="33">
        <v>0.99999999999999933</v>
      </c>
      <c r="N95" s="33">
        <v>15.841333333333333</v>
      </c>
      <c r="O95" s="33">
        <v>0.34346702923181505</v>
      </c>
      <c r="P95" s="33">
        <v>0</v>
      </c>
      <c r="Q95" s="33">
        <v>0</v>
      </c>
      <c r="R95" s="33">
        <v>0</v>
      </c>
      <c r="S95" s="33">
        <v>1.7767777777777773</v>
      </c>
      <c r="T95" s="33">
        <v>3.3142222222222211</v>
      </c>
      <c r="U95" s="33">
        <v>0</v>
      </c>
      <c r="V95" s="33">
        <v>0.10382732834806252</v>
      </c>
      <c r="W95" s="33">
        <v>1.8343333333333336</v>
      </c>
      <c r="X95" s="33">
        <v>2.943555555555557</v>
      </c>
      <c r="Y95" s="33">
        <v>0</v>
      </c>
      <c r="Z95" s="33">
        <v>9.7441649671425365E-2</v>
      </c>
      <c r="AA95" s="33">
        <v>0</v>
      </c>
      <c r="AB95" s="33">
        <v>0</v>
      </c>
      <c r="AC95" s="33">
        <v>0</v>
      </c>
      <c r="AD95" s="33">
        <v>0</v>
      </c>
      <c r="AE95" s="33">
        <v>0</v>
      </c>
      <c r="AF95" s="33">
        <v>0</v>
      </c>
      <c r="AG95" s="33">
        <v>0</v>
      </c>
      <c r="AH95" t="s">
        <v>398</v>
      </c>
      <c r="AI95" s="34">
        <v>7</v>
      </c>
    </row>
    <row r="96" spans="1:35" x14ac:dyDescent="0.25">
      <c r="A96" t="s">
        <v>1226</v>
      </c>
      <c r="B96" t="s">
        <v>544</v>
      </c>
      <c r="C96" t="s">
        <v>934</v>
      </c>
      <c r="D96" t="s">
        <v>1137</v>
      </c>
      <c r="E96" s="33">
        <v>25.844444444444445</v>
      </c>
      <c r="F96" s="33">
        <v>4.9777777777777779</v>
      </c>
      <c r="G96" s="33">
        <v>5.5555555555555552E-2</v>
      </c>
      <c r="H96" s="33">
        <v>8.8888888888888892E-2</v>
      </c>
      <c r="I96" s="33">
        <v>0.76666666666666672</v>
      </c>
      <c r="J96" s="33">
        <v>0</v>
      </c>
      <c r="K96" s="33">
        <v>0</v>
      </c>
      <c r="L96" s="33">
        <v>9.0999999999999998E-2</v>
      </c>
      <c r="M96" s="33">
        <v>1.855777777777778</v>
      </c>
      <c r="N96" s="33">
        <v>0</v>
      </c>
      <c r="O96" s="33">
        <v>7.1805674978503875E-2</v>
      </c>
      <c r="P96" s="33">
        <v>1.5456666666666667</v>
      </c>
      <c r="Q96" s="33">
        <v>0</v>
      </c>
      <c r="R96" s="33">
        <v>5.980653482373173E-2</v>
      </c>
      <c r="S96" s="33">
        <v>0.31011111111111106</v>
      </c>
      <c r="T96" s="33">
        <v>1.9192222222222224</v>
      </c>
      <c r="U96" s="33">
        <v>0</v>
      </c>
      <c r="V96" s="33">
        <v>8.625967325881341E-2</v>
      </c>
      <c r="W96" s="33">
        <v>0.48944444444444452</v>
      </c>
      <c r="X96" s="33">
        <v>2.3346666666666667</v>
      </c>
      <c r="Y96" s="33">
        <v>0</v>
      </c>
      <c r="Z96" s="33">
        <v>0.10927343078245916</v>
      </c>
      <c r="AA96" s="33">
        <v>0</v>
      </c>
      <c r="AB96" s="33">
        <v>0</v>
      </c>
      <c r="AC96" s="33">
        <v>0</v>
      </c>
      <c r="AD96" s="33">
        <v>26.592222222222226</v>
      </c>
      <c r="AE96" s="33">
        <v>0</v>
      </c>
      <c r="AF96" s="33">
        <v>0</v>
      </c>
      <c r="AG96" s="33">
        <v>0.46666666666666667</v>
      </c>
      <c r="AH96" t="s">
        <v>118</v>
      </c>
      <c r="AI96" s="34">
        <v>7</v>
      </c>
    </row>
    <row r="97" spans="1:35" x14ac:dyDescent="0.25">
      <c r="A97" t="s">
        <v>1226</v>
      </c>
      <c r="B97" t="s">
        <v>479</v>
      </c>
      <c r="C97" t="s">
        <v>934</v>
      </c>
      <c r="D97" t="s">
        <v>1137</v>
      </c>
      <c r="E97" s="33">
        <v>67.188888888888883</v>
      </c>
      <c r="F97" s="33">
        <v>5.0666666666666664</v>
      </c>
      <c r="G97" s="33">
        <v>0</v>
      </c>
      <c r="H97" s="33">
        <v>8.8888888888888892E-2</v>
      </c>
      <c r="I97" s="33">
        <v>1.0666666666666667</v>
      </c>
      <c r="J97" s="33">
        <v>0</v>
      </c>
      <c r="K97" s="33">
        <v>0</v>
      </c>
      <c r="L97" s="33">
        <v>1.2791111111111111</v>
      </c>
      <c r="M97" s="33">
        <v>5.916222222222224</v>
      </c>
      <c r="N97" s="33">
        <v>0</v>
      </c>
      <c r="O97" s="33">
        <v>8.8053580287746028E-2</v>
      </c>
      <c r="P97" s="33">
        <v>5.5663333333333345</v>
      </c>
      <c r="Q97" s="33">
        <v>0</v>
      </c>
      <c r="R97" s="33">
        <v>8.2846039358359547E-2</v>
      </c>
      <c r="S97" s="33">
        <v>1.1196666666666666</v>
      </c>
      <c r="T97" s="33">
        <v>5.1059999999999999</v>
      </c>
      <c r="U97" s="33">
        <v>0</v>
      </c>
      <c r="V97" s="33">
        <v>9.265916983628246E-2</v>
      </c>
      <c r="W97" s="33">
        <v>1.3862222222222222</v>
      </c>
      <c r="X97" s="33">
        <v>8.4178888888888874</v>
      </c>
      <c r="Y97" s="33">
        <v>0</v>
      </c>
      <c r="Z97" s="33">
        <v>0.14591863734083016</v>
      </c>
      <c r="AA97" s="33">
        <v>0</v>
      </c>
      <c r="AB97" s="33">
        <v>0</v>
      </c>
      <c r="AC97" s="33">
        <v>0</v>
      </c>
      <c r="AD97" s="33">
        <v>0</v>
      </c>
      <c r="AE97" s="33">
        <v>0</v>
      </c>
      <c r="AF97" s="33">
        <v>0</v>
      </c>
      <c r="AG97" s="33">
        <v>0</v>
      </c>
      <c r="AH97" t="s">
        <v>53</v>
      </c>
      <c r="AI97" s="34">
        <v>7</v>
      </c>
    </row>
    <row r="98" spans="1:35" x14ac:dyDescent="0.25">
      <c r="A98" t="s">
        <v>1226</v>
      </c>
      <c r="B98" t="s">
        <v>735</v>
      </c>
      <c r="C98" t="s">
        <v>1081</v>
      </c>
      <c r="D98" t="s">
        <v>1113</v>
      </c>
      <c r="E98" s="33">
        <v>51.977777777777774</v>
      </c>
      <c r="F98" s="33">
        <v>0</v>
      </c>
      <c r="G98" s="33">
        <v>1.1111111111111112E-2</v>
      </c>
      <c r="H98" s="33">
        <v>0</v>
      </c>
      <c r="I98" s="33">
        <v>8.2444444444444436</v>
      </c>
      <c r="J98" s="33">
        <v>0</v>
      </c>
      <c r="K98" s="33">
        <v>0</v>
      </c>
      <c r="L98" s="33">
        <v>0.19488888888888889</v>
      </c>
      <c r="M98" s="33">
        <v>6.1111111111111109E-2</v>
      </c>
      <c r="N98" s="33">
        <v>5.3000000000000007</v>
      </c>
      <c r="O98" s="33">
        <v>0.10314236853356137</v>
      </c>
      <c r="P98" s="33">
        <v>5.0599999999999987</v>
      </c>
      <c r="Q98" s="33">
        <v>0</v>
      </c>
      <c r="R98" s="33">
        <v>9.7349294570329176E-2</v>
      </c>
      <c r="S98" s="33">
        <v>0.77299999999999991</v>
      </c>
      <c r="T98" s="33">
        <v>0.18388888888888885</v>
      </c>
      <c r="U98" s="33">
        <v>0</v>
      </c>
      <c r="V98" s="33">
        <v>1.8409576742197519E-2</v>
      </c>
      <c r="W98" s="33">
        <v>0.3527777777777778</v>
      </c>
      <c r="X98" s="33">
        <v>0.98177777777777775</v>
      </c>
      <c r="Y98" s="33">
        <v>0</v>
      </c>
      <c r="Z98" s="33">
        <v>2.5675502351432237E-2</v>
      </c>
      <c r="AA98" s="33">
        <v>0</v>
      </c>
      <c r="AB98" s="33">
        <v>0</v>
      </c>
      <c r="AC98" s="33">
        <v>0</v>
      </c>
      <c r="AD98" s="33">
        <v>24.397222222222211</v>
      </c>
      <c r="AE98" s="33">
        <v>0</v>
      </c>
      <c r="AF98" s="33">
        <v>0</v>
      </c>
      <c r="AG98" s="33">
        <v>0</v>
      </c>
      <c r="AH98" t="s">
        <v>312</v>
      </c>
      <c r="AI98" s="34">
        <v>7</v>
      </c>
    </row>
    <row r="99" spans="1:35" x14ac:dyDescent="0.25">
      <c r="A99" t="s">
        <v>1226</v>
      </c>
      <c r="B99" t="s">
        <v>693</v>
      </c>
      <c r="C99" t="s">
        <v>1045</v>
      </c>
      <c r="D99" t="s">
        <v>1147</v>
      </c>
      <c r="E99" s="33">
        <v>45.044444444444444</v>
      </c>
      <c r="F99" s="33">
        <v>16.055555555555557</v>
      </c>
      <c r="G99" s="33">
        <v>6.6666666666666666E-2</v>
      </c>
      <c r="H99" s="33">
        <v>0.21666666666666667</v>
      </c>
      <c r="I99" s="33">
        <v>0.33333333333333331</v>
      </c>
      <c r="J99" s="33">
        <v>0</v>
      </c>
      <c r="K99" s="33">
        <v>0</v>
      </c>
      <c r="L99" s="33">
        <v>1.867666666666667</v>
      </c>
      <c r="M99" s="33">
        <v>0</v>
      </c>
      <c r="N99" s="33">
        <v>0</v>
      </c>
      <c r="O99" s="33">
        <v>0</v>
      </c>
      <c r="P99" s="33">
        <v>4.9933333333333305</v>
      </c>
      <c r="Q99" s="33">
        <v>0.18</v>
      </c>
      <c r="R99" s="33">
        <v>0.11484953132708429</v>
      </c>
      <c r="S99" s="33">
        <v>1.2127777777777782</v>
      </c>
      <c r="T99" s="33">
        <v>1.7378888888888888</v>
      </c>
      <c r="U99" s="33">
        <v>0</v>
      </c>
      <c r="V99" s="33">
        <v>6.5505673408978796E-2</v>
      </c>
      <c r="W99" s="33">
        <v>0.66522222222222205</v>
      </c>
      <c r="X99" s="33">
        <v>2.4916666666666667</v>
      </c>
      <c r="Y99" s="33">
        <v>0</v>
      </c>
      <c r="Z99" s="33">
        <v>7.0083867784903789E-2</v>
      </c>
      <c r="AA99" s="33">
        <v>5.0333333333333332</v>
      </c>
      <c r="AB99" s="33">
        <v>0</v>
      </c>
      <c r="AC99" s="33">
        <v>0</v>
      </c>
      <c r="AD99" s="33">
        <v>0</v>
      </c>
      <c r="AE99" s="33">
        <v>0</v>
      </c>
      <c r="AF99" s="33">
        <v>0</v>
      </c>
      <c r="AG99" s="33">
        <v>0</v>
      </c>
      <c r="AH99" t="s">
        <v>268</v>
      </c>
      <c r="AI99" s="34">
        <v>7</v>
      </c>
    </row>
    <row r="100" spans="1:35" x14ac:dyDescent="0.25">
      <c r="A100" t="s">
        <v>1226</v>
      </c>
      <c r="B100" t="s">
        <v>553</v>
      </c>
      <c r="C100" t="s">
        <v>980</v>
      </c>
      <c r="D100" t="s">
        <v>1194</v>
      </c>
      <c r="E100" s="33">
        <v>57.911111111111111</v>
      </c>
      <c r="F100" s="33">
        <v>5.0666666666666664</v>
      </c>
      <c r="G100" s="33">
        <v>0</v>
      </c>
      <c r="H100" s="33">
        <v>0</v>
      </c>
      <c r="I100" s="33">
        <v>0</v>
      </c>
      <c r="J100" s="33">
        <v>0</v>
      </c>
      <c r="K100" s="33">
        <v>0</v>
      </c>
      <c r="L100" s="33">
        <v>4.8333333333333332E-2</v>
      </c>
      <c r="M100" s="33">
        <v>3.8995555555555561</v>
      </c>
      <c r="N100" s="33">
        <v>0</v>
      </c>
      <c r="O100" s="33">
        <v>6.7336914811972376E-2</v>
      </c>
      <c r="P100" s="33">
        <v>4.8843333333333341</v>
      </c>
      <c r="Q100" s="33">
        <v>2.5655555555555551</v>
      </c>
      <c r="R100" s="33">
        <v>0.12864351496546431</v>
      </c>
      <c r="S100" s="33">
        <v>1.5994444444444442</v>
      </c>
      <c r="T100" s="33">
        <v>2.0645555555555553</v>
      </c>
      <c r="U100" s="33">
        <v>0</v>
      </c>
      <c r="V100" s="33">
        <v>6.3269378357636213E-2</v>
      </c>
      <c r="W100" s="33">
        <v>0.78288888888888863</v>
      </c>
      <c r="X100" s="33">
        <v>2.840444444444445</v>
      </c>
      <c r="Y100" s="33">
        <v>0</v>
      </c>
      <c r="Z100" s="33">
        <v>6.2567152724481961E-2</v>
      </c>
      <c r="AA100" s="33">
        <v>0</v>
      </c>
      <c r="AB100" s="33">
        <v>0</v>
      </c>
      <c r="AC100" s="33">
        <v>0</v>
      </c>
      <c r="AD100" s="33">
        <v>0</v>
      </c>
      <c r="AE100" s="33">
        <v>0</v>
      </c>
      <c r="AF100" s="33">
        <v>0</v>
      </c>
      <c r="AG100" s="33">
        <v>0</v>
      </c>
      <c r="AH100" t="s">
        <v>127</v>
      </c>
      <c r="AI100" s="34">
        <v>7</v>
      </c>
    </row>
    <row r="101" spans="1:35" x14ac:dyDescent="0.25">
      <c r="A101" t="s">
        <v>1226</v>
      </c>
      <c r="B101" t="s">
        <v>447</v>
      </c>
      <c r="C101" t="s">
        <v>913</v>
      </c>
      <c r="D101" t="s">
        <v>1172</v>
      </c>
      <c r="E101" s="33">
        <v>56.833333333333336</v>
      </c>
      <c r="F101" s="33">
        <v>16.666666666666668</v>
      </c>
      <c r="G101" s="33">
        <v>3.3333333333333333E-2</v>
      </c>
      <c r="H101" s="33">
        <v>0.33111111111111108</v>
      </c>
      <c r="I101" s="33">
        <v>1.1555555555555554</v>
      </c>
      <c r="J101" s="33">
        <v>0</v>
      </c>
      <c r="K101" s="33">
        <v>0</v>
      </c>
      <c r="L101" s="33">
        <v>0</v>
      </c>
      <c r="M101" s="33">
        <v>5.99</v>
      </c>
      <c r="N101" s="33">
        <v>0</v>
      </c>
      <c r="O101" s="33">
        <v>0.10539589442815249</v>
      </c>
      <c r="P101" s="33">
        <v>5.080000000000001</v>
      </c>
      <c r="Q101" s="33">
        <v>24.66855555555555</v>
      </c>
      <c r="R101" s="33">
        <v>0.52343499511241443</v>
      </c>
      <c r="S101" s="33">
        <v>0</v>
      </c>
      <c r="T101" s="33">
        <v>0</v>
      </c>
      <c r="U101" s="33">
        <v>0</v>
      </c>
      <c r="V101" s="33">
        <v>0</v>
      </c>
      <c r="W101" s="33">
        <v>0</v>
      </c>
      <c r="X101" s="33">
        <v>4.5822222222222218</v>
      </c>
      <c r="Y101" s="33">
        <v>0</v>
      </c>
      <c r="Z101" s="33">
        <v>8.0625610948191581E-2</v>
      </c>
      <c r="AA101" s="33">
        <v>0</v>
      </c>
      <c r="AB101" s="33">
        <v>0</v>
      </c>
      <c r="AC101" s="33">
        <v>0</v>
      </c>
      <c r="AD101" s="33">
        <v>0</v>
      </c>
      <c r="AE101" s="33">
        <v>0</v>
      </c>
      <c r="AF101" s="33">
        <v>0</v>
      </c>
      <c r="AG101" s="33">
        <v>0</v>
      </c>
      <c r="AH101" t="s">
        <v>20</v>
      </c>
      <c r="AI101" s="34">
        <v>7</v>
      </c>
    </row>
    <row r="102" spans="1:35" x14ac:dyDescent="0.25">
      <c r="A102" t="s">
        <v>1226</v>
      </c>
      <c r="B102" t="s">
        <v>778</v>
      </c>
      <c r="C102" t="s">
        <v>975</v>
      </c>
      <c r="D102" t="s">
        <v>1195</v>
      </c>
      <c r="E102" s="33">
        <v>53.277777777777779</v>
      </c>
      <c r="F102" s="33">
        <v>2.5777777777777779</v>
      </c>
      <c r="G102" s="33">
        <v>4.4444444444444446E-2</v>
      </c>
      <c r="H102" s="33">
        <v>0.1</v>
      </c>
      <c r="I102" s="33">
        <v>0.62222222222222223</v>
      </c>
      <c r="J102" s="33">
        <v>0</v>
      </c>
      <c r="K102" s="33">
        <v>0</v>
      </c>
      <c r="L102" s="33">
        <v>0.68822222222222229</v>
      </c>
      <c r="M102" s="33">
        <v>5.6</v>
      </c>
      <c r="N102" s="33">
        <v>4.1188888888888888</v>
      </c>
      <c r="O102" s="33">
        <v>0.18241918665276327</v>
      </c>
      <c r="P102" s="33">
        <v>0</v>
      </c>
      <c r="Q102" s="33">
        <v>0</v>
      </c>
      <c r="R102" s="33">
        <v>0</v>
      </c>
      <c r="S102" s="33">
        <v>0.52088888888888885</v>
      </c>
      <c r="T102" s="33">
        <v>1.266</v>
      </c>
      <c r="U102" s="33">
        <v>0</v>
      </c>
      <c r="V102" s="33">
        <v>3.3539103232533889E-2</v>
      </c>
      <c r="W102" s="33">
        <v>1.401111111111111</v>
      </c>
      <c r="X102" s="33">
        <v>0.113</v>
      </c>
      <c r="Y102" s="33">
        <v>0</v>
      </c>
      <c r="Z102" s="33">
        <v>2.841918665276329E-2</v>
      </c>
      <c r="AA102" s="33">
        <v>0</v>
      </c>
      <c r="AB102" s="33">
        <v>0</v>
      </c>
      <c r="AC102" s="33">
        <v>0</v>
      </c>
      <c r="AD102" s="33">
        <v>0</v>
      </c>
      <c r="AE102" s="33">
        <v>0</v>
      </c>
      <c r="AF102" s="33">
        <v>0</v>
      </c>
      <c r="AG102" s="33">
        <v>0</v>
      </c>
      <c r="AH102" t="s">
        <v>355</v>
      </c>
      <c r="AI102" s="34">
        <v>7</v>
      </c>
    </row>
    <row r="103" spans="1:35" x14ac:dyDescent="0.25">
      <c r="A103" t="s">
        <v>1226</v>
      </c>
      <c r="B103" t="s">
        <v>730</v>
      </c>
      <c r="C103" t="s">
        <v>880</v>
      </c>
      <c r="D103" t="s">
        <v>1141</v>
      </c>
      <c r="E103" s="33">
        <v>60.544444444444444</v>
      </c>
      <c r="F103" s="33">
        <v>1.4333333333333333</v>
      </c>
      <c r="G103" s="33">
        <v>0</v>
      </c>
      <c r="H103" s="33">
        <v>0</v>
      </c>
      <c r="I103" s="33">
        <v>0</v>
      </c>
      <c r="J103" s="33">
        <v>0</v>
      </c>
      <c r="K103" s="33">
        <v>0</v>
      </c>
      <c r="L103" s="33">
        <v>1.4383333333333339</v>
      </c>
      <c r="M103" s="33">
        <v>0</v>
      </c>
      <c r="N103" s="33">
        <v>0</v>
      </c>
      <c r="O103" s="33">
        <v>0</v>
      </c>
      <c r="P103" s="33">
        <v>1.2638888888888888</v>
      </c>
      <c r="Q103" s="33">
        <v>9.5666666666666664</v>
      </c>
      <c r="R103" s="33">
        <v>0.17888603413470361</v>
      </c>
      <c r="S103" s="33">
        <v>3.7086666666666659</v>
      </c>
      <c r="T103" s="33">
        <v>9.6222222222222223E-2</v>
      </c>
      <c r="U103" s="33">
        <v>0</v>
      </c>
      <c r="V103" s="33">
        <v>6.2844558634611844E-2</v>
      </c>
      <c r="W103" s="33">
        <v>1.6124444444444448</v>
      </c>
      <c r="X103" s="33">
        <v>1.7454444444444446</v>
      </c>
      <c r="Y103" s="33">
        <v>0</v>
      </c>
      <c r="Z103" s="33">
        <v>5.5461552578454774E-2</v>
      </c>
      <c r="AA103" s="33">
        <v>0</v>
      </c>
      <c r="AB103" s="33">
        <v>0</v>
      </c>
      <c r="AC103" s="33">
        <v>0</v>
      </c>
      <c r="AD103" s="33">
        <v>0</v>
      </c>
      <c r="AE103" s="33">
        <v>0</v>
      </c>
      <c r="AF103" s="33">
        <v>0</v>
      </c>
      <c r="AG103" s="33">
        <v>0</v>
      </c>
      <c r="AH103" t="s">
        <v>307</v>
      </c>
      <c r="AI103" s="34">
        <v>7</v>
      </c>
    </row>
    <row r="104" spans="1:35" x14ac:dyDescent="0.25">
      <c r="A104" t="s">
        <v>1226</v>
      </c>
      <c r="B104" t="s">
        <v>844</v>
      </c>
      <c r="C104" t="s">
        <v>870</v>
      </c>
      <c r="D104" t="s">
        <v>1204</v>
      </c>
      <c r="E104" s="33">
        <v>24.966666666666665</v>
      </c>
      <c r="F104" s="33">
        <v>5.4888888888888889</v>
      </c>
      <c r="G104" s="33">
        <v>0</v>
      </c>
      <c r="H104" s="33">
        <v>8.3333333333333329E-2</v>
      </c>
      <c r="I104" s="33">
        <v>0.14444444444444443</v>
      </c>
      <c r="J104" s="33">
        <v>0</v>
      </c>
      <c r="K104" s="33">
        <v>0</v>
      </c>
      <c r="L104" s="33">
        <v>0</v>
      </c>
      <c r="M104" s="33">
        <v>1.961111111111111</v>
      </c>
      <c r="N104" s="33">
        <v>0</v>
      </c>
      <c r="O104" s="33">
        <v>7.8549176680017804E-2</v>
      </c>
      <c r="P104" s="33">
        <v>4.3361111111111112</v>
      </c>
      <c r="Q104" s="33">
        <v>6.0725555555555548</v>
      </c>
      <c r="R104" s="33">
        <v>0.41690253671562078</v>
      </c>
      <c r="S104" s="33">
        <v>0</v>
      </c>
      <c r="T104" s="33">
        <v>0</v>
      </c>
      <c r="U104" s="33">
        <v>0</v>
      </c>
      <c r="V104" s="33">
        <v>0</v>
      </c>
      <c r="W104" s="33">
        <v>0</v>
      </c>
      <c r="X104" s="33">
        <v>0</v>
      </c>
      <c r="Y104" s="33">
        <v>0</v>
      </c>
      <c r="Z104" s="33">
        <v>0</v>
      </c>
      <c r="AA104" s="33">
        <v>0</v>
      </c>
      <c r="AB104" s="33">
        <v>0</v>
      </c>
      <c r="AC104" s="33">
        <v>0</v>
      </c>
      <c r="AD104" s="33">
        <v>0</v>
      </c>
      <c r="AE104" s="33">
        <v>0</v>
      </c>
      <c r="AF104" s="33">
        <v>0</v>
      </c>
      <c r="AG104" s="33">
        <v>0</v>
      </c>
      <c r="AH104" t="s">
        <v>421</v>
      </c>
      <c r="AI104" s="34">
        <v>7</v>
      </c>
    </row>
    <row r="105" spans="1:35" x14ac:dyDescent="0.25">
      <c r="A105" t="s">
        <v>1226</v>
      </c>
      <c r="B105" t="s">
        <v>769</v>
      </c>
      <c r="C105" t="s">
        <v>1065</v>
      </c>
      <c r="D105" t="s">
        <v>1140</v>
      </c>
      <c r="E105" s="33">
        <v>24.555555555555557</v>
      </c>
      <c r="F105" s="33">
        <v>5.6888888888888891</v>
      </c>
      <c r="G105" s="33">
        <v>0.41111111111111109</v>
      </c>
      <c r="H105" s="33">
        <v>0.16855555555555554</v>
      </c>
      <c r="I105" s="33">
        <v>1.0444444444444445</v>
      </c>
      <c r="J105" s="33">
        <v>0</v>
      </c>
      <c r="K105" s="33">
        <v>0</v>
      </c>
      <c r="L105" s="33">
        <v>2.7664444444444438</v>
      </c>
      <c r="M105" s="33">
        <v>3.8222222222222224</v>
      </c>
      <c r="N105" s="33">
        <v>0</v>
      </c>
      <c r="O105" s="33">
        <v>0.15565610859728507</v>
      </c>
      <c r="P105" s="33">
        <v>0</v>
      </c>
      <c r="Q105" s="33">
        <v>0</v>
      </c>
      <c r="R105" s="33">
        <v>0</v>
      </c>
      <c r="S105" s="33">
        <v>6.421111111111113</v>
      </c>
      <c r="T105" s="33">
        <v>4.0008888888888885</v>
      </c>
      <c r="U105" s="33">
        <v>0</v>
      </c>
      <c r="V105" s="33">
        <v>0.42442533936651583</v>
      </c>
      <c r="W105" s="33">
        <v>4.5688888888888881</v>
      </c>
      <c r="X105" s="33">
        <v>4.9847777777777784</v>
      </c>
      <c r="Y105" s="33">
        <v>0</v>
      </c>
      <c r="Z105" s="33">
        <v>0.38906334841628959</v>
      </c>
      <c r="AA105" s="33">
        <v>0</v>
      </c>
      <c r="AB105" s="33">
        <v>1.2</v>
      </c>
      <c r="AC105" s="33">
        <v>0</v>
      </c>
      <c r="AD105" s="33">
        <v>0</v>
      </c>
      <c r="AE105" s="33">
        <v>0</v>
      </c>
      <c r="AF105" s="33">
        <v>0</v>
      </c>
      <c r="AG105" s="33">
        <v>0</v>
      </c>
      <c r="AH105" t="s">
        <v>346</v>
      </c>
      <c r="AI105" s="34">
        <v>7</v>
      </c>
    </row>
    <row r="106" spans="1:35" x14ac:dyDescent="0.25">
      <c r="A106" t="s">
        <v>1226</v>
      </c>
      <c r="B106" t="s">
        <v>512</v>
      </c>
      <c r="C106" t="s">
        <v>958</v>
      </c>
      <c r="D106" t="s">
        <v>1132</v>
      </c>
      <c r="E106" s="33">
        <v>31.122222222222224</v>
      </c>
      <c r="F106" s="33">
        <v>5.333333333333333</v>
      </c>
      <c r="G106" s="33">
        <v>0</v>
      </c>
      <c r="H106" s="33">
        <v>5.1333333333333335E-2</v>
      </c>
      <c r="I106" s="33">
        <v>6.6666666666666666E-2</v>
      </c>
      <c r="J106" s="33">
        <v>0</v>
      </c>
      <c r="K106" s="33">
        <v>0</v>
      </c>
      <c r="L106" s="33">
        <v>0.91555555555555546</v>
      </c>
      <c r="M106" s="33">
        <v>0</v>
      </c>
      <c r="N106" s="33">
        <v>4.5445555555555526</v>
      </c>
      <c r="O106" s="33">
        <v>0.14602284898250614</v>
      </c>
      <c r="P106" s="33">
        <v>4.2643333333333331</v>
      </c>
      <c r="Q106" s="33">
        <v>1.5773333333333335</v>
      </c>
      <c r="R106" s="33">
        <v>0.18770082113530881</v>
      </c>
      <c r="S106" s="33">
        <v>0.23666666666666666</v>
      </c>
      <c r="T106" s="33">
        <v>2.9090000000000007</v>
      </c>
      <c r="U106" s="33">
        <v>0</v>
      </c>
      <c r="V106" s="33">
        <v>0.10107461620849699</v>
      </c>
      <c r="W106" s="33">
        <v>0.30255555555555558</v>
      </c>
      <c r="X106" s="33">
        <v>2.6485555555555558</v>
      </c>
      <c r="Y106" s="33">
        <v>0</v>
      </c>
      <c r="Z106" s="33">
        <v>9.4823277400928246E-2</v>
      </c>
      <c r="AA106" s="33">
        <v>0</v>
      </c>
      <c r="AB106" s="33">
        <v>0</v>
      </c>
      <c r="AC106" s="33">
        <v>0</v>
      </c>
      <c r="AD106" s="33">
        <v>19.882444444444442</v>
      </c>
      <c r="AE106" s="33">
        <v>0</v>
      </c>
      <c r="AF106" s="33">
        <v>0</v>
      </c>
      <c r="AG106" s="33">
        <v>0</v>
      </c>
      <c r="AH106" t="s">
        <v>86</v>
      </c>
      <c r="AI106" s="34">
        <v>7</v>
      </c>
    </row>
    <row r="107" spans="1:35" x14ac:dyDescent="0.25">
      <c r="A107" t="s">
        <v>1226</v>
      </c>
      <c r="B107" t="s">
        <v>802</v>
      </c>
      <c r="C107" t="s">
        <v>865</v>
      </c>
      <c r="D107" t="s">
        <v>1210</v>
      </c>
      <c r="E107" s="33">
        <v>27.266666666666666</v>
      </c>
      <c r="F107" s="33">
        <v>4.9555555555555557</v>
      </c>
      <c r="G107" s="33">
        <v>0</v>
      </c>
      <c r="H107" s="33">
        <v>0</v>
      </c>
      <c r="I107" s="33">
        <v>0.4</v>
      </c>
      <c r="J107" s="33">
        <v>0</v>
      </c>
      <c r="K107" s="33">
        <v>0</v>
      </c>
      <c r="L107" s="33">
        <v>0</v>
      </c>
      <c r="M107" s="33">
        <v>0.37777777777777777</v>
      </c>
      <c r="N107" s="33">
        <v>0</v>
      </c>
      <c r="O107" s="33">
        <v>1.3854930725346373E-2</v>
      </c>
      <c r="P107" s="33">
        <v>4.7385555555555543</v>
      </c>
      <c r="Q107" s="33">
        <v>1.1168888888888886</v>
      </c>
      <c r="R107" s="33">
        <v>0.21474735126324362</v>
      </c>
      <c r="S107" s="33">
        <v>1.038888888888889</v>
      </c>
      <c r="T107" s="33">
        <v>0.10188888888888889</v>
      </c>
      <c r="U107" s="33">
        <v>0</v>
      </c>
      <c r="V107" s="33">
        <v>4.1837815810920949E-2</v>
      </c>
      <c r="W107" s="33">
        <v>0.52133333333333332</v>
      </c>
      <c r="X107" s="33">
        <v>0.99444444444444446</v>
      </c>
      <c r="Y107" s="33">
        <v>0</v>
      </c>
      <c r="Z107" s="33">
        <v>5.5590872045639769E-2</v>
      </c>
      <c r="AA107" s="33">
        <v>0</v>
      </c>
      <c r="AB107" s="33">
        <v>0</v>
      </c>
      <c r="AC107" s="33">
        <v>0</v>
      </c>
      <c r="AD107" s="33">
        <v>0</v>
      </c>
      <c r="AE107" s="33">
        <v>0</v>
      </c>
      <c r="AF107" s="33">
        <v>0</v>
      </c>
      <c r="AG107" s="33">
        <v>0</v>
      </c>
      <c r="AH107" t="s">
        <v>379</v>
      </c>
      <c r="AI107" s="34">
        <v>7</v>
      </c>
    </row>
    <row r="108" spans="1:35" x14ac:dyDescent="0.25">
      <c r="A108" t="s">
        <v>1226</v>
      </c>
      <c r="B108" t="s">
        <v>503</v>
      </c>
      <c r="C108" t="s">
        <v>904</v>
      </c>
      <c r="D108" t="s">
        <v>1168</v>
      </c>
      <c r="E108" s="33">
        <v>71.3</v>
      </c>
      <c r="F108" s="33">
        <v>0.97777777777777775</v>
      </c>
      <c r="G108" s="33">
        <v>0</v>
      </c>
      <c r="H108" s="33">
        <v>0</v>
      </c>
      <c r="I108" s="33">
        <v>0</v>
      </c>
      <c r="J108" s="33">
        <v>0</v>
      </c>
      <c r="K108" s="33">
        <v>0</v>
      </c>
      <c r="L108" s="33">
        <v>2.3107777777777776</v>
      </c>
      <c r="M108" s="33">
        <v>2.8786666666666672</v>
      </c>
      <c r="N108" s="33">
        <v>0</v>
      </c>
      <c r="O108" s="33">
        <v>4.0374006545114548E-2</v>
      </c>
      <c r="P108" s="33">
        <v>3.8577777777777782</v>
      </c>
      <c r="Q108" s="33">
        <v>0.26133333333333331</v>
      </c>
      <c r="R108" s="33">
        <v>5.7771544335359214E-2</v>
      </c>
      <c r="S108" s="33">
        <v>1.5696666666666665</v>
      </c>
      <c r="T108" s="33">
        <v>4.1914444444444436</v>
      </c>
      <c r="U108" s="33">
        <v>0</v>
      </c>
      <c r="V108" s="33">
        <v>8.0800997350786968E-2</v>
      </c>
      <c r="W108" s="33">
        <v>4.8244444444444428</v>
      </c>
      <c r="X108" s="33">
        <v>1.0779999999999998</v>
      </c>
      <c r="Y108" s="33">
        <v>0</v>
      </c>
      <c r="Z108" s="33">
        <v>8.2783232039894017E-2</v>
      </c>
      <c r="AA108" s="33">
        <v>0</v>
      </c>
      <c r="AB108" s="33">
        <v>0</v>
      </c>
      <c r="AC108" s="33">
        <v>0</v>
      </c>
      <c r="AD108" s="33">
        <v>0</v>
      </c>
      <c r="AE108" s="33">
        <v>0</v>
      </c>
      <c r="AF108" s="33">
        <v>0</v>
      </c>
      <c r="AG108" s="33">
        <v>0</v>
      </c>
      <c r="AH108" t="s">
        <v>77</v>
      </c>
      <c r="AI108" s="34">
        <v>7</v>
      </c>
    </row>
    <row r="109" spans="1:35" x14ac:dyDescent="0.25">
      <c r="A109" t="s">
        <v>1226</v>
      </c>
      <c r="B109" t="s">
        <v>597</v>
      </c>
      <c r="C109" t="s">
        <v>1006</v>
      </c>
      <c r="D109" t="s">
        <v>1127</v>
      </c>
      <c r="E109" s="33">
        <v>29.822222222222223</v>
      </c>
      <c r="F109" s="33">
        <v>10.3</v>
      </c>
      <c r="G109" s="33">
        <v>6.6666666666666666E-2</v>
      </c>
      <c r="H109" s="33">
        <v>6.6666666666666666E-2</v>
      </c>
      <c r="I109" s="33">
        <v>0.26666666666666666</v>
      </c>
      <c r="J109" s="33">
        <v>0</v>
      </c>
      <c r="K109" s="33">
        <v>0</v>
      </c>
      <c r="L109" s="33">
        <v>5.4666666666666669E-2</v>
      </c>
      <c r="M109" s="33">
        <v>0</v>
      </c>
      <c r="N109" s="33">
        <v>1.5666666666666667</v>
      </c>
      <c r="O109" s="33">
        <v>5.253353204172876E-2</v>
      </c>
      <c r="P109" s="33">
        <v>3.4805555555555556</v>
      </c>
      <c r="Q109" s="33">
        <v>2.7555555555555555</v>
      </c>
      <c r="R109" s="33">
        <v>0.2091095380029806</v>
      </c>
      <c r="S109" s="33">
        <v>0.4475555555555556</v>
      </c>
      <c r="T109" s="33">
        <v>2.5888888888888888E-2</v>
      </c>
      <c r="U109" s="33">
        <v>0</v>
      </c>
      <c r="V109" s="33">
        <v>1.5875558867362149E-2</v>
      </c>
      <c r="W109" s="33">
        <v>0.3783333333333333</v>
      </c>
      <c r="X109" s="33">
        <v>0.78522222222222227</v>
      </c>
      <c r="Y109" s="33">
        <v>0</v>
      </c>
      <c r="Z109" s="33">
        <v>3.9016393442622949E-2</v>
      </c>
      <c r="AA109" s="33">
        <v>0</v>
      </c>
      <c r="AB109" s="33">
        <v>0</v>
      </c>
      <c r="AC109" s="33">
        <v>0</v>
      </c>
      <c r="AD109" s="33">
        <v>0</v>
      </c>
      <c r="AE109" s="33">
        <v>0</v>
      </c>
      <c r="AF109" s="33">
        <v>0</v>
      </c>
      <c r="AG109" s="33">
        <v>0</v>
      </c>
      <c r="AH109" t="s">
        <v>172</v>
      </c>
      <c r="AI109" s="34">
        <v>7</v>
      </c>
    </row>
    <row r="110" spans="1:35" x14ac:dyDescent="0.25">
      <c r="A110" t="s">
        <v>1226</v>
      </c>
      <c r="B110" t="s">
        <v>476</v>
      </c>
      <c r="C110" t="s">
        <v>931</v>
      </c>
      <c r="D110" t="s">
        <v>1164</v>
      </c>
      <c r="E110" s="33">
        <v>38.12222222222222</v>
      </c>
      <c r="F110" s="33">
        <v>6.2111111111111112</v>
      </c>
      <c r="G110" s="33">
        <v>0</v>
      </c>
      <c r="H110" s="33">
        <v>0</v>
      </c>
      <c r="I110" s="33">
        <v>0</v>
      </c>
      <c r="J110" s="33">
        <v>0</v>
      </c>
      <c r="K110" s="33">
        <v>0</v>
      </c>
      <c r="L110" s="33">
        <v>0.3282222222222223</v>
      </c>
      <c r="M110" s="33">
        <v>1.8215555555555556</v>
      </c>
      <c r="N110" s="33">
        <v>0</v>
      </c>
      <c r="O110" s="33">
        <v>4.7781987758670944E-2</v>
      </c>
      <c r="P110" s="33">
        <v>2.3140000000000001</v>
      </c>
      <c r="Q110" s="33">
        <v>0</v>
      </c>
      <c r="R110" s="33">
        <v>6.0699504517633347E-2</v>
      </c>
      <c r="S110" s="33">
        <v>0.5304444444444445</v>
      </c>
      <c r="T110" s="33">
        <v>1.783333333333333</v>
      </c>
      <c r="U110" s="33">
        <v>0</v>
      </c>
      <c r="V110" s="33">
        <v>6.069367531331972E-2</v>
      </c>
      <c r="W110" s="33">
        <v>0.64188888888888873</v>
      </c>
      <c r="X110" s="33">
        <v>2.7879999999999994</v>
      </c>
      <c r="Y110" s="33">
        <v>0</v>
      </c>
      <c r="Z110" s="33">
        <v>8.9970853978431922E-2</v>
      </c>
      <c r="AA110" s="33">
        <v>0</v>
      </c>
      <c r="AB110" s="33">
        <v>0</v>
      </c>
      <c r="AC110" s="33">
        <v>0</v>
      </c>
      <c r="AD110" s="33">
        <v>0</v>
      </c>
      <c r="AE110" s="33">
        <v>0</v>
      </c>
      <c r="AF110" s="33">
        <v>0</v>
      </c>
      <c r="AG110" s="33">
        <v>0</v>
      </c>
      <c r="AH110" t="s">
        <v>49</v>
      </c>
      <c r="AI110" s="34">
        <v>7</v>
      </c>
    </row>
    <row r="111" spans="1:35" x14ac:dyDescent="0.25">
      <c r="A111" t="s">
        <v>1226</v>
      </c>
      <c r="B111" t="s">
        <v>494</v>
      </c>
      <c r="C111" t="s">
        <v>857</v>
      </c>
      <c r="D111" t="s">
        <v>1159</v>
      </c>
      <c r="E111" s="33">
        <v>56.022222222222226</v>
      </c>
      <c r="F111" s="33">
        <v>5.6888888888888891</v>
      </c>
      <c r="G111" s="33">
        <v>0</v>
      </c>
      <c r="H111" s="33">
        <v>0</v>
      </c>
      <c r="I111" s="33">
        <v>0</v>
      </c>
      <c r="J111" s="33">
        <v>0</v>
      </c>
      <c r="K111" s="33">
        <v>0</v>
      </c>
      <c r="L111" s="33">
        <v>1.1178888888888889</v>
      </c>
      <c r="M111" s="33">
        <v>0</v>
      </c>
      <c r="N111" s="33">
        <v>0</v>
      </c>
      <c r="O111" s="33">
        <v>0</v>
      </c>
      <c r="P111" s="33">
        <v>5.05</v>
      </c>
      <c r="Q111" s="33">
        <v>5.9377777777777778</v>
      </c>
      <c r="R111" s="33">
        <v>0.19613248710829034</v>
      </c>
      <c r="S111" s="33">
        <v>1.6286666666666665</v>
      </c>
      <c r="T111" s="33">
        <v>5.6</v>
      </c>
      <c r="U111" s="33">
        <v>0</v>
      </c>
      <c r="V111" s="33">
        <v>0.12903213010710035</v>
      </c>
      <c r="W111" s="33">
        <v>1.5400000000000003</v>
      </c>
      <c r="X111" s="33">
        <v>3.7376666666666658</v>
      </c>
      <c r="Y111" s="33">
        <v>0</v>
      </c>
      <c r="Z111" s="33">
        <v>9.4206664022213393E-2</v>
      </c>
      <c r="AA111" s="33">
        <v>0</v>
      </c>
      <c r="AB111" s="33">
        <v>0</v>
      </c>
      <c r="AC111" s="33">
        <v>0</v>
      </c>
      <c r="AD111" s="33">
        <v>0</v>
      </c>
      <c r="AE111" s="33">
        <v>0</v>
      </c>
      <c r="AF111" s="33">
        <v>0</v>
      </c>
      <c r="AG111" s="33">
        <v>0</v>
      </c>
      <c r="AH111" t="s">
        <v>68</v>
      </c>
      <c r="AI111" s="34">
        <v>7</v>
      </c>
    </row>
    <row r="112" spans="1:35" x14ac:dyDescent="0.25">
      <c r="A112" t="s">
        <v>1226</v>
      </c>
      <c r="B112" t="s">
        <v>697</v>
      </c>
      <c r="C112" t="s">
        <v>1068</v>
      </c>
      <c r="D112" t="s">
        <v>1138</v>
      </c>
      <c r="E112" s="33">
        <v>64.855555555555554</v>
      </c>
      <c r="F112" s="33">
        <v>3.8111111111111109</v>
      </c>
      <c r="G112" s="33">
        <v>4.4444444444444446E-2</v>
      </c>
      <c r="H112" s="33">
        <v>0.37777777777777777</v>
      </c>
      <c r="I112" s="33">
        <v>0.83333333333333337</v>
      </c>
      <c r="J112" s="33">
        <v>0</v>
      </c>
      <c r="K112" s="33">
        <v>0</v>
      </c>
      <c r="L112" s="33">
        <v>3.2834444444444437</v>
      </c>
      <c r="M112" s="33">
        <v>0</v>
      </c>
      <c r="N112" s="33">
        <v>0</v>
      </c>
      <c r="O112" s="33">
        <v>0</v>
      </c>
      <c r="P112" s="33">
        <v>7.6892222222222273</v>
      </c>
      <c r="Q112" s="33">
        <v>10.043333333333328</v>
      </c>
      <c r="R112" s="33">
        <v>0.2734161384272743</v>
      </c>
      <c r="S112" s="33">
        <v>2.6946666666666661</v>
      </c>
      <c r="T112" s="33">
        <v>4.1496666666666657</v>
      </c>
      <c r="U112" s="33">
        <v>0</v>
      </c>
      <c r="V112" s="33">
        <v>0.10553195134486891</v>
      </c>
      <c r="W112" s="33">
        <v>3.540888888888889</v>
      </c>
      <c r="X112" s="33">
        <v>5.272444444444444</v>
      </c>
      <c r="Y112" s="33">
        <v>0</v>
      </c>
      <c r="Z112" s="33">
        <v>0.13589172520130202</v>
      </c>
      <c r="AA112" s="33">
        <v>0</v>
      </c>
      <c r="AB112" s="33">
        <v>0</v>
      </c>
      <c r="AC112" s="33">
        <v>0</v>
      </c>
      <c r="AD112" s="33">
        <v>0</v>
      </c>
      <c r="AE112" s="33">
        <v>0</v>
      </c>
      <c r="AF112" s="33">
        <v>0</v>
      </c>
      <c r="AG112" s="33">
        <v>0</v>
      </c>
      <c r="AH112" t="s">
        <v>272</v>
      </c>
      <c r="AI112" s="34">
        <v>7</v>
      </c>
    </row>
    <row r="113" spans="1:35" x14ac:dyDescent="0.25">
      <c r="A113" t="s">
        <v>1226</v>
      </c>
      <c r="B113" t="s">
        <v>798</v>
      </c>
      <c r="C113" t="s">
        <v>1092</v>
      </c>
      <c r="D113" t="s">
        <v>1140</v>
      </c>
      <c r="E113" s="33">
        <v>35.244444444444447</v>
      </c>
      <c r="F113" s="33">
        <v>0</v>
      </c>
      <c r="G113" s="33">
        <v>0.88888888888888884</v>
      </c>
      <c r="H113" s="33">
        <v>0.14444444444444443</v>
      </c>
      <c r="I113" s="33">
        <v>1.1444444444444444</v>
      </c>
      <c r="J113" s="33">
        <v>0</v>
      </c>
      <c r="K113" s="33">
        <v>0.35555555555555557</v>
      </c>
      <c r="L113" s="33">
        <v>4.5225555555555568</v>
      </c>
      <c r="M113" s="33">
        <v>9.0362222222222215</v>
      </c>
      <c r="N113" s="33">
        <v>0</v>
      </c>
      <c r="O113" s="33">
        <v>0.25638713745271119</v>
      </c>
      <c r="P113" s="33">
        <v>25.841666666666665</v>
      </c>
      <c r="Q113" s="33">
        <v>0</v>
      </c>
      <c r="R113" s="33">
        <v>0.7332124842370743</v>
      </c>
      <c r="S113" s="33">
        <v>4.2803333333333322</v>
      </c>
      <c r="T113" s="33">
        <v>5.8234444444444433</v>
      </c>
      <c r="U113" s="33">
        <v>0</v>
      </c>
      <c r="V113" s="33">
        <v>0.2866771752837326</v>
      </c>
      <c r="W113" s="33">
        <v>8.1356666666666655</v>
      </c>
      <c r="X113" s="33">
        <v>2.1733333333333342</v>
      </c>
      <c r="Y113" s="33">
        <v>0</v>
      </c>
      <c r="Z113" s="33">
        <v>0.29249999999999998</v>
      </c>
      <c r="AA113" s="33">
        <v>0</v>
      </c>
      <c r="AB113" s="33">
        <v>0</v>
      </c>
      <c r="AC113" s="33">
        <v>0</v>
      </c>
      <c r="AD113" s="33">
        <v>0</v>
      </c>
      <c r="AE113" s="33">
        <v>0</v>
      </c>
      <c r="AF113" s="33">
        <v>0</v>
      </c>
      <c r="AG113" s="33">
        <v>0</v>
      </c>
      <c r="AH113" t="s">
        <v>375</v>
      </c>
      <c r="AI113" s="34">
        <v>7</v>
      </c>
    </row>
    <row r="114" spans="1:35" x14ac:dyDescent="0.25">
      <c r="A114" t="s">
        <v>1226</v>
      </c>
      <c r="B114" t="s">
        <v>630</v>
      </c>
      <c r="C114" t="s">
        <v>1033</v>
      </c>
      <c r="D114" t="s">
        <v>1155</v>
      </c>
      <c r="E114" s="33">
        <v>41.9</v>
      </c>
      <c r="F114" s="33">
        <v>5.2</v>
      </c>
      <c r="G114" s="33">
        <v>0.13333333333333333</v>
      </c>
      <c r="H114" s="33">
        <v>0.15</v>
      </c>
      <c r="I114" s="33">
        <v>0.85555555555555551</v>
      </c>
      <c r="J114" s="33">
        <v>0</v>
      </c>
      <c r="K114" s="33">
        <v>0</v>
      </c>
      <c r="L114" s="33">
        <v>0.62144444444444458</v>
      </c>
      <c r="M114" s="33">
        <v>0</v>
      </c>
      <c r="N114" s="33">
        <v>0</v>
      </c>
      <c r="O114" s="33">
        <v>0</v>
      </c>
      <c r="P114" s="33">
        <v>8.611111111111111E-2</v>
      </c>
      <c r="Q114" s="33">
        <v>0</v>
      </c>
      <c r="R114" s="33">
        <v>2.0551577830814106E-3</v>
      </c>
      <c r="S114" s="33">
        <v>0.68244444444444441</v>
      </c>
      <c r="T114" s="33">
        <v>1.9547777777777779</v>
      </c>
      <c r="U114" s="33">
        <v>0</v>
      </c>
      <c r="V114" s="33">
        <v>6.2940864492177145E-2</v>
      </c>
      <c r="W114" s="33">
        <v>1.2001111111111111</v>
      </c>
      <c r="X114" s="33">
        <v>2.165888888888889</v>
      </c>
      <c r="Y114" s="33">
        <v>0</v>
      </c>
      <c r="Z114" s="33">
        <v>8.0334128878281633E-2</v>
      </c>
      <c r="AA114" s="33">
        <v>0</v>
      </c>
      <c r="AB114" s="33">
        <v>0</v>
      </c>
      <c r="AC114" s="33">
        <v>0</v>
      </c>
      <c r="AD114" s="33">
        <v>0</v>
      </c>
      <c r="AE114" s="33">
        <v>0</v>
      </c>
      <c r="AF114" s="33">
        <v>0</v>
      </c>
      <c r="AG114" s="33">
        <v>0</v>
      </c>
      <c r="AH114" t="s">
        <v>205</v>
      </c>
      <c r="AI114" s="34">
        <v>7</v>
      </c>
    </row>
    <row r="115" spans="1:35" x14ac:dyDescent="0.25">
      <c r="A115" t="s">
        <v>1226</v>
      </c>
      <c r="B115" t="s">
        <v>578</v>
      </c>
      <c r="C115" t="s">
        <v>993</v>
      </c>
      <c r="D115" t="s">
        <v>1161</v>
      </c>
      <c r="E115" s="33">
        <v>43.088888888888889</v>
      </c>
      <c r="F115" s="33">
        <v>5.333333333333333</v>
      </c>
      <c r="G115" s="33">
        <v>0.35555555555555557</v>
      </c>
      <c r="H115" s="33">
        <v>0.12222222222222222</v>
      </c>
      <c r="I115" s="33">
        <v>0.73333333333333328</v>
      </c>
      <c r="J115" s="33">
        <v>0</v>
      </c>
      <c r="K115" s="33">
        <v>0</v>
      </c>
      <c r="L115" s="33">
        <v>0</v>
      </c>
      <c r="M115" s="33">
        <v>5.2826666666666657</v>
      </c>
      <c r="N115" s="33">
        <v>0</v>
      </c>
      <c r="O115" s="33">
        <v>0.12259927797833933</v>
      </c>
      <c r="P115" s="33">
        <v>4.0598888888888878</v>
      </c>
      <c r="Q115" s="33">
        <v>3.8555555555555558E-2</v>
      </c>
      <c r="R115" s="33">
        <v>9.5116039195461563E-2</v>
      </c>
      <c r="S115" s="33">
        <v>0.36233333333333334</v>
      </c>
      <c r="T115" s="33">
        <v>0.7931111111111111</v>
      </c>
      <c r="U115" s="33">
        <v>0</v>
      </c>
      <c r="V115" s="33">
        <v>2.6815368746776692E-2</v>
      </c>
      <c r="W115" s="33">
        <v>0.75144444444444436</v>
      </c>
      <c r="X115" s="33">
        <v>2.5396666666666672</v>
      </c>
      <c r="Y115" s="33">
        <v>0</v>
      </c>
      <c r="Z115" s="33">
        <v>7.6379577101598761E-2</v>
      </c>
      <c r="AA115" s="33">
        <v>0</v>
      </c>
      <c r="AB115" s="33">
        <v>0</v>
      </c>
      <c r="AC115" s="33">
        <v>0</v>
      </c>
      <c r="AD115" s="33">
        <v>0</v>
      </c>
      <c r="AE115" s="33">
        <v>0</v>
      </c>
      <c r="AF115" s="33">
        <v>0</v>
      </c>
      <c r="AG115" s="33">
        <v>0</v>
      </c>
      <c r="AH115" t="s">
        <v>153</v>
      </c>
      <c r="AI115" s="34">
        <v>7</v>
      </c>
    </row>
    <row r="116" spans="1:35" x14ac:dyDescent="0.25">
      <c r="A116" t="s">
        <v>1226</v>
      </c>
      <c r="B116" t="s">
        <v>641</v>
      </c>
      <c r="C116" t="s">
        <v>1039</v>
      </c>
      <c r="D116" t="s">
        <v>1155</v>
      </c>
      <c r="E116" s="33">
        <v>33.555555555555557</v>
      </c>
      <c r="F116" s="33">
        <v>5.6</v>
      </c>
      <c r="G116" s="33">
        <v>1.1111111111111112E-2</v>
      </c>
      <c r="H116" s="33">
        <v>0.39166666666666666</v>
      </c>
      <c r="I116" s="33">
        <v>0.68888888888888888</v>
      </c>
      <c r="J116" s="33">
        <v>0</v>
      </c>
      <c r="K116" s="33">
        <v>0</v>
      </c>
      <c r="L116" s="33">
        <v>0.20977777777777781</v>
      </c>
      <c r="M116" s="33">
        <v>0.52777777777777779</v>
      </c>
      <c r="N116" s="33">
        <v>0</v>
      </c>
      <c r="O116" s="33">
        <v>1.5728476821192054E-2</v>
      </c>
      <c r="P116" s="33">
        <v>0</v>
      </c>
      <c r="Q116" s="33">
        <v>4.45</v>
      </c>
      <c r="R116" s="33">
        <v>0.13261589403973509</v>
      </c>
      <c r="S116" s="33">
        <v>0.4443333333333333</v>
      </c>
      <c r="T116" s="33">
        <v>0.65388888888888885</v>
      </c>
      <c r="U116" s="33">
        <v>0</v>
      </c>
      <c r="V116" s="33">
        <v>3.2728476821192051E-2</v>
      </c>
      <c r="W116" s="33">
        <v>0.58611111111111114</v>
      </c>
      <c r="X116" s="33">
        <v>0.88055555555555554</v>
      </c>
      <c r="Y116" s="33">
        <v>0</v>
      </c>
      <c r="Z116" s="33">
        <v>4.3708609271523181E-2</v>
      </c>
      <c r="AA116" s="33">
        <v>0</v>
      </c>
      <c r="AB116" s="33">
        <v>0</v>
      </c>
      <c r="AC116" s="33">
        <v>0</v>
      </c>
      <c r="AD116" s="33">
        <v>0</v>
      </c>
      <c r="AE116" s="33">
        <v>0</v>
      </c>
      <c r="AF116" s="33">
        <v>0</v>
      </c>
      <c r="AG116" s="33">
        <v>0</v>
      </c>
      <c r="AH116" t="s">
        <v>216</v>
      </c>
      <c r="AI116" s="34">
        <v>7</v>
      </c>
    </row>
    <row r="117" spans="1:35" x14ac:dyDescent="0.25">
      <c r="A117" t="s">
        <v>1226</v>
      </c>
      <c r="B117" t="s">
        <v>624</v>
      </c>
      <c r="C117" t="s">
        <v>1028</v>
      </c>
      <c r="D117" t="s">
        <v>1122</v>
      </c>
      <c r="E117" s="33">
        <v>41.922222222222224</v>
      </c>
      <c r="F117" s="33">
        <v>5.4666666666666668</v>
      </c>
      <c r="G117" s="33">
        <v>6.6666666666666666E-2</v>
      </c>
      <c r="H117" s="33">
        <v>0.24444444444444444</v>
      </c>
      <c r="I117" s="33">
        <v>1.9666666666666666</v>
      </c>
      <c r="J117" s="33">
        <v>0</v>
      </c>
      <c r="K117" s="33">
        <v>0</v>
      </c>
      <c r="L117" s="33">
        <v>2.6302222222222227</v>
      </c>
      <c r="M117" s="33">
        <v>4.6527777777777777</v>
      </c>
      <c r="N117" s="33">
        <v>5.9138888888888888</v>
      </c>
      <c r="O117" s="33">
        <v>0.25205406838059896</v>
      </c>
      <c r="P117" s="33">
        <v>5.2888888888888888</v>
      </c>
      <c r="Q117" s="33">
        <v>7.541666666666667</v>
      </c>
      <c r="R117" s="33">
        <v>0.30605618870924994</v>
      </c>
      <c r="S117" s="33">
        <v>4.5102222222222252</v>
      </c>
      <c r="T117" s="33">
        <v>0</v>
      </c>
      <c r="U117" s="33">
        <v>0</v>
      </c>
      <c r="V117" s="33">
        <v>0.10758547574874112</v>
      </c>
      <c r="W117" s="33">
        <v>0.60411111111111104</v>
      </c>
      <c r="X117" s="33">
        <v>4.4374444444444432</v>
      </c>
      <c r="Y117" s="33">
        <v>0</v>
      </c>
      <c r="Z117" s="33">
        <v>0.12025974025974022</v>
      </c>
      <c r="AA117" s="33">
        <v>0</v>
      </c>
      <c r="AB117" s="33">
        <v>0</v>
      </c>
      <c r="AC117" s="33">
        <v>0</v>
      </c>
      <c r="AD117" s="33">
        <v>0</v>
      </c>
      <c r="AE117" s="33">
        <v>0</v>
      </c>
      <c r="AF117" s="33">
        <v>0</v>
      </c>
      <c r="AG117" s="33">
        <v>0</v>
      </c>
      <c r="AH117" t="s">
        <v>199</v>
      </c>
      <c r="AI117" s="34">
        <v>7</v>
      </c>
    </row>
    <row r="118" spans="1:35" x14ac:dyDescent="0.25">
      <c r="A118" t="s">
        <v>1226</v>
      </c>
      <c r="B118" t="s">
        <v>526</v>
      </c>
      <c r="C118" t="s">
        <v>969</v>
      </c>
      <c r="D118" t="s">
        <v>1192</v>
      </c>
      <c r="E118" s="33">
        <v>38.833333333333336</v>
      </c>
      <c r="F118" s="33">
        <v>4.0888888888888886</v>
      </c>
      <c r="G118" s="33">
        <v>0</v>
      </c>
      <c r="H118" s="33">
        <v>5.5555555555555552E-2</v>
      </c>
      <c r="I118" s="33">
        <v>0</v>
      </c>
      <c r="J118" s="33">
        <v>0</v>
      </c>
      <c r="K118" s="33">
        <v>0</v>
      </c>
      <c r="L118" s="33">
        <v>0.20511111111111108</v>
      </c>
      <c r="M118" s="33">
        <v>0</v>
      </c>
      <c r="N118" s="33">
        <v>0</v>
      </c>
      <c r="O118" s="33">
        <v>0</v>
      </c>
      <c r="P118" s="33">
        <v>4.6787777777777784</v>
      </c>
      <c r="Q118" s="33">
        <v>1.6444444444444446E-2</v>
      </c>
      <c r="R118" s="33">
        <v>0.12090701001430616</v>
      </c>
      <c r="S118" s="33">
        <v>0.86255555555555563</v>
      </c>
      <c r="T118" s="33">
        <v>5.1431111111111107</v>
      </c>
      <c r="U118" s="33">
        <v>0</v>
      </c>
      <c r="V118" s="33">
        <v>0.15465236051502146</v>
      </c>
      <c r="W118" s="33">
        <v>0.94599999999999995</v>
      </c>
      <c r="X118" s="33">
        <v>3.313555555555554</v>
      </c>
      <c r="Y118" s="33">
        <v>0</v>
      </c>
      <c r="Z118" s="33">
        <v>0.10968812589413443</v>
      </c>
      <c r="AA118" s="33">
        <v>0</v>
      </c>
      <c r="AB118" s="33">
        <v>0</v>
      </c>
      <c r="AC118" s="33">
        <v>0</v>
      </c>
      <c r="AD118" s="33">
        <v>28.970666666666666</v>
      </c>
      <c r="AE118" s="33">
        <v>0</v>
      </c>
      <c r="AF118" s="33">
        <v>0</v>
      </c>
      <c r="AG118" s="33">
        <v>0</v>
      </c>
      <c r="AH118" t="s">
        <v>100</v>
      </c>
      <c r="AI118" s="34">
        <v>7</v>
      </c>
    </row>
    <row r="119" spans="1:35" x14ac:dyDescent="0.25">
      <c r="A119" t="s">
        <v>1226</v>
      </c>
      <c r="B119" t="s">
        <v>440</v>
      </c>
      <c r="C119" t="s">
        <v>908</v>
      </c>
      <c r="D119" t="s">
        <v>1170</v>
      </c>
      <c r="E119" s="33">
        <v>35.9</v>
      </c>
      <c r="F119" s="33">
        <v>5.6</v>
      </c>
      <c r="G119" s="33">
        <v>0</v>
      </c>
      <c r="H119" s="33">
        <v>0.18800000000000006</v>
      </c>
      <c r="I119" s="33">
        <v>0.36666666666666664</v>
      </c>
      <c r="J119" s="33">
        <v>0</v>
      </c>
      <c r="K119" s="33">
        <v>0</v>
      </c>
      <c r="L119" s="33">
        <v>0.1553333333333333</v>
      </c>
      <c r="M119" s="33">
        <v>5.0627777777777769</v>
      </c>
      <c r="N119" s="33">
        <v>0</v>
      </c>
      <c r="O119" s="33">
        <v>0.14102445063447847</v>
      </c>
      <c r="P119" s="33">
        <v>0</v>
      </c>
      <c r="Q119" s="33">
        <v>5.1964444444444435</v>
      </c>
      <c r="R119" s="33">
        <v>0.14474775611265861</v>
      </c>
      <c r="S119" s="33">
        <v>1.5875555555555558</v>
      </c>
      <c r="T119" s="33">
        <v>2.8473333333333333</v>
      </c>
      <c r="U119" s="33">
        <v>0</v>
      </c>
      <c r="V119" s="33">
        <v>0.12353450943980192</v>
      </c>
      <c r="W119" s="33">
        <v>1.145777777777778</v>
      </c>
      <c r="X119" s="33">
        <v>5.6488888888888891</v>
      </c>
      <c r="Y119" s="33">
        <v>0</v>
      </c>
      <c r="Z119" s="33">
        <v>0.18926648096564533</v>
      </c>
      <c r="AA119" s="33">
        <v>0</v>
      </c>
      <c r="AB119" s="33">
        <v>0</v>
      </c>
      <c r="AC119" s="33">
        <v>0</v>
      </c>
      <c r="AD119" s="33">
        <v>0</v>
      </c>
      <c r="AE119" s="33">
        <v>0</v>
      </c>
      <c r="AF119" s="33">
        <v>0</v>
      </c>
      <c r="AG119" s="33">
        <v>0</v>
      </c>
      <c r="AH119" t="s">
        <v>13</v>
      </c>
      <c r="AI119" s="34">
        <v>7</v>
      </c>
    </row>
    <row r="120" spans="1:35" x14ac:dyDescent="0.25">
      <c r="A120" t="s">
        <v>1226</v>
      </c>
      <c r="B120" t="s">
        <v>608</v>
      </c>
      <c r="C120" t="s">
        <v>1014</v>
      </c>
      <c r="D120" t="s">
        <v>1206</v>
      </c>
      <c r="E120" s="33">
        <v>32.777777777777779</v>
      </c>
      <c r="F120" s="33">
        <v>15.21111111111111</v>
      </c>
      <c r="G120" s="33">
        <v>2.2222222222222223E-2</v>
      </c>
      <c r="H120" s="33">
        <v>0.25555555555555554</v>
      </c>
      <c r="I120" s="33">
        <v>0.36666666666666664</v>
      </c>
      <c r="J120" s="33">
        <v>0</v>
      </c>
      <c r="K120" s="33">
        <v>0</v>
      </c>
      <c r="L120" s="33">
        <v>0.66300000000000003</v>
      </c>
      <c r="M120" s="33">
        <v>0.98055555555555551</v>
      </c>
      <c r="N120" s="33">
        <v>0.05</v>
      </c>
      <c r="O120" s="33">
        <v>3.1440677966101692E-2</v>
      </c>
      <c r="P120" s="33">
        <v>4.4305555555555554</v>
      </c>
      <c r="Q120" s="33">
        <v>0</v>
      </c>
      <c r="R120" s="33">
        <v>0.13516949152542371</v>
      </c>
      <c r="S120" s="33">
        <v>0.89155555555555566</v>
      </c>
      <c r="T120" s="33">
        <v>0.76833333333333342</v>
      </c>
      <c r="U120" s="33">
        <v>0</v>
      </c>
      <c r="V120" s="33">
        <v>5.0640677966101701E-2</v>
      </c>
      <c r="W120" s="33">
        <v>0.39566666666666667</v>
      </c>
      <c r="X120" s="33">
        <v>1.6904444444444446</v>
      </c>
      <c r="Y120" s="33">
        <v>0</v>
      </c>
      <c r="Z120" s="33">
        <v>6.3644067796610165E-2</v>
      </c>
      <c r="AA120" s="33">
        <v>0</v>
      </c>
      <c r="AB120" s="33">
        <v>0</v>
      </c>
      <c r="AC120" s="33">
        <v>0</v>
      </c>
      <c r="AD120" s="33">
        <v>0</v>
      </c>
      <c r="AE120" s="33">
        <v>0</v>
      </c>
      <c r="AF120" s="33">
        <v>0</v>
      </c>
      <c r="AG120" s="33">
        <v>0</v>
      </c>
      <c r="AH120" t="s">
        <v>183</v>
      </c>
      <c r="AI120" s="34">
        <v>7</v>
      </c>
    </row>
    <row r="121" spans="1:35" x14ac:dyDescent="0.25">
      <c r="A121" t="s">
        <v>1226</v>
      </c>
      <c r="B121" t="s">
        <v>688</v>
      </c>
      <c r="C121" t="s">
        <v>1063</v>
      </c>
      <c r="D121" t="s">
        <v>1201</v>
      </c>
      <c r="E121" s="33">
        <v>27.822222222222223</v>
      </c>
      <c r="F121" s="33">
        <v>5.5777777777777775</v>
      </c>
      <c r="G121" s="33">
        <v>0</v>
      </c>
      <c r="H121" s="33">
        <v>0.12222222222222222</v>
      </c>
      <c r="I121" s="33">
        <v>0</v>
      </c>
      <c r="J121" s="33">
        <v>0</v>
      </c>
      <c r="K121" s="33">
        <v>0</v>
      </c>
      <c r="L121" s="33">
        <v>0.51</v>
      </c>
      <c r="M121" s="33">
        <v>3.838888888888889</v>
      </c>
      <c r="N121" s="33">
        <v>0</v>
      </c>
      <c r="O121" s="33">
        <v>0.13797923322683706</v>
      </c>
      <c r="P121" s="33">
        <v>4.9388888888888891</v>
      </c>
      <c r="Q121" s="33">
        <v>0</v>
      </c>
      <c r="R121" s="33">
        <v>0.17751597444089456</v>
      </c>
      <c r="S121" s="33">
        <v>0.29733333333333339</v>
      </c>
      <c r="T121" s="33">
        <v>1.1744444444444444</v>
      </c>
      <c r="U121" s="33">
        <v>0</v>
      </c>
      <c r="V121" s="33">
        <v>5.289936102236422E-2</v>
      </c>
      <c r="W121" s="33">
        <v>0.28699999999999998</v>
      </c>
      <c r="X121" s="33">
        <v>1.2756666666666669</v>
      </c>
      <c r="Y121" s="33">
        <v>0</v>
      </c>
      <c r="Z121" s="33">
        <v>5.6166134185303522E-2</v>
      </c>
      <c r="AA121" s="33">
        <v>0</v>
      </c>
      <c r="AB121" s="33">
        <v>0</v>
      </c>
      <c r="AC121" s="33">
        <v>0</v>
      </c>
      <c r="AD121" s="33">
        <v>14.483333333333333</v>
      </c>
      <c r="AE121" s="33">
        <v>0</v>
      </c>
      <c r="AF121" s="33">
        <v>0</v>
      </c>
      <c r="AG121" s="33">
        <v>0</v>
      </c>
      <c r="AH121" t="s">
        <v>263</v>
      </c>
      <c r="AI121" s="34">
        <v>7</v>
      </c>
    </row>
    <row r="122" spans="1:35" x14ac:dyDescent="0.25">
      <c r="A122" t="s">
        <v>1226</v>
      </c>
      <c r="B122" t="s">
        <v>770</v>
      </c>
      <c r="C122" t="s">
        <v>904</v>
      </c>
      <c r="D122" t="s">
        <v>1168</v>
      </c>
      <c r="E122" s="33">
        <v>51.077777777777776</v>
      </c>
      <c r="F122" s="33">
        <v>5.6</v>
      </c>
      <c r="G122" s="33">
        <v>0</v>
      </c>
      <c r="H122" s="33">
        <v>0</v>
      </c>
      <c r="I122" s="33">
        <v>0</v>
      </c>
      <c r="J122" s="33">
        <v>0</v>
      </c>
      <c r="K122" s="33">
        <v>0</v>
      </c>
      <c r="L122" s="33">
        <v>1.7081111111111116</v>
      </c>
      <c r="M122" s="33">
        <v>5.4722222222222223</v>
      </c>
      <c r="N122" s="33">
        <v>0</v>
      </c>
      <c r="O122" s="33">
        <v>0.1071350881009354</v>
      </c>
      <c r="P122" s="33">
        <v>4.4398888888888894</v>
      </c>
      <c r="Q122" s="33">
        <v>0</v>
      </c>
      <c r="R122" s="33">
        <v>8.6924080922340677E-2</v>
      </c>
      <c r="S122" s="33">
        <v>0.81477777777777771</v>
      </c>
      <c r="T122" s="33">
        <v>3.5888888888888877</v>
      </c>
      <c r="U122" s="33">
        <v>0</v>
      </c>
      <c r="V122" s="33">
        <v>8.6214922775723277E-2</v>
      </c>
      <c r="W122" s="33">
        <v>0.97455555555555551</v>
      </c>
      <c r="X122" s="33">
        <v>4.3722222222222218</v>
      </c>
      <c r="Y122" s="33">
        <v>0</v>
      </c>
      <c r="Z122" s="33">
        <v>0.10467913856863172</v>
      </c>
      <c r="AA122" s="33">
        <v>0</v>
      </c>
      <c r="AB122" s="33">
        <v>0</v>
      </c>
      <c r="AC122" s="33">
        <v>0</v>
      </c>
      <c r="AD122" s="33">
        <v>0</v>
      </c>
      <c r="AE122" s="33">
        <v>0</v>
      </c>
      <c r="AF122" s="33">
        <v>0</v>
      </c>
      <c r="AG122" s="33">
        <v>0</v>
      </c>
      <c r="AH122" t="s">
        <v>347</v>
      </c>
      <c r="AI122" s="34">
        <v>7</v>
      </c>
    </row>
    <row r="123" spans="1:35" x14ac:dyDescent="0.25">
      <c r="A123" t="s">
        <v>1226</v>
      </c>
      <c r="B123" t="s">
        <v>718</v>
      </c>
      <c r="C123" t="s">
        <v>1076</v>
      </c>
      <c r="D123" t="s">
        <v>1136</v>
      </c>
      <c r="E123" s="33">
        <v>37.711111111111109</v>
      </c>
      <c r="F123" s="33">
        <v>4.3555555555555552</v>
      </c>
      <c r="G123" s="33">
        <v>1.1111111111111112E-2</v>
      </c>
      <c r="H123" s="33">
        <v>0.125</v>
      </c>
      <c r="I123" s="33">
        <v>0.43333333333333335</v>
      </c>
      <c r="J123" s="33">
        <v>0</v>
      </c>
      <c r="K123" s="33">
        <v>0</v>
      </c>
      <c r="L123" s="33">
        <v>0.33866666666666673</v>
      </c>
      <c r="M123" s="33">
        <v>0.59166666666666667</v>
      </c>
      <c r="N123" s="33">
        <v>0</v>
      </c>
      <c r="O123" s="33">
        <v>1.5689451974071893E-2</v>
      </c>
      <c r="P123" s="33">
        <v>0.1388888888888889</v>
      </c>
      <c r="Q123" s="33">
        <v>5.3055555555555554</v>
      </c>
      <c r="R123" s="33">
        <v>0.14437242192103714</v>
      </c>
      <c r="S123" s="33">
        <v>1.4176666666666666</v>
      </c>
      <c r="T123" s="33">
        <v>2.6184444444444446</v>
      </c>
      <c r="U123" s="33">
        <v>0</v>
      </c>
      <c r="V123" s="33">
        <v>0.10702710665880968</v>
      </c>
      <c r="W123" s="33">
        <v>0.54700000000000004</v>
      </c>
      <c r="X123" s="33">
        <v>4.3509999999999991</v>
      </c>
      <c r="Y123" s="33">
        <v>0</v>
      </c>
      <c r="Z123" s="33">
        <v>0.12988214496169709</v>
      </c>
      <c r="AA123" s="33">
        <v>0</v>
      </c>
      <c r="AB123" s="33">
        <v>0</v>
      </c>
      <c r="AC123" s="33">
        <v>0</v>
      </c>
      <c r="AD123" s="33">
        <v>0</v>
      </c>
      <c r="AE123" s="33">
        <v>0</v>
      </c>
      <c r="AF123" s="33">
        <v>0</v>
      </c>
      <c r="AG123" s="33">
        <v>0</v>
      </c>
      <c r="AH123" t="s">
        <v>293</v>
      </c>
      <c r="AI123" s="34">
        <v>7</v>
      </c>
    </row>
    <row r="124" spans="1:35" x14ac:dyDescent="0.25">
      <c r="A124" t="s">
        <v>1226</v>
      </c>
      <c r="B124" t="s">
        <v>652</v>
      </c>
      <c r="C124" t="s">
        <v>1046</v>
      </c>
      <c r="D124" t="s">
        <v>1187</v>
      </c>
      <c r="E124" s="33">
        <v>42.2</v>
      </c>
      <c r="F124" s="33">
        <v>5.333333333333333</v>
      </c>
      <c r="G124" s="33">
        <v>0</v>
      </c>
      <c r="H124" s="33">
        <v>0.20277777777777778</v>
      </c>
      <c r="I124" s="33">
        <v>1.1333333333333333</v>
      </c>
      <c r="J124" s="33">
        <v>0</v>
      </c>
      <c r="K124" s="33">
        <v>0</v>
      </c>
      <c r="L124" s="33">
        <v>0.76566666666666683</v>
      </c>
      <c r="M124" s="33">
        <v>0</v>
      </c>
      <c r="N124" s="33">
        <v>5.6444444444444448</v>
      </c>
      <c r="O124" s="33">
        <v>0.13375460768825698</v>
      </c>
      <c r="P124" s="33">
        <v>5.1722222222222225</v>
      </c>
      <c r="Q124" s="33">
        <v>3.4388888888888891</v>
      </c>
      <c r="R124" s="33">
        <v>0.20405476566614006</v>
      </c>
      <c r="S124" s="33">
        <v>2.7924444444444454</v>
      </c>
      <c r="T124" s="33">
        <v>4.0777777777777774E-2</v>
      </c>
      <c r="U124" s="33">
        <v>0</v>
      </c>
      <c r="V124" s="33">
        <v>6.7137967351237504E-2</v>
      </c>
      <c r="W124" s="33">
        <v>1.6964444444444442</v>
      </c>
      <c r="X124" s="33">
        <v>0.8933333333333332</v>
      </c>
      <c r="Y124" s="33">
        <v>0</v>
      </c>
      <c r="Z124" s="33">
        <v>6.1369141653501831E-2</v>
      </c>
      <c r="AA124" s="33">
        <v>0</v>
      </c>
      <c r="AB124" s="33">
        <v>0</v>
      </c>
      <c r="AC124" s="33">
        <v>0</v>
      </c>
      <c r="AD124" s="33">
        <v>0</v>
      </c>
      <c r="AE124" s="33">
        <v>0</v>
      </c>
      <c r="AF124" s="33">
        <v>0</v>
      </c>
      <c r="AG124" s="33">
        <v>0</v>
      </c>
      <c r="AH124" t="s">
        <v>227</v>
      </c>
      <c r="AI124" s="34">
        <v>7</v>
      </c>
    </row>
    <row r="125" spans="1:35" x14ac:dyDescent="0.25">
      <c r="A125" t="s">
        <v>1226</v>
      </c>
      <c r="B125" t="s">
        <v>666</v>
      </c>
      <c r="C125" t="s">
        <v>919</v>
      </c>
      <c r="D125" t="s">
        <v>1148</v>
      </c>
      <c r="E125" s="33">
        <v>34.666666666666664</v>
      </c>
      <c r="F125" s="33">
        <v>5.2444444444444445</v>
      </c>
      <c r="G125" s="33">
        <v>3.3333333333333333E-2</v>
      </c>
      <c r="H125" s="33">
        <v>0.13333333333333333</v>
      </c>
      <c r="I125" s="33">
        <v>0.45555555555555555</v>
      </c>
      <c r="J125" s="33">
        <v>0</v>
      </c>
      <c r="K125" s="33">
        <v>0</v>
      </c>
      <c r="L125" s="33">
        <v>1.8150000000000006</v>
      </c>
      <c r="M125" s="33">
        <v>0</v>
      </c>
      <c r="N125" s="33">
        <v>5.0142222222222204</v>
      </c>
      <c r="O125" s="33">
        <v>0.1446410256410256</v>
      </c>
      <c r="P125" s="33">
        <v>5.0472222222222225</v>
      </c>
      <c r="Q125" s="33">
        <v>0</v>
      </c>
      <c r="R125" s="33">
        <v>0.14559294871794873</v>
      </c>
      <c r="S125" s="33">
        <v>2.2642222222222221</v>
      </c>
      <c r="T125" s="33">
        <v>5.0513333333333339</v>
      </c>
      <c r="U125" s="33">
        <v>0</v>
      </c>
      <c r="V125" s="33">
        <v>0.21102564102564106</v>
      </c>
      <c r="W125" s="33">
        <v>1.738777777777778</v>
      </c>
      <c r="X125" s="33">
        <v>3.5944444444444437</v>
      </c>
      <c r="Y125" s="33">
        <v>0</v>
      </c>
      <c r="Z125" s="33">
        <v>0.15384294871794874</v>
      </c>
      <c r="AA125" s="33">
        <v>0</v>
      </c>
      <c r="AB125" s="33">
        <v>0</v>
      </c>
      <c r="AC125" s="33">
        <v>0</v>
      </c>
      <c r="AD125" s="33">
        <v>0</v>
      </c>
      <c r="AE125" s="33">
        <v>0</v>
      </c>
      <c r="AF125" s="33">
        <v>0</v>
      </c>
      <c r="AG125" s="33">
        <v>0</v>
      </c>
      <c r="AH125" t="s">
        <v>241</v>
      </c>
      <c r="AI125" s="34">
        <v>7</v>
      </c>
    </row>
    <row r="126" spans="1:35" x14ac:dyDescent="0.25">
      <c r="A126" t="s">
        <v>1226</v>
      </c>
      <c r="B126" t="s">
        <v>549</v>
      </c>
      <c r="C126" t="s">
        <v>977</v>
      </c>
      <c r="D126" t="s">
        <v>1177</v>
      </c>
      <c r="E126" s="33">
        <v>33.700000000000003</v>
      </c>
      <c r="F126" s="33">
        <v>5.6888888888888891</v>
      </c>
      <c r="G126" s="33">
        <v>0.14444444444444443</v>
      </c>
      <c r="H126" s="33">
        <v>0.33333333333333331</v>
      </c>
      <c r="I126" s="33">
        <v>0.35555555555555557</v>
      </c>
      <c r="J126" s="33">
        <v>0</v>
      </c>
      <c r="K126" s="33">
        <v>0</v>
      </c>
      <c r="L126" s="33">
        <v>1.0333333333333333E-2</v>
      </c>
      <c r="M126" s="33">
        <v>0</v>
      </c>
      <c r="N126" s="33">
        <v>0.99211111111111117</v>
      </c>
      <c r="O126" s="33">
        <v>2.9439498846027035E-2</v>
      </c>
      <c r="P126" s="33">
        <v>4.8373333333333326</v>
      </c>
      <c r="Q126" s="33">
        <v>2.2438888888888888</v>
      </c>
      <c r="R126" s="33">
        <v>0.21012528849324097</v>
      </c>
      <c r="S126" s="33">
        <v>0.99855555555555564</v>
      </c>
      <c r="T126" s="33">
        <v>0.22166666666666665</v>
      </c>
      <c r="U126" s="33">
        <v>0</v>
      </c>
      <c r="V126" s="33">
        <v>3.6208374546653481E-2</v>
      </c>
      <c r="W126" s="33">
        <v>9.4222222222222221E-2</v>
      </c>
      <c r="X126" s="33">
        <v>0</v>
      </c>
      <c r="Y126" s="33">
        <v>0</v>
      </c>
      <c r="Z126" s="33">
        <v>2.7959116386416087E-3</v>
      </c>
      <c r="AA126" s="33">
        <v>0</v>
      </c>
      <c r="AB126" s="33">
        <v>0</v>
      </c>
      <c r="AC126" s="33">
        <v>0</v>
      </c>
      <c r="AD126" s="33">
        <v>0</v>
      </c>
      <c r="AE126" s="33">
        <v>0</v>
      </c>
      <c r="AF126" s="33">
        <v>0</v>
      </c>
      <c r="AG126" s="33">
        <v>0</v>
      </c>
      <c r="AH126" t="s">
        <v>123</v>
      </c>
      <c r="AI126" s="34">
        <v>7</v>
      </c>
    </row>
    <row r="127" spans="1:35" x14ac:dyDescent="0.25">
      <c r="A127" t="s">
        <v>1226</v>
      </c>
      <c r="B127" t="s">
        <v>542</v>
      </c>
      <c r="C127" t="s">
        <v>900</v>
      </c>
      <c r="D127" t="s">
        <v>1140</v>
      </c>
      <c r="E127" s="33">
        <v>58.266666666666666</v>
      </c>
      <c r="F127" s="33">
        <v>5.6888888888888891</v>
      </c>
      <c r="G127" s="33">
        <v>1.1111111111111112E-2</v>
      </c>
      <c r="H127" s="33">
        <v>0.23333333333333334</v>
      </c>
      <c r="I127" s="33">
        <v>2.2666666666666666</v>
      </c>
      <c r="J127" s="33">
        <v>0</v>
      </c>
      <c r="K127" s="33">
        <v>0</v>
      </c>
      <c r="L127" s="33">
        <v>2.1757777777777787</v>
      </c>
      <c r="M127" s="33">
        <v>0</v>
      </c>
      <c r="N127" s="33">
        <v>6.437777777777776</v>
      </c>
      <c r="O127" s="33">
        <v>0.11048817696414948</v>
      </c>
      <c r="P127" s="33">
        <v>2.9225555555555558</v>
      </c>
      <c r="Q127" s="33">
        <v>0</v>
      </c>
      <c r="R127" s="33">
        <v>5.0158276125095352E-2</v>
      </c>
      <c r="S127" s="33">
        <v>2.8488888888888892</v>
      </c>
      <c r="T127" s="33">
        <v>9.4784444444444453</v>
      </c>
      <c r="U127" s="33">
        <v>0</v>
      </c>
      <c r="V127" s="33">
        <v>0.21156750572082383</v>
      </c>
      <c r="W127" s="33">
        <v>6.4048888888888884</v>
      </c>
      <c r="X127" s="33">
        <v>3.5064444444444449</v>
      </c>
      <c r="Y127" s="33">
        <v>0</v>
      </c>
      <c r="Z127" s="33">
        <v>0.17010297482837528</v>
      </c>
      <c r="AA127" s="33">
        <v>0</v>
      </c>
      <c r="AB127" s="33">
        <v>0</v>
      </c>
      <c r="AC127" s="33">
        <v>0</v>
      </c>
      <c r="AD127" s="33">
        <v>0</v>
      </c>
      <c r="AE127" s="33">
        <v>0</v>
      </c>
      <c r="AF127" s="33">
        <v>1.6666666666666667</v>
      </c>
      <c r="AG127" s="33">
        <v>0</v>
      </c>
      <c r="AH127" t="s">
        <v>116</v>
      </c>
      <c r="AI127" s="34">
        <v>7</v>
      </c>
    </row>
    <row r="128" spans="1:35" x14ac:dyDescent="0.25">
      <c r="A128" t="s">
        <v>1226</v>
      </c>
      <c r="B128" t="s">
        <v>575</v>
      </c>
      <c r="C128" t="s">
        <v>990</v>
      </c>
      <c r="D128" t="s">
        <v>1183</v>
      </c>
      <c r="E128" s="33">
        <v>40.455555555555556</v>
      </c>
      <c r="F128" s="33">
        <v>5.1111111111111107</v>
      </c>
      <c r="G128" s="33">
        <v>0</v>
      </c>
      <c r="H128" s="33">
        <v>0</v>
      </c>
      <c r="I128" s="33">
        <v>0</v>
      </c>
      <c r="J128" s="33">
        <v>0</v>
      </c>
      <c r="K128" s="33">
        <v>0</v>
      </c>
      <c r="L128" s="33">
        <v>7.011111111111111E-2</v>
      </c>
      <c r="M128" s="33">
        <v>1.1119999999999999</v>
      </c>
      <c r="N128" s="33">
        <v>0</v>
      </c>
      <c r="O128" s="33">
        <v>2.7486954133479811E-2</v>
      </c>
      <c r="P128" s="33">
        <v>5.820333333333334</v>
      </c>
      <c r="Q128" s="33">
        <v>4.2531111111111111</v>
      </c>
      <c r="R128" s="33">
        <v>0.24900027464982147</v>
      </c>
      <c r="S128" s="33">
        <v>0.41244444444444439</v>
      </c>
      <c r="T128" s="33">
        <v>1.7642222222222221</v>
      </c>
      <c r="U128" s="33">
        <v>0</v>
      </c>
      <c r="V128" s="33">
        <v>5.3803900027464983E-2</v>
      </c>
      <c r="W128" s="33">
        <v>1.9102222222222225</v>
      </c>
      <c r="X128" s="33">
        <v>0.45422222222222219</v>
      </c>
      <c r="Y128" s="33">
        <v>0</v>
      </c>
      <c r="Z128" s="33">
        <v>5.8445482010436693E-2</v>
      </c>
      <c r="AA128" s="33">
        <v>0</v>
      </c>
      <c r="AB128" s="33">
        <v>0</v>
      </c>
      <c r="AC128" s="33">
        <v>0</v>
      </c>
      <c r="AD128" s="33">
        <v>0</v>
      </c>
      <c r="AE128" s="33">
        <v>0</v>
      </c>
      <c r="AF128" s="33">
        <v>0</v>
      </c>
      <c r="AG128" s="33">
        <v>0</v>
      </c>
      <c r="AH128" t="s">
        <v>150</v>
      </c>
      <c r="AI128" s="34">
        <v>7</v>
      </c>
    </row>
    <row r="129" spans="1:35" x14ac:dyDescent="0.25">
      <c r="A129" t="s">
        <v>1226</v>
      </c>
      <c r="B129" t="s">
        <v>446</v>
      </c>
      <c r="C129" t="s">
        <v>912</v>
      </c>
      <c r="D129" t="s">
        <v>1171</v>
      </c>
      <c r="E129" s="33">
        <v>57.422222222222224</v>
      </c>
      <c r="F129" s="33">
        <v>5.333333333333333</v>
      </c>
      <c r="G129" s="33">
        <v>6.6666666666666666E-2</v>
      </c>
      <c r="H129" s="33">
        <v>0.14444444444444443</v>
      </c>
      <c r="I129" s="33">
        <v>0.8666666666666667</v>
      </c>
      <c r="J129" s="33">
        <v>0</v>
      </c>
      <c r="K129" s="33">
        <v>0</v>
      </c>
      <c r="L129" s="33">
        <v>1.5362222222222222</v>
      </c>
      <c r="M129" s="33">
        <v>0</v>
      </c>
      <c r="N129" s="33">
        <v>8.5054444444444446</v>
      </c>
      <c r="O129" s="33">
        <v>0.14812113003095975</v>
      </c>
      <c r="P129" s="33">
        <v>4.7912222222222223</v>
      </c>
      <c r="Q129" s="33">
        <v>0</v>
      </c>
      <c r="R129" s="33">
        <v>8.3438467492260054E-2</v>
      </c>
      <c r="S129" s="33">
        <v>5.0247777777777776</v>
      </c>
      <c r="T129" s="33">
        <v>13.312777777777777</v>
      </c>
      <c r="U129" s="33">
        <v>0</v>
      </c>
      <c r="V129" s="33">
        <v>0.3193459752321981</v>
      </c>
      <c r="W129" s="33">
        <v>3.6671111111111112</v>
      </c>
      <c r="X129" s="33">
        <v>8.5180000000000007</v>
      </c>
      <c r="Y129" s="33">
        <v>0</v>
      </c>
      <c r="Z129" s="33">
        <v>0.21220201238390093</v>
      </c>
      <c r="AA129" s="33">
        <v>0</v>
      </c>
      <c r="AB129" s="33">
        <v>0</v>
      </c>
      <c r="AC129" s="33">
        <v>0</v>
      </c>
      <c r="AD129" s="33">
        <v>0</v>
      </c>
      <c r="AE129" s="33">
        <v>0</v>
      </c>
      <c r="AF129" s="33">
        <v>0</v>
      </c>
      <c r="AG129" s="33">
        <v>0</v>
      </c>
      <c r="AH129" t="s">
        <v>19</v>
      </c>
      <c r="AI129" s="34">
        <v>7</v>
      </c>
    </row>
    <row r="130" spans="1:35" x14ac:dyDescent="0.25">
      <c r="A130" t="s">
        <v>1226</v>
      </c>
      <c r="B130" t="s">
        <v>834</v>
      </c>
      <c r="C130" t="s">
        <v>1016</v>
      </c>
      <c r="D130" t="s">
        <v>1112</v>
      </c>
      <c r="E130" s="33">
        <v>30.766666666666666</v>
      </c>
      <c r="F130" s="33">
        <v>5.7777777777777777</v>
      </c>
      <c r="G130" s="33">
        <v>0</v>
      </c>
      <c r="H130" s="33">
        <v>0</v>
      </c>
      <c r="I130" s="33">
        <v>0</v>
      </c>
      <c r="J130" s="33">
        <v>0</v>
      </c>
      <c r="K130" s="33">
        <v>0</v>
      </c>
      <c r="L130" s="33">
        <v>0</v>
      </c>
      <c r="M130" s="33">
        <v>5.4944444444444445</v>
      </c>
      <c r="N130" s="33">
        <v>0</v>
      </c>
      <c r="O130" s="33">
        <v>0.17858432647165043</v>
      </c>
      <c r="P130" s="33">
        <v>0</v>
      </c>
      <c r="Q130" s="33">
        <v>0</v>
      </c>
      <c r="R130" s="33">
        <v>0</v>
      </c>
      <c r="S130" s="33">
        <v>0</v>
      </c>
      <c r="T130" s="33">
        <v>0</v>
      </c>
      <c r="U130" s="33">
        <v>0</v>
      </c>
      <c r="V130" s="33">
        <v>0</v>
      </c>
      <c r="W130" s="33">
        <v>0</v>
      </c>
      <c r="X130" s="33">
        <v>0</v>
      </c>
      <c r="Y130" s="33">
        <v>0</v>
      </c>
      <c r="Z130" s="33">
        <v>0</v>
      </c>
      <c r="AA130" s="33">
        <v>0</v>
      </c>
      <c r="AB130" s="33">
        <v>0</v>
      </c>
      <c r="AC130" s="33">
        <v>0</v>
      </c>
      <c r="AD130" s="33">
        <v>0</v>
      </c>
      <c r="AE130" s="33">
        <v>0</v>
      </c>
      <c r="AF130" s="33">
        <v>0</v>
      </c>
      <c r="AG130" s="33">
        <v>0</v>
      </c>
      <c r="AH130" t="s">
        <v>411</v>
      </c>
      <c r="AI130" s="34">
        <v>7</v>
      </c>
    </row>
    <row r="131" spans="1:35" x14ac:dyDescent="0.25">
      <c r="A131" t="s">
        <v>1226</v>
      </c>
      <c r="B131" t="s">
        <v>556</v>
      </c>
      <c r="C131" t="s">
        <v>912</v>
      </c>
      <c r="D131" t="s">
        <v>1171</v>
      </c>
      <c r="E131" s="33">
        <v>101.02222222222223</v>
      </c>
      <c r="F131" s="33">
        <v>5.0666666666666664</v>
      </c>
      <c r="G131" s="33">
        <v>0</v>
      </c>
      <c r="H131" s="33">
        <v>9.7051111111111119</v>
      </c>
      <c r="I131" s="33">
        <v>2.2222222222222223</v>
      </c>
      <c r="J131" s="33">
        <v>0</v>
      </c>
      <c r="K131" s="33">
        <v>0</v>
      </c>
      <c r="L131" s="33">
        <v>0</v>
      </c>
      <c r="M131" s="33">
        <v>5.0666666666666664</v>
      </c>
      <c r="N131" s="33">
        <v>18.506333333333334</v>
      </c>
      <c r="O131" s="33">
        <v>0.23334469863616367</v>
      </c>
      <c r="P131" s="33">
        <v>0</v>
      </c>
      <c r="Q131" s="33">
        <v>29.973888888888894</v>
      </c>
      <c r="R131" s="33">
        <v>0.29670589529256491</v>
      </c>
      <c r="S131" s="33">
        <v>2.0314444444444444</v>
      </c>
      <c r="T131" s="33">
        <v>1.5724444444444443</v>
      </c>
      <c r="U131" s="33">
        <v>0</v>
      </c>
      <c r="V131" s="33">
        <v>3.5674219093708749E-2</v>
      </c>
      <c r="W131" s="33">
        <v>1.7019999999999995</v>
      </c>
      <c r="X131" s="33">
        <v>3.0017777777777774</v>
      </c>
      <c r="Y131" s="33">
        <v>0</v>
      </c>
      <c r="Z131" s="33">
        <v>4.6561812582490092E-2</v>
      </c>
      <c r="AA131" s="33">
        <v>0</v>
      </c>
      <c r="AB131" s="33">
        <v>0</v>
      </c>
      <c r="AC131" s="33">
        <v>0</v>
      </c>
      <c r="AD131" s="33">
        <v>0</v>
      </c>
      <c r="AE131" s="33">
        <v>0</v>
      </c>
      <c r="AF131" s="33">
        <v>0</v>
      </c>
      <c r="AG131" s="33">
        <v>0</v>
      </c>
      <c r="AH131" t="s">
        <v>130</v>
      </c>
      <c r="AI131" s="34">
        <v>7</v>
      </c>
    </row>
    <row r="132" spans="1:35" x14ac:dyDescent="0.25">
      <c r="A132" t="s">
        <v>1226</v>
      </c>
      <c r="B132" t="s">
        <v>506</v>
      </c>
      <c r="C132" t="s">
        <v>952</v>
      </c>
      <c r="D132" t="s">
        <v>1187</v>
      </c>
      <c r="E132" s="33">
        <v>39.955555555555556</v>
      </c>
      <c r="F132" s="33">
        <v>4.5555555555555554</v>
      </c>
      <c r="G132" s="33">
        <v>1.1111111111111112E-2</v>
      </c>
      <c r="H132" s="33">
        <v>0.14444444444444443</v>
      </c>
      <c r="I132" s="33">
        <v>0.5444444444444444</v>
      </c>
      <c r="J132" s="33">
        <v>0</v>
      </c>
      <c r="K132" s="33">
        <v>0</v>
      </c>
      <c r="L132" s="33">
        <v>0.50488888888888883</v>
      </c>
      <c r="M132" s="33">
        <v>0</v>
      </c>
      <c r="N132" s="33">
        <v>5.6194444444444445</v>
      </c>
      <c r="O132" s="33">
        <v>0.14064238042269189</v>
      </c>
      <c r="P132" s="33">
        <v>9.6999999999999993</v>
      </c>
      <c r="Q132" s="33">
        <v>0</v>
      </c>
      <c r="R132" s="33">
        <v>0.24276974416017796</v>
      </c>
      <c r="S132" s="33">
        <v>2.3276666666666661</v>
      </c>
      <c r="T132" s="33">
        <v>0</v>
      </c>
      <c r="U132" s="33">
        <v>0</v>
      </c>
      <c r="V132" s="33">
        <v>5.8256395995550596E-2</v>
      </c>
      <c r="W132" s="33">
        <v>1.7443333333333331</v>
      </c>
      <c r="X132" s="33">
        <v>3.111111111111111E-2</v>
      </c>
      <c r="Y132" s="33">
        <v>0</v>
      </c>
      <c r="Z132" s="33">
        <v>4.4435483870967733E-2</v>
      </c>
      <c r="AA132" s="33">
        <v>0</v>
      </c>
      <c r="AB132" s="33">
        <v>0</v>
      </c>
      <c r="AC132" s="33">
        <v>0</v>
      </c>
      <c r="AD132" s="33">
        <v>0</v>
      </c>
      <c r="AE132" s="33">
        <v>0</v>
      </c>
      <c r="AF132" s="33">
        <v>0</v>
      </c>
      <c r="AG132" s="33">
        <v>0</v>
      </c>
      <c r="AH132" t="s">
        <v>80</v>
      </c>
      <c r="AI132" s="34">
        <v>7</v>
      </c>
    </row>
    <row r="133" spans="1:35" x14ac:dyDescent="0.25">
      <c r="A133" t="s">
        <v>1226</v>
      </c>
      <c r="B133" t="s">
        <v>745</v>
      </c>
      <c r="C133" t="s">
        <v>1085</v>
      </c>
      <c r="D133" t="s">
        <v>1173</v>
      </c>
      <c r="E133" s="33">
        <v>38.18888888888889</v>
      </c>
      <c r="F133" s="33">
        <v>5.4222222222222225</v>
      </c>
      <c r="G133" s="33">
        <v>6.6666666666666666E-2</v>
      </c>
      <c r="H133" s="33">
        <v>7.7777777777777779E-2</v>
      </c>
      <c r="I133" s="33">
        <v>0.5</v>
      </c>
      <c r="J133" s="33">
        <v>0</v>
      </c>
      <c r="K133" s="33">
        <v>0</v>
      </c>
      <c r="L133" s="33">
        <v>0.22866666666666674</v>
      </c>
      <c r="M133" s="33">
        <v>2.6320000000000006</v>
      </c>
      <c r="N133" s="33">
        <v>0</v>
      </c>
      <c r="O133" s="33">
        <v>6.8920570264765793E-2</v>
      </c>
      <c r="P133" s="33">
        <v>4.999888888888889</v>
      </c>
      <c r="Q133" s="33">
        <v>0.55555555555555558</v>
      </c>
      <c r="R133" s="33">
        <v>0.14547279604306079</v>
      </c>
      <c r="S133" s="33">
        <v>8.6999999999999994E-2</v>
      </c>
      <c r="T133" s="33">
        <v>0.29966666666666664</v>
      </c>
      <c r="U133" s="33">
        <v>0</v>
      </c>
      <c r="V133" s="33">
        <v>1.0125109106779166E-2</v>
      </c>
      <c r="W133" s="33">
        <v>2.8805555555555555</v>
      </c>
      <c r="X133" s="33">
        <v>10.061000000000003</v>
      </c>
      <c r="Y133" s="33">
        <v>0</v>
      </c>
      <c r="Z133" s="33">
        <v>0.338882746581321</v>
      </c>
      <c r="AA133" s="33">
        <v>0</v>
      </c>
      <c r="AB133" s="33">
        <v>0</v>
      </c>
      <c r="AC133" s="33">
        <v>0</v>
      </c>
      <c r="AD133" s="33">
        <v>24.113444444444443</v>
      </c>
      <c r="AE133" s="33">
        <v>0</v>
      </c>
      <c r="AF133" s="33">
        <v>0</v>
      </c>
      <c r="AG133" s="33">
        <v>1.4333333333333333</v>
      </c>
      <c r="AH133" t="s">
        <v>322</v>
      </c>
      <c r="AI133" s="34">
        <v>7</v>
      </c>
    </row>
    <row r="134" spans="1:35" x14ac:dyDescent="0.25">
      <c r="A134" t="s">
        <v>1226</v>
      </c>
      <c r="B134" t="s">
        <v>460</v>
      </c>
      <c r="C134" t="s">
        <v>900</v>
      </c>
      <c r="D134" t="s">
        <v>1140</v>
      </c>
      <c r="E134" s="33">
        <v>53.966666666666669</v>
      </c>
      <c r="F134" s="33">
        <v>5.0666666666666664</v>
      </c>
      <c r="G134" s="33">
        <v>0</v>
      </c>
      <c r="H134" s="33">
        <v>0</v>
      </c>
      <c r="I134" s="33">
        <v>8.8888888888888892E-2</v>
      </c>
      <c r="J134" s="33">
        <v>0</v>
      </c>
      <c r="K134" s="33">
        <v>0</v>
      </c>
      <c r="L134" s="33">
        <v>0.1418888888888889</v>
      </c>
      <c r="M134" s="33">
        <v>4.2299999999999995</v>
      </c>
      <c r="N134" s="33">
        <v>0</v>
      </c>
      <c r="O134" s="33">
        <v>7.8381717109326732E-2</v>
      </c>
      <c r="P134" s="33">
        <v>5.4011111111111116</v>
      </c>
      <c r="Q134" s="33">
        <v>0</v>
      </c>
      <c r="R134" s="33">
        <v>0.10008235536339305</v>
      </c>
      <c r="S134" s="33">
        <v>0.60344444444444434</v>
      </c>
      <c r="T134" s="33">
        <v>1.7467777777777782</v>
      </c>
      <c r="U134" s="33">
        <v>0</v>
      </c>
      <c r="V134" s="33">
        <v>4.3549516162240065E-2</v>
      </c>
      <c r="W134" s="33">
        <v>0.50444444444444447</v>
      </c>
      <c r="X134" s="33">
        <v>1.716333333333333</v>
      </c>
      <c r="Y134" s="33">
        <v>0</v>
      </c>
      <c r="Z134" s="33">
        <v>4.1150916203417737E-2</v>
      </c>
      <c r="AA134" s="33">
        <v>0</v>
      </c>
      <c r="AB134" s="33">
        <v>0</v>
      </c>
      <c r="AC134" s="33">
        <v>0</v>
      </c>
      <c r="AD134" s="33">
        <v>0</v>
      </c>
      <c r="AE134" s="33">
        <v>0</v>
      </c>
      <c r="AF134" s="33">
        <v>0</v>
      </c>
      <c r="AG134" s="33">
        <v>0</v>
      </c>
      <c r="AH134" t="s">
        <v>33</v>
      </c>
      <c r="AI134" s="34">
        <v>7</v>
      </c>
    </row>
    <row r="135" spans="1:35" x14ac:dyDescent="0.25">
      <c r="A135" t="s">
        <v>1226</v>
      </c>
      <c r="B135" t="s">
        <v>744</v>
      </c>
      <c r="C135" t="s">
        <v>856</v>
      </c>
      <c r="D135" t="s">
        <v>1196</v>
      </c>
      <c r="E135" s="33">
        <v>60.088888888888889</v>
      </c>
      <c r="F135" s="33">
        <v>5.6888888888888891</v>
      </c>
      <c r="G135" s="33">
        <v>0</v>
      </c>
      <c r="H135" s="33">
        <v>0</v>
      </c>
      <c r="I135" s="33">
        <v>0</v>
      </c>
      <c r="J135" s="33">
        <v>0</v>
      </c>
      <c r="K135" s="33">
        <v>0</v>
      </c>
      <c r="L135" s="33">
        <v>0</v>
      </c>
      <c r="M135" s="33">
        <v>0</v>
      </c>
      <c r="N135" s="33">
        <v>10.708333333333334</v>
      </c>
      <c r="O135" s="33">
        <v>0.17820821005917162</v>
      </c>
      <c r="P135" s="33">
        <v>0</v>
      </c>
      <c r="Q135" s="33">
        <v>7.5166666666666666</v>
      </c>
      <c r="R135" s="33">
        <v>0.12509245562130178</v>
      </c>
      <c r="S135" s="33">
        <v>0</v>
      </c>
      <c r="T135" s="33">
        <v>0</v>
      </c>
      <c r="U135" s="33">
        <v>0</v>
      </c>
      <c r="V135" s="33">
        <v>0</v>
      </c>
      <c r="W135" s="33">
        <v>0</v>
      </c>
      <c r="X135" s="33">
        <v>0</v>
      </c>
      <c r="Y135" s="33">
        <v>0</v>
      </c>
      <c r="Z135" s="33">
        <v>0</v>
      </c>
      <c r="AA135" s="33">
        <v>0</v>
      </c>
      <c r="AB135" s="33">
        <v>0</v>
      </c>
      <c r="AC135" s="33">
        <v>0</v>
      </c>
      <c r="AD135" s="33">
        <v>0</v>
      </c>
      <c r="AE135" s="33">
        <v>0</v>
      </c>
      <c r="AF135" s="33">
        <v>0</v>
      </c>
      <c r="AG135" s="33">
        <v>0</v>
      </c>
      <c r="AH135" t="s">
        <v>321</v>
      </c>
      <c r="AI135" s="34">
        <v>7</v>
      </c>
    </row>
    <row r="136" spans="1:35" x14ac:dyDescent="0.25">
      <c r="A136" t="s">
        <v>1226</v>
      </c>
      <c r="B136" t="s">
        <v>527</v>
      </c>
      <c r="C136" t="s">
        <v>896</v>
      </c>
      <c r="D136" t="s">
        <v>1185</v>
      </c>
      <c r="E136" s="33">
        <v>29.033333333333335</v>
      </c>
      <c r="F136" s="33">
        <v>4.9777777777777779</v>
      </c>
      <c r="G136" s="33">
        <v>0</v>
      </c>
      <c r="H136" s="33">
        <v>0.1388888888888889</v>
      </c>
      <c r="I136" s="33">
        <v>0.71111111111111114</v>
      </c>
      <c r="J136" s="33">
        <v>0</v>
      </c>
      <c r="K136" s="33">
        <v>0</v>
      </c>
      <c r="L136" s="33">
        <v>5.7555555555555554E-2</v>
      </c>
      <c r="M136" s="33">
        <v>5.2297777777777776</v>
      </c>
      <c r="N136" s="33">
        <v>0</v>
      </c>
      <c r="O136" s="33">
        <v>0.1801301186375813</v>
      </c>
      <c r="P136" s="33">
        <v>5.7162222222222212</v>
      </c>
      <c r="Q136" s="33">
        <v>0</v>
      </c>
      <c r="R136" s="33">
        <v>0.19688480673555295</v>
      </c>
      <c r="S136" s="33">
        <v>0.39033333333333337</v>
      </c>
      <c r="T136" s="33">
        <v>2.0081111111111118</v>
      </c>
      <c r="U136" s="33">
        <v>0</v>
      </c>
      <c r="V136" s="33">
        <v>8.2610026789131291E-2</v>
      </c>
      <c r="W136" s="33">
        <v>0.72244444444444444</v>
      </c>
      <c r="X136" s="33">
        <v>2.5027777777777782</v>
      </c>
      <c r="Y136" s="33">
        <v>0</v>
      </c>
      <c r="Z136" s="33">
        <v>0.11108687332567929</v>
      </c>
      <c r="AA136" s="33">
        <v>0</v>
      </c>
      <c r="AB136" s="33">
        <v>0</v>
      </c>
      <c r="AC136" s="33">
        <v>0</v>
      </c>
      <c r="AD136" s="33">
        <v>0</v>
      </c>
      <c r="AE136" s="33">
        <v>0</v>
      </c>
      <c r="AF136" s="33">
        <v>0</v>
      </c>
      <c r="AG136" s="33">
        <v>0</v>
      </c>
      <c r="AH136" t="s">
        <v>101</v>
      </c>
      <c r="AI136" s="34">
        <v>7</v>
      </c>
    </row>
    <row r="137" spans="1:35" x14ac:dyDescent="0.25">
      <c r="A137" t="s">
        <v>1226</v>
      </c>
      <c r="B137" t="s">
        <v>716</v>
      </c>
      <c r="C137" t="s">
        <v>914</v>
      </c>
      <c r="D137" t="s">
        <v>1173</v>
      </c>
      <c r="E137" s="33">
        <v>28.2</v>
      </c>
      <c r="F137" s="33">
        <v>3.0666666666666669</v>
      </c>
      <c r="G137" s="33">
        <v>3.3333333333333333E-2</v>
      </c>
      <c r="H137" s="33">
        <v>0</v>
      </c>
      <c r="I137" s="33">
        <v>0.57777777777777772</v>
      </c>
      <c r="J137" s="33">
        <v>0</v>
      </c>
      <c r="K137" s="33">
        <v>0</v>
      </c>
      <c r="L137" s="33">
        <v>3.111111111111111E-2</v>
      </c>
      <c r="M137" s="33">
        <v>0</v>
      </c>
      <c r="N137" s="33">
        <v>0</v>
      </c>
      <c r="O137" s="33">
        <v>0</v>
      </c>
      <c r="P137" s="33">
        <v>3.9694444444444459</v>
      </c>
      <c r="Q137" s="33">
        <v>0</v>
      </c>
      <c r="R137" s="33">
        <v>0.14076044129235624</v>
      </c>
      <c r="S137" s="33">
        <v>3.505444444444445</v>
      </c>
      <c r="T137" s="33">
        <v>0</v>
      </c>
      <c r="U137" s="33">
        <v>0</v>
      </c>
      <c r="V137" s="33">
        <v>0.12430654058313635</v>
      </c>
      <c r="W137" s="33">
        <v>0.87044444444444447</v>
      </c>
      <c r="X137" s="33">
        <v>0.27411111111111114</v>
      </c>
      <c r="Y137" s="33">
        <v>0</v>
      </c>
      <c r="Z137" s="33">
        <v>4.0587076438140267E-2</v>
      </c>
      <c r="AA137" s="33">
        <v>0</v>
      </c>
      <c r="AB137" s="33">
        <v>0</v>
      </c>
      <c r="AC137" s="33">
        <v>0</v>
      </c>
      <c r="AD137" s="33">
        <v>33.237555555555545</v>
      </c>
      <c r="AE137" s="33">
        <v>0</v>
      </c>
      <c r="AF137" s="33">
        <v>0</v>
      </c>
      <c r="AG137" s="33">
        <v>0</v>
      </c>
      <c r="AH137" t="s">
        <v>291</v>
      </c>
      <c r="AI137" s="34">
        <v>7</v>
      </c>
    </row>
    <row r="138" spans="1:35" x14ac:dyDescent="0.25">
      <c r="A138" t="s">
        <v>1226</v>
      </c>
      <c r="B138" t="s">
        <v>725</v>
      </c>
      <c r="C138" t="s">
        <v>868</v>
      </c>
      <c r="D138" t="s">
        <v>1163</v>
      </c>
      <c r="E138" s="33">
        <v>92.411111111111111</v>
      </c>
      <c r="F138" s="33">
        <v>5.4222222222222225</v>
      </c>
      <c r="G138" s="33">
        <v>0.28888888888888886</v>
      </c>
      <c r="H138" s="33">
        <v>0.2722222222222222</v>
      </c>
      <c r="I138" s="33">
        <v>3.4222222222222221</v>
      </c>
      <c r="J138" s="33">
        <v>0</v>
      </c>
      <c r="K138" s="33">
        <v>0</v>
      </c>
      <c r="L138" s="33">
        <v>2.6406666666666672</v>
      </c>
      <c r="M138" s="33">
        <v>5.1722222222222225</v>
      </c>
      <c r="N138" s="33">
        <v>0</v>
      </c>
      <c r="O138" s="33">
        <v>5.5969700613201875E-2</v>
      </c>
      <c r="P138" s="33">
        <v>5.5111111111111111</v>
      </c>
      <c r="Q138" s="33">
        <v>25.711111111111112</v>
      </c>
      <c r="R138" s="33">
        <v>0.33786220993146565</v>
      </c>
      <c r="S138" s="33">
        <v>10.544111111111111</v>
      </c>
      <c r="T138" s="33">
        <v>4.9342222222222212</v>
      </c>
      <c r="U138" s="33">
        <v>0</v>
      </c>
      <c r="V138" s="33">
        <v>0.16749428880605985</v>
      </c>
      <c r="W138" s="33">
        <v>3.1813333333333338</v>
      </c>
      <c r="X138" s="33">
        <v>7.4968888888888907</v>
      </c>
      <c r="Y138" s="33">
        <v>0</v>
      </c>
      <c r="Z138" s="33">
        <v>0.11555128050979924</v>
      </c>
      <c r="AA138" s="33">
        <v>0</v>
      </c>
      <c r="AB138" s="33">
        <v>0</v>
      </c>
      <c r="AC138" s="33">
        <v>0</v>
      </c>
      <c r="AD138" s="33">
        <v>0</v>
      </c>
      <c r="AE138" s="33">
        <v>0</v>
      </c>
      <c r="AF138" s="33">
        <v>0</v>
      </c>
      <c r="AG138" s="33">
        <v>0</v>
      </c>
      <c r="AH138" t="s">
        <v>302</v>
      </c>
      <c r="AI138" s="34">
        <v>7</v>
      </c>
    </row>
    <row r="139" spans="1:35" x14ac:dyDescent="0.25">
      <c r="A139" t="s">
        <v>1226</v>
      </c>
      <c r="B139" t="s">
        <v>473</v>
      </c>
      <c r="C139" t="s">
        <v>929</v>
      </c>
      <c r="D139" t="s">
        <v>1178</v>
      </c>
      <c r="E139" s="33">
        <v>70.033333333333331</v>
      </c>
      <c r="F139" s="33">
        <v>5.4666666666666668</v>
      </c>
      <c r="G139" s="33">
        <v>0.17777777777777778</v>
      </c>
      <c r="H139" s="33">
        <v>0.16666666666666666</v>
      </c>
      <c r="I139" s="33">
        <v>1.0777777777777777</v>
      </c>
      <c r="J139" s="33">
        <v>0</v>
      </c>
      <c r="K139" s="33">
        <v>0</v>
      </c>
      <c r="L139" s="33">
        <v>0.52477777777777779</v>
      </c>
      <c r="M139" s="33">
        <v>0</v>
      </c>
      <c r="N139" s="33">
        <v>0</v>
      </c>
      <c r="O139" s="33">
        <v>0</v>
      </c>
      <c r="P139" s="33">
        <v>4.4844444444444456</v>
      </c>
      <c r="Q139" s="33">
        <v>11.635555555555554</v>
      </c>
      <c r="R139" s="33">
        <v>0.23017610661589716</v>
      </c>
      <c r="S139" s="33">
        <v>1.5623333333333336</v>
      </c>
      <c r="T139" s="33">
        <v>1.6152222222222226</v>
      </c>
      <c r="U139" s="33">
        <v>0</v>
      </c>
      <c r="V139" s="33">
        <v>4.5372045057908941E-2</v>
      </c>
      <c r="W139" s="33">
        <v>0.71911111111111115</v>
      </c>
      <c r="X139" s="33">
        <v>1.667</v>
      </c>
      <c r="Y139" s="33">
        <v>0</v>
      </c>
      <c r="Z139" s="33">
        <v>3.4071077264794546E-2</v>
      </c>
      <c r="AA139" s="33">
        <v>0</v>
      </c>
      <c r="AB139" s="33">
        <v>0</v>
      </c>
      <c r="AC139" s="33">
        <v>0</v>
      </c>
      <c r="AD139" s="33">
        <v>0</v>
      </c>
      <c r="AE139" s="33">
        <v>0</v>
      </c>
      <c r="AF139" s="33">
        <v>0</v>
      </c>
      <c r="AG139" s="33">
        <v>0</v>
      </c>
      <c r="AH139" t="s">
        <v>46</v>
      </c>
      <c r="AI139" s="34">
        <v>7</v>
      </c>
    </row>
    <row r="140" spans="1:35" x14ac:dyDescent="0.25">
      <c r="A140" t="s">
        <v>1226</v>
      </c>
      <c r="B140" t="s">
        <v>454</v>
      </c>
      <c r="C140" t="s">
        <v>880</v>
      </c>
      <c r="D140" t="s">
        <v>1141</v>
      </c>
      <c r="E140" s="33">
        <v>102.43333333333334</v>
      </c>
      <c r="F140" s="33">
        <v>5.6888888888888891</v>
      </c>
      <c r="G140" s="33">
        <v>0.3</v>
      </c>
      <c r="H140" s="33">
        <v>0.6333333333333333</v>
      </c>
      <c r="I140" s="33">
        <v>2.5222222222222221</v>
      </c>
      <c r="J140" s="33">
        <v>0</v>
      </c>
      <c r="K140" s="33">
        <v>0</v>
      </c>
      <c r="L140" s="33">
        <v>7.9476666666666711</v>
      </c>
      <c r="M140" s="33">
        <v>9.0733333333333341</v>
      </c>
      <c r="N140" s="33">
        <v>0</v>
      </c>
      <c r="O140" s="33">
        <v>8.8577936869508628E-2</v>
      </c>
      <c r="P140" s="33">
        <v>5.5394444444444444</v>
      </c>
      <c r="Q140" s="33">
        <v>9.1833333333333318</v>
      </c>
      <c r="R140" s="33">
        <v>0.14373033951621647</v>
      </c>
      <c r="S140" s="33">
        <v>6.6883333333333317</v>
      </c>
      <c r="T140" s="33">
        <v>9.155555555555555</v>
      </c>
      <c r="U140" s="33">
        <v>0</v>
      </c>
      <c r="V140" s="33">
        <v>0.15467512745417072</v>
      </c>
      <c r="W140" s="33">
        <v>5.3621111111111119</v>
      </c>
      <c r="X140" s="33">
        <v>15.26511111111112</v>
      </c>
      <c r="Y140" s="33">
        <v>0</v>
      </c>
      <c r="Z140" s="33">
        <v>0.20137216617854437</v>
      </c>
      <c r="AA140" s="33">
        <v>0</v>
      </c>
      <c r="AB140" s="33">
        <v>0</v>
      </c>
      <c r="AC140" s="33">
        <v>0</v>
      </c>
      <c r="AD140" s="33">
        <v>0</v>
      </c>
      <c r="AE140" s="33">
        <v>0</v>
      </c>
      <c r="AF140" s="33">
        <v>0</v>
      </c>
      <c r="AG140" s="33">
        <v>0</v>
      </c>
      <c r="AH140" t="s">
        <v>27</v>
      </c>
      <c r="AI140" s="34">
        <v>7</v>
      </c>
    </row>
    <row r="141" spans="1:35" x14ac:dyDescent="0.25">
      <c r="A141" t="s">
        <v>1226</v>
      </c>
      <c r="B141" t="s">
        <v>475</v>
      </c>
      <c r="C141" t="s">
        <v>930</v>
      </c>
      <c r="D141" t="s">
        <v>1179</v>
      </c>
      <c r="E141" s="33">
        <v>52.422222222222224</v>
      </c>
      <c r="F141" s="33">
        <v>4.7111111111111112</v>
      </c>
      <c r="G141" s="33">
        <v>0.28888888888888886</v>
      </c>
      <c r="H141" s="33">
        <v>1.4222222222222223</v>
      </c>
      <c r="I141" s="33">
        <v>1.211111111111111</v>
      </c>
      <c r="J141" s="33">
        <v>0</v>
      </c>
      <c r="K141" s="33">
        <v>0</v>
      </c>
      <c r="L141" s="33">
        <v>1.0078888888888888</v>
      </c>
      <c r="M141" s="33">
        <v>0.25777777777777772</v>
      </c>
      <c r="N141" s="33">
        <v>4.737444444444443</v>
      </c>
      <c r="O141" s="33">
        <v>9.528825773632893E-2</v>
      </c>
      <c r="P141" s="33">
        <v>3.9712222222222233</v>
      </c>
      <c r="Q141" s="33">
        <v>2.5853333333333333</v>
      </c>
      <c r="R141" s="33">
        <v>0.12507206443408225</v>
      </c>
      <c r="S141" s="33">
        <v>0.64644444444444449</v>
      </c>
      <c r="T141" s="33">
        <v>1.9063333333333337</v>
      </c>
      <c r="U141" s="33">
        <v>0</v>
      </c>
      <c r="V141" s="33">
        <v>4.8696481559983046E-2</v>
      </c>
      <c r="W141" s="33">
        <v>0.68233333333333324</v>
      </c>
      <c r="X141" s="33">
        <v>2.8311111111111105</v>
      </c>
      <c r="Y141" s="33">
        <v>0</v>
      </c>
      <c r="Z141" s="33">
        <v>6.7022043238660428E-2</v>
      </c>
      <c r="AA141" s="33">
        <v>0</v>
      </c>
      <c r="AB141" s="33">
        <v>0</v>
      </c>
      <c r="AC141" s="33">
        <v>0</v>
      </c>
      <c r="AD141" s="33">
        <v>0</v>
      </c>
      <c r="AE141" s="33">
        <v>0</v>
      </c>
      <c r="AF141" s="33">
        <v>0</v>
      </c>
      <c r="AG141" s="33">
        <v>0.3</v>
      </c>
      <c r="AH141" t="s">
        <v>48</v>
      </c>
      <c r="AI141" s="34">
        <v>7</v>
      </c>
    </row>
    <row r="142" spans="1:35" x14ac:dyDescent="0.25">
      <c r="A142" t="s">
        <v>1226</v>
      </c>
      <c r="B142" t="s">
        <v>511</v>
      </c>
      <c r="C142" t="s">
        <v>957</v>
      </c>
      <c r="D142" t="s">
        <v>1188</v>
      </c>
      <c r="E142" s="33">
        <v>25.522222222222222</v>
      </c>
      <c r="F142" s="33">
        <v>5.6888888888888891</v>
      </c>
      <c r="G142" s="33">
        <v>5.5555555555555552E-2</v>
      </c>
      <c r="H142" s="33">
        <v>0.1361111111111111</v>
      </c>
      <c r="I142" s="33">
        <v>0.96666666666666667</v>
      </c>
      <c r="J142" s="33">
        <v>0</v>
      </c>
      <c r="K142" s="33">
        <v>0</v>
      </c>
      <c r="L142" s="33">
        <v>0.31033333333333335</v>
      </c>
      <c r="M142" s="33">
        <v>0</v>
      </c>
      <c r="N142" s="33">
        <v>0</v>
      </c>
      <c r="O142" s="33">
        <v>0</v>
      </c>
      <c r="P142" s="33">
        <v>0</v>
      </c>
      <c r="Q142" s="33">
        <v>0</v>
      </c>
      <c r="R142" s="33">
        <v>0</v>
      </c>
      <c r="S142" s="33">
        <v>1.3435555555555558</v>
      </c>
      <c r="T142" s="33">
        <v>0.12133333333333333</v>
      </c>
      <c r="U142" s="33">
        <v>0</v>
      </c>
      <c r="V142" s="33">
        <v>5.7396604266434489E-2</v>
      </c>
      <c r="W142" s="33">
        <v>0.72722222222222221</v>
      </c>
      <c r="X142" s="33">
        <v>0.64222222222222214</v>
      </c>
      <c r="Y142" s="33">
        <v>0</v>
      </c>
      <c r="Z142" s="33">
        <v>5.3656943839791034E-2</v>
      </c>
      <c r="AA142" s="33">
        <v>0</v>
      </c>
      <c r="AB142" s="33">
        <v>0</v>
      </c>
      <c r="AC142" s="33">
        <v>0</v>
      </c>
      <c r="AD142" s="33">
        <v>0</v>
      </c>
      <c r="AE142" s="33">
        <v>0</v>
      </c>
      <c r="AF142" s="33">
        <v>0</v>
      </c>
      <c r="AG142" s="33">
        <v>0</v>
      </c>
      <c r="AH142" t="s">
        <v>85</v>
      </c>
      <c r="AI142" s="34">
        <v>7</v>
      </c>
    </row>
    <row r="143" spans="1:35" x14ac:dyDescent="0.25">
      <c r="A143" t="s">
        <v>1226</v>
      </c>
      <c r="B143" t="s">
        <v>490</v>
      </c>
      <c r="C143" t="s">
        <v>943</v>
      </c>
      <c r="D143" t="s">
        <v>1158</v>
      </c>
      <c r="E143" s="33">
        <v>36.155555555555559</v>
      </c>
      <c r="F143" s="33">
        <v>5.6888888888888891</v>
      </c>
      <c r="G143" s="33">
        <v>0.1111111111111111</v>
      </c>
      <c r="H143" s="33">
        <v>0.12222222222222222</v>
      </c>
      <c r="I143" s="33">
        <v>0.67777777777777781</v>
      </c>
      <c r="J143" s="33">
        <v>0</v>
      </c>
      <c r="K143" s="33">
        <v>0</v>
      </c>
      <c r="L143" s="33">
        <v>1.0612222222222223</v>
      </c>
      <c r="M143" s="33">
        <v>0</v>
      </c>
      <c r="N143" s="33">
        <v>0</v>
      </c>
      <c r="O143" s="33">
        <v>0</v>
      </c>
      <c r="P143" s="33">
        <v>5.2301111111111105</v>
      </c>
      <c r="Q143" s="33">
        <v>0.33500000000000002</v>
      </c>
      <c r="R143" s="33">
        <v>0.15392132759680391</v>
      </c>
      <c r="S143" s="33">
        <v>1.0731111111111111</v>
      </c>
      <c r="T143" s="33">
        <v>0</v>
      </c>
      <c r="U143" s="33">
        <v>0</v>
      </c>
      <c r="V143" s="33">
        <v>2.9680393362015979E-2</v>
      </c>
      <c r="W143" s="33">
        <v>1.3066666666666669</v>
      </c>
      <c r="X143" s="33">
        <v>0.18733333333333332</v>
      </c>
      <c r="Y143" s="33">
        <v>0</v>
      </c>
      <c r="Z143" s="33">
        <v>4.1321450522433932E-2</v>
      </c>
      <c r="AA143" s="33">
        <v>0</v>
      </c>
      <c r="AB143" s="33">
        <v>0</v>
      </c>
      <c r="AC143" s="33">
        <v>0</v>
      </c>
      <c r="AD143" s="33">
        <v>0</v>
      </c>
      <c r="AE143" s="33">
        <v>0</v>
      </c>
      <c r="AF143" s="33">
        <v>0</v>
      </c>
      <c r="AG143" s="33">
        <v>0</v>
      </c>
      <c r="AH143" t="s">
        <v>64</v>
      </c>
      <c r="AI143" s="34">
        <v>7</v>
      </c>
    </row>
    <row r="144" spans="1:35" x14ac:dyDescent="0.25">
      <c r="A144" t="s">
        <v>1226</v>
      </c>
      <c r="B144" t="s">
        <v>518</v>
      </c>
      <c r="C144" t="s">
        <v>963</v>
      </c>
      <c r="D144" t="s">
        <v>1177</v>
      </c>
      <c r="E144" s="33">
        <v>29.444444444444443</v>
      </c>
      <c r="F144" s="33">
        <v>5.6888888888888891</v>
      </c>
      <c r="G144" s="33">
        <v>4.4444444444444446E-2</v>
      </c>
      <c r="H144" s="33">
        <v>0.21111111111111111</v>
      </c>
      <c r="I144" s="33">
        <v>0.25555555555555554</v>
      </c>
      <c r="J144" s="33">
        <v>0</v>
      </c>
      <c r="K144" s="33">
        <v>0</v>
      </c>
      <c r="L144" s="33">
        <v>0.98333333333333317</v>
      </c>
      <c r="M144" s="33">
        <v>2.4971111111111117</v>
      </c>
      <c r="N144" s="33">
        <v>0</v>
      </c>
      <c r="O144" s="33">
        <v>8.4807547169811343E-2</v>
      </c>
      <c r="P144" s="33">
        <v>4.5826666666666682</v>
      </c>
      <c r="Q144" s="33">
        <v>0</v>
      </c>
      <c r="R144" s="33">
        <v>0.15563773584905666</v>
      </c>
      <c r="S144" s="33">
        <v>0.64599999999999991</v>
      </c>
      <c r="T144" s="33">
        <v>2.2005555555555549</v>
      </c>
      <c r="U144" s="33">
        <v>0</v>
      </c>
      <c r="V144" s="33">
        <v>9.6675471698113191E-2</v>
      </c>
      <c r="W144" s="33">
        <v>3.4640000000000013</v>
      </c>
      <c r="X144" s="33">
        <v>0.87688888888888872</v>
      </c>
      <c r="Y144" s="33">
        <v>0</v>
      </c>
      <c r="Z144" s="33">
        <v>0.14742641509433968</v>
      </c>
      <c r="AA144" s="33">
        <v>0</v>
      </c>
      <c r="AB144" s="33">
        <v>0</v>
      </c>
      <c r="AC144" s="33">
        <v>0</v>
      </c>
      <c r="AD144" s="33">
        <v>0</v>
      </c>
      <c r="AE144" s="33">
        <v>0</v>
      </c>
      <c r="AF144" s="33">
        <v>0</v>
      </c>
      <c r="AG144" s="33">
        <v>0</v>
      </c>
      <c r="AH144" t="s">
        <v>92</v>
      </c>
      <c r="AI144" s="34">
        <v>7</v>
      </c>
    </row>
    <row r="145" spans="1:35" x14ac:dyDescent="0.25">
      <c r="A145" t="s">
        <v>1226</v>
      </c>
      <c r="B145" t="s">
        <v>485</v>
      </c>
      <c r="C145" t="s">
        <v>939</v>
      </c>
      <c r="D145" t="s">
        <v>1181</v>
      </c>
      <c r="E145" s="33">
        <v>48.611111111111114</v>
      </c>
      <c r="F145" s="33">
        <v>5.6888888888888891</v>
      </c>
      <c r="G145" s="33">
        <v>1.1111111111111112E-2</v>
      </c>
      <c r="H145" s="33">
        <v>0.46666666666666667</v>
      </c>
      <c r="I145" s="33">
        <v>0.97777777777777775</v>
      </c>
      <c r="J145" s="33">
        <v>0</v>
      </c>
      <c r="K145" s="33">
        <v>0</v>
      </c>
      <c r="L145" s="33">
        <v>0.19044444444444444</v>
      </c>
      <c r="M145" s="33">
        <v>0</v>
      </c>
      <c r="N145" s="33">
        <v>0</v>
      </c>
      <c r="O145" s="33">
        <v>0</v>
      </c>
      <c r="P145" s="33">
        <v>5.7468888888888863</v>
      </c>
      <c r="Q145" s="33">
        <v>0</v>
      </c>
      <c r="R145" s="33">
        <v>0.11822171428571422</v>
      </c>
      <c r="S145" s="33">
        <v>1.7103333333333324</v>
      </c>
      <c r="T145" s="33">
        <v>0.56266666666666676</v>
      </c>
      <c r="U145" s="33">
        <v>0</v>
      </c>
      <c r="V145" s="33">
        <v>4.6758857142857123E-2</v>
      </c>
      <c r="W145" s="33">
        <v>3.7633333333333332</v>
      </c>
      <c r="X145" s="33">
        <v>0</v>
      </c>
      <c r="Y145" s="33">
        <v>0</v>
      </c>
      <c r="Z145" s="33">
        <v>7.7417142857142851E-2</v>
      </c>
      <c r="AA145" s="33">
        <v>0</v>
      </c>
      <c r="AB145" s="33">
        <v>0</v>
      </c>
      <c r="AC145" s="33">
        <v>0</v>
      </c>
      <c r="AD145" s="33">
        <v>0</v>
      </c>
      <c r="AE145" s="33">
        <v>0</v>
      </c>
      <c r="AF145" s="33">
        <v>0</v>
      </c>
      <c r="AG145" s="33">
        <v>0</v>
      </c>
      <c r="AH145" t="s">
        <v>59</v>
      </c>
      <c r="AI145" s="34">
        <v>7</v>
      </c>
    </row>
    <row r="146" spans="1:35" x14ac:dyDescent="0.25">
      <c r="A146" t="s">
        <v>1226</v>
      </c>
      <c r="B146" t="s">
        <v>469</v>
      </c>
      <c r="C146" t="s">
        <v>917</v>
      </c>
      <c r="D146" t="s">
        <v>1150</v>
      </c>
      <c r="E146" s="33">
        <v>81.25555555555556</v>
      </c>
      <c r="F146" s="33">
        <v>5.6888888888888891</v>
      </c>
      <c r="G146" s="33">
        <v>0.35555555555555557</v>
      </c>
      <c r="H146" s="33">
        <v>0.35</v>
      </c>
      <c r="I146" s="33">
        <v>1.1444444444444444</v>
      </c>
      <c r="J146" s="33">
        <v>0</v>
      </c>
      <c r="K146" s="33">
        <v>0</v>
      </c>
      <c r="L146" s="33">
        <v>4.8517777777777775</v>
      </c>
      <c r="M146" s="33">
        <v>5.1802222222222216</v>
      </c>
      <c r="N146" s="33">
        <v>0</v>
      </c>
      <c r="O146" s="33">
        <v>6.3752222070285788E-2</v>
      </c>
      <c r="P146" s="33">
        <v>5.3641111111111117</v>
      </c>
      <c r="Q146" s="33">
        <v>9.054333333333334</v>
      </c>
      <c r="R146" s="33">
        <v>0.17744564474223987</v>
      </c>
      <c r="S146" s="33">
        <v>2.6422222222222222</v>
      </c>
      <c r="T146" s="33">
        <v>3.7417777777777781</v>
      </c>
      <c r="U146" s="33">
        <v>0</v>
      </c>
      <c r="V146" s="33">
        <v>7.8566935594147402E-2</v>
      </c>
      <c r="W146" s="33">
        <v>3.4194444444444465</v>
      </c>
      <c r="X146" s="33">
        <v>4.9201111111111127</v>
      </c>
      <c r="Y146" s="33">
        <v>0</v>
      </c>
      <c r="Z146" s="33">
        <v>0.10263366607411463</v>
      </c>
      <c r="AA146" s="33">
        <v>0</v>
      </c>
      <c r="AB146" s="33">
        <v>0</v>
      </c>
      <c r="AC146" s="33">
        <v>0</v>
      </c>
      <c r="AD146" s="33">
        <v>0</v>
      </c>
      <c r="AE146" s="33">
        <v>0</v>
      </c>
      <c r="AF146" s="33">
        <v>0</v>
      </c>
      <c r="AG146" s="33">
        <v>0</v>
      </c>
      <c r="AH146" t="s">
        <v>42</v>
      </c>
      <c r="AI146" s="34">
        <v>7</v>
      </c>
    </row>
    <row r="147" spans="1:35" x14ac:dyDescent="0.25">
      <c r="A147" t="s">
        <v>1226</v>
      </c>
      <c r="B147" t="s">
        <v>483</v>
      </c>
      <c r="C147" t="s">
        <v>937</v>
      </c>
      <c r="D147" t="s">
        <v>1180</v>
      </c>
      <c r="E147" s="33">
        <v>55.222222222222221</v>
      </c>
      <c r="F147" s="33">
        <v>5.6888888888888891</v>
      </c>
      <c r="G147" s="33">
        <v>1.1111111111111112E-2</v>
      </c>
      <c r="H147" s="33">
        <v>0.35555555555555557</v>
      </c>
      <c r="I147" s="33">
        <v>0.48888888888888887</v>
      </c>
      <c r="J147" s="33">
        <v>0</v>
      </c>
      <c r="K147" s="33">
        <v>0</v>
      </c>
      <c r="L147" s="33">
        <v>2.0097777777777783</v>
      </c>
      <c r="M147" s="33">
        <v>6.0634444444444462</v>
      </c>
      <c r="N147" s="33">
        <v>0</v>
      </c>
      <c r="O147" s="33">
        <v>0.10980080482897388</v>
      </c>
      <c r="P147" s="33">
        <v>5.3966666666666674</v>
      </c>
      <c r="Q147" s="33">
        <v>3.52388888888889</v>
      </c>
      <c r="R147" s="33">
        <v>0.16153923541247489</v>
      </c>
      <c r="S147" s="33">
        <v>3.4427777777777782</v>
      </c>
      <c r="T147" s="33">
        <v>2.488777777777778</v>
      </c>
      <c r="U147" s="33">
        <v>0</v>
      </c>
      <c r="V147" s="33">
        <v>0.10741247484909459</v>
      </c>
      <c r="W147" s="33">
        <v>5.551333333333333</v>
      </c>
      <c r="X147" s="33">
        <v>3.7027777777777771</v>
      </c>
      <c r="Y147" s="33">
        <v>0</v>
      </c>
      <c r="Z147" s="33">
        <v>0.16757947686116698</v>
      </c>
      <c r="AA147" s="33">
        <v>0</v>
      </c>
      <c r="AB147" s="33">
        <v>0</v>
      </c>
      <c r="AC147" s="33">
        <v>0</v>
      </c>
      <c r="AD147" s="33">
        <v>0</v>
      </c>
      <c r="AE147" s="33">
        <v>0</v>
      </c>
      <c r="AF147" s="33">
        <v>0</v>
      </c>
      <c r="AG147" s="33">
        <v>0</v>
      </c>
      <c r="AH147" t="s">
        <v>57</v>
      </c>
      <c r="AI147" s="34">
        <v>7</v>
      </c>
    </row>
    <row r="148" spans="1:35" x14ac:dyDescent="0.25">
      <c r="A148" t="s">
        <v>1226</v>
      </c>
      <c r="B148" t="s">
        <v>510</v>
      </c>
      <c r="C148" t="s">
        <v>956</v>
      </c>
      <c r="D148" t="s">
        <v>1119</v>
      </c>
      <c r="E148" s="33">
        <v>29.333333333333332</v>
      </c>
      <c r="F148" s="33">
        <v>3.0222222222222221</v>
      </c>
      <c r="G148" s="33">
        <v>3.3333333333333333E-2</v>
      </c>
      <c r="H148" s="33">
        <v>9.7222222222222224E-2</v>
      </c>
      <c r="I148" s="33">
        <v>0.33333333333333331</v>
      </c>
      <c r="J148" s="33">
        <v>0</v>
      </c>
      <c r="K148" s="33">
        <v>0</v>
      </c>
      <c r="L148" s="33">
        <v>0</v>
      </c>
      <c r="M148" s="33">
        <v>4.2236666666666656</v>
      </c>
      <c r="N148" s="33">
        <v>0</v>
      </c>
      <c r="O148" s="33">
        <v>0.14398863636363632</v>
      </c>
      <c r="P148" s="33">
        <v>3.8004444444444445</v>
      </c>
      <c r="Q148" s="33">
        <v>0.90755555555555534</v>
      </c>
      <c r="R148" s="33">
        <v>0.1605</v>
      </c>
      <c r="S148" s="33">
        <v>0.34355555555555556</v>
      </c>
      <c r="T148" s="33">
        <v>0</v>
      </c>
      <c r="U148" s="33">
        <v>0</v>
      </c>
      <c r="V148" s="33">
        <v>1.1712121212121212E-2</v>
      </c>
      <c r="W148" s="33">
        <v>0.23833333333333337</v>
      </c>
      <c r="X148" s="33">
        <v>0.95666666666666655</v>
      </c>
      <c r="Y148" s="33">
        <v>0</v>
      </c>
      <c r="Z148" s="33">
        <v>4.0738636363636359E-2</v>
      </c>
      <c r="AA148" s="33">
        <v>0</v>
      </c>
      <c r="AB148" s="33">
        <v>0</v>
      </c>
      <c r="AC148" s="33">
        <v>0</v>
      </c>
      <c r="AD148" s="33">
        <v>0</v>
      </c>
      <c r="AE148" s="33">
        <v>0</v>
      </c>
      <c r="AF148" s="33">
        <v>0</v>
      </c>
      <c r="AG148" s="33">
        <v>0</v>
      </c>
      <c r="AH148" t="s">
        <v>84</v>
      </c>
      <c r="AI148" s="34">
        <v>7</v>
      </c>
    </row>
    <row r="149" spans="1:35" x14ac:dyDescent="0.25">
      <c r="A149" t="s">
        <v>1226</v>
      </c>
      <c r="B149" t="s">
        <v>520</v>
      </c>
      <c r="C149" t="s">
        <v>965</v>
      </c>
      <c r="D149" t="s">
        <v>1190</v>
      </c>
      <c r="E149" s="33">
        <v>24.888888888888889</v>
      </c>
      <c r="F149" s="33">
        <v>3.2888888888888888</v>
      </c>
      <c r="G149" s="33">
        <v>6.6666666666666666E-2</v>
      </c>
      <c r="H149" s="33">
        <v>0.1111111111111111</v>
      </c>
      <c r="I149" s="33">
        <v>0.87777777777777777</v>
      </c>
      <c r="J149" s="33">
        <v>0</v>
      </c>
      <c r="K149" s="33">
        <v>0</v>
      </c>
      <c r="L149" s="33">
        <v>0</v>
      </c>
      <c r="M149" s="33">
        <v>0</v>
      </c>
      <c r="N149" s="33">
        <v>0</v>
      </c>
      <c r="O149" s="33">
        <v>0</v>
      </c>
      <c r="P149" s="33">
        <v>3.8553333333333337</v>
      </c>
      <c r="Q149" s="33">
        <v>1.2130000000000001</v>
      </c>
      <c r="R149" s="33">
        <v>0.20363839285714286</v>
      </c>
      <c r="S149" s="33">
        <v>1.403111111111111</v>
      </c>
      <c r="T149" s="33">
        <v>0</v>
      </c>
      <c r="U149" s="33">
        <v>0</v>
      </c>
      <c r="V149" s="33">
        <v>5.6374999999999995E-2</v>
      </c>
      <c r="W149" s="33">
        <v>1.3784444444444448</v>
      </c>
      <c r="X149" s="33">
        <v>0.18844444444444444</v>
      </c>
      <c r="Y149" s="33">
        <v>0</v>
      </c>
      <c r="Z149" s="33">
        <v>6.295535714285716E-2</v>
      </c>
      <c r="AA149" s="33">
        <v>0</v>
      </c>
      <c r="AB149" s="33">
        <v>0</v>
      </c>
      <c r="AC149" s="33">
        <v>0</v>
      </c>
      <c r="AD149" s="33">
        <v>0</v>
      </c>
      <c r="AE149" s="33">
        <v>0</v>
      </c>
      <c r="AF149" s="33">
        <v>0</v>
      </c>
      <c r="AG149" s="33">
        <v>0</v>
      </c>
      <c r="AH149" t="s">
        <v>94</v>
      </c>
      <c r="AI149" s="34">
        <v>7</v>
      </c>
    </row>
    <row r="150" spans="1:35" x14ac:dyDescent="0.25">
      <c r="A150" t="s">
        <v>1226</v>
      </c>
      <c r="B150" t="s">
        <v>489</v>
      </c>
      <c r="C150" t="s">
        <v>942</v>
      </c>
      <c r="D150" t="s">
        <v>1182</v>
      </c>
      <c r="E150" s="33">
        <v>113.64444444444445</v>
      </c>
      <c r="F150" s="33">
        <v>5.6888888888888891</v>
      </c>
      <c r="G150" s="33">
        <v>0.43333333333333335</v>
      </c>
      <c r="H150" s="33">
        <v>0.51944444444444449</v>
      </c>
      <c r="I150" s="33">
        <v>2.8</v>
      </c>
      <c r="J150" s="33">
        <v>0</v>
      </c>
      <c r="K150" s="33">
        <v>0</v>
      </c>
      <c r="L150" s="33">
        <v>1.0422222222222224</v>
      </c>
      <c r="M150" s="33">
        <v>4.8</v>
      </c>
      <c r="N150" s="33">
        <v>0</v>
      </c>
      <c r="O150" s="33">
        <v>4.223699648025029E-2</v>
      </c>
      <c r="P150" s="33">
        <v>3.5089999999999995</v>
      </c>
      <c r="Q150" s="33">
        <v>9.3263333333333307</v>
      </c>
      <c r="R150" s="33">
        <v>0.1129429018380915</v>
      </c>
      <c r="S150" s="33">
        <v>3.6619999999999986</v>
      </c>
      <c r="T150" s="33">
        <v>10.897444444444442</v>
      </c>
      <c r="U150" s="33">
        <v>0</v>
      </c>
      <c r="V150" s="33">
        <v>0.12811400078216656</v>
      </c>
      <c r="W150" s="33">
        <v>6.5005555555555565</v>
      </c>
      <c r="X150" s="33">
        <v>11.63177777777778</v>
      </c>
      <c r="Y150" s="33">
        <v>0</v>
      </c>
      <c r="Z150" s="33">
        <v>0.15955318732890106</v>
      </c>
      <c r="AA150" s="33">
        <v>0</v>
      </c>
      <c r="AB150" s="33">
        <v>0</v>
      </c>
      <c r="AC150" s="33">
        <v>0</v>
      </c>
      <c r="AD150" s="33">
        <v>0</v>
      </c>
      <c r="AE150" s="33">
        <v>0</v>
      </c>
      <c r="AF150" s="33">
        <v>0</v>
      </c>
      <c r="AG150" s="33">
        <v>0</v>
      </c>
      <c r="AH150" t="s">
        <v>63</v>
      </c>
      <c r="AI150" s="34">
        <v>7</v>
      </c>
    </row>
    <row r="151" spans="1:35" x14ac:dyDescent="0.25">
      <c r="A151" t="s">
        <v>1226</v>
      </c>
      <c r="B151" t="s">
        <v>513</v>
      </c>
      <c r="C151" t="s">
        <v>959</v>
      </c>
      <c r="D151" t="s">
        <v>1189</v>
      </c>
      <c r="E151" s="33">
        <v>40.011111111111113</v>
      </c>
      <c r="F151" s="33">
        <v>5.6888888888888891</v>
      </c>
      <c r="G151" s="33">
        <v>6.6666666666666666E-2</v>
      </c>
      <c r="H151" s="33">
        <v>0.21333333333333332</v>
      </c>
      <c r="I151" s="33">
        <v>1.5777777777777777</v>
      </c>
      <c r="J151" s="33">
        <v>0</v>
      </c>
      <c r="K151" s="33">
        <v>0</v>
      </c>
      <c r="L151" s="33">
        <v>1.7436666666666665</v>
      </c>
      <c r="M151" s="33">
        <v>4.4585555555555558</v>
      </c>
      <c r="N151" s="33">
        <v>0</v>
      </c>
      <c r="O151" s="33">
        <v>0.11143293529575118</v>
      </c>
      <c r="P151" s="33">
        <v>4.3857777777777791</v>
      </c>
      <c r="Q151" s="33">
        <v>3.2623333333333324</v>
      </c>
      <c r="R151" s="33">
        <v>0.19114968064426549</v>
      </c>
      <c r="S151" s="33">
        <v>1.7890000000000006</v>
      </c>
      <c r="T151" s="33">
        <v>0.98800000000000021</v>
      </c>
      <c r="U151" s="33">
        <v>0</v>
      </c>
      <c r="V151" s="33">
        <v>6.9405720633157475E-2</v>
      </c>
      <c r="W151" s="33">
        <v>2.6324444444444448</v>
      </c>
      <c r="X151" s="33">
        <v>0</v>
      </c>
      <c r="Y151" s="33">
        <v>0</v>
      </c>
      <c r="Z151" s="33">
        <v>6.5792835323521245E-2</v>
      </c>
      <c r="AA151" s="33">
        <v>0</v>
      </c>
      <c r="AB151" s="33">
        <v>0</v>
      </c>
      <c r="AC151" s="33">
        <v>0</v>
      </c>
      <c r="AD151" s="33">
        <v>0</v>
      </c>
      <c r="AE151" s="33">
        <v>0</v>
      </c>
      <c r="AF151" s="33">
        <v>0</v>
      </c>
      <c r="AG151" s="33">
        <v>0</v>
      </c>
      <c r="AH151" t="s">
        <v>87</v>
      </c>
      <c r="AI151" s="34">
        <v>7</v>
      </c>
    </row>
    <row r="152" spans="1:35" x14ac:dyDescent="0.25">
      <c r="A152" t="s">
        <v>1226</v>
      </c>
      <c r="B152" t="s">
        <v>474</v>
      </c>
      <c r="C152" t="s">
        <v>925</v>
      </c>
      <c r="D152" t="s">
        <v>1115</v>
      </c>
      <c r="E152" s="33">
        <v>40.255555555555553</v>
      </c>
      <c r="F152" s="33">
        <v>2.7555555555555555</v>
      </c>
      <c r="G152" s="33">
        <v>0.36666666666666664</v>
      </c>
      <c r="H152" s="33">
        <v>0.20277777777777778</v>
      </c>
      <c r="I152" s="33">
        <v>0.58888888888888891</v>
      </c>
      <c r="J152" s="33">
        <v>0</v>
      </c>
      <c r="K152" s="33">
        <v>0</v>
      </c>
      <c r="L152" s="33">
        <v>4.7777777777777787E-2</v>
      </c>
      <c r="M152" s="33">
        <v>0</v>
      </c>
      <c r="N152" s="33">
        <v>0</v>
      </c>
      <c r="O152" s="33">
        <v>0</v>
      </c>
      <c r="P152" s="33">
        <v>5.1013333333333337</v>
      </c>
      <c r="Q152" s="33">
        <v>0</v>
      </c>
      <c r="R152" s="33">
        <v>0.12672370963290092</v>
      </c>
      <c r="S152" s="33">
        <v>0.42066666666666663</v>
      </c>
      <c r="T152" s="33">
        <v>0</v>
      </c>
      <c r="U152" s="33">
        <v>0</v>
      </c>
      <c r="V152" s="33">
        <v>1.0449903394976539E-2</v>
      </c>
      <c r="W152" s="33">
        <v>0.32911111111111113</v>
      </c>
      <c r="X152" s="33">
        <v>3.260222222222223</v>
      </c>
      <c r="Y152" s="33">
        <v>0</v>
      </c>
      <c r="Z152" s="33">
        <v>8.9163676511178611E-2</v>
      </c>
      <c r="AA152" s="33">
        <v>0</v>
      </c>
      <c r="AB152" s="33">
        <v>0</v>
      </c>
      <c r="AC152" s="33">
        <v>0</v>
      </c>
      <c r="AD152" s="33">
        <v>0</v>
      </c>
      <c r="AE152" s="33">
        <v>0</v>
      </c>
      <c r="AF152" s="33">
        <v>0</v>
      </c>
      <c r="AG152" s="33">
        <v>0</v>
      </c>
      <c r="AH152" t="s">
        <v>47</v>
      </c>
      <c r="AI152" s="34">
        <v>7</v>
      </c>
    </row>
    <row r="153" spans="1:35" x14ac:dyDescent="0.25">
      <c r="A153" t="s">
        <v>1226</v>
      </c>
      <c r="B153" t="s">
        <v>488</v>
      </c>
      <c r="C153" t="s">
        <v>941</v>
      </c>
      <c r="D153" t="s">
        <v>1148</v>
      </c>
      <c r="E153" s="33">
        <v>35.588888888888889</v>
      </c>
      <c r="F153" s="33">
        <v>5.6888888888888891</v>
      </c>
      <c r="G153" s="33">
        <v>0.28888888888888886</v>
      </c>
      <c r="H153" s="33">
        <v>0.19166666666666668</v>
      </c>
      <c r="I153" s="33">
        <v>0.52222222222222225</v>
      </c>
      <c r="J153" s="33">
        <v>0</v>
      </c>
      <c r="K153" s="33">
        <v>0</v>
      </c>
      <c r="L153" s="33">
        <v>0.26155555555555554</v>
      </c>
      <c r="M153" s="33">
        <v>5.5431111111111102</v>
      </c>
      <c r="N153" s="33">
        <v>0</v>
      </c>
      <c r="O153" s="33">
        <v>0.15575398064314702</v>
      </c>
      <c r="P153" s="33">
        <v>5.6407777777777772</v>
      </c>
      <c r="Q153" s="33">
        <v>1.6856666666666671</v>
      </c>
      <c r="R153" s="33">
        <v>0.20586325320012488</v>
      </c>
      <c r="S153" s="33">
        <v>1.0736666666666668</v>
      </c>
      <c r="T153" s="33">
        <v>0.50322222222222213</v>
      </c>
      <c r="U153" s="33">
        <v>0</v>
      </c>
      <c r="V153" s="33">
        <v>4.4308460817983147E-2</v>
      </c>
      <c r="W153" s="33">
        <v>0.53688888888888886</v>
      </c>
      <c r="X153" s="33">
        <v>0.84677777777777785</v>
      </c>
      <c r="Y153" s="33">
        <v>0</v>
      </c>
      <c r="Z153" s="33">
        <v>3.8879175772713083E-2</v>
      </c>
      <c r="AA153" s="33">
        <v>0</v>
      </c>
      <c r="AB153" s="33">
        <v>0</v>
      </c>
      <c r="AC153" s="33">
        <v>0</v>
      </c>
      <c r="AD153" s="33">
        <v>0</v>
      </c>
      <c r="AE153" s="33">
        <v>0.22222222222222221</v>
      </c>
      <c r="AF153" s="33">
        <v>0</v>
      </c>
      <c r="AG153" s="33">
        <v>0</v>
      </c>
      <c r="AH153" t="s">
        <v>62</v>
      </c>
      <c r="AI153" s="34">
        <v>7</v>
      </c>
    </row>
    <row r="154" spans="1:35" x14ac:dyDescent="0.25">
      <c r="A154" t="s">
        <v>1226</v>
      </c>
      <c r="B154" t="s">
        <v>472</v>
      </c>
      <c r="C154" t="s">
        <v>928</v>
      </c>
      <c r="D154" t="s">
        <v>1115</v>
      </c>
      <c r="E154" s="33">
        <v>28.588888888888889</v>
      </c>
      <c r="F154" s="33">
        <v>2.8</v>
      </c>
      <c r="G154" s="33">
        <v>0.33333333333333331</v>
      </c>
      <c r="H154" s="33">
        <v>0.2</v>
      </c>
      <c r="I154" s="33">
        <v>0.3</v>
      </c>
      <c r="J154" s="33">
        <v>0</v>
      </c>
      <c r="K154" s="33">
        <v>0</v>
      </c>
      <c r="L154" s="33">
        <v>0.23133333333333331</v>
      </c>
      <c r="M154" s="33">
        <v>2.4851111111111113</v>
      </c>
      <c r="N154" s="33">
        <v>0</v>
      </c>
      <c r="O154" s="33">
        <v>8.6925767586474939E-2</v>
      </c>
      <c r="P154" s="33">
        <v>3.3632222222222214</v>
      </c>
      <c r="Q154" s="33">
        <v>0</v>
      </c>
      <c r="R154" s="33">
        <v>0.11764088612514571</v>
      </c>
      <c r="S154" s="33">
        <v>0.38611111111111113</v>
      </c>
      <c r="T154" s="33">
        <v>0</v>
      </c>
      <c r="U154" s="33">
        <v>0</v>
      </c>
      <c r="V154" s="33">
        <v>1.3505635445005831E-2</v>
      </c>
      <c r="W154" s="33">
        <v>0.26855555555555555</v>
      </c>
      <c r="X154" s="33">
        <v>3.0545555555555546</v>
      </c>
      <c r="Y154" s="33">
        <v>0</v>
      </c>
      <c r="Z154" s="33">
        <v>0.11623785464438395</v>
      </c>
      <c r="AA154" s="33">
        <v>0</v>
      </c>
      <c r="AB154" s="33">
        <v>0</v>
      </c>
      <c r="AC154" s="33">
        <v>0</v>
      </c>
      <c r="AD154" s="33">
        <v>0</v>
      </c>
      <c r="AE154" s="33">
        <v>0</v>
      </c>
      <c r="AF154" s="33">
        <v>0</v>
      </c>
      <c r="AG154" s="33">
        <v>0</v>
      </c>
      <c r="AH154" t="s">
        <v>45</v>
      </c>
      <c r="AI154" s="34">
        <v>7</v>
      </c>
    </row>
    <row r="155" spans="1:35" x14ac:dyDescent="0.25">
      <c r="A155" t="s">
        <v>1226</v>
      </c>
      <c r="B155" t="s">
        <v>514</v>
      </c>
      <c r="C155" t="s">
        <v>960</v>
      </c>
      <c r="D155" t="s">
        <v>1189</v>
      </c>
      <c r="E155" s="33">
        <v>45.2</v>
      </c>
      <c r="F155" s="33">
        <v>0</v>
      </c>
      <c r="G155" s="33">
        <v>7.7777777777777779E-2</v>
      </c>
      <c r="H155" s="33">
        <v>0.31666666666666665</v>
      </c>
      <c r="I155" s="33">
        <v>1.6222222222222222</v>
      </c>
      <c r="J155" s="33">
        <v>0</v>
      </c>
      <c r="K155" s="33">
        <v>0</v>
      </c>
      <c r="L155" s="33">
        <v>0.48522222222222222</v>
      </c>
      <c r="M155" s="33">
        <v>2.7777777777777776E-2</v>
      </c>
      <c r="N155" s="33">
        <v>5.1440000000000001</v>
      </c>
      <c r="O155" s="33">
        <v>0.11441986234021631</v>
      </c>
      <c r="P155" s="33">
        <v>2.8888888888888888</v>
      </c>
      <c r="Q155" s="33">
        <v>2.6150000000000002</v>
      </c>
      <c r="R155" s="33">
        <v>0.12176745329400197</v>
      </c>
      <c r="S155" s="33">
        <v>0.37177777777777771</v>
      </c>
      <c r="T155" s="33">
        <v>0.82277777777777772</v>
      </c>
      <c r="U155" s="33">
        <v>0</v>
      </c>
      <c r="V155" s="33">
        <v>2.6428220255653879E-2</v>
      </c>
      <c r="W155" s="33">
        <v>1.0803333333333334</v>
      </c>
      <c r="X155" s="33">
        <v>0.15888888888888889</v>
      </c>
      <c r="Y155" s="33">
        <v>0</v>
      </c>
      <c r="Z155" s="33">
        <v>2.7416420845624383E-2</v>
      </c>
      <c r="AA155" s="33">
        <v>0</v>
      </c>
      <c r="AB155" s="33">
        <v>0</v>
      </c>
      <c r="AC155" s="33">
        <v>0</v>
      </c>
      <c r="AD155" s="33">
        <v>0</v>
      </c>
      <c r="AE155" s="33">
        <v>0</v>
      </c>
      <c r="AF155" s="33">
        <v>0</v>
      </c>
      <c r="AG155" s="33">
        <v>0</v>
      </c>
      <c r="AH155" t="s">
        <v>88</v>
      </c>
      <c r="AI155" s="34">
        <v>7</v>
      </c>
    </row>
    <row r="156" spans="1:35" x14ac:dyDescent="0.25">
      <c r="A156" t="s">
        <v>1226</v>
      </c>
      <c r="B156" t="s">
        <v>470</v>
      </c>
      <c r="C156" t="s">
        <v>926</v>
      </c>
      <c r="D156" t="s">
        <v>1124</v>
      </c>
      <c r="E156" s="33">
        <v>40.844444444444441</v>
      </c>
      <c r="F156" s="33">
        <v>5.6888888888888891</v>
      </c>
      <c r="G156" s="33">
        <v>8.8888888888888892E-2</v>
      </c>
      <c r="H156" s="33">
        <v>8.8888888888888892E-2</v>
      </c>
      <c r="I156" s="33">
        <v>1.3666666666666667</v>
      </c>
      <c r="J156" s="33">
        <v>0</v>
      </c>
      <c r="K156" s="33">
        <v>0</v>
      </c>
      <c r="L156" s="33">
        <v>0.56500000000000006</v>
      </c>
      <c r="M156" s="33">
        <v>2.706555555555556</v>
      </c>
      <c r="N156" s="33">
        <v>0</v>
      </c>
      <c r="O156" s="33">
        <v>6.6264961915125153E-2</v>
      </c>
      <c r="P156" s="33">
        <v>5.394555555555554</v>
      </c>
      <c r="Q156" s="33">
        <v>2.5593333333333326</v>
      </c>
      <c r="R156" s="33">
        <v>0.19473612622415665</v>
      </c>
      <c r="S156" s="33">
        <v>0.97188888888888869</v>
      </c>
      <c r="T156" s="33">
        <v>1.0958888888888891</v>
      </c>
      <c r="U156" s="33">
        <v>0</v>
      </c>
      <c r="V156" s="33">
        <v>5.0625680087051143E-2</v>
      </c>
      <c r="W156" s="33">
        <v>1.8454444444444438</v>
      </c>
      <c r="X156" s="33">
        <v>0.16999999999999998</v>
      </c>
      <c r="Y156" s="33">
        <v>0</v>
      </c>
      <c r="Z156" s="33">
        <v>4.9344396082698576E-2</v>
      </c>
      <c r="AA156" s="33">
        <v>0</v>
      </c>
      <c r="AB156" s="33">
        <v>0</v>
      </c>
      <c r="AC156" s="33">
        <v>0</v>
      </c>
      <c r="AD156" s="33">
        <v>0</v>
      </c>
      <c r="AE156" s="33">
        <v>0</v>
      </c>
      <c r="AF156" s="33">
        <v>0</v>
      </c>
      <c r="AG156" s="33">
        <v>0</v>
      </c>
      <c r="AH156" t="s">
        <v>43</v>
      </c>
      <c r="AI156" s="34">
        <v>7</v>
      </c>
    </row>
    <row r="157" spans="1:35" x14ac:dyDescent="0.25">
      <c r="A157" t="s">
        <v>1226</v>
      </c>
      <c r="B157" t="s">
        <v>434</v>
      </c>
      <c r="C157" t="s">
        <v>886</v>
      </c>
      <c r="D157" t="s">
        <v>1167</v>
      </c>
      <c r="E157" s="33">
        <v>161.19999999999999</v>
      </c>
      <c r="F157" s="33">
        <v>11.28888888888889</v>
      </c>
      <c r="G157" s="33">
        <v>0</v>
      </c>
      <c r="H157" s="33">
        <v>1.6555555555555554</v>
      </c>
      <c r="I157" s="33">
        <v>5.2555555555555555</v>
      </c>
      <c r="J157" s="33">
        <v>0</v>
      </c>
      <c r="K157" s="33">
        <v>0</v>
      </c>
      <c r="L157" s="33">
        <v>5.9382222222222225</v>
      </c>
      <c r="M157" s="33">
        <v>11.022222222222222</v>
      </c>
      <c r="N157" s="33">
        <v>0</v>
      </c>
      <c r="O157" s="33">
        <v>6.8376068376068383E-2</v>
      </c>
      <c r="P157" s="33">
        <v>25.605555555555554</v>
      </c>
      <c r="Q157" s="33">
        <v>0</v>
      </c>
      <c r="R157" s="33">
        <v>0.15884339674662257</v>
      </c>
      <c r="S157" s="33">
        <v>10.594888888888885</v>
      </c>
      <c r="T157" s="33">
        <v>9.0322222222222202</v>
      </c>
      <c r="U157" s="33">
        <v>0</v>
      </c>
      <c r="V157" s="33">
        <v>0.12175627240143366</v>
      </c>
      <c r="W157" s="33">
        <v>10.751444444444441</v>
      </c>
      <c r="X157" s="33">
        <v>13.488666666666669</v>
      </c>
      <c r="Y157" s="33">
        <v>4.5444444444444443</v>
      </c>
      <c r="Z157" s="33">
        <v>0.17856424041907915</v>
      </c>
      <c r="AA157" s="33">
        <v>0</v>
      </c>
      <c r="AB157" s="33">
        <v>0</v>
      </c>
      <c r="AC157" s="33">
        <v>0</v>
      </c>
      <c r="AD157" s="33">
        <v>0</v>
      </c>
      <c r="AE157" s="33">
        <v>0</v>
      </c>
      <c r="AF157" s="33">
        <v>0</v>
      </c>
      <c r="AG157" s="33">
        <v>0</v>
      </c>
      <c r="AH157" t="s">
        <v>7</v>
      </c>
      <c r="AI157" s="34">
        <v>7</v>
      </c>
    </row>
    <row r="158" spans="1:35" x14ac:dyDescent="0.25">
      <c r="A158" t="s">
        <v>1226</v>
      </c>
      <c r="B158" t="s">
        <v>746</v>
      </c>
      <c r="C158" t="s">
        <v>958</v>
      </c>
      <c r="D158" t="s">
        <v>1132</v>
      </c>
      <c r="E158" s="33">
        <v>69.788888888888891</v>
      </c>
      <c r="F158" s="33">
        <v>10.555555555555555</v>
      </c>
      <c r="G158" s="33">
        <v>0</v>
      </c>
      <c r="H158" s="33">
        <v>0</v>
      </c>
      <c r="I158" s="33">
        <v>1.3555555555555556</v>
      </c>
      <c r="J158" s="33">
        <v>0</v>
      </c>
      <c r="K158" s="33">
        <v>0</v>
      </c>
      <c r="L158" s="33">
        <v>1.9056666666666662</v>
      </c>
      <c r="M158" s="33">
        <v>2.1197777777777778</v>
      </c>
      <c r="N158" s="33">
        <v>5.8705555555555549</v>
      </c>
      <c r="O158" s="33">
        <v>0.11449291514090111</v>
      </c>
      <c r="P158" s="33">
        <v>14.019555555555556</v>
      </c>
      <c r="Q158" s="33">
        <v>0</v>
      </c>
      <c r="R158" s="33">
        <v>0.20088520936156662</v>
      </c>
      <c r="S158" s="33">
        <v>2.2062222222222223</v>
      </c>
      <c r="T158" s="33">
        <v>2.3980000000000001</v>
      </c>
      <c r="U158" s="33">
        <v>0</v>
      </c>
      <c r="V158" s="33">
        <v>6.5973571087406466E-2</v>
      </c>
      <c r="W158" s="33">
        <v>3.1114444444444449</v>
      </c>
      <c r="X158" s="33">
        <v>3.9686666666666666</v>
      </c>
      <c r="Y158" s="33">
        <v>0</v>
      </c>
      <c r="Z158" s="33">
        <v>0.10145040598630792</v>
      </c>
      <c r="AA158" s="33">
        <v>0</v>
      </c>
      <c r="AB158" s="33">
        <v>0</v>
      </c>
      <c r="AC158" s="33">
        <v>0</v>
      </c>
      <c r="AD158" s="33">
        <v>0</v>
      </c>
      <c r="AE158" s="33">
        <v>0</v>
      </c>
      <c r="AF158" s="33">
        <v>0</v>
      </c>
      <c r="AG158" s="33">
        <v>0</v>
      </c>
      <c r="AH158" t="s">
        <v>323</v>
      </c>
      <c r="AI158" s="34">
        <v>7</v>
      </c>
    </row>
    <row r="159" spans="1:35" x14ac:dyDescent="0.25">
      <c r="A159" t="s">
        <v>1226</v>
      </c>
      <c r="B159" t="s">
        <v>676</v>
      </c>
      <c r="C159" t="s">
        <v>1057</v>
      </c>
      <c r="D159" t="s">
        <v>1161</v>
      </c>
      <c r="E159" s="33">
        <v>44.177777777777777</v>
      </c>
      <c r="F159" s="33">
        <v>0</v>
      </c>
      <c r="G159" s="33">
        <v>4.4444444444444446E-2</v>
      </c>
      <c r="H159" s="33">
        <v>0.125</v>
      </c>
      <c r="I159" s="33">
        <v>0.8666666666666667</v>
      </c>
      <c r="J159" s="33">
        <v>0</v>
      </c>
      <c r="K159" s="33">
        <v>0</v>
      </c>
      <c r="L159" s="33">
        <v>1.3106666666666664</v>
      </c>
      <c r="M159" s="33">
        <v>0</v>
      </c>
      <c r="N159" s="33">
        <v>3.2269999999999999</v>
      </c>
      <c r="O159" s="33">
        <v>7.3045774647887321E-2</v>
      </c>
      <c r="P159" s="33">
        <v>4.7561111111111103</v>
      </c>
      <c r="Q159" s="33">
        <v>5.0486666666666666</v>
      </c>
      <c r="R159" s="33">
        <v>0.22193913480885308</v>
      </c>
      <c r="S159" s="33">
        <v>1.0356666666666667</v>
      </c>
      <c r="T159" s="33">
        <v>1.2407777777777775</v>
      </c>
      <c r="U159" s="33">
        <v>0</v>
      </c>
      <c r="V159" s="33">
        <v>5.1529175050301815E-2</v>
      </c>
      <c r="W159" s="33">
        <v>1.0198888888888891</v>
      </c>
      <c r="X159" s="33">
        <v>2.5738888888888898</v>
      </c>
      <c r="Y159" s="33">
        <v>0</v>
      </c>
      <c r="Z159" s="33">
        <v>8.1348088531187149E-2</v>
      </c>
      <c r="AA159" s="33">
        <v>0</v>
      </c>
      <c r="AB159" s="33">
        <v>0</v>
      </c>
      <c r="AC159" s="33">
        <v>0</v>
      </c>
      <c r="AD159" s="33">
        <v>0</v>
      </c>
      <c r="AE159" s="33">
        <v>0</v>
      </c>
      <c r="AF159" s="33">
        <v>0</v>
      </c>
      <c r="AG159" s="33">
        <v>0</v>
      </c>
      <c r="AH159" t="s">
        <v>251</v>
      </c>
      <c r="AI159" s="34">
        <v>7</v>
      </c>
    </row>
    <row r="160" spans="1:35" x14ac:dyDescent="0.25">
      <c r="A160" t="s">
        <v>1226</v>
      </c>
      <c r="B160" t="s">
        <v>816</v>
      </c>
      <c r="C160" t="s">
        <v>1095</v>
      </c>
      <c r="D160" t="s">
        <v>1168</v>
      </c>
      <c r="E160" s="33">
        <v>32.06666666666667</v>
      </c>
      <c r="F160" s="33">
        <v>8.8888888888888892E-2</v>
      </c>
      <c r="G160" s="33">
        <v>1.1111111111111112E-2</v>
      </c>
      <c r="H160" s="33">
        <v>0.4</v>
      </c>
      <c r="I160" s="33">
        <v>0</v>
      </c>
      <c r="J160" s="33">
        <v>0</v>
      </c>
      <c r="K160" s="33">
        <v>0</v>
      </c>
      <c r="L160" s="33">
        <v>0</v>
      </c>
      <c r="M160" s="33">
        <v>0</v>
      </c>
      <c r="N160" s="33">
        <v>5.333333333333333</v>
      </c>
      <c r="O160" s="33">
        <v>0.1663201663201663</v>
      </c>
      <c r="P160" s="33">
        <v>5.3555555555555552</v>
      </c>
      <c r="Q160" s="33">
        <v>0</v>
      </c>
      <c r="R160" s="33">
        <v>0.16701316701316699</v>
      </c>
      <c r="S160" s="33">
        <v>0</v>
      </c>
      <c r="T160" s="33">
        <v>0</v>
      </c>
      <c r="U160" s="33">
        <v>0</v>
      </c>
      <c r="V160" s="33">
        <v>0</v>
      </c>
      <c r="W160" s="33">
        <v>0</v>
      </c>
      <c r="X160" s="33">
        <v>0</v>
      </c>
      <c r="Y160" s="33">
        <v>0</v>
      </c>
      <c r="Z160" s="33">
        <v>0</v>
      </c>
      <c r="AA160" s="33">
        <v>0</v>
      </c>
      <c r="AB160" s="33">
        <v>0</v>
      </c>
      <c r="AC160" s="33">
        <v>0</v>
      </c>
      <c r="AD160" s="33">
        <v>40.019444444444446</v>
      </c>
      <c r="AE160" s="33">
        <v>0</v>
      </c>
      <c r="AF160" s="33">
        <v>0</v>
      </c>
      <c r="AG160" s="33">
        <v>0</v>
      </c>
      <c r="AH160" t="s">
        <v>393</v>
      </c>
      <c r="AI160" s="34">
        <v>7</v>
      </c>
    </row>
    <row r="161" spans="1:35" x14ac:dyDescent="0.25">
      <c r="A161" t="s">
        <v>1226</v>
      </c>
      <c r="B161" t="s">
        <v>426</v>
      </c>
      <c r="C161" t="s">
        <v>932</v>
      </c>
      <c r="D161" t="s">
        <v>1171</v>
      </c>
      <c r="E161" s="33">
        <v>27.022222222222222</v>
      </c>
      <c r="F161" s="33">
        <v>5.6888888888888891</v>
      </c>
      <c r="G161" s="33">
        <v>6.6666666666666666E-2</v>
      </c>
      <c r="H161" s="33">
        <v>3.888888888888889E-2</v>
      </c>
      <c r="I161" s="33">
        <v>0.15555555555555556</v>
      </c>
      <c r="J161" s="33">
        <v>0</v>
      </c>
      <c r="K161" s="33">
        <v>0</v>
      </c>
      <c r="L161" s="33">
        <v>0</v>
      </c>
      <c r="M161" s="33">
        <v>0.51766666666666672</v>
      </c>
      <c r="N161" s="33">
        <v>0</v>
      </c>
      <c r="O161" s="33">
        <v>1.9157072368421055E-2</v>
      </c>
      <c r="P161" s="33">
        <v>0.75544444444444458</v>
      </c>
      <c r="Q161" s="33">
        <v>0</v>
      </c>
      <c r="R161" s="33">
        <v>2.7956414473684216E-2</v>
      </c>
      <c r="S161" s="33">
        <v>0.63377777777777777</v>
      </c>
      <c r="T161" s="33">
        <v>0.1768888888888889</v>
      </c>
      <c r="U161" s="33">
        <v>0</v>
      </c>
      <c r="V161" s="33">
        <v>0.03</v>
      </c>
      <c r="W161" s="33">
        <v>0.503</v>
      </c>
      <c r="X161" s="33">
        <v>2.6041111111111115</v>
      </c>
      <c r="Y161" s="33">
        <v>0</v>
      </c>
      <c r="Z161" s="33">
        <v>0.11498355263157897</v>
      </c>
      <c r="AA161" s="33">
        <v>0</v>
      </c>
      <c r="AB161" s="33">
        <v>0</v>
      </c>
      <c r="AC161" s="33">
        <v>0</v>
      </c>
      <c r="AD161" s="33">
        <v>20.342888888888886</v>
      </c>
      <c r="AE161" s="33">
        <v>0</v>
      </c>
      <c r="AF161" s="33">
        <v>0</v>
      </c>
      <c r="AG161" s="33">
        <v>0</v>
      </c>
      <c r="AH161" t="s">
        <v>50</v>
      </c>
      <c r="AI161" s="34">
        <v>7</v>
      </c>
    </row>
    <row r="162" spans="1:35" x14ac:dyDescent="0.25">
      <c r="A162" t="s">
        <v>1226</v>
      </c>
      <c r="B162" t="s">
        <v>598</v>
      </c>
      <c r="C162" t="s">
        <v>920</v>
      </c>
      <c r="D162" t="s">
        <v>1124</v>
      </c>
      <c r="E162" s="33">
        <v>39.299999999999997</v>
      </c>
      <c r="F162" s="33">
        <v>23.322222222222223</v>
      </c>
      <c r="G162" s="33">
        <v>4.4444444444444446E-2</v>
      </c>
      <c r="H162" s="33">
        <v>0.14444444444444443</v>
      </c>
      <c r="I162" s="33">
        <v>5.177777777777778</v>
      </c>
      <c r="J162" s="33">
        <v>0</v>
      </c>
      <c r="K162" s="33">
        <v>0</v>
      </c>
      <c r="L162" s="33">
        <v>1.0531111111111111</v>
      </c>
      <c r="M162" s="33">
        <v>0.13333333333333333</v>
      </c>
      <c r="N162" s="33">
        <v>6.4305555555555554</v>
      </c>
      <c r="O162" s="33">
        <v>0.16702007350862313</v>
      </c>
      <c r="P162" s="33">
        <v>5.1749999999999998</v>
      </c>
      <c r="Q162" s="33">
        <v>0</v>
      </c>
      <c r="R162" s="33">
        <v>0.1316793893129771</v>
      </c>
      <c r="S162" s="33">
        <v>0.95288888888888879</v>
      </c>
      <c r="T162" s="33">
        <v>4.4882222222222232</v>
      </c>
      <c r="U162" s="33">
        <v>0</v>
      </c>
      <c r="V162" s="33">
        <v>0.13845066440486289</v>
      </c>
      <c r="W162" s="33">
        <v>0.94611111111111101</v>
      </c>
      <c r="X162" s="33">
        <v>3.8849999999999989</v>
      </c>
      <c r="Y162" s="33">
        <v>0</v>
      </c>
      <c r="Z162" s="33">
        <v>0.12292903590613512</v>
      </c>
      <c r="AA162" s="33">
        <v>0</v>
      </c>
      <c r="AB162" s="33">
        <v>0</v>
      </c>
      <c r="AC162" s="33">
        <v>0</v>
      </c>
      <c r="AD162" s="33">
        <v>0</v>
      </c>
      <c r="AE162" s="33">
        <v>21.633333333333333</v>
      </c>
      <c r="AF162" s="33">
        <v>0</v>
      </c>
      <c r="AG162" s="33">
        <v>0</v>
      </c>
      <c r="AH162" t="s">
        <v>173</v>
      </c>
      <c r="AI162" s="34">
        <v>7</v>
      </c>
    </row>
    <row r="163" spans="1:35" x14ac:dyDescent="0.25">
      <c r="A163" t="s">
        <v>1226</v>
      </c>
      <c r="B163" t="s">
        <v>635</v>
      </c>
      <c r="C163" t="s">
        <v>940</v>
      </c>
      <c r="D163" t="s">
        <v>1116</v>
      </c>
      <c r="E163" s="33">
        <v>64.011111111111106</v>
      </c>
      <c r="F163" s="33">
        <v>25.777777777777779</v>
      </c>
      <c r="G163" s="33">
        <v>0</v>
      </c>
      <c r="H163" s="33">
        <v>0</v>
      </c>
      <c r="I163" s="33">
        <v>0</v>
      </c>
      <c r="J163" s="33">
        <v>0</v>
      </c>
      <c r="K163" s="33">
        <v>0</v>
      </c>
      <c r="L163" s="33">
        <v>5.8222222222222224E-2</v>
      </c>
      <c r="M163" s="33">
        <v>6.1194444444444445</v>
      </c>
      <c r="N163" s="33">
        <v>0</v>
      </c>
      <c r="O163" s="33">
        <v>9.5599722270439169E-2</v>
      </c>
      <c r="P163" s="33">
        <v>13.280555555555555</v>
      </c>
      <c r="Q163" s="33">
        <v>0</v>
      </c>
      <c r="R163" s="33">
        <v>0.20747266099635481</v>
      </c>
      <c r="S163" s="33">
        <v>3.6594444444444454</v>
      </c>
      <c r="T163" s="33">
        <v>1.0102222222222224</v>
      </c>
      <c r="U163" s="33">
        <v>0</v>
      </c>
      <c r="V163" s="33">
        <v>7.2950876583926433E-2</v>
      </c>
      <c r="W163" s="33">
        <v>3.0599999999999992</v>
      </c>
      <c r="X163" s="33">
        <v>0.21322222222222223</v>
      </c>
      <c r="Y163" s="33">
        <v>0</v>
      </c>
      <c r="Z163" s="33">
        <v>5.1135219579934034E-2</v>
      </c>
      <c r="AA163" s="33">
        <v>0</v>
      </c>
      <c r="AB163" s="33">
        <v>0</v>
      </c>
      <c r="AC163" s="33">
        <v>0</v>
      </c>
      <c r="AD163" s="33">
        <v>0</v>
      </c>
      <c r="AE163" s="33">
        <v>0</v>
      </c>
      <c r="AF163" s="33">
        <v>0</v>
      </c>
      <c r="AG163" s="33">
        <v>0</v>
      </c>
      <c r="AH163" t="s">
        <v>210</v>
      </c>
      <c r="AI163" s="34">
        <v>7</v>
      </c>
    </row>
    <row r="164" spans="1:35" x14ac:dyDescent="0.25">
      <c r="A164" t="s">
        <v>1226</v>
      </c>
      <c r="B164" t="s">
        <v>486</v>
      </c>
      <c r="C164" t="s">
        <v>899</v>
      </c>
      <c r="D164" t="s">
        <v>1117</v>
      </c>
      <c r="E164" s="33">
        <v>41.755555555555553</v>
      </c>
      <c r="F164" s="33">
        <v>3.0222222222222221</v>
      </c>
      <c r="G164" s="33">
        <v>3.3333333333333333E-2</v>
      </c>
      <c r="H164" s="33">
        <v>0.27500000000000002</v>
      </c>
      <c r="I164" s="33">
        <v>0.7</v>
      </c>
      <c r="J164" s="33">
        <v>0</v>
      </c>
      <c r="K164" s="33">
        <v>0</v>
      </c>
      <c r="L164" s="33">
        <v>0.69700000000000017</v>
      </c>
      <c r="M164" s="33">
        <v>5.1722222222222225</v>
      </c>
      <c r="N164" s="33">
        <v>0</v>
      </c>
      <c r="O164" s="33">
        <v>0.12386907929749869</v>
      </c>
      <c r="P164" s="33">
        <v>0</v>
      </c>
      <c r="Q164" s="33">
        <v>5.5493333333333332</v>
      </c>
      <c r="R164" s="33">
        <v>0.13290047897817989</v>
      </c>
      <c r="S164" s="33">
        <v>0.75888888888888884</v>
      </c>
      <c r="T164" s="33">
        <v>2.6289999999999996</v>
      </c>
      <c r="U164" s="33">
        <v>0</v>
      </c>
      <c r="V164" s="33">
        <v>8.1136242682277801E-2</v>
      </c>
      <c r="W164" s="33">
        <v>0.63144444444444447</v>
      </c>
      <c r="X164" s="33">
        <v>4.9285555555555565</v>
      </c>
      <c r="Y164" s="33">
        <v>0</v>
      </c>
      <c r="Z164" s="33">
        <v>0.13315593400745079</v>
      </c>
      <c r="AA164" s="33">
        <v>0</v>
      </c>
      <c r="AB164" s="33">
        <v>0</v>
      </c>
      <c r="AC164" s="33">
        <v>0</v>
      </c>
      <c r="AD164" s="33">
        <v>0</v>
      </c>
      <c r="AE164" s="33">
        <v>0</v>
      </c>
      <c r="AF164" s="33">
        <v>0</v>
      </c>
      <c r="AG164" s="33">
        <v>0</v>
      </c>
      <c r="AH164" t="s">
        <v>60</v>
      </c>
      <c r="AI164" s="34">
        <v>7</v>
      </c>
    </row>
    <row r="165" spans="1:35" x14ac:dyDescent="0.25">
      <c r="A165" t="s">
        <v>1226</v>
      </c>
      <c r="B165" t="s">
        <v>565</v>
      </c>
      <c r="C165" t="s">
        <v>986</v>
      </c>
      <c r="D165" t="s">
        <v>1155</v>
      </c>
      <c r="E165" s="33">
        <v>21.144444444444446</v>
      </c>
      <c r="F165" s="33">
        <v>4.2666666666666666</v>
      </c>
      <c r="G165" s="33">
        <v>1.1111111111111112E-2</v>
      </c>
      <c r="H165" s="33">
        <v>0.17388888888888887</v>
      </c>
      <c r="I165" s="33">
        <v>0.53333333333333333</v>
      </c>
      <c r="J165" s="33">
        <v>0</v>
      </c>
      <c r="K165" s="33">
        <v>0</v>
      </c>
      <c r="L165" s="33">
        <v>0.62666666666666659</v>
      </c>
      <c r="M165" s="33">
        <v>0</v>
      </c>
      <c r="N165" s="33">
        <v>0</v>
      </c>
      <c r="O165" s="33">
        <v>0</v>
      </c>
      <c r="P165" s="33">
        <v>0</v>
      </c>
      <c r="Q165" s="33">
        <v>4.0166666666666666</v>
      </c>
      <c r="R165" s="33">
        <v>0.18996321597477667</v>
      </c>
      <c r="S165" s="33">
        <v>1.1499999999999999</v>
      </c>
      <c r="T165" s="33">
        <v>0.46222222222222231</v>
      </c>
      <c r="U165" s="33">
        <v>0</v>
      </c>
      <c r="V165" s="33">
        <v>7.6248029427220171E-2</v>
      </c>
      <c r="W165" s="33">
        <v>1.1258888888888889</v>
      </c>
      <c r="X165" s="33">
        <v>0.80833333333333335</v>
      </c>
      <c r="Y165" s="33">
        <v>0</v>
      </c>
      <c r="Z165" s="33">
        <v>9.1476615869679451E-2</v>
      </c>
      <c r="AA165" s="33">
        <v>0</v>
      </c>
      <c r="AB165" s="33">
        <v>0</v>
      </c>
      <c r="AC165" s="33">
        <v>0</v>
      </c>
      <c r="AD165" s="33">
        <v>0</v>
      </c>
      <c r="AE165" s="33">
        <v>0</v>
      </c>
      <c r="AF165" s="33">
        <v>0</v>
      </c>
      <c r="AG165" s="33">
        <v>0</v>
      </c>
      <c r="AH165" t="s">
        <v>139</v>
      </c>
      <c r="AI165" s="34">
        <v>7</v>
      </c>
    </row>
    <row r="166" spans="1:35" x14ac:dyDescent="0.25">
      <c r="A166" t="s">
        <v>1226</v>
      </c>
      <c r="B166" t="s">
        <v>782</v>
      </c>
      <c r="C166" t="s">
        <v>1050</v>
      </c>
      <c r="D166" t="s">
        <v>1202</v>
      </c>
      <c r="E166" s="33">
        <v>48.633333333333333</v>
      </c>
      <c r="F166" s="33">
        <v>4.177777777777778</v>
      </c>
      <c r="G166" s="33">
        <v>0</v>
      </c>
      <c r="H166" s="33">
        <v>0.26666666666666666</v>
      </c>
      <c r="I166" s="33">
        <v>0.9</v>
      </c>
      <c r="J166" s="33">
        <v>0</v>
      </c>
      <c r="K166" s="33">
        <v>0</v>
      </c>
      <c r="L166" s="33">
        <v>0.47077777777777785</v>
      </c>
      <c r="M166" s="33">
        <v>0</v>
      </c>
      <c r="N166" s="33">
        <v>4.3067777777777758</v>
      </c>
      <c r="O166" s="33">
        <v>8.8556088645190725E-2</v>
      </c>
      <c r="P166" s="33">
        <v>0</v>
      </c>
      <c r="Q166" s="33">
        <v>0</v>
      </c>
      <c r="R166" s="33">
        <v>0</v>
      </c>
      <c r="S166" s="33">
        <v>1.516888888888889</v>
      </c>
      <c r="T166" s="33">
        <v>0</v>
      </c>
      <c r="U166" s="33">
        <v>0</v>
      </c>
      <c r="V166" s="33">
        <v>3.1190312999771534E-2</v>
      </c>
      <c r="W166" s="33">
        <v>4.0825555555555546</v>
      </c>
      <c r="X166" s="33">
        <v>2.6181111111111113</v>
      </c>
      <c r="Y166" s="33">
        <v>0</v>
      </c>
      <c r="Z166" s="33">
        <v>0.13777930089102122</v>
      </c>
      <c r="AA166" s="33">
        <v>0</v>
      </c>
      <c r="AB166" s="33">
        <v>0</v>
      </c>
      <c r="AC166" s="33">
        <v>0</v>
      </c>
      <c r="AD166" s="33">
        <v>0</v>
      </c>
      <c r="AE166" s="33">
        <v>0</v>
      </c>
      <c r="AF166" s="33">
        <v>0</v>
      </c>
      <c r="AG166" s="33">
        <v>0</v>
      </c>
      <c r="AH166" t="s">
        <v>359</v>
      </c>
      <c r="AI166" s="34">
        <v>7</v>
      </c>
    </row>
    <row r="167" spans="1:35" x14ac:dyDescent="0.25">
      <c r="A167" t="s">
        <v>1226</v>
      </c>
      <c r="B167" t="s">
        <v>835</v>
      </c>
      <c r="C167" t="s">
        <v>953</v>
      </c>
      <c r="D167" t="s">
        <v>1135</v>
      </c>
      <c r="E167" s="33">
        <v>37.277777777777779</v>
      </c>
      <c r="F167" s="33">
        <v>0</v>
      </c>
      <c r="G167" s="33">
        <v>0</v>
      </c>
      <c r="H167" s="33">
        <v>0</v>
      </c>
      <c r="I167" s="33">
        <v>0</v>
      </c>
      <c r="J167" s="33">
        <v>0</v>
      </c>
      <c r="K167" s="33">
        <v>0</v>
      </c>
      <c r="L167" s="33">
        <v>0</v>
      </c>
      <c r="M167" s="33">
        <v>0</v>
      </c>
      <c r="N167" s="33">
        <v>5.7805555555555559</v>
      </c>
      <c r="O167" s="33">
        <v>0.15506706408345752</v>
      </c>
      <c r="P167" s="33">
        <v>4.8472222222222223</v>
      </c>
      <c r="Q167" s="33">
        <v>0</v>
      </c>
      <c r="R167" s="33">
        <v>0.13002980625931446</v>
      </c>
      <c r="S167" s="33">
        <v>0</v>
      </c>
      <c r="T167" s="33">
        <v>0</v>
      </c>
      <c r="U167" s="33">
        <v>0</v>
      </c>
      <c r="V167" s="33">
        <v>0</v>
      </c>
      <c r="W167" s="33">
        <v>0</v>
      </c>
      <c r="X167" s="33">
        <v>0</v>
      </c>
      <c r="Y167" s="33">
        <v>0</v>
      </c>
      <c r="Z167" s="33">
        <v>0</v>
      </c>
      <c r="AA167" s="33">
        <v>0</v>
      </c>
      <c r="AB167" s="33">
        <v>0</v>
      </c>
      <c r="AC167" s="33">
        <v>0</v>
      </c>
      <c r="AD167" s="33">
        <v>0</v>
      </c>
      <c r="AE167" s="33">
        <v>0</v>
      </c>
      <c r="AF167" s="33">
        <v>0</v>
      </c>
      <c r="AG167" s="33">
        <v>0</v>
      </c>
      <c r="AH167" t="s">
        <v>412</v>
      </c>
      <c r="AI167" s="34">
        <v>7</v>
      </c>
    </row>
    <row r="168" spans="1:35" x14ac:dyDescent="0.25">
      <c r="A168" t="s">
        <v>1226</v>
      </c>
      <c r="B168" t="s">
        <v>634</v>
      </c>
      <c r="C168" t="s">
        <v>892</v>
      </c>
      <c r="D168" t="s">
        <v>1188</v>
      </c>
      <c r="E168" s="33">
        <v>35.522222222222226</v>
      </c>
      <c r="F168" s="33">
        <v>38.911111111111111</v>
      </c>
      <c r="G168" s="33">
        <v>2.2222222222222223E-2</v>
      </c>
      <c r="H168" s="33">
        <v>0</v>
      </c>
      <c r="I168" s="33">
        <v>0</v>
      </c>
      <c r="J168" s="33">
        <v>0</v>
      </c>
      <c r="K168" s="33">
        <v>0</v>
      </c>
      <c r="L168" s="33">
        <v>2.204222222222223</v>
      </c>
      <c r="M168" s="33">
        <v>0</v>
      </c>
      <c r="N168" s="33">
        <v>0</v>
      </c>
      <c r="O168" s="33">
        <v>0</v>
      </c>
      <c r="P168" s="33">
        <v>0</v>
      </c>
      <c r="Q168" s="33">
        <v>1.85</v>
      </c>
      <c r="R168" s="33">
        <v>5.2080075070378477E-2</v>
      </c>
      <c r="S168" s="33">
        <v>1.1094444444444445</v>
      </c>
      <c r="T168" s="33">
        <v>2.5128888888888889</v>
      </c>
      <c r="U168" s="33">
        <v>0</v>
      </c>
      <c r="V168" s="33">
        <v>0.10197372536753206</v>
      </c>
      <c r="W168" s="33">
        <v>2.5432222222222225</v>
      </c>
      <c r="X168" s="33">
        <v>7.0021111111111116</v>
      </c>
      <c r="Y168" s="33">
        <v>0</v>
      </c>
      <c r="Z168" s="33">
        <v>0.268714419768533</v>
      </c>
      <c r="AA168" s="33">
        <v>0</v>
      </c>
      <c r="AB168" s="33">
        <v>0</v>
      </c>
      <c r="AC168" s="33">
        <v>0</v>
      </c>
      <c r="AD168" s="33">
        <v>0</v>
      </c>
      <c r="AE168" s="33">
        <v>0</v>
      </c>
      <c r="AF168" s="33">
        <v>0</v>
      </c>
      <c r="AG168" s="33">
        <v>0</v>
      </c>
      <c r="AH168" t="s">
        <v>209</v>
      </c>
      <c r="AI168" s="34">
        <v>7</v>
      </c>
    </row>
    <row r="169" spans="1:35" x14ac:dyDescent="0.25">
      <c r="A169" t="s">
        <v>1226</v>
      </c>
      <c r="B169" t="s">
        <v>531</v>
      </c>
      <c r="C169" t="s">
        <v>971</v>
      </c>
      <c r="D169" t="s">
        <v>1193</v>
      </c>
      <c r="E169" s="33">
        <v>25.466666666666665</v>
      </c>
      <c r="F169" s="33">
        <v>9.6222222222222218</v>
      </c>
      <c r="G169" s="33">
        <v>0.25555555555555554</v>
      </c>
      <c r="H169" s="33">
        <v>0</v>
      </c>
      <c r="I169" s="33">
        <v>0.58888888888888891</v>
      </c>
      <c r="J169" s="33">
        <v>0</v>
      </c>
      <c r="K169" s="33">
        <v>0</v>
      </c>
      <c r="L169" s="33">
        <v>0.16466666666666668</v>
      </c>
      <c r="M169" s="33">
        <v>0</v>
      </c>
      <c r="N169" s="33">
        <v>4.9799999999999995</v>
      </c>
      <c r="O169" s="33">
        <v>0.19554973821989527</v>
      </c>
      <c r="P169" s="33">
        <v>1.8766666666666667</v>
      </c>
      <c r="Q169" s="33">
        <v>0</v>
      </c>
      <c r="R169" s="33">
        <v>7.36910994764398E-2</v>
      </c>
      <c r="S169" s="33">
        <v>0.34611111111111109</v>
      </c>
      <c r="T169" s="33">
        <v>0.76800000000000002</v>
      </c>
      <c r="U169" s="33">
        <v>0</v>
      </c>
      <c r="V169" s="33">
        <v>4.37478184991274E-2</v>
      </c>
      <c r="W169" s="33">
        <v>0.21622222222222223</v>
      </c>
      <c r="X169" s="33">
        <v>1.7653333333333328</v>
      </c>
      <c r="Y169" s="33">
        <v>0</v>
      </c>
      <c r="Z169" s="33">
        <v>7.7809773123909229E-2</v>
      </c>
      <c r="AA169" s="33">
        <v>0</v>
      </c>
      <c r="AB169" s="33">
        <v>0</v>
      </c>
      <c r="AC169" s="33">
        <v>0</v>
      </c>
      <c r="AD169" s="33">
        <v>0</v>
      </c>
      <c r="AE169" s="33">
        <v>0</v>
      </c>
      <c r="AF169" s="33">
        <v>0</v>
      </c>
      <c r="AG169" s="33">
        <v>0</v>
      </c>
      <c r="AH169" t="s">
        <v>105</v>
      </c>
      <c r="AI169" s="34">
        <v>7</v>
      </c>
    </row>
    <row r="170" spans="1:35" x14ac:dyDescent="0.25">
      <c r="A170" t="s">
        <v>1226</v>
      </c>
      <c r="B170" t="s">
        <v>607</v>
      </c>
      <c r="C170" t="s">
        <v>1013</v>
      </c>
      <c r="D170" t="s">
        <v>1162</v>
      </c>
      <c r="E170" s="33">
        <v>30.166666666666668</v>
      </c>
      <c r="F170" s="33">
        <v>28.566666666666666</v>
      </c>
      <c r="G170" s="33">
        <v>0</v>
      </c>
      <c r="H170" s="33">
        <v>0</v>
      </c>
      <c r="I170" s="33">
        <v>0.12222222222222222</v>
      </c>
      <c r="J170" s="33">
        <v>0</v>
      </c>
      <c r="K170" s="33">
        <v>0</v>
      </c>
      <c r="L170" s="33">
        <v>0</v>
      </c>
      <c r="M170" s="33">
        <v>0</v>
      </c>
      <c r="N170" s="33">
        <v>0</v>
      </c>
      <c r="O170" s="33">
        <v>0</v>
      </c>
      <c r="P170" s="33">
        <v>0</v>
      </c>
      <c r="Q170" s="33">
        <v>0</v>
      </c>
      <c r="R170" s="33">
        <v>0</v>
      </c>
      <c r="S170" s="33">
        <v>0</v>
      </c>
      <c r="T170" s="33">
        <v>0</v>
      </c>
      <c r="U170" s="33">
        <v>0</v>
      </c>
      <c r="V170" s="33">
        <v>0</v>
      </c>
      <c r="W170" s="33">
        <v>0</v>
      </c>
      <c r="X170" s="33">
        <v>0</v>
      </c>
      <c r="Y170" s="33">
        <v>0</v>
      </c>
      <c r="Z170" s="33">
        <v>0</v>
      </c>
      <c r="AA170" s="33">
        <v>0</v>
      </c>
      <c r="AB170" s="33">
        <v>0</v>
      </c>
      <c r="AC170" s="33">
        <v>0</v>
      </c>
      <c r="AD170" s="33">
        <v>0</v>
      </c>
      <c r="AE170" s="33">
        <v>0</v>
      </c>
      <c r="AF170" s="33">
        <v>0</v>
      </c>
      <c r="AG170" s="33">
        <v>0</v>
      </c>
      <c r="AH170" t="s">
        <v>182</v>
      </c>
      <c r="AI170" s="34">
        <v>7</v>
      </c>
    </row>
    <row r="171" spans="1:35" x14ac:dyDescent="0.25">
      <c r="A171" t="s">
        <v>1226</v>
      </c>
      <c r="B171" t="s">
        <v>515</v>
      </c>
      <c r="C171" t="s">
        <v>961</v>
      </c>
      <c r="D171" t="s">
        <v>1160</v>
      </c>
      <c r="E171" s="33">
        <v>20.877777777777776</v>
      </c>
      <c r="F171" s="33">
        <v>5.333333333333333</v>
      </c>
      <c r="G171" s="33">
        <v>1.1111111111111112E-2</v>
      </c>
      <c r="H171" s="33">
        <v>0</v>
      </c>
      <c r="I171" s="33">
        <v>0.21111111111111111</v>
      </c>
      <c r="J171" s="33">
        <v>0</v>
      </c>
      <c r="K171" s="33">
        <v>0</v>
      </c>
      <c r="L171" s="33">
        <v>0.58222222222222242</v>
      </c>
      <c r="M171" s="33">
        <v>2.5333333333333332</v>
      </c>
      <c r="N171" s="33">
        <v>0</v>
      </c>
      <c r="O171" s="33">
        <v>0.12134113890367217</v>
      </c>
      <c r="P171" s="33">
        <v>0</v>
      </c>
      <c r="Q171" s="33">
        <v>0</v>
      </c>
      <c r="R171" s="33">
        <v>0</v>
      </c>
      <c r="S171" s="33">
        <v>0.20133333333333331</v>
      </c>
      <c r="T171" s="33">
        <v>1.2934444444444442</v>
      </c>
      <c r="U171" s="33">
        <v>0</v>
      </c>
      <c r="V171" s="33">
        <v>7.1596593932943042E-2</v>
      </c>
      <c r="W171" s="33">
        <v>0.25922222222222224</v>
      </c>
      <c r="X171" s="33">
        <v>1.4493333333333334</v>
      </c>
      <c r="Y171" s="33">
        <v>0</v>
      </c>
      <c r="Z171" s="33">
        <v>8.1836083022884518E-2</v>
      </c>
      <c r="AA171" s="33">
        <v>0</v>
      </c>
      <c r="AB171" s="33">
        <v>0</v>
      </c>
      <c r="AC171" s="33">
        <v>0</v>
      </c>
      <c r="AD171" s="33">
        <v>23.622444444444444</v>
      </c>
      <c r="AE171" s="33">
        <v>0</v>
      </c>
      <c r="AF171" s="33">
        <v>0</v>
      </c>
      <c r="AG171" s="33">
        <v>0.1111111111111111</v>
      </c>
      <c r="AH171" t="s">
        <v>89</v>
      </c>
      <c r="AI171" s="34">
        <v>7</v>
      </c>
    </row>
    <row r="172" spans="1:35" x14ac:dyDescent="0.25">
      <c r="A172" t="s">
        <v>1226</v>
      </c>
      <c r="B172" t="s">
        <v>592</v>
      </c>
      <c r="C172" t="s">
        <v>1003</v>
      </c>
      <c r="D172" t="s">
        <v>1155</v>
      </c>
      <c r="E172" s="33">
        <v>31.588888888888889</v>
      </c>
      <c r="F172" s="33">
        <v>17.355555555555554</v>
      </c>
      <c r="G172" s="33">
        <v>1.1111111111111112E-2</v>
      </c>
      <c r="H172" s="33">
        <v>0.14166666666666666</v>
      </c>
      <c r="I172" s="33">
        <v>0.7</v>
      </c>
      <c r="J172" s="33">
        <v>0</v>
      </c>
      <c r="K172" s="33">
        <v>0</v>
      </c>
      <c r="L172" s="33">
        <v>3.7222222222222226E-2</v>
      </c>
      <c r="M172" s="33">
        <v>9.4444444444444442E-2</v>
      </c>
      <c r="N172" s="33">
        <v>5.0250000000000004</v>
      </c>
      <c r="O172" s="33">
        <v>0.16206472036581077</v>
      </c>
      <c r="P172" s="33">
        <v>3.7555555555555555</v>
      </c>
      <c r="Q172" s="33">
        <v>1.1527777777777777</v>
      </c>
      <c r="R172" s="33">
        <v>0.15538163911361239</v>
      </c>
      <c r="S172" s="33">
        <v>0.40522222222222221</v>
      </c>
      <c r="T172" s="33">
        <v>0</v>
      </c>
      <c r="U172" s="33">
        <v>0</v>
      </c>
      <c r="V172" s="33">
        <v>1.2827998593035525E-2</v>
      </c>
      <c r="W172" s="33">
        <v>5.1495555555555557</v>
      </c>
      <c r="X172" s="33">
        <v>0</v>
      </c>
      <c r="Y172" s="33">
        <v>0</v>
      </c>
      <c r="Z172" s="33">
        <v>0.16301793879704538</v>
      </c>
      <c r="AA172" s="33">
        <v>0</v>
      </c>
      <c r="AB172" s="33">
        <v>0</v>
      </c>
      <c r="AC172" s="33">
        <v>0</v>
      </c>
      <c r="AD172" s="33">
        <v>0</v>
      </c>
      <c r="AE172" s="33">
        <v>0</v>
      </c>
      <c r="AF172" s="33">
        <v>0</v>
      </c>
      <c r="AG172" s="33">
        <v>0</v>
      </c>
      <c r="AH172" t="s">
        <v>167</v>
      </c>
      <c r="AI172" s="34">
        <v>7</v>
      </c>
    </row>
    <row r="173" spans="1:35" x14ac:dyDescent="0.25">
      <c r="A173" t="s">
        <v>1226</v>
      </c>
      <c r="B173" t="s">
        <v>710</v>
      </c>
      <c r="C173" t="s">
        <v>875</v>
      </c>
      <c r="D173" t="s">
        <v>1120</v>
      </c>
      <c r="E173" s="33">
        <v>52.155555555555559</v>
      </c>
      <c r="F173" s="33">
        <v>0</v>
      </c>
      <c r="G173" s="33">
        <v>0</v>
      </c>
      <c r="H173" s="33">
        <v>0</v>
      </c>
      <c r="I173" s="33">
        <v>1.3111111111111111</v>
      </c>
      <c r="J173" s="33">
        <v>0</v>
      </c>
      <c r="K173" s="33">
        <v>0</v>
      </c>
      <c r="L173" s="33">
        <v>0.65955555555555567</v>
      </c>
      <c r="M173" s="33">
        <v>5.2055555555555557</v>
      </c>
      <c r="N173" s="33">
        <v>0</v>
      </c>
      <c r="O173" s="33">
        <v>9.9808265871325089E-2</v>
      </c>
      <c r="P173" s="33">
        <v>17.671444444444447</v>
      </c>
      <c r="Q173" s="33">
        <v>0</v>
      </c>
      <c r="R173" s="33">
        <v>0.3388219002982531</v>
      </c>
      <c r="S173" s="33">
        <v>2.7462222222222219</v>
      </c>
      <c r="T173" s="33">
        <v>2.9933333333333332</v>
      </c>
      <c r="U173" s="33">
        <v>0</v>
      </c>
      <c r="V173" s="33">
        <v>0.11004686834256495</v>
      </c>
      <c r="W173" s="33">
        <v>3.2114444444444441</v>
      </c>
      <c r="X173" s="33">
        <v>3.5765555555555562</v>
      </c>
      <c r="Y173" s="33">
        <v>0</v>
      </c>
      <c r="Z173" s="33">
        <v>0.13014912654452493</v>
      </c>
      <c r="AA173" s="33">
        <v>0</v>
      </c>
      <c r="AB173" s="33">
        <v>0</v>
      </c>
      <c r="AC173" s="33">
        <v>0</v>
      </c>
      <c r="AD173" s="33">
        <v>0</v>
      </c>
      <c r="AE173" s="33">
        <v>0</v>
      </c>
      <c r="AF173" s="33">
        <v>0</v>
      </c>
      <c r="AG173" s="33">
        <v>0</v>
      </c>
      <c r="AH173" t="s">
        <v>285</v>
      </c>
      <c r="AI173" s="34">
        <v>7</v>
      </c>
    </row>
    <row r="174" spans="1:35" x14ac:dyDescent="0.25">
      <c r="A174" t="s">
        <v>1226</v>
      </c>
      <c r="B174" t="s">
        <v>591</v>
      </c>
      <c r="C174" t="s">
        <v>885</v>
      </c>
      <c r="D174" t="s">
        <v>1165</v>
      </c>
      <c r="E174" s="33">
        <v>37.555555555555557</v>
      </c>
      <c r="F174" s="33">
        <v>17.8</v>
      </c>
      <c r="G174" s="33">
        <v>0.1</v>
      </c>
      <c r="H174" s="33">
        <v>0.14444444444444443</v>
      </c>
      <c r="I174" s="33">
        <v>0.7</v>
      </c>
      <c r="J174" s="33">
        <v>0</v>
      </c>
      <c r="K174" s="33">
        <v>0</v>
      </c>
      <c r="L174" s="33">
        <v>2.1760000000000002</v>
      </c>
      <c r="M174" s="33">
        <v>0.9916666666666667</v>
      </c>
      <c r="N174" s="33">
        <v>3.5527777777777776</v>
      </c>
      <c r="O174" s="33">
        <v>0.1210059171597633</v>
      </c>
      <c r="P174" s="33">
        <v>4.2888888888888888</v>
      </c>
      <c r="Q174" s="33">
        <v>5.2472222222222218</v>
      </c>
      <c r="R174" s="33">
        <v>0.25392011834319528</v>
      </c>
      <c r="S174" s="33">
        <v>2.8059999999999992</v>
      </c>
      <c r="T174" s="33">
        <v>0</v>
      </c>
      <c r="U174" s="33">
        <v>0</v>
      </c>
      <c r="V174" s="33">
        <v>7.4715976331360928E-2</v>
      </c>
      <c r="W174" s="33">
        <v>2.705888888888889</v>
      </c>
      <c r="X174" s="33">
        <v>0</v>
      </c>
      <c r="Y174" s="33">
        <v>0</v>
      </c>
      <c r="Z174" s="33">
        <v>7.2050295857988167E-2</v>
      </c>
      <c r="AA174" s="33">
        <v>0</v>
      </c>
      <c r="AB174" s="33">
        <v>0</v>
      </c>
      <c r="AC174" s="33">
        <v>0</v>
      </c>
      <c r="AD174" s="33">
        <v>0</v>
      </c>
      <c r="AE174" s="33">
        <v>0</v>
      </c>
      <c r="AF174" s="33">
        <v>0</v>
      </c>
      <c r="AG174" s="33">
        <v>0</v>
      </c>
      <c r="AH174" t="s">
        <v>166</v>
      </c>
      <c r="AI174" s="34">
        <v>7</v>
      </c>
    </row>
    <row r="175" spans="1:35" x14ac:dyDescent="0.25">
      <c r="A175" t="s">
        <v>1226</v>
      </c>
      <c r="B175" t="s">
        <v>648</v>
      </c>
      <c r="C175" t="s">
        <v>1042</v>
      </c>
      <c r="D175" t="s">
        <v>1180</v>
      </c>
      <c r="E175" s="33">
        <v>52.455555555555556</v>
      </c>
      <c r="F175" s="33">
        <v>5.1111111111111107</v>
      </c>
      <c r="G175" s="33">
        <v>8.8888888888888892E-2</v>
      </c>
      <c r="H175" s="33">
        <v>0.24311111111111114</v>
      </c>
      <c r="I175" s="33">
        <v>0.8666666666666667</v>
      </c>
      <c r="J175" s="33">
        <v>0</v>
      </c>
      <c r="K175" s="33">
        <v>4.4444444444444446E-2</v>
      </c>
      <c r="L175" s="33">
        <v>2.1888888888888888E-2</v>
      </c>
      <c r="M175" s="33">
        <v>4.5857777777777784</v>
      </c>
      <c r="N175" s="33">
        <v>0</v>
      </c>
      <c r="O175" s="33">
        <v>8.7422156322812972E-2</v>
      </c>
      <c r="P175" s="33">
        <v>0</v>
      </c>
      <c r="Q175" s="33">
        <v>6.5487777777777776</v>
      </c>
      <c r="R175" s="33">
        <v>0.12484431264562593</v>
      </c>
      <c r="S175" s="33">
        <v>0.35866666666666658</v>
      </c>
      <c r="T175" s="33">
        <v>1.8124444444444439</v>
      </c>
      <c r="U175" s="33">
        <v>0</v>
      </c>
      <c r="V175" s="33">
        <v>4.1389536115229809E-2</v>
      </c>
      <c r="W175" s="33">
        <v>6.777777777777777E-2</v>
      </c>
      <c r="X175" s="33">
        <v>2.762111111111111</v>
      </c>
      <c r="Y175" s="33">
        <v>0</v>
      </c>
      <c r="Z175" s="33">
        <v>5.3948316034738396E-2</v>
      </c>
      <c r="AA175" s="33">
        <v>0</v>
      </c>
      <c r="AB175" s="33">
        <v>0.45555555555555555</v>
      </c>
      <c r="AC175" s="33">
        <v>0</v>
      </c>
      <c r="AD175" s="33">
        <v>0</v>
      </c>
      <c r="AE175" s="33">
        <v>0</v>
      </c>
      <c r="AF175" s="33">
        <v>0</v>
      </c>
      <c r="AG175" s="33">
        <v>6.6666666666666666E-2</v>
      </c>
      <c r="AH175" t="s">
        <v>223</v>
      </c>
      <c r="AI175" s="34">
        <v>7</v>
      </c>
    </row>
    <row r="176" spans="1:35" x14ac:dyDescent="0.25">
      <c r="A176" t="s">
        <v>1226</v>
      </c>
      <c r="B176" t="s">
        <v>444</v>
      </c>
      <c r="C176" t="s">
        <v>884</v>
      </c>
      <c r="D176" t="s">
        <v>1166</v>
      </c>
      <c r="E176" s="33">
        <v>37.922222222222224</v>
      </c>
      <c r="F176" s="33">
        <v>18.288888888888888</v>
      </c>
      <c r="G176" s="33">
        <v>7.7777777777777779E-2</v>
      </c>
      <c r="H176" s="33">
        <v>0.20833333333333334</v>
      </c>
      <c r="I176" s="33">
        <v>0.45555555555555555</v>
      </c>
      <c r="J176" s="33">
        <v>0</v>
      </c>
      <c r="K176" s="33">
        <v>0</v>
      </c>
      <c r="L176" s="33">
        <v>4.95</v>
      </c>
      <c r="M176" s="33">
        <v>0.11666666666666667</v>
      </c>
      <c r="N176" s="33">
        <v>7.121777777777778</v>
      </c>
      <c r="O176" s="33">
        <v>0.19087606211544095</v>
      </c>
      <c r="P176" s="33">
        <v>0</v>
      </c>
      <c r="Q176" s="33">
        <v>7.4611111111111112</v>
      </c>
      <c r="R176" s="33">
        <v>0.19674772927043657</v>
      </c>
      <c r="S176" s="33">
        <v>0.41577777777777764</v>
      </c>
      <c r="T176" s="33">
        <v>2.8185555555555544</v>
      </c>
      <c r="U176" s="33">
        <v>0</v>
      </c>
      <c r="V176" s="33">
        <v>8.5288602402578337E-2</v>
      </c>
      <c r="W176" s="33">
        <v>0.52900000000000003</v>
      </c>
      <c r="X176" s="33">
        <v>1.4256666666666666</v>
      </c>
      <c r="Y176" s="33">
        <v>0</v>
      </c>
      <c r="Z176" s="33">
        <v>5.1544096103135074E-2</v>
      </c>
      <c r="AA176" s="33">
        <v>0</v>
      </c>
      <c r="AB176" s="33">
        <v>0</v>
      </c>
      <c r="AC176" s="33">
        <v>0</v>
      </c>
      <c r="AD176" s="33">
        <v>0</v>
      </c>
      <c r="AE176" s="33">
        <v>27.844444444444445</v>
      </c>
      <c r="AF176" s="33">
        <v>0</v>
      </c>
      <c r="AG176" s="33">
        <v>0</v>
      </c>
      <c r="AH176" t="s">
        <v>17</v>
      </c>
      <c r="AI176" s="34">
        <v>7</v>
      </c>
    </row>
    <row r="177" spans="1:35" x14ac:dyDescent="0.25">
      <c r="A177" t="s">
        <v>1226</v>
      </c>
      <c r="B177" t="s">
        <v>773</v>
      </c>
      <c r="C177" t="s">
        <v>1095</v>
      </c>
      <c r="D177" t="s">
        <v>1168</v>
      </c>
      <c r="E177" s="33">
        <v>53.833333333333336</v>
      </c>
      <c r="F177" s="33">
        <v>5.6</v>
      </c>
      <c r="G177" s="33">
        <v>1.1111111111111112E-2</v>
      </c>
      <c r="H177" s="33">
        <v>0.29444444444444445</v>
      </c>
      <c r="I177" s="33">
        <v>0.93333333333333335</v>
      </c>
      <c r="J177" s="33">
        <v>0</v>
      </c>
      <c r="K177" s="33">
        <v>0</v>
      </c>
      <c r="L177" s="33">
        <v>1.0270000000000001</v>
      </c>
      <c r="M177" s="33">
        <v>4.2082222222222221</v>
      </c>
      <c r="N177" s="33">
        <v>0</v>
      </c>
      <c r="O177" s="33">
        <v>7.8171310629514962E-2</v>
      </c>
      <c r="P177" s="33">
        <v>5.7094444444444434</v>
      </c>
      <c r="Q177" s="33">
        <v>3.6682222222222216</v>
      </c>
      <c r="R177" s="33">
        <v>0.17419814241486065</v>
      </c>
      <c r="S177" s="33">
        <v>7.8066666666666666</v>
      </c>
      <c r="T177" s="33">
        <v>6.7925555555555572</v>
      </c>
      <c r="U177" s="33">
        <v>0</v>
      </c>
      <c r="V177" s="33">
        <v>0.27119298245614037</v>
      </c>
      <c r="W177" s="33">
        <v>6.7876666666666674</v>
      </c>
      <c r="X177" s="33">
        <v>3.4754444444444434</v>
      </c>
      <c r="Y177" s="33">
        <v>0</v>
      </c>
      <c r="Z177" s="33">
        <v>0.19064602683178536</v>
      </c>
      <c r="AA177" s="33">
        <v>0</v>
      </c>
      <c r="AB177" s="33">
        <v>0</v>
      </c>
      <c r="AC177" s="33">
        <v>0</v>
      </c>
      <c r="AD177" s="33">
        <v>0</v>
      </c>
      <c r="AE177" s="33">
        <v>0</v>
      </c>
      <c r="AF177" s="33">
        <v>0</v>
      </c>
      <c r="AG177" s="33">
        <v>0</v>
      </c>
      <c r="AH177" t="s">
        <v>350</v>
      </c>
      <c r="AI177" s="34">
        <v>7</v>
      </c>
    </row>
    <row r="178" spans="1:35" x14ac:dyDescent="0.25">
      <c r="A178" t="s">
        <v>1226</v>
      </c>
      <c r="B178" t="s">
        <v>643</v>
      </c>
      <c r="C178" t="s">
        <v>1040</v>
      </c>
      <c r="D178" t="s">
        <v>1128</v>
      </c>
      <c r="E178" s="33">
        <v>27.433333333333334</v>
      </c>
      <c r="F178" s="33">
        <v>5.6888888888888891</v>
      </c>
      <c r="G178" s="33">
        <v>3.3333333333333333E-2</v>
      </c>
      <c r="H178" s="33">
        <v>0.10833333333333334</v>
      </c>
      <c r="I178" s="33">
        <v>0.17777777777777778</v>
      </c>
      <c r="J178" s="33">
        <v>0</v>
      </c>
      <c r="K178" s="33">
        <v>0</v>
      </c>
      <c r="L178" s="33">
        <v>0.27111111111111119</v>
      </c>
      <c r="M178" s="33">
        <v>0</v>
      </c>
      <c r="N178" s="33">
        <v>0</v>
      </c>
      <c r="O178" s="33">
        <v>0</v>
      </c>
      <c r="P178" s="33">
        <v>0</v>
      </c>
      <c r="Q178" s="33">
        <v>2.1792222222222226</v>
      </c>
      <c r="R178" s="33">
        <v>7.9437019036046996E-2</v>
      </c>
      <c r="S178" s="33">
        <v>0.88744444444444448</v>
      </c>
      <c r="T178" s="33">
        <v>0</v>
      </c>
      <c r="U178" s="33">
        <v>0</v>
      </c>
      <c r="V178" s="33">
        <v>3.2349129202106114E-2</v>
      </c>
      <c r="W178" s="33">
        <v>0.3497777777777778</v>
      </c>
      <c r="X178" s="33">
        <v>0</v>
      </c>
      <c r="Y178" s="33">
        <v>0</v>
      </c>
      <c r="Z178" s="33">
        <v>1.2750101255569057E-2</v>
      </c>
      <c r="AA178" s="33">
        <v>0</v>
      </c>
      <c r="AB178" s="33">
        <v>0</v>
      </c>
      <c r="AC178" s="33">
        <v>0</v>
      </c>
      <c r="AD178" s="33">
        <v>0</v>
      </c>
      <c r="AE178" s="33">
        <v>0</v>
      </c>
      <c r="AF178" s="33">
        <v>0</v>
      </c>
      <c r="AG178" s="33">
        <v>0</v>
      </c>
      <c r="AH178" t="s">
        <v>218</v>
      </c>
      <c r="AI178" s="34">
        <v>7</v>
      </c>
    </row>
    <row r="179" spans="1:35" x14ac:dyDescent="0.25">
      <c r="A179" t="s">
        <v>1226</v>
      </c>
      <c r="B179" t="s">
        <v>838</v>
      </c>
      <c r="C179" t="s">
        <v>1110</v>
      </c>
      <c r="D179" t="s">
        <v>1172</v>
      </c>
      <c r="E179" s="33">
        <v>53.788888888888891</v>
      </c>
      <c r="F179" s="33">
        <v>22</v>
      </c>
      <c r="G179" s="33">
        <v>0</v>
      </c>
      <c r="H179" s="33">
        <v>0.33888888888888891</v>
      </c>
      <c r="I179" s="33">
        <v>1.0444444444444445</v>
      </c>
      <c r="J179" s="33">
        <v>0</v>
      </c>
      <c r="K179" s="33">
        <v>0</v>
      </c>
      <c r="L179" s="33">
        <v>6.9777777777777772E-2</v>
      </c>
      <c r="M179" s="33">
        <v>4.4744444444444449</v>
      </c>
      <c r="N179" s="33">
        <v>0</v>
      </c>
      <c r="O179" s="33">
        <v>8.3185292294980381E-2</v>
      </c>
      <c r="P179" s="33">
        <v>4.8422222222222215</v>
      </c>
      <c r="Q179" s="33">
        <v>0.45666666666666661</v>
      </c>
      <c r="R179" s="33">
        <v>9.8512703986779582E-2</v>
      </c>
      <c r="S179" s="33">
        <v>0.46266666666666673</v>
      </c>
      <c r="T179" s="33">
        <v>0</v>
      </c>
      <c r="U179" s="33">
        <v>0</v>
      </c>
      <c r="V179" s="33">
        <v>8.6015286097913656E-3</v>
      </c>
      <c r="W179" s="33">
        <v>0.98855555555555574</v>
      </c>
      <c r="X179" s="33">
        <v>0.44833333333333358</v>
      </c>
      <c r="Y179" s="33">
        <v>0</v>
      </c>
      <c r="Z179" s="33">
        <v>2.6713488948564353E-2</v>
      </c>
      <c r="AA179" s="33">
        <v>0</v>
      </c>
      <c r="AB179" s="33">
        <v>0</v>
      </c>
      <c r="AC179" s="33">
        <v>0</v>
      </c>
      <c r="AD179" s="33">
        <v>0</v>
      </c>
      <c r="AE179" s="33">
        <v>0</v>
      </c>
      <c r="AF179" s="33">
        <v>0</v>
      </c>
      <c r="AG179" s="33">
        <v>0</v>
      </c>
      <c r="AH179" t="s">
        <v>415</v>
      </c>
      <c r="AI179" s="34">
        <v>7</v>
      </c>
    </row>
    <row r="180" spans="1:35" x14ac:dyDescent="0.25">
      <c r="A180" t="s">
        <v>1226</v>
      </c>
      <c r="B180" t="s">
        <v>442</v>
      </c>
      <c r="C180" t="s">
        <v>909</v>
      </c>
      <c r="D180" t="s">
        <v>1130</v>
      </c>
      <c r="E180" s="33">
        <v>28.166666666666668</v>
      </c>
      <c r="F180" s="33">
        <v>5.6888888888888891</v>
      </c>
      <c r="G180" s="33">
        <v>0</v>
      </c>
      <c r="H180" s="33">
        <v>0.10277777777777777</v>
      </c>
      <c r="I180" s="33">
        <v>0.45555555555555555</v>
      </c>
      <c r="J180" s="33">
        <v>0</v>
      </c>
      <c r="K180" s="33">
        <v>0</v>
      </c>
      <c r="L180" s="33">
        <v>0</v>
      </c>
      <c r="M180" s="33">
        <v>5.8022222222222224</v>
      </c>
      <c r="N180" s="33">
        <v>0</v>
      </c>
      <c r="O180" s="33">
        <v>0.20599605522682446</v>
      </c>
      <c r="P180" s="33">
        <v>0</v>
      </c>
      <c r="Q180" s="33">
        <v>5.6644444444444444</v>
      </c>
      <c r="R180" s="33">
        <v>0.20110453648915186</v>
      </c>
      <c r="S180" s="33">
        <v>0</v>
      </c>
      <c r="T180" s="33">
        <v>0</v>
      </c>
      <c r="U180" s="33">
        <v>0</v>
      </c>
      <c r="V180" s="33">
        <v>0</v>
      </c>
      <c r="W180" s="33">
        <v>0</v>
      </c>
      <c r="X180" s="33">
        <v>0</v>
      </c>
      <c r="Y180" s="33">
        <v>0</v>
      </c>
      <c r="Z180" s="33">
        <v>0</v>
      </c>
      <c r="AA180" s="33">
        <v>0</v>
      </c>
      <c r="AB180" s="33">
        <v>0</v>
      </c>
      <c r="AC180" s="33">
        <v>0</v>
      </c>
      <c r="AD180" s="33">
        <v>0</v>
      </c>
      <c r="AE180" s="33">
        <v>0</v>
      </c>
      <c r="AF180" s="33">
        <v>0</v>
      </c>
      <c r="AG180" s="33">
        <v>0</v>
      </c>
      <c r="AH180" t="s">
        <v>15</v>
      </c>
      <c r="AI180" s="34">
        <v>7</v>
      </c>
    </row>
    <row r="181" spans="1:35" x14ac:dyDescent="0.25">
      <c r="A181" t="s">
        <v>1226</v>
      </c>
      <c r="B181" t="s">
        <v>622</v>
      </c>
      <c r="C181" t="s">
        <v>886</v>
      </c>
      <c r="D181" t="s">
        <v>1167</v>
      </c>
      <c r="E181" s="33">
        <v>56.133333333333333</v>
      </c>
      <c r="F181" s="33">
        <v>24.366666666666667</v>
      </c>
      <c r="G181" s="33">
        <v>1.1111111111111112E-2</v>
      </c>
      <c r="H181" s="33">
        <v>0.25555555555555554</v>
      </c>
      <c r="I181" s="33">
        <v>1.0333333333333334</v>
      </c>
      <c r="J181" s="33">
        <v>0</v>
      </c>
      <c r="K181" s="33">
        <v>0</v>
      </c>
      <c r="L181" s="33">
        <v>0.7583333333333333</v>
      </c>
      <c r="M181" s="33">
        <v>4.4444444444444446E-2</v>
      </c>
      <c r="N181" s="33">
        <v>5.2805555555555559</v>
      </c>
      <c r="O181" s="33">
        <v>9.4863420427553455E-2</v>
      </c>
      <c r="P181" s="33">
        <v>5.1083333333333334</v>
      </c>
      <c r="Q181" s="33">
        <v>9.6722222222222225</v>
      </c>
      <c r="R181" s="33">
        <v>0.26331155977830561</v>
      </c>
      <c r="S181" s="33">
        <v>3.0526666666666666</v>
      </c>
      <c r="T181" s="33">
        <v>0.22833333333333333</v>
      </c>
      <c r="U181" s="33">
        <v>0</v>
      </c>
      <c r="V181" s="33">
        <v>5.8450118764845606E-2</v>
      </c>
      <c r="W181" s="33">
        <v>1.3887777777777779</v>
      </c>
      <c r="X181" s="33">
        <v>3.820555555555555</v>
      </c>
      <c r="Y181" s="33">
        <v>0</v>
      </c>
      <c r="Z181" s="33">
        <v>9.2802850356294542E-2</v>
      </c>
      <c r="AA181" s="33">
        <v>0</v>
      </c>
      <c r="AB181" s="33">
        <v>0</v>
      </c>
      <c r="AC181" s="33">
        <v>0</v>
      </c>
      <c r="AD181" s="33">
        <v>0</v>
      </c>
      <c r="AE181" s="33">
        <v>0</v>
      </c>
      <c r="AF181" s="33">
        <v>0</v>
      </c>
      <c r="AG181" s="33">
        <v>0</v>
      </c>
      <c r="AH181" t="s">
        <v>197</v>
      </c>
      <c r="AI181" s="34">
        <v>7</v>
      </c>
    </row>
    <row r="182" spans="1:35" x14ac:dyDescent="0.25">
      <c r="A182" t="s">
        <v>1226</v>
      </c>
      <c r="B182" t="s">
        <v>771</v>
      </c>
      <c r="C182" t="s">
        <v>981</v>
      </c>
      <c r="D182" t="s">
        <v>1162</v>
      </c>
      <c r="E182" s="33">
        <v>57.544444444444444</v>
      </c>
      <c r="F182" s="33">
        <v>5.9222222222222225</v>
      </c>
      <c r="G182" s="33">
        <v>1.1111111111111112E-2</v>
      </c>
      <c r="H182" s="33">
        <v>0.23333333333333334</v>
      </c>
      <c r="I182" s="33">
        <v>0.98888888888888893</v>
      </c>
      <c r="J182" s="33">
        <v>0</v>
      </c>
      <c r="K182" s="33">
        <v>0</v>
      </c>
      <c r="L182" s="33">
        <v>0.47722222222222233</v>
      </c>
      <c r="M182" s="33">
        <v>5.1388888888888893</v>
      </c>
      <c r="N182" s="33">
        <v>0</v>
      </c>
      <c r="O182" s="33">
        <v>8.9302954238269949E-2</v>
      </c>
      <c r="P182" s="33">
        <v>4.6111111111111107</v>
      </c>
      <c r="Q182" s="33">
        <v>4.8361111111111112</v>
      </c>
      <c r="R182" s="33">
        <v>0.16417262019694923</v>
      </c>
      <c r="S182" s="33">
        <v>2.6577777777777776</v>
      </c>
      <c r="T182" s="33">
        <v>0</v>
      </c>
      <c r="U182" s="33">
        <v>0</v>
      </c>
      <c r="V182" s="33">
        <v>4.6186522494690088E-2</v>
      </c>
      <c r="W182" s="33">
        <v>0.61077777777777764</v>
      </c>
      <c r="X182" s="33">
        <v>2.3271111111111109</v>
      </c>
      <c r="Y182" s="33">
        <v>0</v>
      </c>
      <c r="Z182" s="33">
        <v>5.1054257578683142E-2</v>
      </c>
      <c r="AA182" s="33">
        <v>0</v>
      </c>
      <c r="AB182" s="33">
        <v>0</v>
      </c>
      <c r="AC182" s="33">
        <v>0</v>
      </c>
      <c r="AD182" s="33">
        <v>0</v>
      </c>
      <c r="AE182" s="33">
        <v>0</v>
      </c>
      <c r="AF182" s="33">
        <v>0</v>
      </c>
      <c r="AG182" s="33">
        <v>0</v>
      </c>
      <c r="AH182" t="s">
        <v>348</v>
      </c>
      <c r="AI182" s="34">
        <v>7</v>
      </c>
    </row>
    <row r="183" spans="1:35" x14ac:dyDescent="0.25">
      <c r="A183" t="s">
        <v>1226</v>
      </c>
      <c r="B183" t="s">
        <v>573</v>
      </c>
      <c r="C183" t="s">
        <v>901</v>
      </c>
      <c r="D183" t="s">
        <v>1165</v>
      </c>
      <c r="E183" s="33">
        <v>150.78888888888889</v>
      </c>
      <c r="F183" s="33">
        <v>5.1555555555555559</v>
      </c>
      <c r="G183" s="33">
        <v>0</v>
      </c>
      <c r="H183" s="33">
        <v>0</v>
      </c>
      <c r="I183" s="33">
        <v>0</v>
      </c>
      <c r="J183" s="33">
        <v>0</v>
      </c>
      <c r="K183" s="33">
        <v>0</v>
      </c>
      <c r="L183" s="33">
        <v>2.12</v>
      </c>
      <c r="M183" s="33">
        <v>13.609444444444444</v>
      </c>
      <c r="N183" s="33">
        <v>0</v>
      </c>
      <c r="O183" s="33">
        <v>9.0254955419644831E-2</v>
      </c>
      <c r="P183" s="33">
        <v>4.397111111111113</v>
      </c>
      <c r="Q183" s="33">
        <v>10.235333333333337</v>
      </c>
      <c r="R183" s="33">
        <v>9.7039274924471328E-2</v>
      </c>
      <c r="S183" s="33">
        <v>4.3181111111111115</v>
      </c>
      <c r="T183" s="33">
        <v>14.755222222222233</v>
      </c>
      <c r="U183" s="33">
        <v>0</v>
      </c>
      <c r="V183" s="33">
        <v>0.12649031022032281</v>
      </c>
      <c r="W183" s="33">
        <v>8.7921111111111134</v>
      </c>
      <c r="X183" s="33">
        <v>10.353666666666664</v>
      </c>
      <c r="Y183" s="33">
        <v>0</v>
      </c>
      <c r="Z183" s="33">
        <v>0.12697074644462455</v>
      </c>
      <c r="AA183" s="33">
        <v>0</v>
      </c>
      <c r="AB183" s="33">
        <v>0</v>
      </c>
      <c r="AC183" s="33">
        <v>0</v>
      </c>
      <c r="AD183" s="33">
        <v>0</v>
      </c>
      <c r="AE183" s="33">
        <v>0</v>
      </c>
      <c r="AF183" s="33">
        <v>0</v>
      </c>
      <c r="AG183" s="33">
        <v>0</v>
      </c>
      <c r="AH183" t="s">
        <v>148</v>
      </c>
      <c r="AI183" s="34">
        <v>7</v>
      </c>
    </row>
    <row r="184" spans="1:35" x14ac:dyDescent="0.25">
      <c r="A184" t="s">
        <v>1226</v>
      </c>
      <c r="B184" t="s">
        <v>751</v>
      </c>
      <c r="C184" t="s">
        <v>1088</v>
      </c>
      <c r="D184" t="s">
        <v>1165</v>
      </c>
      <c r="E184" s="33">
        <v>103.77777777777777</v>
      </c>
      <c r="F184" s="33">
        <v>5.6888888888888891</v>
      </c>
      <c r="G184" s="33">
        <v>1.1555555555555554</v>
      </c>
      <c r="H184" s="33">
        <v>0.58333333333333337</v>
      </c>
      <c r="I184" s="33">
        <v>2.5</v>
      </c>
      <c r="J184" s="33">
        <v>0</v>
      </c>
      <c r="K184" s="33">
        <v>0</v>
      </c>
      <c r="L184" s="33">
        <v>8.5039999999999996</v>
      </c>
      <c r="M184" s="33">
        <v>5.6472222222222221</v>
      </c>
      <c r="N184" s="33">
        <v>0</v>
      </c>
      <c r="O184" s="33">
        <v>5.4416488222698074E-2</v>
      </c>
      <c r="P184" s="33">
        <v>11.708333333333334</v>
      </c>
      <c r="Q184" s="33">
        <v>0</v>
      </c>
      <c r="R184" s="33">
        <v>0.11282119914346897</v>
      </c>
      <c r="S184" s="33">
        <v>4.1387777777777783</v>
      </c>
      <c r="T184" s="33">
        <v>8.1868888888888858</v>
      </c>
      <c r="U184" s="33">
        <v>0</v>
      </c>
      <c r="V184" s="33">
        <v>0.11876980728051389</v>
      </c>
      <c r="W184" s="33">
        <v>4.7591111111111086</v>
      </c>
      <c r="X184" s="33">
        <v>9.6441111111111084</v>
      </c>
      <c r="Y184" s="33">
        <v>0</v>
      </c>
      <c r="Z184" s="33">
        <v>0.13878907922912201</v>
      </c>
      <c r="AA184" s="33">
        <v>0</v>
      </c>
      <c r="AB184" s="33">
        <v>0</v>
      </c>
      <c r="AC184" s="33">
        <v>0</v>
      </c>
      <c r="AD184" s="33">
        <v>18.341666666666665</v>
      </c>
      <c r="AE184" s="33">
        <v>0</v>
      </c>
      <c r="AF184" s="33">
        <v>0</v>
      </c>
      <c r="AG184" s="33">
        <v>0</v>
      </c>
      <c r="AH184" t="s">
        <v>328</v>
      </c>
      <c r="AI184" s="34">
        <v>7</v>
      </c>
    </row>
    <row r="185" spans="1:35" x14ac:dyDescent="0.25">
      <c r="A185" t="s">
        <v>1226</v>
      </c>
      <c r="B185" t="s">
        <v>774</v>
      </c>
      <c r="C185" t="s">
        <v>1096</v>
      </c>
      <c r="D185" t="s">
        <v>1201</v>
      </c>
      <c r="E185" s="33">
        <v>48.222222222222221</v>
      </c>
      <c r="F185" s="33">
        <v>5.2444444444444445</v>
      </c>
      <c r="G185" s="33">
        <v>0.13333333333333333</v>
      </c>
      <c r="H185" s="33">
        <v>0.40555555555555556</v>
      </c>
      <c r="I185" s="33">
        <v>1.1111111111111112</v>
      </c>
      <c r="J185" s="33">
        <v>0</v>
      </c>
      <c r="K185" s="33">
        <v>0</v>
      </c>
      <c r="L185" s="33">
        <v>0.4944444444444443</v>
      </c>
      <c r="M185" s="33">
        <v>0</v>
      </c>
      <c r="N185" s="33">
        <v>5.333333333333333</v>
      </c>
      <c r="O185" s="33">
        <v>0.11059907834101382</v>
      </c>
      <c r="P185" s="33">
        <v>6.1111111111111107</v>
      </c>
      <c r="Q185" s="33">
        <v>20.663888888888888</v>
      </c>
      <c r="R185" s="33">
        <v>0.55524193548387091</v>
      </c>
      <c r="S185" s="33">
        <v>0.25800000000000001</v>
      </c>
      <c r="T185" s="33">
        <v>1.2404444444444447</v>
      </c>
      <c r="U185" s="33">
        <v>0</v>
      </c>
      <c r="V185" s="33">
        <v>3.1073732718894014E-2</v>
      </c>
      <c r="W185" s="33">
        <v>0.33788888888888885</v>
      </c>
      <c r="X185" s="33">
        <v>1.6115555555555554</v>
      </c>
      <c r="Y185" s="33">
        <v>0</v>
      </c>
      <c r="Z185" s="33">
        <v>4.0426267281105988E-2</v>
      </c>
      <c r="AA185" s="33">
        <v>0</v>
      </c>
      <c r="AB185" s="33">
        <v>0</v>
      </c>
      <c r="AC185" s="33">
        <v>0</v>
      </c>
      <c r="AD185" s="33">
        <v>0</v>
      </c>
      <c r="AE185" s="33">
        <v>0</v>
      </c>
      <c r="AF185" s="33">
        <v>0</v>
      </c>
      <c r="AG185" s="33">
        <v>0</v>
      </c>
      <c r="AH185" t="s">
        <v>351</v>
      </c>
      <c r="AI185" s="34">
        <v>7</v>
      </c>
    </row>
    <row r="186" spans="1:35" x14ac:dyDescent="0.25">
      <c r="A186" t="s">
        <v>1226</v>
      </c>
      <c r="B186" t="s">
        <v>517</v>
      </c>
      <c r="C186" t="s">
        <v>962</v>
      </c>
      <c r="D186" t="s">
        <v>1172</v>
      </c>
      <c r="E186" s="33">
        <v>49.466666666666669</v>
      </c>
      <c r="F186" s="33">
        <v>5.5111111111111111</v>
      </c>
      <c r="G186" s="33">
        <v>1.1111111111111112E-2</v>
      </c>
      <c r="H186" s="33">
        <v>0</v>
      </c>
      <c r="I186" s="33">
        <v>0.71111111111111114</v>
      </c>
      <c r="J186" s="33">
        <v>0</v>
      </c>
      <c r="K186" s="33">
        <v>0</v>
      </c>
      <c r="L186" s="33">
        <v>5.5022222222222217</v>
      </c>
      <c r="M186" s="33">
        <v>7.2444444444444436E-2</v>
      </c>
      <c r="N186" s="33">
        <v>5.6459999999999999</v>
      </c>
      <c r="O186" s="33">
        <v>0.11560197663971249</v>
      </c>
      <c r="P186" s="33">
        <v>5.9086666666666652</v>
      </c>
      <c r="Q186" s="33">
        <v>0</v>
      </c>
      <c r="R186" s="33">
        <v>0.11944743935309969</v>
      </c>
      <c r="S186" s="33">
        <v>5.309111111111112</v>
      </c>
      <c r="T186" s="33">
        <v>5.2252222222222207</v>
      </c>
      <c r="U186" s="33">
        <v>0</v>
      </c>
      <c r="V186" s="33">
        <v>0.21295822102425874</v>
      </c>
      <c r="W186" s="33">
        <v>5.4222222222222225</v>
      </c>
      <c r="X186" s="33">
        <v>8.7952222222222201</v>
      </c>
      <c r="Y186" s="33">
        <v>0</v>
      </c>
      <c r="Z186" s="33">
        <v>0.28741464510332432</v>
      </c>
      <c r="AA186" s="33">
        <v>0</v>
      </c>
      <c r="AB186" s="33">
        <v>0</v>
      </c>
      <c r="AC186" s="33">
        <v>0</v>
      </c>
      <c r="AD186" s="33">
        <v>0</v>
      </c>
      <c r="AE186" s="33">
        <v>0</v>
      </c>
      <c r="AF186" s="33">
        <v>0</v>
      </c>
      <c r="AG186" s="33">
        <v>0</v>
      </c>
      <c r="AH186" t="s">
        <v>91</v>
      </c>
      <c r="AI186" s="34">
        <v>7</v>
      </c>
    </row>
    <row r="187" spans="1:35" x14ac:dyDescent="0.25">
      <c r="A187" t="s">
        <v>1226</v>
      </c>
      <c r="B187" t="s">
        <v>423</v>
      </c>
      <c r="C187" t="s">
        <v>1079</v>
      </c>
      <c r="D187" t="s">
        <v>1210</v>
      </c>
      <c r="E187" s="33">
        <v>42.12222222222222</v>
      </c>
      <c r="F187" s="33">
        <v>5.2444444444444445</v>
      </c>
      <c r="G187" s="33">
        <v>7.7777777777777779E-2</v>
      </c>
      <c r="H187" s="33">
        <v>4.1111111111111112E-2</v>
      </c>
      <c r="I187" s="33">
        <v>0.78888888888888886</v>
      </c>
      <c r="J187" s="33">
        <v>0</v>
      </c>
      <c r="K187" s="33">
        <v>0</v>
      </c>
      <c r="L187" s="33">
        <v>0.58533333333333337</v>
      </c>
      <c r="M187" s="33">
        <v>5.307888888888888</v>
      </c>
      <c r="N187" s="33">
        <v>0</v>
      </c>
      <c r="O187" s="33">
        <v>0.12601160643629647</v>
      </c>
      <c r="P187" s="33">
        <v>0</v>
      </c>
      <c r="Q187" s="33">
        <v>10.108777777777775</v>
      </c>
      <c r="R187" s="33">
        <v>0.23998681086784482</v>
      </c>
      <c r="S187" s="33">
        <v>0.96177777777777795</v>
      </c>
      <c r="T187" s="33">
        <v>2.6631111111111117</v>
      </c>
      <c r="U187" s="33">
        <v>0.1111111111111111</v>
      </c>
      <c r="V187" s="33">
        <v>8.8694275916644708E-2</v>
      </c>
      <c r="W187" s="33">
        <v>1.2406666666666668</v>
      </c>
      <c r="X187" s="33">
        <v>4.8825555555555544</v>
      </c>
      <c r="Y187" s="33">
        <v>0</v>
      </c>
      <c r="Z187" s="33">
        <v>0.1453679767871274</v>
      </c>
      <c r="AA187" s="33">
        <v>0</v>
      </c>
      <c r="AB187" s="33">
        <v>0</v>
      </c>
      <c r="AC187" s="33">
        <v>0</v>
      </c>
      <c r="AD187" s="33">
        <v>21.41544444444445</v>
      </c>
      <c r="AE187" s="33">
        <v>0</v>
      </c>
      <c r="AF187" s="33">
        <v>0</v>
      </c>
      <c r="AG187" s="33">
        <v>0</v>
      </c>
      <c r="AH187" t="s">
        <v>301</v>
      </c>
      <c r="AI187" s="34">
        <v>7</v>
      </c>
    </row>
    <row r="188" spans="1:35" x14ac:dyDescent="0.25">
      <c r="A188" t="s">
        <v>1226</v>
      </c>
      <c r="B188" t="s">
        <v>535</v>
      </c>
      <c r="C188" t="s">
        <v>915</v>
      </c>
      <c r="D188" t="s">
        <v>1170</v>
      </c>
      <c r="E188" s="33">
        <v>52.43333333333333</v>
      </c>
      <c r="F188" s="33">
        <v>5.0666666666666664</v>
      </c>
      <c r="G188" s="33">
        <v>6.6666666666666666E-2</v>
      </c>
      <c r="H188" s="33">
        <v>0.26666666666666666</v>
      </c>
      <c r="I188" s="33">
        <v>0.78888888888888886</v>
      </c>
      <c r="J188" s="33">
        <v>0</v>
      </c>
      <c r="K188" s="33">
        <v>0</v>
      </c>
      <c r="L188" s="33">
        <v>0.77111111111111119</v>
      </c>
      <c r="M188" s="33">
        <v>2.8888888888888888</v>
      </c>
      <c r="N188" s="33">
        <v>0</v>
      </c>
      <c r="O188" s="33">
        <v>5.5096418732782371E-2</v>
      </c>
      <c r="P188" s="33">
        <v>3.3777777777777778</v>
      </c>
      <c r="Q188" s="33">
        <v>0</v>
      </c>
      <c r="R188" s="33">
        <v>6.4420428056791698E-2</v>
      </c>
      <c r="S188" s="33">
        <v>0.946888888888889</v>
      </c>
      <c r="T188" s="33">
        <v>7.2544444444444434</v>
      </c>
      <c r="U188" s="33">
        <v>0</v>
      </c>
      <c r="V188" s="33">
        <v>0.15641449459631276</v>
      </c>
      <c r="W188" s="33">
        <v>2.3122222222222222</v>
      </c>
      <c r="X188" s="33">
        <v>6.2457777777777777</v>
      </c>
      <c r="Y188" s="33">
        <v>0</v>
      </c>
      <c r="Z188" s="33">
        <v>0.16321678321678323</v>
      </c>
      <c r="AA188" s="33">
        <v>0</v>
      </c>
      <c r="AB188" s="33">
        <v>0</v>
      </c>
      <c r="AC188" s="33">
        <v>0</v>
      </c>
      <c r="AD188" s="33">
        <v>0</v>
      </c>
      <c r="AE188" s="33">
        <v>0</v>
      </c>
      <c r="AF188" s="33">
        <v>0</v>
      </c>
      <c r="AG188" s="33">
        <v>0</v>
      </c>
      <c r="AH188" t="s">
        <v>109</v>
      </c>
      <c r="AI188" s="34">
        <v>7</v>
      </c>
    </row>
    <row r="189" spans="1:35" x14ac:dyDescent="0.25">
      <c r="A189" t="s">
        <v>1226</v>
      </c>
      <c r="B189" t="s">
        <v>593</v>
      </c>
      <c r="C189" t="s">
        <v>1004</v>
      </c>
      <c r="D189" t="s">
        <v>1161</v>
      </c>
      <c r="E189" s="33">
        <v>44.62222222222222</v>
      </c>
      <c r="F189" s="33">
        <v>5.6888888888888891</v>
      </c>
      <c r="G189" s="33">
        <v>0</v>
      </c>
      <c r="H189" s="33">
        <v>0.16666666666666666</v>
      </c>
      <c r="I189" s="33">
        <v>1.8</v>
      </c>
      <c r="J189" s="33">
        <v>0</v>
      </c>
      <c r="K189" s="33">
        <v>0</v>
      </c>
      <c r="L189" s="33">
        <v>1.552111111111111</v>
      </c>
      <c r="M189" s="33">
        <v>8.485111111111113</v>
      </c>
      <c r="N189" s="33">
        <v>0</v>
      </c>
      <c r="O189" s="33">
        <v>0.19015438247011957</v>
      </c>
      <c r="P189" s="33">
        <v>6.3506666666666645</v>
      </c>
      <c r="Q189" s="33">
        <v>18.561666666666667</v>
      </c>
      <c r="R189" s="33">
        <v>0.55829432270916335</v>
      </c>
      <c r="S189" s="33">
        <v>0.32</v>
      </c>
      <c r="T189" s="33">
        <v>2.5079999999999987</v>
      </c>
      <c r="U189" s="33">
        <v>0</v>
      </c>
      <c r="V189" s="33">
        <v>6.3376494023904356E-2</v>
      </c>
      <c r="W189" s="33">
        <v>3.1026666666666673</v>
      </c>
      <c r="X189" s="33">
        <v>3.2222222222222222E-2</v>
      </c>
      <c r="Y189" s="33">
        <v>0</v>
      </c>
      <c r="Z189" s="33">
        <v>7.0253984063745042E-2</v>
      </c>
      <c r="AA189" s="33">
        <v>0</v>
      </c>
      <c r="AB189" s="33">
        <v>0</v>
      </c>
      <c r="AC189" s="33">
        <v>0</v>
      </c>
      <c r="AD189" s="33">
        <v>0</v>
      </c>
      <c r="AE189" s="33">
        <v>0</v>
      </c>
      <c r="AF189" s="33">
        <v>0</v>
      </c>
      <c r="AG189" s="33">
        <v>0</v>
      </c>
      <c r="AH189" t="s">
        <v>168</v>
      </c>
      <c r="AI189" s="34">
        <v>7</v>
      </c>
    </row>
    <row r="190" spans="1:35" x14ac:dyDescent="0.25">
      <c r="A190" t="s">
        <v>1226</v>
      </c>
      <c r="B190" t="s">
        <v>841</v>
      </c>
      <c r="C190" t="s">
        <v>1086</v>
      </c>
      <c r="D190" t="s">
        <v>1142</v>
      </c>
      <c r="E190" s="33">
        <v>24.3</v>
      </c>
      <c r="F190" s="33">
        <v>0.71111111111111114</v>
      </c>
      <c r="G190" s="33">
        <v>0</v>
      </c>
      <c r="H190" s="33">
        <v>0.78888888888888886</v>
      </c>
      <c r="I190" s="33">
        <v>1</v>
      </c>
      <c r="J190" s="33">
        <v>0</v>
      </c>
      <c r="K190" s="33">
        <v>0</v>
      </c>
      <c r="L190" s="33">
        <v>0</v>
      </c>
      <c r="M190" s="33">
        <v>0</v>
      </c>
      <c r="N190" s="33">
        <v>0</v>
      </c>
      <c r="O190" s="33">
        <v>0</v>
      </c>
      <c r="P190" s="33">
        <v>4.0333333333333332</v>
      </c>
      <c r="Q190" s="33">
        <v>0</v>
      </c>
      <c r="R190" s="33">
        <v>0.16598079561042522</v>
      </c>
      <c r="S190" s="33">
        <v>0.38333333333333336</v>
      </c>
      <c r="T190" s="33">
        <v>0.20333333333333334</v>
      </c>
      <c r="U190" s="33">
        <v>0</v>
      </c>
      <c r="V190" s="33">
        <v>2.4142661179698217E-2</v>
      </c>
      <c r="W190" s="33">
        <v>0.31</v>
      </c>
      <c r="X190" s="33">
        <v>0.40588888888888891</v>
      </c>
      <c r="Y190" s="33">
        <v>0</v>
      </c>
      <c r="Z190" s="33">
        <v>2.946044810242341E-2</v>
      </c>
      <c r="AA190" s="33">
        <v>0</v>
      </c>
      <c r="AB190" s="33">
        <v>0</v>
      </c>
      <c r="AC190" s="33">
        <v>0</v>
      </c>
      <c r="AD190" s="33">
        <v>0</v>
      </c>
      <c r="AE190" s="33">
        <v>0</v>
      </c>
      <c r="AF190" s="33">
        <v>0</v>
      </c>
      <c r="AG190" s="33">
        <v>0</v>
      </c>
      <c r="AH190" t="s">
        <v>418</v>
      </c>
      <c r="AI190" s="34">
        <v>7</v>
      </c>
    </row>
    <row r="191" spans="1:35" x14ac:dyDescent="0.25">
      <c r="A191" t="s">
        <v>1226</v>
      </c>
      <c r="B191" t="s">
        <v>750</v>
      </c>
      <c r="C191" t="s">
        <v>886</v>
      </c>
      <c r="D191" t="s">
        <v>1167</v>
      </c>
      <c r="E191" s="33">
        <v>73.022222222222226</v>
      </c>
      <c r="F191" s="33">
        <v>5.5111111111111111</v>
      </c>
      <c r="G191" s="33">
        <v>1.1111111111111112E-2</v>
      </c>
      <c r="H191" s="33">
        <v>0.26111111111111113</v>
      </c>
      <c r="I191" s="33">
        <v>1.8111111111111111</v>
      </c>
      <c r="J191" s="33">
        <v>0</v>
      </c>
      <c r="K191" s="33">
        <v>0</v>
      </c>
      <c r="L191" s="33">
        <v>2.8187777777777785</v>
      </c>
      <c r="M191" s="33">
        <v>0</v>
      </c>
      <c r="N191" s="33">
        <v>5.5555555555555554</v>
      </c>
      <c r="O191" s="33">
        <v>7.6080340839926958E-2</v>
      </c>
      <c r="P191" s="33">
        <v>6.1055555555555552</v>
      </c>
      <c r="Q191" s="33">
        <v>9.7301111111111123</v>
      </c>
      <c r="R191" s="33">
        <v>0.21686092513694463</v>
      </c>
      <c r="S191" s="33">
        <v>2.911999999999999</v>
      </c>
      <c r="T191" s="33">
        <v>4.1827777777777797</v>
      </c>
      <c r="U191" s="33">
        <v>0</v>
      </c>
      <c r="V191" s="33">
        <v>9.715916007303714E-2</v>
      </c>
      <c r="W191" s="33">
        <v>2.1095555555555552</v>
      </c>
      <c r="X191" s="33">
        <v>5.5793333333333335</v>
      </c>
      <c r="Y191" s="33">
        <v>0</v>
      </c>
      <c r="Z191" s="33">
        <v>0.10529519172245891</v>
      </c>
      <c r="AA191" s="33">
        <v>0</v>
      </c>
      <c r="AB191" s="33">
        <v>0</v>
      </c>
      <c r="AC191" s="33">
        <v>0</v>
      </c>
      <c r="AD191" s="33">
        <v>0</v>
      </c>
      <c r="AE191" s="33">
        <v>0</v>
      </c>
      <c r="AF191" s="33">
        <v>0</v>
      </c>
      <c r="AG191" s="33">
        <v>0</v>
      </c>
      <c r="AH191" t="s">
        <v>327</v>
      </c>
      <c r="AI191" s="34">
        <v>7</v>
      </c>
    </row>
    <row r="192" spans="1:35" x14ac:dyDescent="0.25">
      <c r="A192" t="s">
        <v>1226</v>
      </c>
      <c r="B192" t="s">
        <v>786</v>
      </c>
      <c r="C192" t="s">
        <v>1100</v>
      </c>
      <c r="D192" t="s">
        <v>1117</v>
      </c>
      <c r="E192" s="33">
        <v>31.177777777777777</v>
      </c>
      <c r="F192" s="33">
        <v>5.6888888888888891</v>
      </c>
      <c r="G192" s="33">
        <v>1.1111111111111112E-2</v>
      </c>
      <c r="H192" s="33">
        <v>0.22777777777777777</v>
      </c>
      <c r="I192" s="33">
        <v>0.83333333333333337</v>
      </c>
      <c r="J192" s="33">
        <v>0</v>
      </c>
      <c r="K192" s="33">
        <v>0</v>
      </c>
      <c r="L192" s="33">
        <v>3.0288888888888899</v>
      </c>
      <c r="M192" s="33">
        <v>2.8472222222222223</v>
      </c>
      <c r="N192" s="33">
        <v>0</v>
      </c>
      <c r="O192" s="33">
        <v>9.1322166785459735E-2</v>
      </c>
      <c r="P192" s="33">
        <v>10.977777777777778</v>
      </c>
      <c r="Q192" s="33">
        <v>1.163888888888889</v>
      </c>
      <c r="R192" s="33">
        <v>0.38943335709194588</v>
      </c>
      <c r="S192" s="33">
        <v>4.6458888888888898</v>
      </c>
      <c r="T192" s="33">
        <v>2.2934444444444448</v>
      </c>
      <c r="U192" s="33">
        <v>0</v>
      </c>
      <c r="V192" s="33">
        <v>0.22257305773342842</v>
      </c>
      <c r="W192" s="33">
        <v>1.4553333333333336</v>
      </c>
      <c r="X192" s="33">
        <v>1.3243333333333327</v>
      </c>
      <c r="Y192" s="33">
        <v>0</v>
      </c>
      <c r="Z192" s="33">
        <v>8.9155381325730573E-2</v>
      </c>
      <c r="AA192" s="33">
        <v>0</v>
      </c>
      <c r="AB192" s="33">
        <v>0</v>
      </c>
      <c r="AC192" s="33">
        <v>0</v>
      </c>
      <c r="AD192" s="33">
        <v>0</v>
      </c>
      <c r="AE192" s="33">
        <v>0</v>
      </c>
      <c r="AF192" s="33">
        <v>0</v>
      </c>
      <c r="AG192" s="33">
        <v>0</v>
      </c>
      <c r="AH192" t="s">
        <v>363</v>
      </c>
      <c r="AI192" s="34">
        <v>7</v>
      </c>
    </row>
    <row r="193" spans="1:35" x14ac:dyDescent="0.25">
      <c r="A193" t="s">
        <v>1226</v>
      </c>
      <c r="B193" t="s">
        <v>478</v>
      </c>
      <c r="C193" t="s">
        <v>903</v>
      </c>
      <c r="D193" t="s">
        <v>1134</v>
      </c>
      <c r="E193" s="33">
        <v>53.166666666666664</v>
      </c>
      <c r="F193" s="33">
        <v>5.6888888888888891</v>
      </c>
      <c r="G193" s="33">
        <v>0</v>
      </c>
      <c r="H193" s="33">
        <v>0</v>
      </c>
      <c r="I193" s="33">
        <v>0.9</v>
      </c>
      <c r="J193" s="33">
        <v>0</v>
      </c>
      <c r="K193" s="33">
        <v>0</v>
      </c>
      <c r="L193" s="33">
        <v>2.7196666666666669</v>
      </c>
      <c r="M193" s="33">
        <v>5.6997777777777783</v>
      </c>
      <c r="N193" s="33">
        <v>0</v>
      </c>
      <c r="O193" s="33">
        <v>0.10720585161964474</v>
      </c>
      <c r="P193" s="33">
        <v>0</v>
      </c>
      <c r="Q193" s="33">
        <v>4.2142222222222223</v>
      </c>
      <c r="R193" s="33">
        <v>7.926436781609196E-2</v>
      </c>
      <c r="S193" s="33">
        <v>5.2824444444444438</v>
      </c>
      <c r="T193" s="33">
        <v>4.4167777777777779</v>
      </c>
      <c r="U193" s="33">
        <v>0</v>
      </c>
      <c r="V193" s="33">
        <v>0.18243051201671892</v>
      </c>
      <c r="W193" s="33">
        <v>5.0739999999999998</v>
      </c>
      <c r="X193" s="33">
        <v>9.0526666666666635</v>
      </c>
      <c r="Y193" s="33">
        <v>0</v>
      </c>
      <c r="Z193" s="33">
        <v>0.26570532915360495</v>
      </c>
      <c r="AA193" s="33">
        <v>0</v>
      </c>
      <c r="AB193" s="33">
        <v>0</v>
      </c>
      <c r="AC193" s="33">
        <v>0</v>
      </c>
      <c r="AD193" s="33">
        <v>30.560777777777776</v>
      </c>
      <c r="AE193" s="33">
        <v>0</v>
      </c>
      <c r="AF193" s="33">
        <v>0</v>
      </c>
      <c r="AG193" s="33">
        <v>0</v>
      </c>
      <c r="AH193" t="s">
        <v>52</v>
      </c>
      <c r="AI193" s="34">
        <v>7</v>
      </c>
    </row>
    <row r="194" spans="1:35" x14ac:dyDescent="0.25">
      <c r="A194" t="s">
        <v>1226</v>
      </c>
      <c r="B194" t="s">
        <v>427</v>
      </c>
      <c r="C194" t="s">
        <v>900</v>
      </c>
      <c r="D194" t="s">
        <v>1140</v>
      </c>
      <c r="E194" s="33">
        <v>49.088888888888889</v>
      </c>
      <c r="F194" s="33">
        <v>8.6999999999999993</v>
      </c>
      <c r="G194" s="33">
        <v>3.3333333333333333E-2</v>
      </c>
      <c r="H194" s="33">
        <v>0.16666666666666666</v>
      </c>
      <c r="I194" s="33">
        <v>0.97777777777777775</v>
      </c>
      <c r="J194" s="33">
        <v>0</v>
      </c>
      <c r="K194" s="33">
        <v>0</v>
      </c>
      <c r="L194" s="33">
        <v>1.4346666666666668</v>
      </c>
      <c r="M194" s="33">
        <v>0</v>
      </c>
      <c r="N194" s="33">
        <v>0</v>
      </c>
      <c r="O194" s="33">
        <v>0</v>
      </c>
      <c r="P194" s="33">
        <v>5.3111111111111109</v>
      </c>
      <c r="Q194" s="33">
        <v>3.888888888888889E-2</v>
      </c>
      <c r="R194" s="33">
        <v>0.10898596650067903</v>
      </c>
      <c r="S194" s="33">
        <v>1.3298888888888891</v>
      </c>
      <c r="T194" s="33">
        <v>3.1380000000000003</v>
      </c>
      <c r="U194" s="33">
        <v>0</v>
      </c>
      <c r="V194" s="33">
        <v>9.1016296966953389E-2</v>
      </c>
      <c r="W194" s="33">
        <v>5.0147777777777769</v>
      </c>
      <c r="X194" s="33">
        <v>0.4572222222222222</v>
      </c>
      <c r="Y194" s="33">
        <v>0</v>
      </c>
      <c r="Z194" s="33">
        <v>0.11147125396106834</v>
      </c>
      <c r="AA194" s="33">
        <v>0</v>
      </c>
      <c r="AB194" s="33">
        <v>0</v>
      </c>
      <c r="AC194" s="33">
        <v>0</v>
      </c>
      <c r="AD194" s="33">
        <v>0</v>
      </c>
      <c r="AE194" s="33">
        <v>0</v>
      </c>
      <c r="AF194" s="33">
        <v>0</v>
      </c>
      <c r="AG194" s="33">
        <v>0</v>
      </c>
      <c r="AH194" t="s">
        <v>0</v>
      </c>
      <c r="AI194" s="34">
        <v>7</v>
      </c>
    </row>
    <row r="195" spans="1:35" x14ac:dyDescent="0.25">
      <c r="A195" t="s">
        <v>1226</v>
      </c>
      <c r="B195" t="s">
        <v>765</v>
      </c>
      <c r="C195" t="s">
        <v>976</v>
      </c>
      <c r="D195" t="s">
        <v>1141</v>
      </c>
      <c r="E195" s="33">
        <v>58.5</v>
      </c>
      <c r="F195" s="33">
        <v>5.6444444444444448</v>
      </c>
      <c r="G195" s="33">
        <v>0.44444444444444442</v>
      </c>
      <c r="H195" s="33">
        <v>0.14722222222222223</v>
      </c>
      <c r="I195" s="33">
        <v>1.9888888888888889</v>
      </c>
      <c r="J195" s="33">
        <v>0</v>
      </c>
      <c r="K195" s="33">
        <v>0</v>
      </c>
      <c r="L195" s="33">
        <v>1.5805555555555555</v>
      </c>
      <c r="M195" s="33">
        <v>3.7833333333333332</v>
      </c>
      <c r="N195" s="33">
        <v>22.447222222222223</v>
      </c>
      <c r="O195" s="33">
        <v>0.4483855650522317</v>
      </c>
      <c r="P195" s="33">
        <v>5.6888888888888891</v>
      </c>
      <c r="Q195" s="33">
        <v>8.7638888888888893</v>
      </c>
      <c r="R195" s="33">
        <v>0.24705603038936375</v>
      </c>
      <c r="S195" s="33">
        <v>0.58455555555555549</v>
      </c>
      <c r="T195" s="33">
        <v>4.4174444444444427</v>
      </c>
      <c r="U195" s="33">
        <v>0</v>
      </c>
      <c r="V195" s="33">
        <v>8.5504273504273476E-2</v>
      </c>
      <c r="W195" s="33">
        <v>1.0213333333333334</v>
      </c>
      <c r="X195" s="33">
        <v>4.9618888888888879</v>
      </c>
      <c r="Y195" s="33">
        <v>0</v>
      </c>
      <c r="Z195" s="33">
        <v>0.1022773029439696</v>
      </c>
      <c r="AA195" s="33">
        <v>0</v>
      </c>
      <c r="AB195" s="33">
        <v>0</v>
      </c>
      <c r="AC195" s="33">
        <v>0</v>
      </c>
      <c r="AD195" s="33">
        <v>0</v>
      </c>
      <c r="AE195" s="33">
        <v>0</v>
      </c>
      <c r="AF195" s="33">
        <v>0</v>
      </c>
      <c r="AG195" s="33">
        <v>0</v>
      </c>
      <c r="AH195" t="s">
        <v>342</v>
      </c>
      <c r="AI195" s="34">
        <v>7</v>
      </c>
    </row>
    <row r="196" spans="1:35" x14ac:dyDescent="0.25">
      <c r="A196" t="s">
        <v>1226</v>
      </c>
      <c r="B196" t="s">
        <v>830</v>
      </c>
      <c r="C196" t="s">
        <v>940</v>
      </c>
      <c r="D196" t="s">
        <v>1116</v>
      </c>
      <c r="E196" s="33">
        <v>352.35555555555555</v>
      </c>
      <c r="F196" s="33">
        <v>10.666666666666666</v>
      </c>
      <c r="G196" s="33">
        <v>5.0666666666666664</v>
      </c>
      <c r="H196" s="33">
        <v>34.457555555555551</v>
      </c>
      <c r="I196" s="33">
        <v>21.055555555555557</v>
      </c>
      <c r="J196" s="33">
        <v>0</v>
      </c>
      <c r="K196" s="33">
        <v>9.0222222222222221</v>
      </c>
      <c r="L196" s="33">
        <v>0</v>
      </c>
      <c r="M196" s="33">
        <v>37.56333333333334</v>
      </c>
      <c r="N196" s="33">
        <v>0</v>
      </c>
      <c r="O196" s="33">
        <v>0.10660633198789103</v>
      </c>
      <c r="P196" s="33">
        <v>48.449111111111115</v>
      </c>
      <c r="Q196" s="33">
        <v>50.595111111111109</v>
      </c>
      <c r="R196" s="33">
        <v>0.28109170030272457</v>
      </c>
      <c r="S196" s="33">
        <v>0</v>
      </c>
      <c r="T196" s="33">
        <v>4.7463333333333333</v>
      </c>
      <c r="U196" s="33">
        <v>0</v>
      </c>
      <c r="V196" s="33">
        <v>1.3470295156407668E-2</v>
      </c>
      <c r="W196" s="33">
        <v>5.0333333333333332</v>
      </c>
      <c r="X196" s="33">
        <v>0</v>
      </c>
      <c r="Y196" s="33">
        <v>0</v>
      </c>
      <c r="Z196" s="33">
        <v>1.428481331987891E-2</v>
      </c>
      <c r="AA196" s="33">
        <v>6.6</v>
      </c>
      <c r="AB196" s="33">
        <v>0</v>
      </c>
      <c r="AC196" s="33">
        <v>0</v>
      </c>
      <c r="AD196" s="33">
        <v>0</v>
      </c>
      <c r="AE196" s="33">
        <v>3.6666666666666665</v>
      </c>
      <c r="AF196" s="33">
        <v>0</v>
      </c>
      <c r="AG196" s="33">
        <v>2.0111111111111111</v>
      </c>
      <c r="AH196" t="s">
        <v>407</v>
      </c>
      <c r="AI196" s="34">
        <v>7</v>
      </c>
    </row>
    <row r="197" spans="1:35" x14ac:dyDescent="0.25">
      <c r="A197" t="s">
        <v>1226</v>
      </c>
      <c r="B197" t="s">
        <v>669</v>
      </c>
      <c r="C197" t="s">
        <v>880</v>
      </c>
      <c r="D197" t="s">
        <v>1141</v>
      </c>
      <c r="E197" s="33">
        <v>62.144444444444446</v>
      </c>
      <c r="F197" s="33">
        <v>0</v>
      </c>
      <c r="G197" s="33">
        <v>0</v>
      </c>
      <c r="H197" s="33">
        <v>0</v>
      </c>
      <c r="I197" s="33">
        <v>0</v>
      </c>
      <c r="J197" s="33">
        <v>0</v>
      </c>
      <c r="K197" s="33">
        <v>0</v>
      </c>
      <c r="L197" s="33">
        <v>0.96533333333333349</v>
      </c>
      <c r="M197" s="33">
        <v>4.9000000000000004</v>
      </c>
      <c r="N197" s="33">
        <v>0</v>
      </c>
      <c r="O197" s="33">
        <v>7.8848560700876105E-2</v>
      </c>
      <c r="P197" s="33">
        <v>5.5911111111111111</v>
      </c>
      <c r="Q197" s="33">
        <v>4.4655555555555555</v>
      </c>
      <c r="R197" s="33">
        <v>0.16182728410513142</v>
      </c>
      <c r="S197" s="33">
        <v>4.0493333333333332</v>
      </c>
      <c r="T197" s="33">
        <v>1.4895555555555555</v>
      </c>
      <c r="U197" s="33">
        <v>0</v>
      </c>
      <c r="V197" s="33">
        <v>8.9129268728768099E-2</v>
      </c>
      <c r="W197" s="33">
        <v>1.7508888888888889</v>
      </c>
      <c r="X197" s="33">
        <v>7.288666666666666</v>
      </c>
      <c r="Y197" s="33">
        <v>0</v>
      </c>
      <c r="Z197" s="33">
        <v>0.14546039692472734</v>
      </c>
      <c r="AA197" s="33">
        <v>0</v>
      </c>
      <c r="AB197" s="33">
        <v>0</v>
      </c>
      <c r="AC197" s="33">
        <v>0</v>
      </c>
      <c r="AD197" s="33">
        <v>0</v>
      </c>
      <c r="AE197" s="33">
        <v>0</v>
      </c>
      <c r="AF197" s="33">
        <v>0</v>
      </c>
      <c r="AG197" s="33">
        <v>0</v>
      </c>
      <c r="AH197" t="s">
        <v>244</v>
      </c>
      <c r="AI197" s="34">
        <v>7</v>
      </c>
    </row>
    <row r="198" spans="1:35" x14ac:dyDescent="0.25">
      <c r="A198" t="s">
        <v>1226</v>
      </c>
      <c r="B198" t="s">
        <v>441</v>
      </c>
      <c r="C198" t="s">
        <v>880</v>
      </c>
      <c r="D198" t="s">
        <v>1141</v>
      </c>
      <c r="E198" s="33">
        <v>76.099999999999994</v>
      </c>
      <c r="F198" s="33">
        <v>5.2444444444444445</v>
      </c>
      <c r="G198" s="33">
        <v>0.57777777777777772</v>
      </c>
      <c r="H198" s="33">
        <v>0.35833333333333334</v>
      </c>
      <c r="I198" s="33">
        <v>2.2111111111111112</v>
      </c>
      <c r="J198" s="33">
        <v>0</v>
      </c>
      <c r="K198" s="33">
        <v>0</v>
      </c>
      <c r="L198" s="33">
        <v>1.6273333333333335</v>
      </c>
      <c r="M198" s="33">
        <v>5.6888888888888891</v>
      </c>
      <c r="N198" s="33">
        <v>3.25</v>
      </c>
      <c r="O198" s="33">
        <v>0.11746240327055046</v>
      </c>
      <c r="P198" s="33">
        <v>4.9222222222222225</v>
      </c>
      <c r="Q198" s="33">
        <v>16.616666666666667</v>
      </c>
      <c r="R198" s="33">
        <v>0.28303401956490004</v>
      </c>
      <c r="S198" s="33">
        <v>8.2361111111111107</v>
      </c>
      <c r="T198" s="33">
        <v>5.6333333333333337</v>
      </c>
      <c r="U198" s="33">
        <v>0</v>
      </c>
      <c r="V198" s="33">
        <v>0.18225288363264711</v>
      </c>
      <c r="W198" s="33">
        <v>2.8250000000000002</v>
      </c>
      <c r="X198" s="33">
        <v>10.027777777777779</v>
      </c>
      <c r="Y198" s="33">
        <v>0</v>
      </c>
      <c r="Z198" s="33">
        <v>0.16889326909037816</v>
      </c>
      <c r="AA198" s="33">
        <v>0</v>
      </c>
      <c r="AB198" s="33">
        <v>0</v>
      </c>
      <c r="AC198" s="33">
        <v>0</v>
      </c>
      <c r="AD198" s="33">
        <v>0</v>
      </c>
      <c r="AE198" s="33">
        <v>0</v>
      </c>
      <c r="AF198" s="33">
        <v>0</v>
      </c>
      <c r="AG198" s="33">
        <v>0</v>
      </c>
      <c r="AH198" t="s">
        <v>14</v>
      </c>
      <c r="AI198" s="34">
        <v>7</v>
      </c>
    </row>
    <row r="199" spans="1:35" x14ac:dyDescent="0.25">
      <c r="A199" t="s">
        <v>1226</v>
      </c>
      <c r="B199" t="s">
        <v>696</v>
      </c>
      <c r="C199" t="s">
        <v>1067</v>
      </c>
      <c r="D199" t="s">
        <v>1152</v>
      </c>
      <c r="E199" s="33">
        <v>24.344444444444445</v>
      </c>
      <c r="F199" s="33">
        <v>2.911111111111111</v>
      </c>
      <c r="G199" s="33">
        <v>0</v>
      </c>
      <c r="H199" s="33">
        <v>3.333333333333334E-3</v>
      </c>
      <c r="I199" s="33">
        <v>0</v>
      </c>
      <c r="J199" s="33">
        <v>0</v>
      </c>
      <c r="K199" s="33">
        <v>0</v>
      </c>
      <c r="L199" s="33">
        <v>0.23011111111111113</v>
      </c>
      <c r="M199" s="33">
        <v>5.5555555555555566E-2</v>
      </c>
      <c r="N199" s="33">
        <v>0</v>
      </c>
      <c r="O199" s="33">
        <v>2.2820629849383848E-3</v>
      </c>
      <c r="P199" s="33">
        <v>3.6861111111111109</v>
      </c>
      <c r="Q199" s="33">
        <v>0</v>
      </c>
      <c r="R199" s="33">
        <v>0.15141487905066178</v>
      </c>
      <c r="S199" s="33">
        <v>0.49066666666666653</v>
      </c>
      <c r="T199" s="33">
        <v>0.17499999999999999</v>
      </c>
      <c r="U199" s="33">
        <v>0</v>
      </c>
      <c r="V199" s="33">
        <v>2.7343678685531714E-2</v>
      </c>
      <c r="W199" s="33">
        <v>0.31033333333333335</v>
      </c>
      <c r="X199" s="33">
        <v>0.31433333333333335</v>
      </c>
      <c r="Y199" s="33">
        <v>0</v>
      </c>
      <c r="Z199" s="33">
        <v>2.5659516202647194E-2</v>
      </c>
      <c r="AA199" s="33">
        <v>0</v>
      </c>
      <c r="AB199" s="33">
        <v>0</v>
      </c>
      <c r="AC199" s="33">
        <v>0</v>
      </c>
      <c r="AD199" s="33">
        <v>0</v>
      </c>
      <c r="AE199" s="33">
        <v>0</v>
      </c>
      <c r="AF199" s="33">
        <v>0</v>
      </c>
      <c r="AG199" s="33">
        <v>0</v>
      </c>
      <c r="AH199" t="s">
        <v>271</v>
      </c>
      <c r="AI199" s="34">
        <v>7</v>
      </c>
    </row>
    <row r="200" spans="1:35" x14ac:dyDescent="0.25">
      <c r="A200" t="s">
        <v>1226</v>
      </c>
      <c r="B200" t="s">
        <v>690</v>
      </c>
      <c r="C200" t="s">
        <v>1065</v>
      </c>
      <c r="D200" t="s">
        <v>1140</v>
      </c>
      <c r="E200" s="33">
        <v>31.755555555555556</v>
      </c>
      <c r="F200" s="33">
        <v>5.6888888888888891</v>
      </c>
      <c r="G200" s="33">
        <v>5.5555555555555552E-2</v>
      </c>
      <c r="H200" s="33">
        <v>0.11944444444444445</v>
      </c>
      <c r="I200" s="33">
        <v>0</v>
      </c>
      <c r="J200" s="33">
        <v>0</v>
      </c>
      <c r="K200" s="33">
        <v>0</v>
      </c>
      <c r="L200" s="33">
        <v>0.81677777777777805</v>
      </c>
      <c r="M200" s="33">
        <v>0</v>
      </c>
      <c r="N200" s="33">
        <v>0</v>
      </c>
      <c r="O200" s="33">
        <v>0</v>
      </c>
      <c r="P200" s="33">
        <v>0</v>
      </c>
      <c r="Q200" s="33">
        <v>0</v>
      </c>
      <c r="R200" s="33">
        <v>0</v>
      </c>
      <c r="S200" s="33">
        <v>0.73699999999999999</v>
      </c>
      <c r="T200" s="33">
        <v>1.3334444444444444</v>
      </c>
      <c r="U200" s="33">
        <v>0</v>
      </c>
      <c r="V200" s="33">
        <v>6.519944016794961E-2</v>
      </c>
      <c r="W200" s="33">
        <v>0.7142222222222222</v>
      </c>
      <c r="X200" s="33">
        <v>1.4860000000000002</v>
      </c>
      <c r="Y200" s="33">
        <v>0</v>
      </c>
      <c r="Z200" s="33">
        <v>6.9286214135759278E-2</v>
      </c>
      <c r="AA200" s="33">
        <v>0</v>
      </c>
      <c r="AB200" s="33">
        <v>0</v>
      </c>
      <c r="AC200" s="33">
        <v>0</v>
      </c>
      <c r="AD200" s="33">
        <v>0</v>
      </c>
      <c r="AE200" s="33">
        <v>0</v>
      </c>
      <c r="AF200" s="33">
        <v>0</v>
      </c>
      <c r="AG200" s="33">
        <v>0</v>
      </c>
      <c r="AH200" t="s">
        <v>265</v>
      </c>
      <c r="AI200" s="34">
        <v>7</v>
      </c>
    </row>
    <row r="201" spans="1:35" x14ac:dyDescent="0.25">
      <c r="A201" t="s">
        <v>1226</v>
      </c>
      <c r="B201" t="s">
        <v>804</v>
      </c>
      <c r="C201" t="s">
        <v>1105</v>
      </c>
      <c r="D201" t="s">
        <v>1140</v>
      </c>
      <c r="E201" s="33">
        <v>39.366666666666667</v>
      </c>
      <c r="F201" s="33">
        <v>5.333333333333333</v>
      </c>
      <c r="G201" s="33">
        <v>0.28888888888888886</v>
      </c>
      <c r="H201" s="33">
        <v>0.18888888888888888</v>
      </c>
      <c r="I201" s="33">
        <v>1.211111111111111</v>
      </c>
      <c r="J201" s="33">
        <v>0</v>
      </c>
      <c r="K201" s="33">
        <v>0</v>
      </c>
      <c r="L201" s="33">
        <v>0.57299999999999995</v>
      </c>
      <c r="M201" s="33">
        <v>0</v>
      </c>
      <c r="N201" s="33">
        <v>0</v>
      </c>
      <c r="O201" s="33">
        <v>0</v>
      </c>
      <c r="P201" s="33">
        <v>0</v>
      </c>
      <c r="Q201" s="33">
        <v>6.8773333333333335</v>
      </c>
      <c r="R201" s="33">
        <v>0.17469940728196445</v>
      </c>
      <c r="S201" s="33">
        <v>0.7941111111111111</v>
      </c>
      <c r="T201" s="33">
        <v>1.163888888888889</v>
      </c>
      <c r="U201" s="33">
        <v>0</v>
      </c>
      <c r="V201" s="33">
        <v>4.973751058425064E-2</v>
      </c>
      <c r="W201" s="33">
        <v>0.64811111111111108</v>
      </c>
      <c r="X201" s="33">
        <v>1.4187777777777777</v>
      </c>
      <c r="Y201" s="33">
        <v>0</v>
      </c>
      <c r="Z201" s="33">
        <v>5.2503528083545012E-2</v>
      </c>
      <c r="AA201" s="33">
        <v>0</v>
      </c>
      <c r="AB201" s="33">
        <v>0</v>
      </c>
      <c r="AC201" s="33">
        <v>0</v>
      </c>
      <c r="AD201" s="33">
        <v>0</v>
      </c>
      <c r="AE201" s="33">
        <v>0</v>
      </c>
      <c r="AF201" s="33">
        <v>0</v>
      </c>
      <c r="AG201" s="33">
        <v>0</v>
      </c>
      <c r="AH201" t="s">
        <v>381</v>
      </c>
      <c r="AI201" s="34">
        <v>7</v>
      </c>
    </row>
    <row r="202" spans="1:35" x14ac:dyDescent="0.25">
      <c r="A202" t="s">
        <v>1226</v>
      </c>
      <c r="B202" t="s">
        <v>482</v>
      </c>
      <c r="C202" t="s">
        <v>936</v>
      </c>
      <c r="D202" t="s">
        <v>1133</v>
      </c>
      <c r="E202" s="33">
        <v>51.988888888888887</v>
      </c>
      <c r="F202" s="33">
        <v>3.8222222222222224</v>
      </c>
      <c r="G202" s="33">
        <v>1.1111111111111112E-2</v>
      </c>
      <c r="H202" s="33">
        <v>0.50277777777777777</v>
      </c>
      <c r="I202" s="33">
        <v>0.41111111111111109</v>
      </c>
      <c r="J202" s="33">
        <v>0</v>
      </c>
      <c r="K202" s="33">
        <v>0</v>
      </c>
      <c r="L202" s="33">
        <v>3.0675555555555558</v>
      </c>
      <c r="M202" s="33">
        <v>4.8496666666666668</v>
      </c>
      <c r="N202" s="33">
        <v>0</v>
      </c>
      <c r="O202" s="33">
        <v>9.3282752724941229E-2</v>
      </c>
      <c r="P202" s="33">
        <v>5.7095555555555553</v>
      </c>
      <c r="Q202" s="33">
        <v>1.8277777777777777</v>
      </c>
      <c r="R202" s="33">
        <v>0.14497969651634965</v>
      </c>
      <c r="S202" s="33">
        <v>0.56288888888888888</v>
      </c>
      <c r="T202" s="33">
        <v>2.7017777777777785</v>
      </c>
      <c r="U202" s="33">
        <v>0</v>
      </c>
      <c r="V202" s="33">
        <v>6.2795469117332775E-2</v>
      </c>
      <c r="W202" s="33">
        <v>0.76855555555555544</v>
      </c>
      <c r="X202" s="33">
        <v>3.6974444444444456</v>
      </c>
      <c r="Y202" s="33">
        <v>0</v>
      </c>
      <c r="Z202" s="33">
        <v>8.5902970720239391E-2</v>
      </c>
      <c r="AA202" s="33">
        <v>0</v>
      </c>
      <c r="AB202" s="33">
        <v>0</v>
      </c>
      <c r="AC202" s="33">
        <v>0</v>
      </c>
      <c r="AD202" s="33">
        <v>0</v>
      </c>
      <c r="AE202" s="33">
        <v>0</v>
      </c>
      <c r="AF202" s="33">
        <v>0</v>
      </c>
      <c r="AG202" s="33">
        <v>0</v>
      </c>
      <c r="AH202" t="s">
        <v>56</v>
      </c>
      <c r="AI202" s="34">
        <v>7</v>
      </c>
    </row>
    <row r="203" spans="1:35" x14ac:dyDescent="0.25">
      <c r="A203" t="s">
        <v>1226</v>
      </c>
      <c r="B203" t="s">
        <v>611</v>
      </c>
      <c r="C203" t="s">
        <v>1017</v>
      </c>
      <c r="D203" t="s">
        <v>1203</v>
      </c>
      <c r="E203" s="33">
        <v>29.955555555555556</v>
      </c>
      <c r="F203" s="33">
        <v>0</v>
      </c>
      <c r="G203" s="33">
        <v>2.2222222222222223E-2</v>
      </c>
      <c r="H203" s="33">
        <v>0.24166666666666667</v>
      </c>
      <c r="I203" s="33">
        <v>0.32222222222222224</v>
      </c>
      <c r="J203" s="33">
        <v>0</v>
      </c>
      <c r="K203" s="33">
        <v>0</v>
      </c>
      <c r="L203" s="33">
        <v>0.16155555555555554</v>
      </c>
      <c r="M203" s="33">
        <v>4.741888888888889</v>
      </c>
      <c r="N203" s="33">
        <v>0</v>
      </c>
      <c r="O203" s="33">
        <v>0.15829747774480712</v>
      </c>
      <c r="P203" s="33">
        <v>4.8444444444444441</v>
      </c>
      <c r="Q203" s="33">
        <v>3.9666666666666668</v>
      </c>
      <c r="R203" s="33">
        <v>0.29413946587537088</v>
      </c>
      <c r="S203" s="33">
        <v>0.29044444444444445</v>
      </c>
      <c r="T203" s="33">
        <v>2.2137777777777776</v>
      </c>
      <c r="U203" s="33">
        <v>0</v>
      </c>
      <c r="V203" s="33">
        <v>8.3597922848664671E-2</v>
      </c>
      <c r="W203" s="33">
        <v>0.16799999999999998</v>
      </c>
      <c r="X203" s="33">
        <v>1.3615555555555559</v>
      </c>
      <c r="Y203" s="33">
        <v>0</v>
      </c>
      <c r="Z203" s="33">
        <v>5.1060830860534132E-2</v>
      </c>
      <c r="AA203" s="33">
        <v>0</v>
      </c>
      <c r="AB203" s="33">
        <v>0</v>
      </c>
      <c r="AC203" s="33">
        <v>0</v>
      </c>
      <c r="AD203" s="33">
        <v>0</v>
      </c>
      <c r="AE203" s="33">
        <v>0</v>
      </c>
      <c r="AF203" s="33">
        <v>0</v>
      </c>
      <c r="AG203" s="33">
        <v>0</v>
      </c>
      <c r="AH203" t="s">
        <v>186</v>
      </c>
      <c r="AI203" s="34">
        <v>7</v>
      </c>
    </row>
    <row r="204" spans="1:35" x14ac:dyDescent="0.25">
      <c r="A204" t="s">
        <v>1226</v>
      </c>
      <c r="B204" t="s">
        <v>803</v>
      </c>
      <c r="C204" t="s">
        <v>1104</v>
      </c>
      <c r="D204" t="s">
        <v>1131</v>
      </c>
      <c r="E204" s="33">
        <v>43.31111111111111</v>
      </c>
      <c r="F204" s="33">
        <v>10.277777777777779</v>
      </c>
      <c r="G204" s="33">
        <v>0</v>
      </c>
      <c r="H204" s="33">
        <v>0.18888888888888888</v>
      </c>
      <c r="I204" s="33">
        <v>1.0111111111111111</v>
      </c>
      <c r="J204" s="33">
        <v>0</v>
      </c>
      <c r="K204" s="33">
        <v>0</v>
      </c>
      <c r="L204" s="33">
        <v>1.6273333333333337</v>
      </c>
      <c r="M204" s="33">
        <v>5.1722222222222225</v>
      </c>
      <c r="N204" s="33">
        <v>0</v>
      </c>
      <c r="O204" s="33">
        <v>0.11942021549512571</v>
      </c>
      <c r="P204" s="33">
        <v>5.1426666666666669</v>
      </c>
      <c r="Q204" s="33">
        <v>0</v>
      </c>
      <c r="R204" s="33">
        <v>0.118737814263725</v>
      </c>
      <c r="S204" s="33">
        <v>1.5851111111111114</v>
      </c>
      <c r="T204" s="33">
        <v>2.2232222222222227</v>
      </c>
      <c r="U204" s="33">
        <v>0</v>
      </c>
      <c r="V204" s="33">
        <v>8.7929707542329413E-2</v>
      </c>
      <c r="W204" s="33">
        <v>2.0013333333333332</v>
      </c>
      <c r="X204" s="33">
        <v>3.5983333333333349</v>
      </c>
      <c r="Y204" s="33">
        <v>0</v>
      </c>
      <c r="Z204" s="33">
        <v>0.12928937916880454</v>
      </c>
      <c r="AA204" s="33">
        <v>0</v>
      </c>
      <c r="AB204" s="33">
        <v>0</v>
      </c>
      <c r="AC204" s="33">
        <v>0</v>
      </c>
      <c r="AD204" s="33">
        <v>0</v>
      </c>
      <c r="AE204" s="33">
        <v>0</v>
      </c>
      <c r="AF204" s="33">
        <v>0</v>
      </c>
      <c r="AG204" s="33">
        <v>0</v>
      </c>
      <c r="AH204" t="s">
        <v>380</v>
      </c>
      <c r="AI204" s="34">
        <v>7</v>
      </c>
    </row>
    <row r="205" spans="1:35" x14ac:dyDescent="0.25">
      <c r="A205" t="s">
        <v>1226</v>
      </c>
      <c r="B205" t="s">
        <v>587</v>
      </c>
      <c r="C205" t="s">
        <v>999</v>
      </c>
      <c r="D205" t="s">
        <v>1180</v>
      </c>
      <c r="E205" s="33">
        <v>35.011111111111113</v>
      </c>
      <c r="F205" s="33">
        <v>4.7333333333333334</v>
      </c>
      <c r="G205" s="33">
        <v>0</v>
      </c>
      <c r="H205" s="33">
        <v>0</v>
      </c>
      <c r="I205" s="33">
        <v>0.13333333333333333</v>
      </c>
      <c r="J205" s="33">
        <v>0</v>
      </c>
      <c r="K205" s="33">
        <v>0</v>
      </c>
      <c r="L205" s="33">
        <v>0.42022222222222222</v>
      </c>
      <c r="M205" s="33">
        <v>1.7861111111111112</v>
      </c>
      <c r="N205" s="33">
        <v>7.7444444444444441E-2</v>
      </c>
      <c r="O205" s="33">
        <v>5.322754681053634E-2</v>
      </c>
      <c r="P205" s="33">
        <v>2.9806666666666661</v>
      </c>
      <c r="Q205" s="33">
        <v>3.4062222222222216</v>
      </c>
      <c r="R205" s="33">
        <v>0.18242462710250709</v>
      </c>
      <c r="S205" s="33">
        <v>0.90888888888888886</v>
      </c>
      <c r="T205" s="33">
        <v>3.1119999999999997</v>
      </c>
      <c r="U205" s="33">
        <v>0</v>
      </c>
      <c r="V205" s="33">
        <v>0.11484608060933037</v>
      </c>
      <c r="W205" s="33">
        <v>0.18600000000000003</v>
      </c>
      <c r="X205" s="33">
        <v>4.342888888888889</v>
      </c>
      <c r="Y205" s="33">
        <v>0</v>
      </c>
      <c r="Z205" s="33">
        <v>0.12935576007616628</v>
      </c>
      <c r="AA205" s="33">
        <v>0</v>
      </c>
      <c r="AB205" s="33">
        <v>0</v>
      </c>
      <c r="AC205" s="33">
        <v>0</v>
      </c>
      <c r="AD205" s="33">
        <v>0</v>
      </c>
      <c r="AE205" s="33">
        <v>0</v>
      </c>
      <c r="AF205" s="33">
        <v>0</v>
      </c>
      <c r="AG205" s="33">
        <v>0</v>
      </c>
      <c r="AH205" t="s">
        <v>162</v>
      </c>
      <c r="AI205" s="34">
        <v>7</v>
      </c>
    </row>
    <row r="206" spans="1:35" x14ac:dyDescent="0.25">
      <c r="A206" t="s">
        <v>1226</v>
      </c>
      <c r="B206" t="s">
        <v>621</v>
      </c>
      <c r="C206" t="s">
        <v>1027</v>
      </c>
      <c r="D206" t="s">
        <v>1158</v>
      </c>
      <c r="E206" s="33">
        <v>51.7</v>
      </c>
      <c r="F206" s="33">
        <v>16.277777777777779</v>
      </c>
      <c r="G206" s="33">
        <v>2.2222222222222223E-2</v>
      </c>
      <c r="H206" s="33">
        <v>0.13055555555555556</v>
      </c>
      <c r="I206" s="33">
        <v>1.6666666666666667</v>
      </c>
      <c r="J206" s="33">
        <v>0</v>
      </c>
      <c r="K206" s="33">
        <v>0</v>
      </c>
      <c r="L206" s="33">
        <v>2.7127777777777773</v>
      </c>
      <c r="M206" s="33">
        <v>0</v>
      </c>
      <c r="N206" s="33">
        <v>3.8305555555555557</v>
      </c>
      <c r="O206" s="33">
        <v>7.4091983666451755E-2</v>
      </c>
      <c r="P206" s="33">
        <v>0</v>
      </c>
      <c r="Q206" s="33">
        <v>9.4416666666666664</v>
      </c>
      <c r="R206" s="33">
        <v>0.18262411347517729</v>
      </c>
      <c r="S206" s="33">
        <v>0.43422222222222229</v>
      </c>
      <c r="T206" s="33">
        <v>4.6466666666666674</v>
      </c>
      <c r="U206" s="33">
        <v>0</v>
      </c>
      <c r="V206" s="33">
        <v>9.8276380829572324E-2</v>
      </c>
      <c r="W206" s="33">
        <v>0.84922222222222232</v>
      </c>
      <c r="X206" s="33">
        <v>4.3485555555555555</v>
      </c>
      <c r="Y206" s="33">
        <v>0</v>
      </c>
      <c r="Z206" s="33">
        <v>0.10053728777133032</v>
      </c>
      <c r="AA206" s="33">
        <v>0</v>
      </c>
      <c r="AB206" s="33">
        <v>0</v>
      </c>
      <c r="AC206" s="33">
        <v>0</v>
      </c>
      <c r="AD206" s="33">
        <v>0</v>
      </c>
      <c r="AE206" s="33">
        <v>0</v>
      </c>
      <c r="AF206" s="33">
        <v>0</v>
      </c>
      <c r="AG206" s="33">
        <v>0</v>
      </c>
      <c r="AH206" t="s">
        <v>196</v>
      </c>
      <c r="AI206" s="34">
        <v>7</v>
      </c>
    </row>
    <row r="207" spans="1:35" x14ac:dyDescent="0.25">
      <c r="A207" t="s">
        <v>1226</v>
      </c>
      <c r="B207" t="s">
        <v>719</v>
      </c>
      <c r="C207" t="s">
        <v>1014</v>
      </c>
      <c r="D207" t="s">
        <v>1206</v>
      </c>
      <c r="E207" s="33">
        <v>36.833333333333336</v>
      </c>
      <c r="F207" s="33">
        <v>4.5333333333333332</v>
      </c>
      <c r="G207" s="33">
        <v>0</v>
      </c>
      <c r="H207" s="33">
        <v>0.30555555555555558</v>
      </c>
      <c r="I207" s="33">
        <v>0.42222222222222222</v>
      </c>
      <c r="J207" s="33">
        <v>0</v>
      </c>
      <c r="K207" s="33">
        <v>0</v>
      </c>
      <c r="L207" s="33">
        <v>0.23833333333333329</v>
      </c>
      <c r="M207" s="33">
        <v>4.6914444444444436</v>
      </c>
      <c r="N207" s="33">
        <v>0</v>
      </c>
      <c r="O207" s="33">
        <v>0.12736953242835594</v>
      </c>
      <c r="P207" s="33">
        <v>3.7478888888888884</v>
      </c>
      <c r="Q207" s="33">
        <v>3.1951111111111112</v>
      </c>
      <c r="R207" s="33">
        <v>0.18849773755656107</v>
      </c>
      <c r="S207" s="33">
        <v>2.4056666666666673</v>
      </c>
      <c r="T207" s="33">
        <v>0.23522222222222225</v>
      </c>
      <c r="U207" s="33">
        <v>0</v>
      </c>
      <c r="V207" s="33">
        <v>7.1698340874811473E-2</v>
      </c>
      <c r="W207" s="33">
        <v>0.61599999999999999</v>
      </c>
      <c r="X207" s="33">
        <v>2.3279999999999994</v>
      </c>
      <c r="Y207" s="33">
        <v>0</v>
      </c>
      <c r="Z207" s="33">
        <v>7.9927601809954729E-2</v>
      </c>
      <c r="AA207" s="33">
        <v>0</v>
      </c>
      <c r="AB207" s="33">
        <v>0</v>
      </c>
      <c r="AC207" s="33">
        <v>0</v>
      </c>
      <c r="AD207" s="33">
        <v>0</v>
      </c>
      <c r="AE207" s="33">
        <v>0</v>
      </c>
      <c r="AF207" s="33">
        <v>0</v>
      </c>
      <c r="AG207" s="33">
        <v>0</v>
      </c>
      <c r="AH207" t="s">
        <v>294</v>
      </c>
      <c r="AI207" s="34">
        <v>7</v>
      </c>
    </row>
    <row r="208" spans="1:35" x14ac:dyDescent="0.25">
      <c r="A208" t="s">
        <v>1226</v>
      </c>
      <c r="B208" t="s">
        <v>577</v>
      </c>
      <c r="C208" t="s">
        <v>992</v>
      </c>
      <c r="D208" t="s">
        <v>1151</v>
      </c>
      <c r="E208" s="33">
        <v>32.633333333333333</v>
      </c>
      <c r="F208" s="33">
        <v>5.6</v>
      </c>
      <c r="G208" s="33">
        <v>0</v>
      </c>
      <c r="H208" s="33">
        <v>0</v>
      </c>
      <c r="I208" s="33">
        <v>0</v>
      </c>
      <c r="J208" s="33">
        <v>0</v>
      </c>
      <c r="K208" s="33">
        <v>0</v>
      </c>
      <c r="L208" s="33">
        <v>3.4666666666666665E-2</v>
      </c>
      <c r="M208" s="33">
        <v>0</v>
      </c>
      <c r="N208" s="33">
        <v>3.130777777777777</v>
      </c>
      <c r="O208" s="33">
        <v>9.5938032005447718E-2</v>
      </c>
      <c r="P208" s="33">
        <v>2.7412222222222224</v>
      </c>
      <c r="Q208" s="33">
        <v>0.7168888888888888</v>
      </c>
      <c r="R208" s="33">
        <v>0.10596867551923732</v>
      </c>
      <c r="S208" s="33">
        <v>0.38477777777777772</v>
      </c>
      <c r="T208" s="33">
        <v>0.86133333333333362</v>
      </c>
      <c r="U208" s="33">
        <v>0</v>
      </c>
      <c r="V208" s="33">
        <v>3.81852230166837E-2</v>
      </c>
      <c r="W208" s="33">
        <v>0.39444444444444443</v>
      </c>
      <c r="X208" s="33">
        <v>1.399</v>
      </c>
      <c r="Y208" s="33">
        <v>0</v>
      </c>
      <c r="Z208" s="33">
        <v>5.4957439564181136E-2</v>
      </c>
      <c r="AA208" s="33">
        <v>0</v>
      </c>
      <c r="AB208" s="33">
        <v>0</v>
      </c>
      <c r="AC208" s="33">
        <v>0</v>
      </c>
      <c r="AD208" s="33">
        <v>0</v>
      </c>
      <c r="AE208" s="33">
        <v>0</v>
      </c>
      <c r="AF208" s="33">
        <v>0</v>
      </c>
      <c r="AG208" s="33">
        <v>0</v>
      </c>
      <c r="AH208" t="s">
        <v>152</v>
      </c>
      <c r="AI208" s="34">
        <v>7</v>
      </c>
    </row>
    <row r="209" spans="1:35" x14ac:dyDescent="0.25">
      <c r="A209" t="s">
        <v>1226</v>
      </c>
      <c r="B209" t="s">
        <v>491</v>
      </c>
      <c r="C209" t="s">
        <v>944</v>
      </c>
      <c r="D209" t="s">
        <v>1134</v>
      </c>
      <c r="E209" s="33">
        <v>80.677777777777777</v>
      </c>
      <c r="F209" s="33">
        <v>8.4777777777777779</v>
      </c>
      <c r="G209" s="33">
        <v>0</v>
      </c>
      <c r="H209" s="33">
        <v>0</v>
      </c>
      <c r="I209" s="33">
        <v>0</v>
      </c>
      <c r="J209" s="33">
        <v>0</v>
      </c>
      <c r="K209" s="33">
        <v>0</v>
      </c>
      <c r="L209" s="33">
        <v>2.3522222222222218</v>
      </c>
      <c r="M209" s="33">
        <v>4.3131111111111107</v>
      </c>
      <c r="N209" s="33">
        <v>5.427777777777778</v>
      </c>
      <c r="O209" s="33">
        <v>0.12073819033191022</v>
      </c>
      <c r="P209" s="33">
        <v>5.1815555555555548</v>
      </c>
      <c r="Q209" s="33">
        <v>4.6227777777777774</v>
      </c>
      <c r="R209" s="33">
        <v>0.12152458339071752</v>
      </c>
      <c r="S209" s="33">
        <v>3.6593333333333331</v>
      </c>
      <c r="T209" s="33">
        <v>11.57711111111111</v>
      </c>
      <c r="U209" s="33">
        <v>0</v>
      </c>
      <c r="V209" s="33">
        <v>0.18885552954138546</v>
      </c>
      <c r="W209" s="33">
        <v>3.4076666666666671</v>
      </c>
      <c r="X209" s="33">
        <v>7.9865555555555581</v>
      </c>
      <c r="Y209" s="33">
        <v>0</v>
      </c>
      <c r="Z209" s="33">
        <v>0.14123123536702939</v>
      </c>
      <c r="AA209" s="33">
        <v>0</v>
      </c>
      <c r="AB209" s="33">
        <v>0</v>
      </c>
      <c r="AC209" s="33">
        <v>0</v>
      </c>
      <c r="AD209" s="33">
        <v>0</v>
      </c>
      <c r="AE209" s="33">
        <v>0</v>
      </c>
      <c r="AF209" s="33">
        <v>0</v>
      </c>
      <c r="AG209" s="33">
        <v>0</v>
      </c>
      <c r="AH209" t="s">
        <v>65</v>
      </c>
      <c r="AI209" s="34">
        <v>7</v>
      </c>
    </row>
    <row r="210" spans="1:35" x14ac:dyDescent="0.25">
      <c r="A210" t="s">
        <v>1226</v>
      </c>
      <c r="B210" t="s">
        <v>564</v>
      </c>
      <c r="C210" t="s">
        <v>985</v>
      </c>
      <c r="D210" t="s">
        <v>1166</v>
      </c>
      <c r="E210" s="33">
        <v>41.677777777777777</v>
      </c>
      <c r="F210" s="33">
        <v>5.1555555555555559</v>
      </c>
      <c r="G210" s="33">
        <v>0</v>
      </c>
      <c r="H210" s="33">
        <v>0</v>
      </c>
      <c r="I210" s="33">
        <v>0.1</v>
      </c>
      <c r="J210" s="33">
        <v>0</v>
      </c>
      <c r="K210" s="33">
        <v>0</v>
      </c>
      <c r="L210" s="33">
        <v>0.11777777777777781</v>
      </c>
      <c r="M210" s="33">
        <v>5.3163333333333336</v>
      </c>
      <c r="N210" s="33">
        <v>0</v>
      </c>
      <c r="O210" s="33">
        <v>0.12755798453745668</v>
      </c>
      <c r="P210" s="33">
        <v>6.3418888888888914</v>
      </c>
      <c r="Q210" s="33">
        <v>4.0007777777777775</v>
      </c>
      <c r="R210" s="33">
        <v>0.24815782458011204</v>
      </c>
      <c r="S210" s="33">
        <v>0.53288888888888886</v>
      </c>
      <c r="T210" s="33">
        <v>2.5224444444444454</v>
      </c>
      <c r="U210" s="33">
        <v>0</v>
      </c>
      <c r="V210" s="33">
        <v>7.3308451079712109E-2</v>
      </c>
      <c r="W210" s="33">
        <v>0.82911111111111102</v>
      </c>
      <c r="X210" s="33">
        <v>3.7265555555555561</v>
      </c>
      <c r="Y210" s="33">
        <v>0</v>
      </c>
      <c r="Z210" s="33">
        <v>0.10930685150626501</v>
      </c>
      <c r="AA210" s="33">
        <v>0</v>
      </c>
      <c r="AB210" s="33">
        <v>0</v>
      </c>
      <c r="AC210" s="33">
        <v>0</v>
      </c>
      <c r="AD210" s="33">
        <v>0</v>
      </c>
      <c r="AE210" s="33">
        <v>0</v>
      </c>
      <c r="AF210" s="33">
        <v>0</v>
      </c>
      <c r="AG210" s="33">
        <v>0</v>
      </c>
      <c r="AH210" t="s">
        <v>138</v>
      </c>
      <c r="AI210" s="34">
        <v>7</v>
      </c>
    </row>
    <row r="211" spans="1:35" x14ac:dyDescent="0.25">
      <c r="A211" t="s">
        <v>1226</v>
      </c>
      <c r="B211" t="s">
        <v>495</v>
      </c>
      <c r="C211" t="s">
        <v>946</v>
      </c>
      <c r="D211" t="s">
        <v>1183</v>
      </c>
      <c r="E211" s="33">
        <v>30.177777777777777</v>
      </c>
      <c r="F211" s="33">
        <v>5.0666666666666664</v>
      </c>
      <c r="G211" s="33">
        <v>3.3333333333333333E-2</v>
      </c>
      <c r="H211" s="33">
        <v>0.15</v>
      </c>
      <c r="I211" s="33">
        <v>0.26666666666666666</v>
      </c>
      <c r="J211" s="33">
        <v>0</v>
      </c>
      <c r="K211" s="33">
        <v>0</v>
      </c>
      <c r="L211" s="33">
        <v>7.9666666666666677E-2</v>
      </c>
      <c r="M211" s="33">
        <v>0</v>
      </c>
      <c r="N211" s="33">
        <v>0</v>
      </c>
      <c r="O211" s="33">
        <v>0</v>
      </c>
      <c r="P211" s="33">
        <v>5.3986666666666663</v>
      </c>
      <c r="Q211" s="33">
        <v>2.8868888888888886</v>
      </c>
      <c r="R211" s="33">
        <v>0.27455817378497788</v>
      </c>
      <c r="S211" s="33">
        <v>1.1341111111111111</v>
      </c>
      <c r="T211" s="33">
        <v>1.8393333333333339</v>
      </c>
      <c r="U211" s="33">
        <v>0</v>
      </c>
      <c r="V211" s="33">
        <v>9.8530927835051574E-2</v>
      </c>
      <c r="W211" s="33">
        <v>2.7662222222222215</v>
      </c>
      <c r="X211" s="33">
        <v>0.23211111111111113</v>
      </c>
      <c r="Y211" s="33">
        <v>0</v>
      </c>
      <c r="Z211" s="33">
        <v>9.9355670103092764E-2</v>
      </c>
      <c r="AA211" s="33">
        <v>0</v>
      </c>
      <c r="AB211" s="33">
        <v>0</v>
      </c>
      <c r="AC211" s="33">
        <v>0</v>
      </c>
      <c r="AD211" s="33">
        <v>0</v>
      </c>
      <c r="AE211" s="33">
        <v>0</v>
      </c>
      <c r="AF211" s="33">
        <v>0</v>
      </c>
      <c r="AG211" s="33">
        <v>0</v>
      </c>
      <c r="AH211" t="s">
        <v>69</v>
      </c>
      <c r="AI211" s="34">
        <v>7</v>
      </c>
    </row>
    <row r="212" spans="1:35" x14ac:dyDescent="0.25">
      <c r="A212" t="s">
        <v>1226</v>
      </c>
      <c r="B212" t="s">
        <v>509</v>
      </c>
      <c r="C212" t="s">
        <v>955</v>
      </c>
      <c r="D212" t="s">
        <v>1146</v>
      </c>
      <c r="E212" s="33">
        <v>18.177777777777777</v>
      </c>
      <c r="F212" s="33">
        <v>4.8888888888888893</v>
      </c>
      <c r="G212" s="33">
        <v>4.4444444444444446E-2</v>
      </c>
      <c r="H212" s="33">
        <v>0</v>
      </c>
      <c r="I212" s="33">
        <v>0.36666666666666664</v>
      </c>
      <c r="J212" s="33">
        <v>0</v>
      </c>
      <c r="K212" s="33">
        <v>0</v>
      </c>
      <c r="L212" s="33">
        <v>0.56299999999999994</v>
      </c>
      <c r="M212" s="33">
        <v>2.4284444444444446</v>
      </c>
      <c r="N212" s="33">
        <v>0</v>
      </c>
      <c r="O212" s="33">
        <v>0.13359413202933987</v>
      </c>
      <c r="P212" s="33">
        <v>2.4624444444444444</v>
      </c>
      <c r="Q212" s="33">
        <v>0</v>
      </c>
      <c r="R212" s="33">
        <v>0.13546454767726163</v>
      </c>
      <c r="S212" s="33">
        <v>0.30077777777777781</v>
      </c>
      <c r="T212" s="33">
        <v>1.6563333333333332</v>
      </c>
      <c r="U212" s="33">
        <v>0</v>
      </c>
      <c r="V212" s="33">
        <v>0.10766503667481662</v>
      </c>
      <c r="W212" s="33">
        <v>0.47366666666666662</v>
      </c>
      <c r="X212" s="33">
        <v>2.7235555555555555</v>
      </c>
      <c r="Y212" s="33">
        <v>0</v>
      </c>
      <c r="Z212" s="33">
        <v>0.17588630806845965</v>
      </c>
      <c r="AA212" s="33">
        <v>0</v>
      </c>
      <c r="AB212" s="33">
        <v>0</v>
      </c>
      <c r="AC212" s="33">
        <v>0</v>
      </c>
      <c r="AD212" s="33">
        <v>15.094999999999997</v>
      </c>
      <c r="AE212" s="33">
        <v>0</v>
      </c>
      <c r="AF212" s="33">
        <v>0</v>
      </c>
      <c r="AG212" s="33">
        <v>8.8888888888888892E-2</v>
      </c>
      <c r="AH212" t="s">
        <v>83</v>
      </c>
      <c r="AI212" s="34">
        <v>7</v>
      </c>
    </row>
    <row r="213" spans="1:35" x14ac:dyDescent="0.25">
      <c r="A213" t="s">
        <v>1226</v>
      </c>
      <c r="B213" t="s">
        <v>566</v>
      </c>
      <c r="C213" t="s">
        <v>984</v>
      </c>
      <c r="D213" t="s">
        <v>1198</v>
      </c>
      <c r="E213" s="33">
        <v>49.733333333333334</v>
      </c>
      <c r="F213" s="33">
        <v>4.9777777777777779</v>
      </c>
      <c r="G213" s="33">
        <v>0</v>
      </c>
      <c r="H213" s="33">
        <v>0</v>
      </c>
      <c r="I213" s="33">
        <v>0</v>
      </c>
      <c r="J213" s="33">
        <v>0</v>
      </c>
      <c r="K213" s="33">
        <v>0</v>
      </c>
      <c r="L213" s="33">
        <v>0.38266666666666671</v>
      </c>
      <c r="M213" s="33">
        <v>4.2696666666666667</v>
      </c>
      <c r="N213" s="33">
        <v>0</v>
      </c>
      <c r="O213" s="33">
        <v>8.585120643431636E-2</v>
      </c>
      <c r="P213" s="33">
        <v>5.1283333333333339</v>
      </c>
      <c r="Q213" s="33">
        <v>0</v>
      </c>
      <c r="R213" s="33">
        <v>0.10311662198391422</v>
      </c>
      <c r="S213" s="33">
        <v>0.8305555555555556</v>
      </c>
      <c r="T213" s="33">
        <v>3.3202222222222209</v>
      </c>
      <c r="U213" s="33">
        <v>0</v>
      </c>
      <c r="V213" s="33">
        <v>8.3460679177837324E-2</v>
      </c>
      <c r="W213" s="33">
        <v>0.54533333333333345</v>
      </c>
      <c r="X213" s="33">
        <v>4.6464444444444446</v>
      </c>
      <c r="Y213" s="33">
        <v>0</v>
      </c>
      <c r="Z213" s="33">
        <v>0.10439231456657731</v>
      </c>
      <c r="AA213" s="33">
        <v>0</v>
      </c>
      <c r="AB213" s="33">
        <v>0</v>
      </c>
      <c r="AC213" s="33">
        <v>0</v>
      </c>
      <c r="AD213" s="33">
        <v>31.237333333333339</v>
      </c>
      <c r="AE213" s="33">
        <v>0</v>
      </c>
      <c r="AF213" s="33">
        <v>0</v>
      </c>
      <c r="AG213" s="33">
        <v>0</v>
      </c>
      <c r="AH213" t="s">
        <v>140</v>
      </c>
      <c r="AI213" s="34">
        <v>7</v>
      </c>
    </row>
    <row r="214" spans="1:35" x14ac:dyDescent="0.25">
      <c r="A214" t="s">
        <v>1226</v>
      </c>
      <c r="B214" t="s">
        <v>731</v>
      </c>
      <c r="C214" t="s">
        <v>847</v>
      </c>
      <c r="D214" t="s">
        <v>1165</v>
      </c>
      <c r="E214" s="33">
        <v>30.033333333333335</v>
      </c>
      <c r="F214" s="33">
        <v>5.3888888888888893</v>
      </c>
      <c r="G214" s="33">
        <v>0.12222222222222222</v>
      </c>
      <c r="H214" s="33">
        <v>0.12222222222222222</v>
      </c>
      <c r="I214" s="33">
        <v>0.4777777777777778</v>
      </c>
      <c r="J214" s="33">
        <v>0</v>
      </c>
      <c r="K214" s="33">
        <v>0.13333333333333333</v>
      </c>
      <c r="L214" s="33">
        <v>8.2444444444444445E-2</v>
      </c>
      <c r="M214" s="33">
        <v>0</v>
      </c>
      <c r="N214" s="33">
        <v>2.2782222222222219</v>
      </c>
      <c r="O214" s="33">
        <v>7.5856455789863095E-2</v>
      </c>
      <c r="P214" s="33">
        <v>5.0216666666666674</v>
      </c>
      <c r="Q214" s="33">
        <v>4.4784444444444453</v>
      </c>
      <c r="R214" s="33">
        <v>0.31631890492045883</v>
      </c>
      <c r="S214" s="33">
        <v>0.76244444444444448</v>
      </c>
      <c r="T214" s="33">
        <v>3.1874444444444445</v>
      </c>
      <c r="U214" s="33">
        <v>0</v>
      </c>
      <c r="V214" s="33">
        <v>0.13151683314835369</v>
      </c>
      <c r="W214" s="33">
        <v>1.8708888888888888</v>
      </c>
      <c r="X214" s="33">
        <v>0</v>
      </c>
      <c r="Y214" s="33">
        <v>3.2666666666666666</v>
      </c>
      <c r="Z214" s="33">
        <v>0.17106178320384754</v>
      </c>
      <c r="AA214" s="33">
        <v>0</v>
      </c>
      <c r="AB214" s="33">
        <v>0</v>
      </c>
      <c r="AC214" s="33">
        <v>0</v>
      </c>
      <c r="AD214" s="33">
        <v>0</v>
      </c>
      <c r="AE214" s="33">
        <v>0</v>
      </c>
      <c r="AF214" s="33">
        <v>0</v>
      </c>
      <c r="AG214" s="33">
        <v>0</v>
      </c>
      <c r="AH214" t="s">
        <v>308</v>
      </c>
      <c r="AI214" s="34">
        <v>7</v>
      </c>
    </row>
    <row r="215" spans="1:35" x14ac:dyDescent="0.25">
      <c r="A215" t="s">
        <v>1226</v>
      </c>
      <c r="B215" t="s">
        <v>545</v>
      </c>
      <c r="C215" t="s">
        <v>901</v>
      </c>
      <c r="D215" t="s">
        <v>1165</v>
      </c>
      <c r="E215" s="33">
        <v>68.311111111111117</v>
      </c>
      <c r="F215" s="33">
        <v>5.322222222222222</v>
      </c>
      <c r="G215" s="33">
        <v>0</v>
      </c>
      <c r="H215" s="33">
        <v>0.33333333333333331</v>
      </c>
      <c r="I215" s="33">
        <v>0.77777777777777779</v>
      </c>
      <c r="J215" s="33">
        <v>0</v>
      </c>
      <c r="K215" s="33">
        <v>0</v>
      </c>
      <c r="L215" s="33">
        <v>0.80655555555555558</v>
      </c>
      <c r="M215" s="33">
        <v>5.2444444444444445</v>
      </c>
      <c r="N215" s="33">
        <v>0</v>
      </c>
      <c r="O215" s="33">
        <v>7.6772934287573188E-2</v>
      </c>
      <c r="P215" s="33">
        <v>0</v>
      </c>
      <c r="Q215" s="33">
        <v>4.5916666666666668</v>
      </c>
      <c r="R215" s="33">
        <v>6.7216981132075471E-2</v>
      </c>
      <c r="S215" s="33">
        <v>1.0871111111111111</v>
      </c>
      <c r="T215" s="33">
        <v>2.2647777777777778</v>
      </c>
      <c r="U215" s="33">
        <v>0</v>
      </c>
      <c r="V215" s="33">
        <v>4.9067989590110599E-2</v>
      </c>
      <c r="W215" s="33">
        <v>1.7286666666666666</v>
      </c>
      <c r="X215" s="33">
        <v>0.96699999999999997</v>
      </c>
      <c r="Y215" s="33">
        <v>0</v>
      </c>
      <c r="Z215" s="33">
        <v>3.9461613532856203E-2</v>
      </c>
      <c r="AA215" s="33">
        <v>0</v>
      </c>
      <c r="AB215" s="33">
        <v>0</v>
      </c>
      <c r="AC215" s="33">
        <v>0</v>
      </c>
      <c r="AD215" s="33">
        <v>0</v>
      </c>
      <c r="AE215" s="33">
        <v>0</v>
      </c>
      <c r="AF215" s="33">
        <v>0</v>
      </c>
      <c r="AG215" s="33">
        <v>0</v>
      </c>
      <c r="AH215" t="s">
        <v>119</v>
      </c>
      <c r="AI215" s="34">
        <v>7</v>
      </c>
    </row>
    <row r="216" spans="1:35" x14ac:dyDescent="0.25">
      <c r="A216" t="s">
        <v>1226</v>
      </c>
      <c r="B216" t="s">
        <v>638</v>
      </c>
      <c r="C216" t="s">
        <v>1037</v>
      </c>
      <c r="D216" t="s">
        <v>1134</v>
      </c>
      <c r="E216" s="33">
        <v>27.911111111111111</v>
      </c>
      <c r="F216" s="33">
        <v>2.8333333333333335</v>
      </c>
      <c r="G216" s="33">
        <v>0.32222222222222224</v>
      </c>
      <c r="H216" s="33">
        <v>0.16666666666666666</v>
      </c>
      <c r="I216" s="33">
        <v>0.23333333333333334</v>
      </c>
      <c r="J216" s="33">
        <v>0</v>
      </c>
      <c r="K216" s="33">
        <v>0</v>
      </c>
      <c r="L216" s="33">
        <v>1.012777777777778</v>
      </c>
      <c r="M216" s="33">
        <v>6.0083333333333337</v>
      </c>
      <c r="N216" s="33">
        <v>0</v>
      </c>
      <c r="O216" s="33">
        <v>0.21526671974522293</v>
      </c>
      <c r="P216" s="33">
        <v>5.7361111111111107</v>
      </c>
      <c r="Q216" s="33">
        <v>6.9444444444444448E-2</v>
      </c>
      <c r="R216" s="33">
        <v>0.20800159235668789</v>
      </c>
      <c r="S216" s="33">
        <v>0.86466666666666658</v>
      </c>
      <c r="T216" s="33">
        <v>1.1198888888888887</v>
      </c>
      <c r="U216" s="33">
        <v>0</v>
      </c>
      <c r="V216" s="33">
        <v>7.1102707006369406E-2</v>
      </c>
      <c r="W216" s="33">
        <v>0.75244444444444425</v>
      </c>
      <c r="X216" s="33">
        <v>3.6041111111111119</v>
      </c>
      <c r="Y216" s="33">
        <v>0</v>
      </c>
      <c r="Z216" s="33">
        <v>0.15608678343949048</v>
      </c>
      <c r="AA216" s="33">
        <v>0</v>
      </c>
      <c r="AB216" s="33">
        <v>0</v>
      </c>
      <c r="AC216" s="33">
        <v>0</v>
      </c>
      <c r="AD216" s="33">
        <v>0.9916666666666667</v>
      </c>
      <c r="AE216" s="33">
        <v>0</v>
      </c>
      <c r="AF216" s="33">
        <v>0</v>
      </c>
      <c r="AG216" s="33">
        <v>0</v>
      </c>
      <c r="AH216" t="s">
        <v>213</v>
      </c>
      <c r="AI216" s="34">
        <v>7</v>
      </c>
    </row>
    <row r="217" spans="1:35" x14ac:dyDescent="0.25">
      <c r="A217" t="s">
        <v>1226</v>
      </c>
      <c r="B217" t="s">
        <v>682</v>
      </c>
      <c r="C217" t="s">
        <v>898</v>
      </c>
      <c r="D217" t="s">
        <v>1121</v>
      </c>
      <c r="E217" s="33">
        <v>60.211111111111109</v>
      </c>
      <c r="F217" s="33">
        <v>5.4</v>
      </c>
      <c r="G217" s="33">
        <v>2.2222222222222223E-2</v>
      </c>
      <c r="H217" s="33">
        <v>0.35</v>
      </c>
      <c r="I217" s="33">
        <v>1.1222222222222222</v>
      </c>
      <c r="J217" s="33">
        <v>0</v>
      </c>
      <c r="K217" s="33">
        <v>0</v>
      </c>
      <c r="L217" s="33">
        <v>3.7999999999999999E-2</v>
      </c>
      <c r="M217" s="33">
        <v>5.6888888888888891</v>
      </c>
      <c r="N217" s="33">
        <v>5.4805555555555552</v>
      </c>
      <c r="O217" s="33">
        <v>0.1855047056652519</v>
      </c>
      <c r="P217" s="33">
        <v>0</v>
      </c>
      <c r="Q217" s="33">
        <v>9.6933333333333334</v>
      </c>
      <c r="R217" s="33">
        <v>0.16098911238235838</v>
      </c>
      <c r="S217" s="33">
        <v>1.0580000000000001</v>
      </c>
      <c r="T217" s="33">
        <v>5.4879999999999987</v>
      </c>
      <c r="U217" s="33">
        <v>0</v>
      </c>
      <c r="V217" s="33">
        <v>0.10871747554899426</v>
      </c>
      <c r="W217" s="33">
        <v>3.8386666666666662</v>
      </c>
      <c r="X217" s="33">
        <v>0.59466666666666668</v>
      </c>
      <c r="Y217" s="33">
        <v>0</v>
      </c>
      <c r="Z217" s="33">
        <v>7.3629821000184531E-2</v>
      </c>
      <c r="AA217" s="33">
        <v>0</v>
      </c>
      <c r="AB217" s="33">
        <v>0</v>
      </c>
      <c r="AC217" s="33">
        <v>0</v>
      </c>
      <c r="AD217" s="33">
        <v>0</v>
      </c>
      <c r="AE217" s="33">
        <v>0</v>
      </c>
      <c r="AF217" s="33">
        <v>0</v>
      </c>
      <c r="AG217" s="33">
        <v>0</v>
      </c>
      <c r="AH217" t="s">
        <v>257</v>
      </c>
      <c r="AI217" s="34">
        <v>7</v>
      </c>
    </row>
    <row r="218" spans="1:35" x14ac:dyDescent="0.25">
      <c r="A218" t="s">
        <v>1226</v>
      </c>
      <c r="B218" t="s">
        <v>732</v>
      </c>
      <c r="C218" t="s">
        <v>904</v>
      </c>
      <c r="D218" t="s">
        <v>1168</v>
      </c>
      <c r="E218" s="33">
        <v>83.5</v>
      </c>
      <c r="F218" s="33">
        <v>0</v>
      </c>
      <c r="G218" s="33">
        <v>1.1111111111111112E-2</v>
      </c>
      <c r="H218" s="33">
        <v>0.62222222222222223</v>
      </c>
      <c r="I218" s="33">
        <v>5.2444444444444445</v>
      </c>
      <c r="J218" s="33">
        <v>0</v>
      </c>
      <c r="K218" s="33">
        <v>0</v>
      </c>
      <c r="L218" s="33">
        <v>0</v>
      </c>
      <c r="M218" s="33">
        <v>0</v>
      </c>
      <c r="N218" s="33">
        <v>5.1555555555555559</v>
      </c>
      <c r="O218" s="33">
        <v>6.1743180306054558E-2</v>
      </c>
      <c r="P218" s="33">
        <v>5.2444444444444445</v>
      </c>
      <c r="Q218" s="33">
        <v>12.780555555555555</v>
      </c>
      <c r="R218" s="33">
        <v>0.21586826347305388</v>
      </c>
      <c r="S218" s="33">
        <v>0</v>
      </c>
      <c r="T218" s="33">
        <v>0</v>
      </c>
      <c r="U218" s="33">
        <v>0</v>
      </c>
      <c r="V218" s="33">
        <v>0</v>
      </c>
      <c r="W218" s="33">
        <v>0</v>
      </c>
      <c r="X218" s="33">
        <v>0</v>
      </c>
      <c r="Y218" s="33">
        <v>0</v>
      </c>
      <c r="Z218" s="33">
        <v>0</v>
      </c>
      <c r="AA218" s="33">
        <v>0</v>
      </c>
      <c r="AB218" s="33">
        <v>0</v>
      </c>
      <c r="AC218" s="33">
        <v>0</v>
      </c>
      <c r="AD218" s="33">
        <v>0</v>
      </c>
      <c r="AE218" s="33">
        <v>0</v>
      </c>
      <c r="AF218" s="33">
        <v>0</v>
      </c>
      <c r="AG218" s="33">
        <v>0</v>
      </c>
      <c r="AH218" t="s">
        <v>309</v>
      </c>
      <c r="AI218" s="34">
        <v>7</v>
      </c>
    </row>
    <row r="219" spans="1:35" x14ac:dyDescent="0.25">
      <c r="A219" t="s">
        <v>1226</v>
      </c>
      <c r="B219" t="s">
        <v>665</v>
      </c>
      <c r="C219" t="s">
        <v>1053</v>
      </c>
      <c r="D219" t="s">
        <v>1209</v>
      </c>
      <c r="E219" s="33">
        <v>131.35555555555555</v>
      </c>
      <c r="F219" s="33">
        <v>10.311111111111112</v>
      </c>
      <c r="G219" s="33">
        <v>0</v>
      </c>
      <c r="H219" s="33">
        <v>0.58611111111111114</v>
      </c>
      <c r="I219" s="33">
        <v>3.8333333333333335</v>
      </c>
      <c r="J219" s="33">
        <v>0</v>
      </c>
      <c r="K219" s="33">
        <v>0</v>
      </c>
      <c r="L219" s="33">
        <v>4.751444444444445</v>
      </c>
      <c r="M219" s="33">
        <v>5.2444444444444445</v>
      </c>
      <c r="N219" s="33">
        <v>5.6444444444444448</v>
      </c>
      <c r="O219" s="33">
        <v>8.2896295043139917E-2</v>
      </c>
      <c r="P219" s="33">
        <v>5.6888888888888891</v>
      </c>
      <c r="Q219" s="33">
        <v>16.307222222222222</v>
      </c>
      <c r="R219" s="33">
        <v>0.16745474538995095</v>
      </c>
      <c r="S219" s="33">
        <v>6.3946666666666676</v>
      </c>
      <c r="T219" s="33">
        <v>6.2621111111111114</v>
      </c>
      <c r="U219" s="33">
        <v>0</v>
      </c>
      <c r="V219" s="33">
        <v>9.6355100659786849E-2</v>
      </c>
      <c r="W219" s="33">
        <v>8.421111111111113</v>
      </c>
      <c r="X219" s="33">
        <v>3.9263333333333321</v>
      </c>
      <c r="Y219" s="33">
        <v>0</v>
      </c>
      <c r="Z219" s="33">
        <v>9.4000169176112341E-2</v>
      </c>
      <c r="AA219" s="33">
        <v>0</v>
      </c>
      <c r="AB219" s="33">
        <v>0</v>
      </c>
      <c r="AC219" s="33">
        <v>0</v>
      </c>
      <c r="AD219" s="33">
        <v>0</v>
      </c>
      <c r="AE219" s="33">
        <v>0</v>
      </c>
      <c r="AF219" s="33">
        <v>0</v>
      </c>
      <c r="AG219" s="33">
        <v>0</v>
      </c>
      <c r="AH219" t="s">
        <v>240</v>
      </c>
      <c r="AI219" s="34">
        <v>7</v>
      </c>
    </row>
    <row r="220" spans="1:35" x14ac:dyDescent="0.25">
      <c r="A220" t="s">
        <v>1226</v>
      </c>
      <c r="B220" t="s">
        <v>712</v>
      </c>
      <c r="C220" t="s">
        <v>1073</v>
      </c>
      <c r="D220" t="s">
        <v>1156</v>
      </c>
      <c r="E220" s="33">
        <v>35.144444444444446</v>
      </c>
      <c r="F220" s="33">
        <v>1.6888888888888889</v>
      </c>
      <c r="G220" s="33">
        <v>0</v>
      </c>
      <c r="H220" s="33">
        <v>0.25277777777777777</v>
      </c>
      <c r="I220" s="33">
        <v>0.57777777777777772</v>
      </c>
      <c r="J220" s="33">
        <v>0</v>
      </c>
      <c r="K220" s="33">
        <v>8.8888888888888892E-2</v>
      </c>
      <c r="L220" s="33">
        <v>0.18533333333333332</v>
      </c>
      <c r="M220" s="33">
        <v>0</v>
      </c>
      <c r="N220" s="33">
        <v>5.5237777777777772</v>
      </c>
      <c r="O220" s="33">
        <v>0.15717356939614288</v>
      </c>
      <c r="P220" s="33">
        <v>4.1034444444444444</v>
      </c>
      <c r="Q220" s="33">
        <v>4.3296666666666663</v>
      </c>
      <c r="R220" s="33">
        <v>0.23995573822320576</v>
      </c>
      <c r="S220" s="33">
        <v>0.9580000000000003</v>
      </c>
      <c r="T220" s="33">
        <v>1.3222222222222222E-2</v>
      </c>
      <c r="U220" s="33">
        <v>0</v>
      </c>
      <c r="V220" s="33">
        <v>2.7635156496996532E-2</v>
      </c>
      <c r="W220" s="33">
        <v>1.2430000000000001</v>
      </c>
      <c r="X220" s="33">
        <v>0.83266666666666667</v>
      </c>
      <c r="Y220" s="33">
        <v>0</v>
      </c>
      <c r="Z220" s="33">
        <v>5.9061018020866267E-2</v>
      </c>
      <c r="AA220" s="33">
        <v>0</v>
      </c>
      <c r="AB220" s="33">
        <v>0</v>
      </c>
      <c r="AC220" s="33">
        <v>0</v>
      </c>
      <c r="AD220" s="33">
        <v>0</v>
      </c>
      <c r="AE220" s="33">
        <v>0</v>
      </c>
      <c r="AF220" s="33">
        <v>0</v>
      </c>
      <c r="AG220" s="33">
        <v>0</v>
      </c>
      <c r="AH220" t="s">
        <v>287</v>
      </c>
      <c r="AI220" s="34">
        <v>7</v>
      </c>
    </row>
    <row r="221" spans="1:35" x14ac:dyDescent="0.25">
      <c r="A221" t="s">
        <v>1226</v>
      </c>
      <c r="B221" t="s">
        <v>492</v>
      </c>
      <c r="C221" t="s">
        <v>924</v>
      </c>
      <c r="D221" t="s">
        <v>1177</v>
      </c>
      <c r="E221" s="33">
        <v>38</v>
      </c>
      <c r="F221" s="33">
        <v>2.8888888888888888</v>
      </c>
      <c r="G221" s="33">
        <v>0</v>
      </c>
      <c r="H221" s="33">
        <v>0.1</v>
      </c>
      <c r="I221" s="33">
        <v>0.93333333333333335</v>
      </c>
      <c r="J221" s="33">
        <v>0</v>
      </c>
      <c r="K221" s="33">
        <v>0</v>
      </c>
      <c r="L221" s="33">
        <v>0.12288888888888888</v>
      </c>
      <c r="M221" s="33">
        <v>1.6258888888888887</v>
      </c>
      <c r="N221" s="33">
        <v>0</v>
      </c>
      <c r="O221" s="33">
        <v>4.2786549707602338E-2</v>
      </c>
      <c r="P221" s="33">
        <v>4.6725555555555562</v>
      </c>
      <c r="Q221" s="33">
        <v>0</v>
      </c>
      <c r="R221" s="33">
        <v>0.12296198830409359</v>
      </c>
      <c r="S221" s="33">
        <v>3.4281111111111109</v>
      </c>
      <c r="T221" s="33">
        <v>0.36100000000000004</v>
      </c>
      <c r="U221" s="33">
        <v>0</v>
      </c>
      <c r="V221" s="33">
        <v>9.9713450292397657E-2</v>
      </c>
      <c r="W221" s="33">
        <v>0.82077777777777794</v>
      </c>
      <c r="X221" s="33">
        <v>1.7428888888888887</v>
      </c>
      <c r="Y221" s="33">
        <v>0</v>
      </c>
      <c r="Z221" s="33">
        <v>6.7464912280701755E-2</v>
      </c>
      <c r="AA221" s="33">
        <v>0</v>
      </c>
      <c r="AB221" s="33">
        <v>0</v>
      </c>
      <c r="AC221" s="33">
        <v>0</v>
      </c>
      <c r="AD221" s="33">
        <v>0</v>
      </c>
      <c r="AE221" s="33">
        <v>0</v>
      </c>
      <c r="AF221" s="33">
        <v>0</v>
      </c>
      <c r="AG221" s="33">
        <v>0</v>
      </c>
      <c r="AH221" t="s">
        <v>66</v>
      </c>
      <c r="AI221" s="34">
        <v>7</v>
      </c>
    </row>
    <row r="222" spans="1:35" x14ac:dyDescent="0.25">
      <c r="A222" t="s">
        <v>1226</v>
      </c>
      <c r="B222" t="s">
        <v>438</v>
      </c>
      <c r="C222" t="s">
        <v>906</v>
      </c>
      <c r="D222" t="s">
        <v>1138</v>
      </c>
      <c r="E222" s="33">
        <v>50.62222222222222</v>
      </c>
      <c r="F222" s="33">
        <v>5.6888888888888891</v>
      </c>
      <c r="G222" s="33">
        <v>3.3333333333333333E-2</v>
      </c>
      <c r="H222" s="33">
        <v>0.30555555555555558</v>
      </c>
      <c r="I222" s="33">
        <v>0.6333333333333333</v>
      </c>
      <c r="J222" s="33">
        <v>0</v>
      </c>
      <c r="K222" s="33">
        <v>0</v>
      </c>
      <c r="L222" s="33">
        <v>1.4267777777777777</v>
      </c>
      <c r="M222" s="33">
        <v>4.2442222222222235</v>
      </c>
      <c r="N222" s="33">
        <v>4.1244444444444408</v>
      </c>
      <c r="O222" s="33">
        <v>0.1653160667251975</v>
      </c>
      <c r="P222" s="33">
        <v>4.9861111111111116</v>
      </c>
      <c r="Q222" s="33">
        <v>4.4893333333333336</v>
      </c>
      <c r="R222" s="33">
        <v>0.18717954345917473</v>
      </c>
      <c r="S222" s="33">
        <v>1.1495555555555554</v>
      </c>
      <c r="T222" s="33">
        <v>4.3970000000000002</v>
      </c>
      <c r="U222" s="33">
        <v>0</v>
      </c>
      <c r="V222" s="33">
        <v>0.10956760316066726</v>
      </c>
      <c r="W222" s="33">
        <v>2.3977777777777782</v>
      </c>
      <c r="X222" s="33">
        <v>4.4217777777777778</v>
      </c>
      <c r="Y222" s="33">
        <v>0</v>
      </c>
      <c r="Z222" s="33">
        <v>0.13471466198419668</v>
      </c>
      <c r="AA222" s="33">
        <v>0</v>
      </c>
      <c r="AB222" s="33">
        <v>0</v>
      </c>
      <c r="AC222" s="33">
        <v>0</v>
      </c>
      <c r="AD222" s="33">
        <v>0</v>
      </c>
      <c r="AE222" s="33">
        <v>0</v>
      </c>
      <c r="AF222" s="33">
        <v>0</v>
      </c>
      <c r="AG222" s="33">
        <v>0</v>
      </c>
      <c r="AH222" t="s">
        <v>11</v>
      </c>
      <c r="AI222" s="34">
        <v>7</v>
      </c>
    </row>
    <row r="223" spans="1:35" x14ac:dyDescent="0.25">
      <c r="A223" t="s">
        <v>1226</v>
      </c>
      <c r="B223" t="s">
        <v>501</v>
      </c>
      <c r="C223" t="s">
        <v>949</v>
      </c>
      <c r="D223" t="s">
        <v>1156</v>
      </c>
      <c r="E223" s="33">
        <v>36.711111111111109</v>
      </c>
      <c r="F223" s="33">
        <v>5.0999999999999996</v>
      </c>
      <c r="G223" s="33">
        <v>0</v>
      </c>
      <c r="H223" s="33">
        <v>0.29444444444444445</v>
      </c>
      <c r="I223" s="33">
        <v>0.73333333333333328</v>
      </c>
      <c r="J223" s="33">
        <v>0</v>
      </c>
      <c r="K223" s="33">
        <v>0</v>
      </c>
      <c r="L223" s="33">
        <v>0.79244444444444417</v>
      </c>
      <c r="M223" s="33">
        <v>5.1565555555555544</v>
      </c>
      <c r="N223" s="33">
        <v>0</v>
      </c>
      <c r="O223" s="33">
        <v>0.14046307506053266</v>
      </c>
      <c r="P223" s="33">
        <v>4.9275555555555552</v>
      </c>
      <c r="Q223" s="33">
        <v>0</v>
      </c>
      <c r="R223" s="33">
        <v>0.13422518159806296</v>
      </c>
      <c r="S223" s="33">
        <v>0.934111111111111</v>
      </c>
      <c r="T223" s="33">
        <v>4.1904444444444433</v>
      </c>
      <c r="U223" s="33">
        <v>0</v>
      </c>
      <c r="V223" s="33">
        <v>0.13959140435835349</v>
      </c>
      <c r="W223" s="33">
        <v>1.0567777777777776</v>
      </c>
      <c r="X223" s="33">
        <v>3.6229999999999993</v>
      </c>
      <c r="Y223" s="33">
        <v>0</v>
      </c>
      <c r="Z223" s="33">
        <v>0.12747578692493947</v>
      </c>
      <c r="AA223" s="33">
        <v>0</v>
      </c>
      <c r="AB223" s="33">
        <v>0</v>
      </c>
      <c r="AC223" s="33">
        <v>0</v>
      </c>
      <c r="AD223" s="33">
        <v>0</v>
      </c>
      <c r="AE223" s="33">
        <v>0</v>
      </c>
      <c r="AF223" s="33">
        <v>0</v>
      </c>
      <c r="AG223" s="33">
        <v>0</v>
      </c>
      <c r="AH223" t="s">
        <v>75</v>
      </c>
      <c r="AI223" s="34">
        <v>7</v>
      </c>
    </row>
    <row r="224" spans="1:35" x14ac:dyDescent="0.25">
      <c r="A224" t="s">
        <v>1226</v>
      </c>
      <c r="B224" t="s">
        <v>584</v>
      </c>
      <c r="C224" t="s">
        <v>998</v>
      </c>
      <c r="D224" t="s">
        <v>1203</v>
      </c>
      <c r="E224" s="33">
        <v>47.411111111111111</v>
      </c>
      <c r="F224" s="33">
        <v>15</v>
      </c>
      <c r="G224" s="33">
        <v>8.8888888888888892E-2</v>
      </c>
      <c r="H224" s="33">
        <v>0.20833333333333334</v>
      </c>
      <c r="I224" s="33">
        <v>0.58888888888888891</v>
      </c>
      <c r="J224" s="33">
        <v>0</v>
      </c>
      <c r="K224" s="33">
        <v>0</v>
      </c>
      <c r="L224" s="33">
        <v>0.11744444444444445</v>
      </c>
      <c r="M224" s="33">
        <v>0</v>
      </c>
      <c r="N224" s="33">
        <v>4.8472222222222223</v>
      </c>
      <c r="O224" s="33">
        <v>0.10223810639793766</v>
      </c>
      <c r="P224" s="33">
        <v>4.1277777777777782</v>
      </c>
      <c r="Q224" s="33">
        <v>10.144444444444444</v>
      </c>
      <c r="R224" s="33">
        <v>0.3010311694398875</v>
      </c>
      <c r="S224" s="33">
        <v>0.25488888888888889</v>
      </c>
      <c r="T224" s="33">
        <v>0.99644444444444447</v>
      </c>
      <c r="U224" s="33">
        <v>0</v>
      </c>
      <c r="V224" s="33">
        <v>2.6393250527302556E-2</v>
      </c>
      <c r="W224" s="33">
        <v>0.49077777777777787</v>
      </c>
      <c r="X224" s="33">
        <v>2.2082222222222216</v>
      </c>
      <c r="Y224" s="33">
        <v>0</v>
      </c>
      <c r="Z224" s="33">
        <v>5.6927583782516979E-2</v>
      </c>
      <c r="AA224" s="33">
        <v>0</v>
      </c>
      <c r="AB224" s="33">
        <v>0</v>
      </c>
      <c r="AC224" s="33">
        <v>0</v>
      </c>
      <c r="AD224" s="33">
        <v>0</v>
      </c>
      <c r="AE224" s="33">
        <v>0</v>
      </c>
      <c r="AF224" s="33">
        <v>0</v>
      </c>
      <c r="AG224" s="33">
        <v>0</v>
      </c>
      <c r="AH224" t="s">
        <v>159</v>
      </c>
      <c r="AI224" s="34">
        <v>7</v>
      </c>
    </row>
    <row r="225" spans="1:35" x14ac:dyDescent="0.25">
      <c r="A225" t="s">
        <v>1226</v>
      </c>
      <c r="B225" t="s">
        <v>670</v>
      </c>
      <c r="C225" t="s">
        <v>848</v>
      </c>
      <c r="D225" t="s">
        <v>1124</v>
      </c>
      <c r="E225" s="33">
        <v>43.7</v>
      </c>
      <c r="F225" s="33">
        <v>5.2444444444444445</v>
      </c>
      <c r="G225" s="33">
        <v>1.1111111111111112E-2</v>
      </c>
      <c r="H225" s="33">
        <v>0.21111111111111111</v>
      </c>
      <c r="I225" s="33">
        <v>0.61111111111111116</v>
      </c>
      <c r="J225" s="33">
        <v>0</v>
      </c>
      <c r="K225" s="33">
        <v>0</v>
      </c>
      <c r="L225" s="33">
        <v>0.21599999999999997</v>
      </c>
      <c r="M225" s="33">
        <v>0</v>
      </c>
      <c r="N225" s="33">
        <v>0</v>
      </c>
      <c r="O225" s="33">
        <v>0</v>
      </c>
      <c r="P225" s="33">
        <v>0</v>
      </c>
      <c r="Q225" s="33">
        <v>17.335888888888885</v>
      </c>
      <c r="R225" s="33">
        <v>0.39670226290363581</v>
      </c>
      <c r="S225" s="33">
        <v>0.31622222222222213</v>
      </c>
      <c r="T225" s="33">
        <v>4.4111111111111105</v>
      </c>
      <c r="U225" s="33">
        <v>0</v>
      </c>
      <c r="V225" s="33">
        <v>0.10817696414950416</v>
      </c>
      <c r="W225" s="33">
        <v>2.2807777777777782</v>
      </c>
      <c r="X225" s="33">
        <v>1.5575555555555556</v>
      </c>
      <c r="Y225" s="33">
        <v>0</v>
      </c>
      <c r="Z225" s="33">
        <v>8.7833714721586575E-2</v>
      </c>
      <c r="AA225" s="33">
        <v>0</v>
      </c>
      <c r="AB225" s="33">
        <v>0</v>
      </c>
      <c r="AC225" s="33">
        <v>0</v>
      </c>
      <c r="AD225" s="33">
        <v>0</v>
      </c>
      <c r="AE225" s="33">
        <v>0</v>
      </c>
      <c r="AF225" s="33">
        <v>0</v>
      </c>
      <c r="AG225" s="33">
        <v>0</v>
      </c>
      <c r="AH225" t="s">
        <v>245</v>
      </c>
      <c r="AI225" s="34">
        <v>7</v>
      </c>
    </row>
    <row r="226" spans="1:35" x14ac:dyDescent="0.25">
      <c r="A226" t="s">
        <v>1226</v>
      </c>
      <c r="B226" t="s">
        <v>536</v>
      </c>
      <c r="C226" t="s">
        <v>974</v>
      </c>
      <c r="D226" t="s">
        <v>1192</v>
      </c>
      <c r="E226" s="33">
        <v>40.200000000000003</v>
      </c>
      <c r="F226" s="33">
        <v>4.9777777777777779</v>
      </c>
      <c r="G226" s="33">
        <v>0.32222222222222224</v>
      </c>
      <c r="H226" s="33">
        <v>0.2</v>
      </c>
      <c r="I226" s="33">
        <v>0.83333333333333337</v>
      </c>
      <c r="J226" s="33">
        <v>0</v>
      </c>
      <c r="K226" s="33">
        <v>0</v>
      </c>
      <c r="L226" s="33">
        <v>0.33100000000000002</v>
      </c>
      <c r="M226" s="33">
        <v>4.9361111111111109</v>
      </c>
      <c r="N226" s="33">
        <v>0</v>
      </c>
      <c r="O226" s="33">
        <v>0.12278883360972911</v>
      </c>
      <c r="P226" s="33">
        <v>4.5111111111111111</v>
      </c>
      <c r="Q226" s="33">
        <v>3.9527777777777779</v>
      </c>
      <c r="R226" s="33">
        <v>0.21054449972360417</v>
      </c>
      <c r="S226" s="33">
        <v>2.7588888888888881</v>
      </c>
      <c r="T226" s="33">
        <v>0</v>
      </c>
      <c r="U226" s="33">
        <v>0</v>
      </c>
      <c r="V226" s="33">
        <v>6.862907683803203E-2</v>
      </c>
      <c r="W226" s="33">
        <v>1.8913333333333333</v>
      </c>
      <c r="X226" s="33">
        <v>5.6396666666666677</v>
      </c>
      <c r="Y226" s="33">
        <v>0</v>
      </c>
      <c r="Z226" s="33">
        <v>0.18733830845771143</v>
      </c>
      <c r="AA226" s="33">
        <v>0</v>
      </c>
      <c r="AB226" s="33">
        <v>0</v>
      </c>
      <c r="AC226" s="33">
        <v>0</v>
      </c>
      <c r="AD226" s="33">
        <v>0</v>
      </c>
      <c r="AE226" s="33">
        <v>0</v>
      </c>
      <c r="AF226" s="33">
        <v>0</v>
      </c>
      <c r="AG226" s="33">
        <v>0</v>
      </c>
      <c r="AH226" t="s">
        <v>110</v>
      </c>
      <c r="AI226" s="34">
        <v>7</v>
      </c>
    </row>
    <row r="227" spans="1:35" x14ac:dyDescent="0.25">
      <c r="A227" t="s">
        <v>1226</v>
      </c>
      <c r="B227" t="s">
        <v>604</v>
      </c>
      <c r="C227" t="s">
        <v>1010</v>
      </c>
      <c r="D227" t="s">
        <v>1127</v>
      </c>
      <c r="E227" s="33">
        <v>20.677777777777777</v>
      </c>
      <c r="F227" s="33">
        <v>12.866666666666667</v>
      </c>
      <c r="G227" s="33">
        <v>3.3333333333333333E-2</v>
      </c>
      <c r="H227" s="33">
        <v>7.2222222222222215E-2</v>
      </c>
      <c r="I227" s="33">
        <v>0.58888888888888891</v>
      </c>
      <c r="J227" s="33">
        <v>0</v>
      </c>
      <c r="K227" s="33">
        <v>0</v>
      </c>
      <c r="L227" s="33">
        <v>0.17677777777777778</v>
      </c>
      <c r="M227" s="33">
        <v>0</v>
      </c>
      <c r="N227" s="33">
        <v>5.7125555555555554</v>
      </c>
      <c r="O227" s="33">
        <v>0.2762654486835035</v>
      </c>
      <c r="P227" s="33">
        <v>2.0833333333333335</v>
      </c>
      <c r="Q227" s="33">
        <v>4.0361111111111114</v>
      </c>
      <c r="R227" s="33">
        <v>0.29594304137560457</v>
      </c>
      <c r="S227" s="33">
        <v>0.26977777777777773</v>
      </c>
      <c r="T227" s="33">
        <v>2.5777777777777774E-2</v>
      </c>
      <c r="U227" s="33">
        <v>0</v>
      </c>
      <c r="V227" s="33">
        <v>1.429339065018807E-2</v>
      </c>
      <c r="W227" s="33">
        <v>0.12288888888888888</v>
      </c>
      <c r="X227" s="33">
        <v>0.42911111111111111</v>
      </c>
      <c r="Y227" s="33">
        <v>0</v>
      </c>
      <c r="Z227" s="33">
        <v>2.6695325094035469E-2</v>
      </c>
      <c r="AA227" s="33">
        <v>0</v>
      </c>
      <c r="AB227" s="33">
        <v>0</v>
      </c>
      <c r="AC227" s="33">
        <v>0</v>
      </c>
      <c r="AD227" s="33">
        <v>0</v>
      </c>
      <c r="AE227" s="33">
        <v>0</v>
      </c>
      <c r="AF227" s="33">
        <v>0</v>
      </c>
      <c r="AG227" s="33">
        <v>0</v>
      </c>
      <c r="AH227" t="s">
        <v>179</v>
      </c>
      <c r="AI227" s="34">
        <v>7</v>
      </c>
    </row>
    <row r="228" spans="1:35" x14ac:dyDescent="0.25">
      <c r="A228" t="s">
        <v>1226</v>
      </c>
      <c r="B228" t="s">
        <v>784</v>
      </c>
      <c r="C228" t="s">
        <v>1081</v>
      </c>
      <c r="D228" t="s">
        <v>1113</v>
      </c>
      <c r="E228" s="33">
        <v>25.822222222222223</v>
      </c>
      <c r="F228" s="33">
        <v>5.6888888888888891</v>
      </c>
      <c r="G228" s="33">
        <v>0</v>
      </c>
      <c r="H228" s="33">
        <v>0.21666666666666667</v>
      </c>
      <c r="I228" s="33">
        <v>0.61111111111111116</v>
      </c>
      <c r="J228" s="33">
        <v>0</v>
      </c>
      <c r="K228" s="33">
        <v>0</v>
      </c>
      <c r="L228" s="33">
        <v>0.65877777777777768</v>
      </c>
      <c r="M228" s="33">
        <v>0</v>
      </c>
      <c r="N228" s="33">
        <v>0</v>
      </c>
      <c r="O228" s="33">
        <v>0</v>
      </c>
      <c r="P228" s="33">
        <v>5.7926666666666646</v>
      </c>
      <c r="Q228" s="33">
        <v>1.3139999999999998</v>
      </c>
      <c r="R228" s="33">
        <v>0.27521514629948357</v>
      </c>
      <c r="S228" s="33">
        <v>1.314111111111111</v>
      </c>
      <c r="T228" s="33">
        <v>0.28299999999999997</v>
      </c>
      <c r="U228" s="33">
        <v>0</v>
      </c>
      <c r="V228" s="33">
        <v>6.1850258175559371E-2</v>
      </c>
      <c r="W228" s="33">
        <v>0.49755555555555558</v>
      </c>
      <c r="X228" s="33">
        <v>1.1933333333333331</v>
      </c>
      <c r="Y228" s="33">
        <v>0</v>
      </c>
      <c r="Z228" s="33">
        <v>6.5481927710843366E-2</v>
      </c>
      <c r="AA228" s="33">
        <v>0</v>
      </c>
      <c r="AB228" s="33">
        <v>0</v>
      </c>
      <c r="AC228" s="33">
        <v>0</v>
      </c>
      <c r="AD228" s="33">
        <v>0</v>
      </c>
      <c r="AE228" s="33">
        <v>0</v>
      </c>
      <c r="AF228" s="33">
        <v>0</v>
      </c>
      <c r="AG228" s="33">
        <v>0</v>
      </c>
      <c r="AH228" t="s">
        <v>361</v>
      </c>
      <c r="AI228" s="34">
        <v>7</v>
      </c>
    </row>
    <row r="229" spans="1:35" x14ac:dyDescent="0.25">
      <c r="A229" t="s">
        <v>1226</v>
      </c>
      <c r="B229" t="s">
        <v>753</v>
      </c>
      <c r="C229" t="s">
        <v>912</v>
      </c>
      <c r="D229" t="s">
        <v>1171</v>
      </c>
      <c r="E229" s="33">
        <v>69.588888888888889</v>
      </c>
      <c r="F229" s="33">
        <v>5.4111111111111114</v>
      </c>
      <c r="G229" s="33">
        <v>0.14444444444444443</v>
      </c>
      <c r="H229" s="33">
        <v>0.2388888888888889</v>
      </c>
      <c r="I229" s="33">
        <v>0.78888888888888886</v>
      </c>
      <c r="J229" s="33">
        <v>0</v>
      </c>
      <c r="K229" s="33">
        <v>0</v>
      </c>
      <c r="L229" s="33">
        <v>0.72855555555555551</v>
      </c>
      <c r="M229" s="33">
        <v>5.8361111111111112</v>
      </c>
      <c r="N229" s="33">
        <v>0</v>
      </c>
      <c r="O229" s="33">
        <v>8.386555963595721E-2</v>
      </c>
      <c r="P229" s="33">
        <v>7.2388888888888889</v>
      </c>
      <c r="Q229" s="33">
        <v>0</v>
      </c>
      <c r="R229" s="33">
        <v>0.1040236308478365</v>
      </c>
      <c r="S229" s="33">
        <v>1.6360000000000001</v>
      </c>
      <c r="T229" s="33">
        <v>2.0369999999999999</v>
      </c>
      <c r="U229" s="33">
        <v>0</v>
      </c>
      <c r="V229" s="33">
        <v>5.2781414657512377E-2</v>
      </c>
      <c r="W229" s="33">
        <v>1.4316666666666666</v>
      </c>
      <c r="X229" s="33">
        <v>1.9305555555555556</v>
      </c>
      <c r="Y229" s="33">
        <v>0</v>
      </c>
      <c r="Z229" s="33">
        <v>4.8315503752195434E-2</v>
      </c>
      <c r="AA229" s="33">
        <v>0</v>
      </c>
      <c r="AB229" s="33">
        <v>0</v>
      </c>
      <c r="AC229" s="33">
        <v>0</v>
      </c>
      <c r="AD229" s="33">
        <v>0</v>
      </c>
      <c r="AE229" s="33">
        <v>0</v>
      </c>
      <c r="AF229" s="33">
        <v>0</v>
      </c>
      <c r="AG229" s="33">
        <v>0</v>
      </c>
      <c r="AH229" t="s">
        <v>330</v>
      </c>
      <c r="AI229" s="34">
        <v>7</v>
      </c>
    </row>
    <row r="230" spans="1:35" x14ac:dyDescent="0.25">
      <c r="A230" t="s">
        <v>1226</v>
      </c>
      <c r="B230" t="s">
        <v>728</v>
      </c>
      <c r="C230" t="s">
        <v>933</v>
      </c>
      <c r="D230" t="s">
        <v>1166</v>
      </c>
      <c r="E230" s="33">
        <v>40.81111111111111</v>
      </c>
      <c r="F230" s="33">
        <v>5.1555555555555559</v>
      </c>
      <c r="G230" s="33">
        <v>0.71111111111111114</v>
      </c>
      <c r="H230" s="33">
        <v>0.20833333333333334</v>
      </c>
      <c r="I230" s="33">
        <v>1.3</v>
      </c>
      <c r="J230" s="33">
        <v>0</v>
      </c>
      <c r="K230" s="33">
        <v>0</v>
      </c>
      <c r="L230" s="33">
        <v>2.6364444444444453</v>
      </c>
      <c r="M230" s="33">
        <v>1.0399999999999994</v>
      </c>
      <c r="N230" s="33">
        <v>6.7891111111111107</v>
      </c>
      <c r="O230" s="33">
        <v>0.19183773482167163</v>
      </c>
      <c r="P230" s="33">
        <v>5.2444444444444445</v>
      </c>
      <c r="Q230" s="33">
        <v>0</v>
      </c>
      <c r="R230" s="33">
        <v>0.12850530901170706</v>
      </c>
      <c r="S230" s="33">
        <v>0.37766666666666671</v>
      </c>
      <c r="T230" s="33">
        <v>2.0663333333333336</v>
      </c>
      <c r="U230" s="33">
        <v>0</v>
      </c>
      <c r="V230" s="33">
        <v>5.9885652055540445E-2</v>
      </c>
      <c r="W230" s="33">
        <v>1.5152222222222222</v>
      </c>
      <c r="X230" s="33">
        <v>2.9408888888888889</v>
      </c>
      <c r="Y230" s="33">
        <v>0</v>
      </c>
      <c r="Z230" s="33">
        <v>0.10918867410835829</v>
      </c>
      <c r="AA230" s="33">
        <v>0</v>
      </c>
      <c r="AB230" s="33">
        <v>0</v>
      </c>
      <c r="AC230" s="33">
        <v>0</v>
      </c>
      <c r="AD230" s="33">
        <v>0</v>
      </c>
      <c r="AE230" s="33">
        <v>0</v>
      </c>
      <c r="AF230" s="33">
        <v>0</v>
      </c>
      <c r="AG230" s="33">
        <v>0</v>
      </c>
      <c r="AH230" t="s">
        <v>305</v>
      </c>
      <c r="AI230" s="34">
        <v>7</v>
      </c>
    </row>
    <row r="231" spans="1:35" x14ac:dyDescent="0.25">
      <c r="A231" t="s">
        <v>1226</v>
      </c>
      <c r="B231" t="s">
        <v>708</v>
      </c>
      <c r="C231" t="s">
        <v>971</v>
      </c>
      <c r="D231" t="s">
        <v>1193</v>
      </c>
      <c r="E231" s="33">
        <v>30.111111111111111</v>
      </c>
      <c r="F231" s="33">
        <v>5.6222222222222218</v>
      </c>
      <c r="G231" s="33">
        <v>2.2222222222222223E-2</v>
      </c>
      <c r="H231" s="33">
        <v>0.1111111111111111</v>
      </c>
      <c r="I231" s="33">
        <v>1.8</v>
      </c>
      <c r="J231" s="33">
        <v>0</v>
      </c>
      <c r="K231" s="33">
        <v>0</v>
      </c>
      <c r="L231" s="33">
        <v>0.19</v>
      </c>
      <c r="M231" s="33">
        <v>1.4111111111111112</v>
      </c>
      <c r="N231" s="33">
        <v>0</v>
      </c>
      <c r="O231" s="33">
        <v>4.686346863468635E-2</v>
      </c>
      <c r="P231" s="33">
        <v>4.95</v>
      </c>
      <c r="Q231" s="33">
        <v>10.749666666666666</v>
      </c>
      <c r="R231" s="33">
        <v>0.52139114391143904</v>
      </c>
      <c r="S231" s="33">
        <v>0.37655555555555564</v>
      </c>
      <c r="T231" s="33">
        <v>1.5442222222222224</v>
      </c>
      <c r="U231" s="33">
        <v>0</v>
      </c>
      <c r="V231" s="33">
        <v>6.3789667896678975E-2</v>
      </c>
      <c r="W231" s="33">
        <v>1.6</v>
      </c>
      <c r="X231" s="33">
        <v>2.8755555555555556</v>
      </c>
      <c r="Y231" s="33">
        <v>0</v>
      </c>
      <c r="Z231" s="33">
        <v>0.14863468634686347</v>
      </c>
      <c r="AA231" s="33">
        <v>0</v>
      </c>
      <c r="AB231" s="33">
        <v>0</v>
      </c>
      <c r="AC231" s="33">
        <v>0</v>
      </c>
      <c r="AD231" s="33">
        <v>0</v>
      </c>
      <c r="AE231" s="33">
        <v>0</v>
      </c>
      <c r="AF231" s="33">
        <v>0</v>
      </c>
      <c r="AG231" s="33">
        <v>0</v>
      </c>
      <c r="AH231" t="s">
        <v>283</v>
      </c>
      <c r="AI231" s="34">
        <v>7</v>
      </c>
    </row>
    <row r="232" spans="1:35" x14ac:dyDescent="0.25">
      <c r="A232" t="s">
        <v>1226</v>
      </c>
      <c r="B232" t="s">
        <v>532</v>
      </c>
      <c r="C232" t="s">
        <v>972</v>
      </c>
      <c r="D232" t="s">
        <v>1194</v>
      </c>
      <c r="E232" s="33">
        <v>31.5</v>
      </c>
      <c r="F232" s="33">
        <v>5.5111111111111111</v>
      </c>
      <c r="G232" s="33">
        <v>0</v>
      </c>
      <c r="H232" s="33">
        <v>0.1</v>
      </c>
      <c r="I232" s="33">
        <v>4.4444444444444446E-2</v>
      </c>
      <c r="J232" s="33">
        <v>0</v>
      </c>
      <c r="K232" s="33">
        <v>0</v>
      </c>
      <c r="L232" s="33">
        <v>9.2666666666666689E-2</v>
      </c>
      <c r="M232" s="33">
        <v>5.2687777777777782</v>
      </c>
      <c r="N232" s="33">
        <v>0</v>
      </c>
      <c r="O232" s="33">
        <v>0.16726278659611996</v>
      </c>
      <c r="P232" s="33">
        <v>2.3123333333333327</v>
      </c>
      <c r="Q232" s="33">
        <v>0</v>
      </c>
      <c r="R232" s="33">
        <v>7.3407407407407393E-2</v>
      </c>
      <c r="S232" s="33">
        <v>0.76177777777777778</v>
      </c>
      <c r="T232" s="33">
        <v>1.1244444444444446</v>
      </c>
      <c r="U232" s="33">
        <v>0</v>
      </c>
      <c r="V232" s="33">
        <v>5.9880070546737219E-2</v>
      </c>
      <c r="W232" s="33">
        <v>0.60966666666666669</v>
      </c>
      <c r="X232" s="33">
        <v>1.5380000000000003</v>
      </c>
      <c r="Y232" s="33">
        <v>0</v>
      </c>
      <c r="Z232" s="33">
        <v>6.8179894179894188E-2</v>
      </c>
      <c r="AA232" s="33">
        <v>0</v>
      </c>
      <c r="AB232" s="33">
        <v>0</v>
      </c>
      <c r="AC232" s="33">
        <v>0</v>
      </c>
      <c r="AD232" s="33">
        <v>0</v>
      </c>
      <c r="AE232" s="33">
        <v>0</v>
      </c>
      <c r="AF232" s="33">
        <v>0</v>
      </c>
      <c r="AG232" s="33">
        <v>0</v>
      </c>
      <c r="AH232" t="s">
        <v>106</v>
      </c>
      <c r="AI232" s="34">
        <v>7</v>
      </c>
    </row>
    <row r="233" spans="1:35" x14ac:dyDescent="0.25">
      <c r="A233" t="s">
        <v>1226</v>
      </c>
      <c r="B233" t="s">
        <v>842</v>
      </c>
      <c r="C233" t="s">
        <v>896</v>
      </c>
      <c r="D233" t="s">
        <v>1185</v>
      </c>
      <c r="E233" s="33">
        <v>18.100000000000001</v>
      </c>
      <c r="F233" s="33">
        <v>0</v>
      </c>
      <c r="G233" s="33">
        <v>0</v>
      </c>
      <c r="H233" s="33">
        <v>0</v>
      </c>
      <c r="I233" s="33">
        <v>0</v>
      </c>
      <c r="J233" s="33">
        <v>0</v>
      </c>
      <c r="K233" s="33">
        <v>0</v>
      </c>
      <c r="L233" s="33">
        <v>0</v>
      </c>
      <c r="M233" s="33">
        <v>0</v>
      </c>
      <c r="N233" s="33">
        <v>0</v>
      </c>
      <c r="O233" s="33">
        <v>0</v>
      </c>
      <c r="P233" s="33">
        <v>6.6638888888888888</v>
      </c>
      <c r="Q233" s="33">
        <v>0</v>
      </c>
      <c r="R233" s="33">
        <v>0.36817065684468997</v>
      </c>
      <c r="S233" s="33">
        <v>0</v>
      </c>
      <c r="T233" s="33">
        <v>0</v>
      </c>
      <c r="U233" s="33">
        <v>0</v>
      </c>
      <c r="V233" s="33">
        <v>0</v>
      </c>
      <c r="W233" s="33">
        <v>0</v>
      </c>
      <c r="X233" s="33">
        <v>0</v>
      </c>
      <c r="Y233" s="33">
        <v>0</v>
      </c>
      <c r="Z233" s="33">
        <v>0</v>
      </c>
      <c r="AA233" s="33">
        <v>0</v>
      </c>
      <c r="AB233" s="33">
        <v>0</v>
      </c>
      <c r="AC233" s="33">
        <v>0</v>
      </c>
      <c r="AD233" s="33">
        <v>0</v>
      </c>
      <c r="AE233" s="33">
        <v>0</v>
      </c>
      <c r="AF233" s="33">
        <v>0</v>
      </c>
      <c r="AG233" s="33">
        <v>0</v>
      </c>
      <c r="AH233" t="s">
        <v>419</v>
      </c>
      <c r="AI233" s="34">
        <v>7</v>
      </c>
    </row>
    <row r="234" spans="1:35" x14ac:dyDescent="0.25">
      <c r="A234" t="s">
        <v>1226</v>
      </c>
      <c r="B234" t="s">
        <v>839</v>
      </c>
      <c r="C234" t="s">
        <v>1111</v>
      </c>
      <c r="D234" t="s">
        <v>1168</v>
      </c>
      <c r="E234" s="33">
        <v>32.366666666666667</v>
      </c>
      <c r="F234" s="33">
        <v>4.4444444444444446E-2</v>
      </c>
      <c r="G234" s="33">
        <v>0</v>
      </c>
      <c r="H234" s="33">
        <v>0.26444444444444443</v>
      </c>
      <c r="I234" s="33">
        <v>0</v>
      </c>
      <c r="J234" s="33">
        <v>0</v>
      </c>
      <c r="K234" s="33">
        <v>0</v>
      </c>
      <c r="L234" s="33">
        <v>3.888888888888889E-2</v>
      </c>
      <c r="M234" s="33">
        <v>2.3157777777777775</v>
      </c>
      <c r="N234" s="33">
        <v>0</v>
      </c>
      <c r="O234" s="33">
        <v>7.1548232063165115E-2</v>
      </c>
      <c r="P234" s="33">
        <v>6.9771111111111122</v>
      </c>
      <c r="Q234" s="33">
        <v>0</v>
      </c>
      <c r="R234" s="33">
        <v>0.21556470992104362</v>
      </c>
      <c r="S234" s="33">
        <v>0.14722222222222223</v>
      </c>
      <c r="T234" s="33">
        <v>0</v>
      </c>
      <c r="U234" s="33">
        <v>0</v>
      </c>
      <c r="V234" s="33">
        <v>4.5485753518709239E-3</v>
      </c>
      <c r="W234" s="33">
        <v>0.22222222222222221</v>
      </c>
      <c r="X234" s="33">
        <v>0.1</v>
      </c>
      <c r="Y234" s="33">
        <v>0</v>
      </c>
      <c r="Z234" s="33">
        <v>9.9553724682457934E-3</v>
      </c>
      <c r="AA234" s="33">
        <v>0</v>
      </c>
      <c r="AB234" s="33">
        <v>0</v>
      </c>
      <c r="AC234" s="33">
        <v>0</v>
      </c>
      <c r="AD234" s="33">
        <v>0</v>
      </c>
      <c r="AE234" s="33">
        <v>0</v>
      </c>
      <c r="AF234" s="33">
        <v>0</v>
      </c>
      <c r="AG234" s="33">
        <v>0</v>
      </c>
      <c r="AH234" t="s">
        <v>416</v>
      </c>
      <c r="AI234" s="34">
        <v>7</v>
      </c>
    </row>
    <row r="235" spans="1:35" x14ac:dyDescent="0.25">
      <c r="A235" t="s">
        <v>1226</v>
      </c>
      <c r="B235" t="s">
        <v>467</v>
      </c>
      <c r="C235" t="s">
        <v>886</v>
      </c>
      <c r="D235" t="s">
        <v>1167</v>
      </c>
      <c r="E235" s="33">
        <v>20.333333333333332</v>
      </c>
      <c r="F235" s="33">
        <v>0</v>
      </c>
      <c r="G235" s="33">
        <v>0.53333333333333333</v>
      </c>
      <c r="H235" s="33">
        <v>0</v>
      </c>
      <c r="I235" s="33">
        <v>2.411111111111111</v>
      </c>
      <c r="J235" s="33">
        <v>0</v>
      </c>
      <c r="K235" s="33">
        <v>11.71111111111111</v>
      </c>
      <c r="L235" s="33">
        <v>2.6911111111111108</v>
      </c>
      <c r="M235" s="33">
        <v>0</v>
      </c>
      <c r="N235" s="33">
        <v>0</v>
      </c>
      <c r="O235" s="33">
        <v>0</v>
      </c>
      <c r="P235" s="33">
        <v>0</v>
      </c>
      <c r="Q235" s="33">
        <v>0</v>
      </c>
      <c r="R235" s="33">
        <v>0</v>
      </c>
      <c r="S235" s="33">
        <v>3.7711111111111109</v>
      </c>
      <c r="T235" s="33">
        <v>5.9666666666666668</v>
      </c>
      <c r="U235" s="33">
        <v>0</v>
      </c>
      <c r="V235" s="33">
        <v>0.47890710382513663</v>
      </c>
      <c r="W235" s="33">
        <v>8.234444444444442</v>
      </c>
      <c r="X235" s="33">
        <v>2.9122222222222218</v>
      </c>
      <c r="Y235" s="33">
        <v>0</v>
      </c>
      <c r="Z235" s="33">
        <v>0.54819672131147534</v>
      </c>
      <c r="AA235" s="33">
        <v>0</v>
      </c>
      <c r="AB235" s="33">
        <v>0</v>
      </c>
      <c r="AC235" s="33">
        <v>0.4777777777777778</v>
      </c>
      <c r="AD235" s="33">
        <v>0</v>
      </c>
      <c r="AE235" s="33">
        <v>0</v>
      </c>
      <c r="AF235" s="33">
        <v>0</v>
      </c>
      <c r="AG235" s="33">
        <v>0</v>
      </c>
      <c r="AH235" t="s">
        <v>40</v>
      </c>
      <c r="AI235" s="34">
        <v>7</v>
      </c>
    </row>
    <row r="236" spans="1:35" x14ac:dyDescent="0.25">
      <c r="A236" t="s">
        <v>1226</v>
      </c>
      <c r="B236" t="s">
        <v>461</v>
      </c>
      <c r="C236" t="s">
        <v>920</v>
      </c>
      <c r="D236" t="s">
        <v>1124</v>
      </c>
      <c r="E236" s="33">
        <v>25.411111111111111</v>
      </c>
      <c r="F236" s="33">
        <v>5.2444444444444445</v>
      </c>
      <c r="G236" s="33">
        <v>0</v>
      </c>
      <c r="H236" s="33">
        <v>0</v>
      </c>
      <c r="I236" s="33">
        <v>0</v>
      </c>
      <c r="J236" s="33">
        <v>0</v>
      </c>
      <c r="K236" s="33">
        <v>0</v>
      </c>
      <c r="L236" s="33">
        <v>0</v>
      </c>
      <c r="M236" s="33">
        <v>0</v>
      </c>
      <c r="N236" s="33">
        <v>0</v>
      </c>
      <c r="O236" s="33">
        <v>0</v>
      </c>
      <c r="P236" s="33">
        <v>0</v>
      </c>
      <c r="Q236" s="33">
        <v>4.9638888888888886</v>
      </c>
      <c r="R236" s="33">
        <v>0.19534324442501091</v>
      </c>
      <c r="S236" s="33">
        <v>0</v>
      </c>
      <c r="T236" s="33">
        <v>0</v>
      </c>
      <c r="U236" s="33">
        <v>0</v>
      </c>
      <c r="V236" s="33">
        <v>0</v>
      </c>
      <c r="W236" s="33">
        <v>0</v>
      </c>
      <c r="X236" s="33">
        <v>0</v>
      </c>
      <c r="Y236" s="33">
        <v>0</v>
      </c>
      <c r="Z236" s="33">
        <v>0</v>
      </c>
      <c r="AA236" s="33">
        <v>0</v>
      </c>
      <c r="AB236" s="33">
        <v>0</v>
      </c>
      <c r="AC236" s="33">
        <v>0</v>
      </c>
      <c r="AD236" s="33">
        <v>0</v>
      </c>
      <c r="AE236" s="33">
        <v>0</v>
      </c>
      <c r="AF236" s="33">
        <v>0</v>
      </c>
      <c r="AG236" s="33">
        <v>0</v>
      </c>
      <c r="AH236" t="s">
        <v>34</v>
      </c>
      <c r="AI236" s="34">
        <v>7</v>
      </c>
    </row>
    <row r="237" spans="1:35" x14ac:dyDescent="0.25">
      <c r="A237" t="s">
        <v>1226</v>
      </c>
      <c r="B237" t="s">
        <v>818</v>
      </c>
      <c r="C237" t="s">
        <v>915</v>
      </c>
      <c r="D237" t="s">
        <v>1170</v>
      </c>
      <c r="E237" s="33">
        <v>12.488888888888889</v>
      </c>
      <c r="F237" s="33">
        <v>0</v>
      </c>
      <c r="G237" s="33">
        <v>0</v>
      </c>
      <c r="H237" s="33">
        <v>0.2388888888888889</v>
      </c>
      <c r="I237" s="33">
        <v>0.5444444444444444</v>
      </c>
      <c r="J237" s="33">
        <v>0</v>
      </c>
      <c r="K237" s="33">
        <v>0</v>
      </c>
      <c r="L237" s="33">
        <v>0</v>
      </c>
      <c r="M237" s="33">
        <v>0</v>
      </c>
      <c r="N237" s="33">
        <v>7.0861111111111112</v>
      </c>
      <c r="O237" s="33">
        <v>0.56739323843416367</v>
      </c>
      <c r="P237" s="33">
        <v>0</v>
      </c>
      <c r="Q237" s="33">
        <v>5.2444444444444445</v>
      </c>
      <c r="R237" s="33">
        <v>0.41992882562277578</v>
      </c>
      <c r="S237" s="33">
        <v>0</v>
      </c>
      <c r="T237" s="33">
        <v>0</v>
      </c>
      <c r="U237" s="33">
        <v>0</v>
      </c>
      <c r="V237" s="33">
        <v>0</v>
      </c>
      <c r="W237" s="33">
        <v>0</v>
      </c>
      <c r="X237" s="33">
        <v>0</v>
      </c>
      <c r="Y237" s="33">
        <v>0</v>
      </c>
      <c r="Z237" s="33">
        <v>0</v>
      </c>
      <c r="AA237" s="33">
        <v>0</v>
      </c>
      <c r="AB237" s="33">
        <v>0</v>
      </c>
      <c r="AC237" s="33">
        <v>0</v>
      </c>
      <c r="AD237" s="33">
        <v>0</v>
      </c>
      <c r="AE237" s="33">
        <v>0</v>
      </c>
      <c r="AF237" s="33">
        <v>0</v>
      </c>
      <c r="AG237" s="33">
        <v>0</v>
      </c>
      <c r="AH237" t="s">
        <v>395</v>
      </c>
      <c r="AI237" s="34">
        <v>7</v>
      </c>
    </row>
    <row r="238" spans="1:35" x14ac:dyDescent="0.25">
      <c r="A238" t="s">
        <v>1226</v>
      </c>
      <c r="B238" t="s">
        <v>615</v>
      </c>
      <c r="C238" t="s">
        <v>1021</v>
      </c>
      <c r="D238" t="s">
        <v>1190</v>
      </c>
      <c r="E238" s="33">
        <v>79.277777777777771</v>
      </c>
      <c r="F238" s="33">
        <v>10.866666666666667</v>
      </c>
      <c r="G238" s="33">
        <v>0</v>
      </c>
      <c r="H238" s="33">
        <v>0</v>
      </c>
      <c r="I238" s="33">
        <v>0.67777777777777781</v>
      </c>
      <c r="J238" s="33">
        <v>0</v>
      </c>
      <c r="K238" s="33">
        <v>0</v>
      </c>
      <c r="L238" s="33">
        <v>0.48055555555555557</v>
      </c>
      <c r="M238" s="33">
        <v>4.8888888888888893</v>
      </c>
      <c r="N238" s="33">
        <v>0</v>
      </c>
      <c r="O238" s="33">
        <v>6.1667834618079898E-2</v>
      </c>
      <c r="P238" s="33">
        <v>5.9027777777777777</v>
      </c>
      <c r="Q238" s="33">
        <v>9.7472222222222218</v>
      </c>
      <c r="R238" s="33">
        <v>0.1974071478626489</v>
      </c>
      <c r="S238" s="33">
        <v>4.3444444444444441</v>
      </c>
      <c r="T238" s="33">
        <v>0</v>
      </c>
      <c r="U238" s="33">
        <v>0</v>
      </c>
      <c r="V238" s="33">
        <v>5.4800280308339173E-2</v>
      </c>
      <c r="W238" s="33">
        <v>0.81822222222222218</v>
      </c>
      <c r="X238" s="33">
        <v>4.5388888888888888</v>
      </c>
      <c r="Y238" s="33">
        <v>0</v>
      </c>
      <c r="Z238" s="33">
        <v>6.757393132445691E-2</v>
      </c>
      <c r="AA238" s="33">
        <v>0</v>
      </c>
      <c r="AB238" s="33">
        <v>0</v>
      </c>
      <c r="AC238" s="33">
        <v>0</v>
      </c>
      <c r="AD238" s="33">
        <v>0</v>
      </c>
      <c r="AE238" s="33">
        <v>0</v>
      </c>
      <c r="AF238" s="33">
        <v>0</v>
      </c>
      <c r="AG238" s="33">
        <v>0</v>
      </c>
      <c r="AH238" t="s">
        <v>190</v>
      </c>
      <c r="AI238" s="34">
        <v>7</v>
      </c>
    </row>
    <row r="239" spans="1:35" x14ac:dyDescent="0.25">
      <c r="A239" t="s">
        <v>1226</v>
      </c>
      <c r="B239" t="s">
        <v>756</v>
      </c>
      <c r="C239" t="s">
        <v>901</v>
      </c>
      <c r="D239" t="s">
        <v>1165</v>
      </c>
      <c r="E239" s="33">
        <v>58.8</v>
      </c>
      <c r="F239" s="33">
        <v>5.333333333333333</v>
      </c>
      <c r="G239" s="33">
        <v>0.17777777777777778</v>
      </c>
      <c r="H239" s="33">
        <v>0.57777777777777772</v>
      </c>
      <c r="I239" s="33">
        <v>1.8222222222222222</v>
      </c>
      <c r="J239" s="33">
        <v>0</v>
      </c>
      <c r="K239" s="33">
        <v>0</v>
      </c>
      <c r="L239" s="33">
        <v>0.80222222222222228</v>
      </c>
      <c r="M239" s="33">
        <v>4.8733333333333357</v>
      </c>
      <c r="N239" s="33">
        <v>0</v>
      </c>
      <c r="O239" s="33">
        <v>8.2879818594104357E-2</v>
      </c>
      <c r="P239" s="33">
        <v>10.561111111111112</v>
      </c>
      <c r="Q239" s="33">
        <v>0.52222222222222225</v>
      </c>
      <c r="R239" s="33">
        <v>0.18849206349206352</v>
      </c>
      <c r="S239" s="33">
        <v>0.77633333333333343</v>
      </c>
      <c r="T239" s="33">
        <v>1.8507777777777774</v>
      </c>
      <c r="U239" s="33">
        <v>0</v>
      </c>
      <c r="V239" s="33">
        <v>4.4678760393046101E-2</v>
      </c>
      <c r="W239" s="33">
        <v>1.6852222222222222</v>
      </c>
      <c r="X239" s="33">
        <v>2.4941111111111112</v>
      </c>
      <c r="Y239" s="33">
        <v>0</v>
      </c>
      <c r="Z239" s="33">
        <v>7.1077097505668929E-2</v>
      </c>
      <c r="AA239" s="33">
        <v>0</v>
      </c>
      <c r="AB239" s="33">
        <v>0</v>
      </c>
      <c r="AC239" s="33">
        <v>0</v>
      </c>
      <c r="AD239" s="33">
        <v>0</v>
      </c>
      <c r="AE239" s="33">
        <v>0</v>
      </c>
      <c r="AF239" s="33">
        <v>0</v>
      </c>
      <c r="AG239" s="33">
        <v>0</v>
      </c>
      <c r="AH239" t="s">
        <v>333</v>
      </c>
      <c r="AI239" s="34">
        <v>7</v>
      </c>
    </row>
    <row r="240" spans="1:35" x14ac:dyDescent="0.25">
      <c r="A240" t="s">
        <v>1226</v>
      </c>
      <c r="B240" t="s">
        <v>680</v>
      </c>
      <c r="C240" t="s">
        <v>982</v>
      </c>
      <c r="D240" t="s">
        <v>1186</v>
      </c>
      <c r="E240" s="33">
        <v>69.988888888888894</v>
      </c>
      <c r="F240" s="33">
        <v>5.6888888888888891</v>
      </c>
      <c r="G240" s="33">
        <v>0</v>
      </c>
      <c r="H240" s="33">
        <v>0.34444444444444444</v>
      </c>
      <c r="I240" s="33">
        <v>0.9</v>
      </c>
      <c r="J240" s="33">
        <v>0</v>
      </c>
      <c r="K240" s="33">
        <v>0</v>
      </c>
      <c r="L240" s="33">
        <v>1.8264444444444439</v>
      </c>
      <c r="M240" s="33">
        <v>11.166666666666666</v>
      </c>
      <c r="N240" s="33">
        <v>0</v>
      </c>
      <c r="O240" s="33">
        <v>0.15954913478329891</v>
      </c>
      <c r="P240" s="33">
        <v>16.080555555555556</v>
      </c>
      <c r="Q240" s="33">
        <v>10.286111111111111</v>
      </c>
      <c r="R240" s="33">
        <v>0.37672646451817748</v>
      </c>
      <c r="S240" s="33">
        <v>5.1772222222222215</v>
      </c>
      <c r="T240" s="33">
        <v>0</v>
      </c>
      <c r="U240" s="33">
        <v>0</v>
      </c>
      <c r="V240" s="33">
        <v>7.3972059056993153E-2</v>
      </c>
      <c r="W240" s="33">
        <v>1.3747777777777777</v>
      </c>
      <c r="X240" s="33">
        <v>3.7633333333333319</v>
      </c>
      <c r="Y240" s="33">
        <v>0</v>
      </c>
      <c r="Z240" s="33">
        <v>7.3413240196856619E-2</v>
      </c>
      <c r="AA240" s="33">
        <v>0</v>
      </c>
      <c r="AB240" s="33">
        <v>0</v>
      </c>
      <c r="AC240" s="33">
        <v>0</v>
      </c>
      <c r="AD240" s="33">
        <v>0</v>
      </c>
      <c r="AE240" s="33">
        <v>0</v>
      </c>
      <c r="AF240" s="33">
        <v>0</v>
      </c>
      <c r="AG240" s="33">
        <v>0</v>
      </c>
      <c r="AH240" t="s">
        <v>255</v>
      </c>
      <c r="AI240" s="34">
        <v>7</v>
      </c>
    </row>
    <row r="241" spans="1:35" x14ac:dyDescent="0.25">
      <c r="A241" t="s">
        <v>1226</v>
      </c>
      <c r="B241" t="s">
        <v>626</v>
      </c>
      <c r="C241" t="s">
        <v>883</v>
      </c>
      <c r="D241" t="s">
        <v>1113</v>
      </c>
      <c r="E241" s="33">
        <v>26.266666666666666</v>
      </c>
      <c r="F241" s="33">
        <v>5.6888888888888891</v>
      </c>
      <c r="G241" s="33">
        <v>1.1111111111111112E-2</v>
      </c>
      <c r="H241" s="33">
        <v>0.16388888888888889</v>
      </c>
      <c r="I241" s="33">
        <v>0.53333333333333333</v>
      </c>
      <c r="J241" s="33">
        <v>0</v>
      </c>
      <c r="K241" s="33">
        <v>0</v>
      </c>
      <c r="L241" s="33">
        <v>1.23</v>
      </c>
      <c r="M241" s="33">
        <v>0.37222222222222223</v>
      </c>
      <c r="N241" s="33">
        <v>0</v>
      </c>
      <c r="O241" s="33">
        <v>1.4170896785109985E-2</v>
      </c>
      <c r="P241" s="33">
        <v>0</v>
      </c>
      <c r="Q241" s="33">
        <v>5.2777777777777777</v>
      </c>
      <c r="R241" s="33">
        <v>0.20093062605752962</v>
      </c>
      <c r="S241" s="33">
        <v>3.4259999999999997</v>
      </c>
      <c r="T241" s="33">
        <v>4.4222222222222218E-2</v>
      </c>
      <c r="U241" s="33">
        <v>0</v>
      </c>
      <c r="V241" s="33">
        <v>0.1321150592216582</v>
      </c>
      <c r="W241" s="33">
        <v>1.9446666666666665</v>
      </c>
      <c r="X241" s="33">
        <v>0.83455555555555549</v>
      </c>
      <c r="Y241" s="33">
        <v>0</v>
      </c>
      <c r="Z241" s="33">
        <v>0.10580795262267342</v>
      </c>
      <c r="AA241" s="33">
        <v>0</v>
      </c>
      <c r="AB241" s="33">
        <v>0</v>
      </c>
      <c r="AC241" s="33">
        <v>0</v>
      </c>
      <c r="AD241" s="33">
        <v>0</v>
      </c>
      <c r="AE241" s="33">
        <v>0</v>
      </c>
      <c r="AF241" s="33">
        <v>0</v>
      </c>
      <c r="AG241" s="33">
        <v>0</v>
      </c>
      <c r="AH241" t="s">
        <v>201</v>
      </c>
      <c r="AI241" s="34">
        <v>7</v>
      </c>
    </row>
    <row r="242" spans="1:35" x14ac:dyDescent="0.25">
      <c r="A242" t="s">
        <v>1226</v>
      </c>
      <c r="B242" t="s">
        <v>530</v>
      </c>
      <c r="C242" t="s">
        <v>916</v>
      </c>
      <c r="D242" t="s">
        <v>1140</v>
      </c>
      <c r="E242" s="33">
        <v>52.31111111111111</v>
      </c>
      <c r="F242" s="33">
        <v>5.4666666666666668</v>
      </c>
      <c r="G242" s="33">
        <v>0.13333333333333333</v>
      </c>
      <c r="H242" s="33">
        <v>0.25555555555555554</v>
      </c>
      <c r="I242" s="33">
        <v>0.58888888888888891</v>
      </c>
      <c r="J242" s="33">
        <v>0</v>
      </c>
      <c r="K242" s="33">
        <v>0</v>
      </c>
      <c r="L242" s="33">
        <v>1.6083333333333334</v>
      </c>
      <c r="M242" s="33">
        <v>5.4222222222222225</v>
      </c>
      <c r="N242" s="33">
        <v>0</v>
      </c>
      <c r="O242" s="33">
        <v>0.1036533559898046</v>
      </c>
      <c r="P242" s="33">
        <v>9.2638888888888893</v>
      </c>
      <c r="Q242" s="33">
        <v>10.263888888888889</v>
      </c>
      <c r="R242" s="33">
        <v>0.37330076465590489</v>
      </c>
      <c r="S242" s="33">
        <v>4.4388888888888891</v>
      </c>
      <c r="T242" s="33">
        <v>0</v>
      </c>
      <c r="U242" s="33">
        <v>0</v>
      </c>
      <c r="V242" s="33">
        <v>8.485556499575192E-2</v>
      </c>
      <c r="W242" s="33">
        <v>5.1194444444444445</v>
      </c>
      <c r="X242" s="33">
        <v>2.1472222222222221</v>
      </c>
      <c r="Y242" s="33">
        <v>0</v>
      </c>
      <c r="Z242" s="33">
        <v>0.1389124893797791</v>
      </c>
      <c r="AA242" s="33">
        <v>0</v>
      </c>
      <c r="AB242" s="33">
        <v>0</v>
      </c>
      <c r="AC242" s="33">
        <v>0</v>
      </c>
      <c r="AD242" s="33">
        <v>0</v>
      </c>
      <c r="AE242" s="33">
        <v>0</v>
      </c>
      <c r="AF242" s="33">
        <v>0</v>
      </c>
      <c r="AG242" s="33">
        <v>0</v>
      </c>
      <c r="AH242" t="s">
        <v>104</v>
      </c>
      <c r="AI242" s="34">
        <v>7</v>
      </c>
    </row>
    <row r="243" spans="1:35" x14ac:dyDescent="0.25">
      <c r="A243" t="s">
        <v>1226</v>
      </c>
      <c r="B243" t="s">
        <v>443</v>
      </c>
      <c r="C243" t="s">
        <v>910</v>
      </c>
      <c r="D243" t="s">
        <v>1126</v>
      </c>
      <c r="E243" s="33">
        <v>63.2</v>
      </c>
      <c r="F243" s="33">
        <v>5.4222222222222225</v>
      </c>
      <c r="G243" s="33">
        <v>1.1111111111111112E-2</v>
      </c>
      <c r="H243" s="33">
        <v>0.22333333333333336</v>
      </c>
      <c r="I243" s="33">
        <v>7.7777777777777779E-2</v>
      </c>
      <c r="J243" s="33">
        <v>0</v>
      </c>
      <c r="K243" s="33">
        <v>0</v>
      </c>
      <c r="L243" s="33">
        <v>0.44022222222222235</v>
      </c>
      <c r="M243" s="33">
        <v>0</v>
      </c>
      <c r="N243" s="33">
        <v>8.3191111111111109</v>
      </c>
      <c r="O243" s="33">
        <v>0.13163150492264417</v>
      </c>
      <c r="P243" s="33">
        <v>5.1111111111111107</v>
      </c>
      <c r="Q243" s="33">
        <v>13.818111111111108</v>
      </c>
      <c r="R243" s="33">
        <v>0.29951300984528828</v>
      </c>
      <c r="S243" s="33">
        <v>0.67822222222222228</v>
      </c>
      <c r="T243" s="33">
        <v>3.1656666666666671</v>
      </c>
      <c r="U243" s="33">
        <v>0</v>
      </c>
      <c r="V243" s="33">
        <v>6.0821026722925463E-2</v>
      </c>
      <c r="W243" s="33">
        <v>0.48688888888888887</v>
      </c>
      <c r="X243" s="33">
        <v>2.4682222222222228</v>
      </c>
      <c r="Y243" s="33">
        <v>0</v>
      </c>
      <c r="Z243" s="33">
        <v>4.6758087201125183E-2</v>
      </c>
      <c r="AA243" s="33">
        <v>0.32222222222222224</v>
      </c>
      <c r="AB243" s="33">
        <v>0</v>
      </c>
      <c r="AC243" s="33">
        <v>0</v>
      </c>
      <c r="AD243" s="33">
        <v>0</v>
      </c>
      <c r="AE243" s="33">
        <v>68.477777777777774</v>
      </c>
      <c r="AF243" s="33">
        <v>6.8444444444444441</v>
      </c>
      <c r="AG243" s="33">
        <v>0</v>
      </c>
      <c r="AH243" t="s">
        <v>16</v>
      </c>
      <c r="AI243" s="34">
        <v>7</v>
      </c>
    </row>
    <row r="244" spans="1:35" x14ac:dyDescent="0.25">
      <c r="A244" t="s">
        <v>1226</v>
      </c>
      <c r="B244" t="s">
        <v>772</v>
      </c>
      <c r="C244" t="s">
        <v>991</v>
      </c>
      <c r="D244" t="s">
        <v>1129</v>
      </c>
      <c r="E244" s="33">
        <v>37.544444444444444</v>
      </c>
      <c r="F244" s="33">
        <v>5.7555555555555555</v>
      </c>
      <c r="G244" s="33">
        <v>0</v>
      </c>
      <c r="H244" s="33">
        <v>0</v>
      </c>
      <c r="I244" s="33">
        <v>0</v>
      </c>
      <c r="J244" s="33">
        <v>0</v>
      </c>
      <c r="K244" s="33">
        <v>0</v>
      </c>
      <c r="L244" s="33">
        <v>0</v>
      </c>
      <c r="M244" s="33">
        <v>4.9305555555555554</v>
      </c>
      <c r="N244" s="33">
        <v>0</v>
      </c>
      <c r="O244" s="33">
        <v>0.13132583604616749</v>
      </c>
      <c r="P244" s="33">
        <v>0</v>
      </c>
      <c r="Q244" s="33">
        <v>0</v>
      </c>
      <c r="R244" s="33">
        <v>0</v>
      </c>
      <c r="S244" s="33">
        <v>0</v>
      </c>
      <c r="T244" s="33">
        <v>0</v>
      </c>
      <c r="U244" s="33">
        <v>0</v>
      </c>
      <c r="V244" s="33">
        <v>0</v>
      </c>
      <c r="W244" s="33">
        <v>0</v>
      </c>
      <c r="X244" s="33">
        <v>0</v>
      </c>
      <c r="Y244" s="33">
        <v>0</v>
      </c>
      <c r="Z244" s="33">
        <v>0</v>
      </c>
      <c r="AA244" s="33">
        <v>0</v>
      </c>
      <c r="AB244" s="33">
        <v>0</v>
      </c>
      <c r="AC244" s="33">
        <v>0</v>
      </c>
      <c r="AD244" s="33">
        <v>0</v>
      </c>
      <c r="AE244" s="33">
        <v>0</v>
      </c>
      <c r="AF244" s="33">
        <v>0</v>
      </c>
      <c r="AG244" s="33">
        <v>0</v>
      </c>
      <c r="AH244" t="s">
        <v>349</v>
      </c>
      <c r="AI244" s="34">
        <v>7</v>
      </c>
    </row>
    <row r="245" spans="1:35" x14ac:dyDescent="0.25">
      <c r="A245" t="s">
        <v>1226</v>
      </c>
      <c r="B245" t="s">
        <v>560</v>
      </c>
      <c r="C245" t="s">
        <v>881</v>
      </c>
      <c r="D245" t="s">
        <v>1193</v>
      </c>
      <c r="E245" s="33">
        <v>22.833333333333332</v>
      </c>
      <c r="F245" s="33">
        <v>2.7111111111111112</v>
      </c>
      <c r="G245" s="33">
        <v>0</v>
      </c>
      <c r="H245" s="33">
        <v>0</v>
      </c>
      <c r="I245" s="33">
        <v>0</v>
      </c>
      <c r="J245" s="33">
        <v>0</v>
      </c>
      <c r="K245" s="33">
        <v>0</v>
      </c>
      <c r="L245" s="33">
        <v>0.15522222222222223</v>
      </c>
      <c r="M245" s="33">
        <v>7.2222222222222215E-2</v>
      </c>
      <c r="N245" s="33">
        <v>0</v>
      </c>
      <c r="O245" s="33">
        <v>3.16301703163017E-3</v>
      </c>
      <c r="P245" s="33">
        <v>5.5616666666666665</v>
      </c>
      <c r="Q245" s="33">
        <v>0</v>
      </c>
      <c r="R245" s="33">
        <v>0.24357664233576642</v>
      </c>
      <c r="S245" s="33">
        <v>0.44422222222222224</v>
      </c>
      <c r="T245" s="33">
        <v>2.4232222222222224</v>
      </c>
      <c r="U245" s="33">
        <v>0</v>
      </c>
      <c r="V245" s="33">
        <v>0.12558150851581509</v>
      </c>
      <c r="W245" s="33">
        <v>0.66711111111111099</v>
      </c>
      <c r="X245" s="33">
        <v>2.2730000000000001</v>
      </c>
      <c r="Y245" s="33">
        <v>0</v>
      </c>
      <c r="Z245" s="33">
        <v>0.12876399026763993</v>
      </c>
      <c r="AA245" s="33">
        <v>0</v>
      </c>
      <c r="AB245" s="33">
        <v>0</v>
      </c>
      <c r="AC245" s="33">
        <v>0</v>
      </c>
      <c r="AD245" s="33">
        <v>0</v>
      </c>
      <c r="AE245" s="33">
        <v>0</v>
      </c>
      <c r="AF245" s="33">
        <v>0</v>
      </c>
      <c r="AG245" s="33">
        <v>0</v>
      </c>
      <c r="AH245" t="s">
        <v>134</v>
      </c>
      <c r="AI245" s="34">
        <v>7</v>
      </c>
    </row>
    <row r="246" spans="1:35" x14ac:dyDescent="0.25">
      <c r="A246" t="s">
        <v>1226</v>
      </c>
      <c r="B246" t="s">
        <v>546</v>
      </c>
      <c r="C246" t="s">
        <v>851</v>
      </c>
      <c r="D246" t="s">
        <v>1154</v>
      </c>
      <c r="E246" s="33">
        <v>63.56666666666667</v>
      </c>
      <c r="F246" s="33">
        <v>4.7111111111111112</v>
      </c>
      <c r="G246" s="33">
        <v>2.2222222222222223E-2</v>
      </c>
      <c r="H246" s="33">
        <v>0.29444444444444445</v>
      </c>
      <c r="I246" s="33">
        <v>1.711111111111111</v>
      </c>
      <c r="J246" s="33">
        <v>0.1111111111111111</v>
      </c>
      <c r="K246" s="33">
        <v>0</v>
      </c>
      <c r="L246" s="33">
        <v>1.3170000000000004</v>
      </c>
      <c r="M246" s="33">
        <v>0</v>
      </c>
      <c r="N246" s="33">
        <v>0</v>
      </c>
      <c r="O246" s="33">
        <v>0</v>
      </c>
      <c r="P246" s="33">
        <v>0.1111111111111111</v>
      </c>
      <c r="Q246" s="33">
        <v>5.2388888888888889</v>
      </c>
      <c r="R246" s="33">
        <v>8.4163607760880957E-2</v>
      </c>
      <c r="S246" s="33">
        <v>1.3208888888888888</v>
      </c>
      <c r="T246" s="33">
        <v>5.1795555555555559</v>
      </c>
      <c r="U246" s="33">
        <v>0</v>
      </c>
      <c r="V246" s="33">
        <v>0.10226184233525608</v>
      </c>
      <c r="W246" s="33">
        <v>1.7493333333333336</v>
      </c>
      <c r="X246" s="33">
        <v>5.3541111111111102</v>
      </c>
      <c r="Y246" s="33">
        <v>0</v>
      </c>
      <c r="Z246" s="33">
        <v>0.11174794616325816</v>
      </c>
      <c r="AA246" s="33">
        <v>0</v>
      </c>
      <c r="AB246" s="33">
        <v>0</v>
      </c>
      <c r="AC246" s="33">
        <v>0</v>
      </c>
      <c r="AD246" s="33">
        <v>0</v>
      </c>
      <c r="AE246" s="33">
        <v>0</v>
      </c>
      <c r="AF246" s="33">
        <v>0</v>
      </c>
      <c r="AG246" s="33">
        <v>0</v>
      </c>
      <c r="AH246" t="s">
        <v>120</v>
      </c>
      <c r="AI246" s="34">
        <v>7</v>
      </c>
    </row>
    <row r="247" spans="1:35" x14ac:dyDescent="0.25">
      <c r="A247" t="s">
        <v>1226</v>
      </c>
      <c r="B247" t="s">
        <v>568</v>
      </c>
      <c r="C247" t="s">
        <v>862</v>
      </c>
      <c r="D247" t="s">
        <v>1126</v>
      </c>
      <c r="E247" s="33">
        <v>37.733333333333334</v>
      </c>
      <c r="F247" s="33">
        <v>5.2444444444444445</v>
      </c>
      <c r="G247" s="33">
        <v>0.23333333333333334</v>
      </c>
      <c r="H247" s="33">
        <v>0.17499999999999999</v>
      </c>
      <c r="I247" s="33">
        <v>0.83333333333333337</v>
      </c>
      <c r="J247" s="33">
        <v>0</v>
      </c>
      <c r="K247" s="33">
        <v>0</v>
      </c>
      <c r="L247" s="33">
        <v>0.6349999999999999</v>
      </c>
      <c r="M247" s="33">
        <v>0</v>
      </c>
      <c r="N247" s="33">
        <v>0</v>
      </c>
      <c r="O247" s="33">
        <v>0</v>
      </c>
      <c r="P247" s="33">
        <v>0</v>
      </c>
      <c r="Q247" s="33">
        <v>4.8666666666666663</v>
      </c>
      <c r="R247" s="33">
        <v>0.12897526501766782</v>
      </c>
      <c r="S247" s="33">
        <v>3.0614444444444442</v>
      </c>
      <c r="T247" s="33">
        <v>0.14444444444444443</v>
      </c>
      <c r="U247" s="33">
        <v>0</v>
      </c>
      <c r="V247" s="33">
        <v>8.496171967020022E-2</v>
      </c>
      <c r="W247" s="33">
        <v>1.1297777777777778</v>
      </c>
      <c r="X247" s="33">
        <v>3.7109999999999994</v>
      </c>
      <c r="Y247" s="33">
        <v>0</v>
      </c>
      <c r="Z247" s="33">
        <v>0.1282891637220259</v>
      </c>
      <c r="AA247" s="33">
        <v>0</v>
      </c>
      <c r="AB247" s="33">
        <v>0</v>
      </c>
      <c r="AC247" s="33">
        <v>0</v>
      </c>
      <c r="AD247" s="33">
        <v>0</v>
      </c>
      <c r="AE247" s="33">
        <v>0</v>
      </c>
      <c r="AF247" s="33">
        <v>0</v>
      </c>
      <c r="AG247" s="33">
        <v>0</v>
      </c>
      <c r="AH247" t="s">
        <v>142</v>
      </c>
      <c r="AI247" s="34">
        <v>7</v>
      </c>
    </row>
    <row r="248" spans="1:35" x14ac:dyDescent="0.25">
      <c r="A248" t="s">
        <v>1226</v>
      </c>
      <c r="B248" t="s">
        <v>589</v>
      </c>
      <c r="C248" t="s">
        <v>1001</v>
      </c>
      <c r="D248" t="s">
        <v>1205</v>
      </c>
      <c r="E248" s="33">
        <v>27.3</v>
      </c>
      <c r="F248" s="33">
        <v>12.944444444444445</v>
      </c>
      <c r="G248" s="33">
        <v>3.3333333333333333E-2</v>
      </c>
      <c r="H248" s="33">
        <v>0.16111111111111112</v>
      </c>
      <c r="I248" s="33">
        <v>0.75555555555555554</v>
      </c>
      <c r="J248" s="33">
        <v>0</v>
      </c>
      <c r="K248" s="33">
        <v>0</v>
      </c>
      <c r="L248" s="33">
        <v>0.12822222222222224</v>
      </c>
      <c r="M248" s="33">
        <v>0.2361111111111111</v>
      </c>
      <c r="N248" s="33">
        <v>4.2138888888888886</v>
      </c>
      <c r="O248" s="33">
        <v>0.16300366300366298</v>
      </c>
      <c r="P248" s="33">
        <v>3.8944444444444444</v>
      </c>
      <c r="Q248" s="33">
        <v>5.0111111111111111</v>
      </c>
      <c r="R248" s="33">
        <v>0.3262108262108262</v>
      </c>
      <c r="S248" s="33">
        <v>0.64177777777777778</v>
      </c>
      <c r="T248" s="33">
        <v>2.3701111111111106</v>
      </c>
      <c r="U248" s="33">
        <v>0</v>
      </c>
      <c r="V248" s="33">
        <v>0.11032560032560031</v>
      </c>
      <c r="W248" s="33">
        <v>0.70855555555555561</v>
      </c>
      <c r="X248" s="33">
        <v>2.085</v>
      </c>
      <c r="Y248" s="33">
        <v>0</v>
      </c>
      <c r="Z248" s="33">
        <v>0.10232804232804234</v>
      </c>
      <c r="AA248" s="33">
        <v>0</v>
      </c>
      <c r="AB248" s="33">
        <v>0</v>
      </c>
      <c r="AC248" s="33">
        <v>0</v>
      </c>
      <c r="AD248" s="33">
        <v>0</v>
      </c>
      <c r="AE248" s="33">
        <v>0</v>
      </c>
      <c r="AF248" s="33">
        <v>0</v>
      </c>
      <c r="AG248" s="33">
        <v>0</v>
      </c>
      <c r="AH248" t="s">
        <v>164</v>
      </c>
      <c r="AI248" s="34">
        <v>7</v>
      </c>
    </row>
    <row r="249" spans="1:35" x14ac:dyDescent="0.25">
      <c r="A249" t="s">
        <v>1226</v>
      </c>
      <c r="B249" t="s">
        <v>484</v>
      </c>
      <c r="C249" t="s">
        <v>938</v>
      </c>
      <c r="D249" t="s">
        <v>1181</v>
      </c>
      <c r="E249" s="33">
        <v>16.755555555555556</v>
      </c>
      <c r="F249" s="33">
        <v>6.0888888888888886</v>
      </c>
      <c r="G249" s="33">
        <v>0</v>
      </c>
      <c r="H249" s="33">
        <v>9.5777777777777795E-2</v>
      </c>
      <c r="I249" s="33">
        <v>0.26666666666666666</v>
      </c>
      <c r="J249" s="33">
        <v>0</v>
      </c>
      <c r="K249" s="33">
        <v>0</v>
      </c>
      <c r="L249" s="33">
        <v>7.8777777777777766E-2</v>
      </c>
      <c r="M249" s="33">
        <v>0</v>
      </c>
      <c r="N249" s="33">
        <v>0</v>
      </c>
      <c r="O249" s="33">
        <v>0</v>
      </c>
      <c r="P249" s="33">
        <v>5.3411111111111094</v>
      </c>
      <c r="Q249" s="33">
        <v>0</v>
      </c>
      <c r="R249" s="33">
        <v>0.31876657824933674</v>
      </c>
      <c r="S249" s="33">
        <v>0.26111111111111113</v>
      </c>
      <c r="T249" s="33">
        <v>0.49966666666666676</v>
      </c>
      <c r="U249" s="33">
        <v>0</v>
      </c>
      <c r="V249" s="33">
        <v>4.540450928381963E-2</v>
      </c>
      <c r="W249" s="33">
        <v>1.3835555555555554</v>
      </c>
      <c r="X249" s="33">
        <v>6.122222222222222E-2</v>
      </c>
      <c r="Y249" s="33">
        <v>0</v>
      </c>
      <c r="Z249" s="33">
        <v>8.6226790450928376E-2</v>
      </c>
      <c r="AA249" s="33">
        <v>0</v>
      </c>
      <c r="AB249" s="33">
        <v>0</v>
      </c>
      <c r="AC249" s="33">
        <v>0</v>
      </c>
      <c r="AD249" s="33">
        <v>0</v>
      </c>
      <c r="AE249" s="33">
        <v>0</v>
      </c>
      <c r="AF249" s="33">
        <v>0</v>
      </c>
      <c r="AG249" s="33">
        <v>0</v>
      </c>
      <c r="AH249" t="s">
        <v>58</v>
      </c>
      <c r="AI249" s="34">
        <v>7</v>
      </c>
    </row>
    <row r="250" spans="1:35" x14ac:dyDescent="0.25">
      <c r="A250" t="s">
        <v>1226</v>
      </c>
      <c r="B250" t="s">
        <v>499</v>
      </c>
      <c r="C250" t="s">
        <v>948</v>
      </c>
      <c r="D250" t="s">
        <v>1184</v>
      </c>
      <c r="E250" s="33">
        <v>25.733333333333334</v>
      </c>
      <c r="F250" s="33">
        <v>21.488888888888887</v>
      </c>
      <c r="G250" s="33">
        <v>0</v>
      </c>
      <c r="H250" s="33">
        <v>0</v>
      </c>
      <c r="I250" s="33">
        <v>0</v>
      </c>
      <c r="J250" s="33">
        <v>0</v>
      </c>
      <c r="K250" s="33">
        <v>0</v>
      </c>
      <c r="L250" s="33">
        <v>0</v>
      </c>
      <c r="M250" s="33">
        <v>0</v>
      </c>
      <c r="N250" s="33">
        <v>0</v>
      </c>
      <c r="O250" s="33">
        <v>0</v>
      </c>
      <c r="P250" s="33">
        <v>0</v>
      </c>
      <c r="Q250" s="33">
        <v>4.3722222222222218</v>
      </c>
      <c r="R250" s="33">
        <v>0.16990500863557856</v>
      </c>
      <c r="S250" s="33">
        <v>6.9666666666666668E-2</v>
      </c>
      <c r="T250" s="33">
        <v>5.1222222222222225E-2</v>
      </c>
      <c r="U250" s="33">
        <v>0</v>
      </c>
      <c r="V250" s="33">
        <v>4.697754749568221E-3</v>
      </c>
      <c r="W250" s="33">
        <v>9.166666666666666E-2</v>
      </c>
      <c r="X250" s="33">
        <v>5.0555555555555541E-2</v>
      </c>
      <c r="Y250" s="33">
        <v>0</v>
      </c>
      <c r="Z250" s="33">
        <v>5.5267702936096707E-3</v>
      </c>
      <c r="AA250" s="33">
        <v>0</v>
      </c>
      <c r="AB250" s="33">
        <v>0</v>
      </c>
      <c r="AC250" s="33">
        <v>0</v>
      </c>
      <c r="AD250" s="33">
        <v>10.122222222222222</v>
      </c>
      <c r="AE250" s="33">
        <v>0</v>
      </c>
      <c r="AF250" s="33">
        <v>0</v>
      </c>
      <c r="AG250" s="33">
        <v>0</v>
      </c>
      <c r="AH250" t="s">
        <v>73</v>
      </c>
      <c r="AI250" s="34">
        <v>7</v>
      </c>
    </row>
    <row r="251" spans="1:35" x14ac:dyDescent="0.25">
      <c r="A251" t="s">
        <v>1226</v>
      </c>
      <c r="B251" t="s">
        <v>736</v>
      </c>
      <c r="C251" t="s">
        <v>888</v>
      </c>
      <c r="D251" t="s">
        <v>1157</v>
      </c>
      <c r="E251" s="33">
        <v>12.611111111111111</v>
      </c>
      <c r="F251" s="33">
        <v>5.6888888888888891</v>
      </c>
      <c r="G251" s="33">
        <v>0.23333333333333334</v>
      </c>
      <c r="H251" s="33">
        <v>5.5555555555555552E-2</v>
      </c>
      <c r="I251" s="33">
        <v>2.2222222222222223E-2</v>
      </c>
      <c r="J251" s="33">
        <v>0</v>
      </c>
      <c r="K251" s="33">
        <v>0</v>
      </c>
      <c r="L251" s="33">
        <v>0</v>
      </c>
      <c r="M251" s="33">
        <v>0</v>
      </c>
      <c r="N251" s="33">
        <v>0</v>
      </c>
      <c r="O251" s="33">
        <v>0</v>
      </c>
      <c r="P251" s="33">
        <v>0</v>
      </c>
      <c r="Q251" s="33">
        <v>7.934111111111112</v>
      </c>
      <c r="R251" s="33">
        <v>0.62913656387665207</v>
      </c>
      <c r="S251" s="33">
        <v>0</v>
      </c>
      <c r="T251" s="33">
        <v>0</v>
      </c>
      <c r="U251" s="33">
        <v>0</v>
      </c>
      <c r="V251" s="33">
        <v>0</v>
      </c>
      <c r="W251" s="33">
        <v>0</v>
      </c>
      <c r="X251" s="33">
        <v>0</v>
      </c>
      <c r="Y251" s="33">
        <v>0</v>
      </c>
      <c r="Z251" s="33">
        <v>0</v>
      </c>
      <c r="AA251" s="33">
        <v>0</v>
      </c>
      <c r="AB251" s="33">
        <v>0</v>
      </c>
      <c r="AC251" s="33">
        <v>0</v>
      </c>
      <c r="AD251" s="33">
        <v>0</v>
      </c>
      <c r="AE251" s="33">
        <v>0</v>
      </c>
      <c r="AF251" s="33">
        <v>0</v>
      </c>
      <c r="AG251" s="33">
        <v>0</v>
      </c>
      <c r="AH251" t="s">
        <v>313</v>
      </c>
      <c r="AI251" s="34">
        <v>7</v>
      </c>
    </row>
    <row r="252" spans="1:35" x14ac:dyDescent="0.25">
      <c r="A252" t="s">
        <v>1226</v>
      </c>
      <c r="B252" t="s">
        <v>562</v>
      </c>
      <c r="C252" t="s">
        <v>984</v>
      </c>
      <c r="D252" t="s">
        <v>1198</v>
      </c>
      <c r="E252" s="33">
        <v>39.055555555555557</v>
      </c>
      <c r="F252" s="33">
        <v>5.4222222222222225</v>
      </c>
      <c r="G252" s="33">
        <v>4.4444444444444446E-2</v>
      </c>
      <c r="H252" s="33">
        <v>0.29444444444444445</v>
      </c>
      <c r="I252" s="33">
        <v>1.2555555555555555</v>
      </c>
      <c r="J252" s="33">
        <v>0</v>
      </c>
      <c r="K252" s="33">
        <v>0</v>
      </c>
      <c r="L252" s="33">
        <v>0.39399999999999968</v>
      </c>
      <c r="M252" s="33">
        <v>0</v>
      </c>
      <c r="N252" s="33">
        <v>0</v>
      </c>
      <c r="O252" s="33">
        <v>0</v>
      </c>
      <c r="P252" s="33">
        <v>8.611111111111111E-2</v>
      </c>
      <c r="Q252" s="33">
        <v>5.8555555555555552</v>
      </c>
      <c r="R252" s="33">
        <v>0.15213371266002843</v>
      </c>
      <c r="S252" s="33">
        <v>0.9315555555555558</v>
      </c>
      <c r="T252" s="33">
        <v>2.0731111111111109</v>
      </c>
      <c r="U252" s="33">
        <v>0</v>
      </c>
      <c r="V252" s="33">
        <v>7.6933143669985771E-2</v>
      </c>
      <c r="W252" s="33">
        <v>0.94711111111111101</v>
      </c>
      <c r="X252" s="33">
        <v>2.7474444444444446</v>
      </c>
      <c r="Y252" s="33">
        <v>0</v>
      </c>
      <c r="Z252" s="33">
        <v>9.4597439544807968E-2</v>
      </c>
      <c r="AA252" s="33">
        <v>0</v>
      </c>
      <c r="AB252" s="33">
        <v>0</v>
      </c>
      <c r="AC252" s="33">
        <v>0</v>
      </c>
      <c r="AD252" s="33">
        <v>0</v>
      </c>
      <c r="AE252" s="33">
        <v>0</v>
      </c>
      <c r="AF252" s="33">
        <v>0</v>
      </c>
      <c r="AG252" s="33">
        <v>0</v>
      </c>
      <c r="AH252" t="s">
        <v>136</v>
      </c>
      <c r="AI252" s="34">
        <v>7</v>
      </c>
    </row>
    <row r="253" spans="1:35" x14ac:dyDescent="0.25">
      <c r="A253" t="s">
        <v>1226</v>
      </c>
      <c r="B253" t="s">
        <v>647</v>
      </c>
      <c r="C253" t="s">
        <v>871</v>
      </c>
      <c r="D253" t="s">
        <v>1130</v>
      </c>
      <c r="E253" s="33">
        <v>37.333333333333336</v>
      </c>
      <c r="F253" s="33">
        <v>4.8888888888888893</v>
      </c>
      <c r="G253" s="33">
        <v>0</v>
      </c>
      <c r="H253" s="33">
        <v>0</v>
      </c>
      <c r="I253" s="33">
        <v>0</v>
      </c>
      <c r="J253" s="33">
        <v>0</v>
      </c>
      <c r="K253" s="33">
        <v>0</v>
      </c>
      <c r="L253" s="33">
        <v>0.54044444444444428</v>
      </c>
      <c r="M253" s="33">
        <v>2.6343333333333336</v>
      </c>
      <c r="N253" s="33">
        <v>0</v>
      </c>
      <c r="O253" s="33">
        <v>7.05625E-2</v>
      </c>
      <c r="P253" s="33">
        <v>2.7792222222222223</v>
      </c>
      <c r="Q253" s="33">
        <v>1.370888888888889</v>
      </c>
      <c r="R253" s="33">
        <v>0.11116369047619047</v>
      </c>
      <c r="S253" s="33">
        <v>1.2957777777777779</v>
      </c>
      <c r="T253" s="33">
        <v>3.6039999999999974</v>
      </c>
      <c r="U253" s="33">
        <v>0</v>
      </c>
      <c r="V253" s="33">
        <v>0.13124404761904754</v>
      </c>
      <c r="W253" s="33">
        <v>1.086111111111111</v>
      </c>
      <c r="X253" s="33">
        <v>4.1239999999999988</v>
      </c>
      <c r="Y253" s="33">
        <v>0</v>
      </c>
      <c r="Z253" s="33">
        <v>0.13955654761904759</v>
      </c>
      <c r="AA253" s="33">
        <v>0</v>
      </c>
      <c r="AB253" s="33">
        <v>0</v>
      </c>
      <c r="AC253" s="33">
        <v>0</v>
      </c>
      <c r="AD253" s="33">
        <v>0</v>
      </c>
      <c r="AE253" s="33">
        <v>0</v>
      </c>
      <c r="AF253" s="33">
        <v>0</v>
      </c>
      <c r="AG253" s="33">
        <v>0</v>
      </c>
      <c r="AH253" t="s">
        <v>222</v>
      </c>
      <c r="AI253" s="34">
        <v>7</v>
      </c>
    </row>
    <row r="254" spans="1:35" x14ac:dyDescent="0.25">
      <c r="A254" t="s">
        <v>1226</v>
      </c>
      <c r="B254" t="s">
        <v>694</v>
      </c>
      <c r="C254" t="s">
        <v>933</v>
      </c>
      <c r="D254" t="s">
        <v>1166</v>
      </c>
      <c r="E254" s="33">
        <v>112.93333333333334</v>
      </c>
      <c r="F254" s="33">
        <v>9.5333333333333332</v>
      </c>
      <c r="G254" s="33">
        <v>1.1111111111111112E-2</v>
      </c>
      <c r="H254" s="33">
        <v>0.39166666666666666</v>
      </c>
      <c r="I254" s="33">
        <v>3.6333333333333333</v>
      </c>
      <c r="J254" s="33">
        <v>0</v>
      </c>
      <c r="K254" s="33">
        <v>0</v>
      </c>
      <c r="L254" s="33">
        <v>3.6218888888888894</v>
      </c>
      <c r="M254" s="33">
        <v>7.822222222222222</v>
      </c>
      <c r="N254" s="33">
        <v>0</v>
      </c>
      <c r="O254" s="33">
        <v>6.9264069264069264E-2</v>
      </c>
      <c r="P254" s="33">
        <v>0</v>
      </c>
      <c r="Q254" s="33">
        <v>5.1732222222222228</v>
      </c>
      <c r="R254" s="33">
        <v>4.5807752853207401E-2</v>
      </c>
      <c r="S254" s="33">
        <v>8.6983333333333341</v>
      </c>
      <c r="T254" s="33">
        <v>11.328222222222223</v>
      </c>
      <c r="U254" s="33">
        <v>0</v>
      </c>
      <c r="V254" s="33">
        <v>0.17733077528532074</v>
      </c>
      <c r="W254" s="33">
        <v>12.941555555555553</v>
      </c>
      <c r="X254" s="33">
        <v>10.602666666666666</v>
      </c>
      <c r="Y254" s="33">
        <v>0</v>
      </c>
      <c r="Z254" s="33">
        <v>0.20847894529712707</v>
      </c>
      <c r="AA254" s="33">
        <v>0</v>
      </c>
      <c r="AB254" s="33">
        <v>22.166666666666668</v>
      </c>
      <c r="AC254" s="33">
        <v>0</v>
      </c>
      <c r="AD254" s="33">
        <v>0</v>
      </c>
      <c r="AE254" s="33">
        <v>0</v>
      </c>
      <c r="AF254" s="33">
        <v>0</v>
      </c>
      <c r="AG254" s="33">
        <v>0</v>
      </c>
      <c r="AH254" t="s">
        <v>269</v>
      </c>
      <c r="AI254" s="34">
        <v>7</v>
      </c>
    </row>
    <row r="255" spans="1:35" x14ac:dyDescent="0.25">
      <c r="A255" t="s">
        <v>1226</v>
      </c>
      <c r="B255" t="s">
        <v>662</v>
      </c>
      <c r="C255" t="s">
        <v>888</v>
      </c>
      <c r="D255" t="s">
        <v>1157</v>
      </c>
      <c r="E255" s="33">
        <v>61.888888888888886</v>
      </c>
      <c r="F255" s="33">
        <v>5.6888888888888891</v>
      </c>
      <c r="G255" s="33">
        <v>3.3333333333333333E-2</v>
      </c>
      <c r="H255" s="33">
        <v>0.44722222222222224</v>
      </c>
      <c r="I255" s="33">
        <v>0</v>
      </c>
      <c r="J255" s="33">
        <v>0</v>
      </c>
      <c r="K255" s="33">
        <v>0</v>
      </c>
      <c r="L255" s="33">
        <v>3.3627777777777781</v>
      </c>
      <c r="M255" s="33">
        <v>5.4194444444444443</v>
      </c>
      <c r="N255" s="33">
        <v>0</v>
      </c>
      <c r="O255" s="33">
        <v>8.7567324955116696E-2</v>
      </c>
      <c r="P255" s="33">
        <v>5.6833333333333336</v>
      </c>
      <c r="Q255" s="33">
        <v>3.0194444444444444</v>
      </c>
      <c r="R255" s="33">
        <v>0.14061938958707362</v>
      </c>
      <c r="S255" s="33">
        <v>1.4517777777777774</v>
      </c>
      <c r="T255" s="33">
        <v>4.0661111111111117</v>
      </c>
      <c r="U255" s="33">
        <v>0</v>
      </c>
      <c r="V255" s="33">
        <v>8.915798922800719E-2</v>
      </c>
      <c r="W255" s="33">
        <v>1.2827777777777778</v>
      </c>
      <c r="X255" s="33">
        <v>0.77655555555555544</v>
      </c>
      <c r="Y255" s="33">
        <v>0</v>
      </c>
      <c r="Z255" s="33">
        <v>3.3274685816876121E-2</v>
      </c>
      <c r="AA255" s="33">
        <v>0</v>
      </c>
      <c r="AB255" s="33">
        <v>0</v>
      </c>
      <c r="AC255" s="33">
        <v>0</v>
      </c>
      <c r="AD255" s="33">
        <v>0</v>
      </c>
      <c r="AE255" s="33">
        <v>0</v>
      </c>
      <c r="AF255" s="33">
        <v>0</v>
      </c>
      <c r="AG255" s="33">
        <v>0</v>
      </c>
      <c r="AH255" t="s">
        <v>237</v>
      </c>
      <c r="AI255" s="34">
        <v>7</v>
      </c>
    </row>
    <row r="256" spans="1:35" x14ac:dyDescent="0.25">
      <c r="A256" t="s">
        <v>1226</v>
      </c>
      <c r="B256" t="s">
        <v>807</v>
      </c>
      <c r="C256" t="s">
        <v>888</v>
      </c>
      <c r="D256" t="s">
        <v>1157</v>
      </c>
      <c r="E256" s="33">
        <v>21.022222222222222</v>
      </c>
      <c r="F256" s="33">
        <v>0</v>
      </c>
      <c r="G256" s="33">
        <v>0.48888888888888887</v>
      </c>
      <c r="H256" s="33">
        <v>0.1</v>
      </c>
      <c r="I256" s="33">
        <v>0.35555555555555557</v>
      </c>
      <c r="J256" s="33">
        <v>0</v>
      </c>
      <c r="K256" s="33">
        <v>0</v>
      </c>
      <c r="L256" s="33">
        <v>0.75711111111111107</v>
      </c>
      <c r="M256" s="33">
        <v>5.0055555555555555</v>
      </c>
      <c r="N256" s="33">
        <v>0</v>
      </c>
      <c r="O256" s="33">
        <v>0.238107822410148</v>
      </c>
      <c r="P256" s="33">
        <v>0</v>
      </c>
      <c r="Q256" s="33">
        <v>3.2027777777777797</v>
      </c>
      <c r="R256" s="33">
        <v>0.15235200845665972</v>
      </c>
      <c r="S256" s="33">
        <v>1.0608888888888888</v>
      </c>
      <c r="T256" s="33">
        <v>3.9218888888888888</v>
      </c>
      <c r="U256" s="33">
        <v>0</v>
      </c>
      <c r="V256" s="33">
        <v>0.23702431289640591</v>
      </c>
      <c r="W256" s="33">
        <v>4.1851111111111106</v>
      </c>
      <c r="X256" s="33">
        <v>0.113</v>
      </c>
      <c r="Y256" s="33">
        <v>0</v>
      </c>
      <c r="Z256" s="33">
        <v>0.20445560253699788</v>
      </c>
      <c r="AA256" s="33">
        <v>0</v>
      </c>
      <c r="AB256" s="33">
        <v>0</v>
      </c>
      <c r="AC256" s="33">
        <v>0</v>
      </c>
      <c r="AD256" s="33">
        <v>0</v>
      </c>
      <c r="AE256" s="33">
        <v>0</v>
      </c>
      <c r="AF256" s="33">
        <v>0</v>
      </c>
      <c r="AG256" s="33">
        <v>0</v>
      </c>
      <c r="AH256" t="s">
        <v>384</v>
      </c>
      <c r="AI256" s="34">
        <v>7</v>
      </c>
    </row>
    <row r="257" spans="1:35" x14ac:dyDescent="0.25">
      <c r="A257" t="s">
        <v>1226</v>
      </c>
      <c r="B257" t="s">
        <v>605</v>
      </c>
      <c r="C257" t="s">
        <v>1011</v>
      </c>
      <c r="D257" t="s">
        <v>1149</v>
      </c>
      <c r="E257" s="33">
        <v>41.255555555555553</v>
      </c>
      <c r="F257" s="33">
        <v>15.1</v>
      </c>
      <c r="G257" s="33">
        <v>3.3333333333333333E-2</v>
      </c>
      <c r="H257" s="33">
        <v>0.30833333333333335</v>
      </c>
      <c r="I257" s="33">
        <v>0.71111111111111114</v>
      </c>
      <c r="J257" s="33">
        <v>0</v>
      </c>
      <c r="K257" s="33">
        <v>0</v>
      </c>
      <c r="L257" s="33">
        <v>0.61111111111111116</v>
      </c>
      <c r="M257" s="33">
        <v>0.05</v>
      </c>
      <c r="N257" s="33">
        <v>3.2388888888888889</v>
      </c>
      <c r="O257" s="33">
        <v>7.9719903043361171E-2</v>
      </c>
      <c r="P257" s="33">
        <v>3.1138888888888889</v>
      </c>
      <c r="Q257" s="33">
        <v>8.1750000000000007</v>
      </c>
      <c r="R257" s="33">
        <v>0.27363318071640186</v>
      </c>
      <c r="S257" s="33">
        <v>1.6719999999999993</v>
      </c>
      <c r="T257" s="33">
        <v>1.6444444444444446E-2</v>
      </c>
      <c r="U257" s="33">
        <v>0</v>
      </c>
      <c r="V257" s="33">
        <v>4.0926474548882291E-2</v>
      </c>
      <c r="W257" s="33">
        <v>0.68966666666666654</v>
      </c>
      <c r="X257" s="33">
        <v>3.7581111111111118</v>
      </c>
      <c r="Y257" s="33">
        <v>0</v>
      </c>
      <c r="Z257" s="33">
        <v>0.10781039590627528</v>
      </c>
      <c r="AA257" s="33">
        <v>0</v>
      </c>
      <c r="AB257" s="33">
        <v>0.1</v>
      </c>
      <c r="AC257" s="33">
        <v>0</v>
      </c>
      <c r="AD257" s="33">
        <v>0</v>
      </c>
      <c r="AE257" s="33">
        <v>0</v>
      </c>
      <c r="AF257" s="33">
        <v>0</v>
      </c>
      <c r="AG257" s="33">
        <v>0</v>
      </c>
      <c r="AH257" t="s">
        <v>180</v>
      </c>
      <c r="AI257" s="34">
        <v>7</v>
      </c>
    </row>
    <row r="258" spans="1:35" x14ac:dyDescent="0.25">
      <c r="A258" t="s">
        <v>1226</v>
      </c>
      <c r="B258" t="s">
        <v>555</v>
      </c>
      <c r="C258" t="s">
        <v>982</v>
      </c>
      <c r="D258" t="s">
        <v>1186</v>
      </c>
      <c r="E258" s="33">
        <v>48.366666666666667</v>
      </c>
      <c r="F258" s="33">
        <v>5.5555555555555554</v>
      </c>
      <c r="G258" s="33">
        <v>0.72222222222222221</v>
      </c>
      <c r="H258" s="33">
        <v>0</v>
      </c>
      <c r="I258" s="33">
        <v>1.1333333333333333</v>
      </c>
      <c r="J258" s="33">
        <v>0</v>
      </c>
      <c r="K258" s="33">
        <v>0</v>
      </c>
      <c r="L258" s="33">
        <v>0.82333333333333314</v>
      </c>
      <c r="M258" s="33">
        <v>5.7080000000000002</v>
      </c>
      <c r="N258" s="33">
        <v>2.4388888888888891</v>
      </c>
      <c r="O258" s="33">
        <v>0.16844015621410521</v>
      </c>
      <c r="P258" s="33">
        <v>3.2921111111111108</v>
      </c>
      <c r="Q258" s="33">
        <v>4.3066666666666666</v>
      </c>
      <c r="R258" s="33">
        <v>0.15710774178727313</v>
      </c>
      <c r="S258" s="33">
        <v>6.7847777777777774</v>
      </c>
      <c r="T258" s="33">
        <v>0</v>
      </c>
      <c r="U258" s="33">
        <v>0</v>
      </c>
      <c r="V258" s="33">
        <v>0.14027796921663219</v>
      </c>
      <c r="W258" s="33">
        <v>2.7880000000000003</v>
      </c>
      <c r="X258" s="33">
        <v>5.5741111111111117</v>
      </c>
      <c r="Y258" s="33">
        <v>0</v>
      </c>
      <c r="Z258" s="33">
        <v>0.17288996094647371</v>
      </c>
      <c r="AA258" s="33">
        <v>0</v>
      </c>
      <c r="AB258" s="33">
        <v>0</v>
      </c>
      <c r="AC258" s="33">
        <v>0</v>
      </c>
      <c r="AD258" s="33">
        <v>0</v>
      </c>
      <c r="AE258" s="33">
        <v>0</v>
      </c>
      <c r="AF258" s="33">
        <v>0</v>
      </c>
      <c r="AG258" s="33">
        <v>0</v>
      </c>
      <c r="AH258" t="s">
        <v>129</v>
      </c>
      <c r="AI258" s="34">
        <v>7</v>
      </c>
    </row>
    <row r="259" spans="1:35" x14ac:dyDescent="0.25">
      <c r="A259" t="s">
        <v>1226</v>
      </c>
      <c r="B259" t="s">
        <v>790</v>
      </c>
      <c r="C259" t="s">
        <v>901</v>
      </c>
      <c r="D259" t="s">
        <v>1165</v>
      </c>
      <c r="E259" s="33">
        <v>45.5</v>
      </c>
      <c r="F259" s="33">
        <v>11.544444444444444</v>
      </c>
      <c r="G259" s="33">
        <v>0</v>
      </c>
      <c r="H259" s="33">
        <v>0.1111111111111111</v>
      </c>
      <c r="I259" s="33">
        <v>0.44444444444444442</v>
      </c>
      <c r="J259" s="33">
        <v>0</v>
      </c>
      <c r="K259" s="33">
        <v>0</v>
      </c>
      <c r="L259" s="33">
        <v>0.67233333333333334</v>
      </c>
      <c r="M259" s="33">
        <v>4.5148888888888896</v>
      </c>
      <c r="N259" s="33">
        <v>0</v>
      </c>
      <c r="O259" s="33">
        <v>9.9228327228327251E-2</v>
      </c>
      <c r="P259" s="33">
        <v>5.3115555555555556</v>
      </c>
      <c r="Q259" s="33">
        <v>0</v>
      </c>
      <c r="R259" s="33">
        <v>0.11673748473748474</v>
      </c>
      <c r="S259" s="33">
        <v>1.2679999999999998</v>
      </c>
      <c r="T259" s="33">
        <v>0</v>
      </c>
      <c r="U259" s="33">
        <v>0</v>
      </c>
      <c r="V259" s="33">
        <v>2.7868131868131862E-2</v>
      </c>
      <c r="W259" s="33">
        <v>0.48755555555555558</v>
      </c>
      <c r="X259" s="33">
        <v>1.5418888888888884</v>
      </c>
      <c r="Y259" s="33">
        <v>0</v>
      </c>
      <c r="Z259" s="33">
        <v>4.4603174603174596E-2</v>
      </c>
      <c r="AA259" s="33">
        <v>0</v>
      </c>
      <c r="AB259" s="33">
        <v>0</v>
      </c>
      <c r="AC259" s="33">
        <v>0</v>
      </c>
      <c r="AD259" s="33">
        <v>0</v>
      </c>
      <c r="AE259" s="33">
        <v>0</v>
      </c>
      <c r="AF259" s="33">
        <v>0</v>
      </c>
      <c r="AG259" s="33">
        <v>0</v>
      </c>
      <c r="AH259" t="s">
        <v>367</v>
      </c>
      <c r="AI259" s="34">
        <v>7</v>
      </c>
    </row>
    <row r="260" spans="1:35" x14ac:dyDescent="0.25">
      <c r="A260" t="s">
        <v>1226</v>
      </c>
      <c r="B260" t="s">
        <v>452</v>
      </c>
      <c r="C260" t="s">
        <v>884</v>
      </c>
      <c r="D260" t="s">
        <v>1166</v>
      </c>
      <c r="E260" s="33">
        <v>77.644444444444446</v>
      </c>
      <c r="F260" s="33">
        <v>5.833333333333333</v>
      </c>
      <c r="G260" s="33">
        <v>0</v>
      </c>
      <c r="H260" s="33">
        <v>0</v>
      </c>
      <c r="I260" s="33">
        <v>0</v>
      </c>
      <c r="J260" s="33">
        <v>0</v>
      </c>
      <c r="K260" s="33">
        <v>0</v>
      </c>
      <c r="L260" s="33">
        <v>0.79611111111111144</v>
      </c>
      <c r="M260" s="33">
        <v>7.7069999999999999</v>
      </c>
      <c r="N260" s="33">
        <v>0</v>
      </c>
      <c r="O260" s="33">
        <v>9.9260160274756717E-2</v>
      </c>
      <c r="P260" s="33">
        <v>4.3798888888888898</v>
      </c>
      <c r="Q260" s="33">
        <v>4.8071111111111113</v>
      </c>
      <c r="R260" s="33">
        <v>0.11832140812821981</v>
      </c>
      <c r="S260" s="33">
        <v>3.6567777777777772</v>
      </c>
      <c r="T260" s="33">
        <v>6.7012222222222215</v>
      </c>
      <c r="U260" s="33">
        <v>0</v>
      </c>
      <c r="V260" s="33">
        <v>0.13340297653119632</v>
      </c>
      <c r="W260" s="33">
        <v>1.9934444444444448</v>
      </c>
      <c r="X260" s="33">
        <v>6.381444444444444</v>
      </c>
      <c r="Y260" s="33">
        <v>0</v>
      </c>
      <c r="Z260" s="33">
        <v>0.1078620492272467</v>
      </c>
      <c r="AA260" s="33">
        <v>0</v>
      </c>
      <c r="AB260" s="33">
        <v>0</v>
      </c>
      <c r="AC260" s="33">
        <v>0</v>
      </c>
      <c r="AD260" s="33">
        <v>0</v>
      </c>
      <c r="AE260" s="33">
        <v>0</v>
      </c>
      <c r="AF260" s="33">
        <v>0</v>
      </c>
      <c r="AG260" s="33">
        <v>0</v>
      </c>
      <c r="AH260" t="s">
        <v>25</v>
      </c>
      <c r="AI260" s="34">
        <v>7</v>
      </c>
    </row>
    <row r="261" spans="1:35" x14ac:dyDescent="0.25">
      <c r="A261" t="s">
        <v>1226</v>
      </c>
      <c r="B261" t="s">
        <v>543</v>
      </c>
      <c r="C261" t="s">
        <v>975</v>
      </c>
      <c r="D261" t="s">
        <v>1195</v>
      </c>
      <c r="E261" s="33">
        <v>67.099999999999994</v>
      </c>
      <c r="F261" s="33">
        <v>9.8000000000000007</v>
      </c>
      <c r="G261" s="33">
        <v>0</v>
      </c>
      <c r="H261" s="33">
        <v>0</v>
      </c>
      <c r="I261" s="33">
        <v>0</v>
      </c>
      <c r="J261" s="33">
        <v>0</v>
      </c>
      <c r="K261" s="33">
        <v>0</v>
      </c>
      <c r="L261" s="33">
        <v>0.4005555555555555</v>
      </c>
      <c r="M261" s="33">
        <v>5.6226666666666665</v>
      </c>
      <c r="N261" s="33">
        <v>0</v>
      </c>
      <c r="O261" s="33">
        <v>8.3795330352707406E-2</v>
      </c>
      <c r="P261" s="33">
        <v>5.1264444444444459</v>
      </c>
      <c r="Q261" s="33">
        <v>2.2708888888888885</v>
      </c>
      <c r="R261" s="33">
        <v>0.11024341778440142</v>
      </c>
      <c r="S261" s="33">
        <v>2.3751111111111114</v>
      </c>
      <c r="T261" s="33">
        <v>6.8035555555555547</v>
      </c>
      <c r="U261" s="33">
        <v>0</v>
      </c>
      <c r="V261" s="33">
        <v>0.13679085941381025</v>
      </c>
      <c r="W261" s="33">
        <v>1.7128888888888889</v>
      </c>
      <c r="X261" s="33">
        <v>10.116555555555554</v>
      </c>
      <c r="Y261" s="33">
        <v>0</v>
      </c>
      <c r="Z261" s="33">
        <v>0.17629574432853121</v>
      </c>
      <c r="AA261" s="33">
        <v>0</v>
      </c>
      <c r="AB261" s="33">
        <v>0</v>
      </c>
      <c r="AC261" s="33">
        <v>0</v>
      </c>
      <c r="AD261" s="33">
        <v>0</v>
      </c>
      <c r="AE261" s="33">
        <v>0</v>
      </c>
      <c r="AF261" s="33">
        <v>0</v>
      </c>
      <c r="AG261" s="33">
        <v>0</v>
      </c>
      <c r="AH261" t="s">
        <v>117</v>
      </c>
      <c r="AI261" s="34">
        <v>7</v>
      </c>
    </row>
    <row r="262" spans="1:35" x14ac:dyDescent="0.25">
      <c r="A262" t="s">
        <v>1226</v>
      </c>
      <c r="B262" t="s">
        <v>596</v>
      </c>
      <c r="C262" t="s">
        <v>960</v>
      </c>
      <c r="D262" t="s">
        <v>1189</v>
      </c>
      <c r="E262" s="33">
        <v>37.344444444444441</v>
      </c>
      <c r="F262" s="33">
        <v>19</v>
      </c>
      <c r="G262" s="33">
        <v>1.1111111111111112E-2</v>
      </c>
      <c r="H262" s="33">
        <v>0.11666666666666667</v>
      </c>
      <c r="I262" s="33">
        <v>0.55555555555555558</v>
      </c>
      <c r="J262" s="33">
        <v>0</v>
      </c>
      <c r="K262" s="33">
        <v>0</v>
      </c>
      <c r="L262" s="33">
        <v>0.57866666666666677</v>
      </c>
      <c r="M262" s="33">
        <v>0</v>
      </c>
      <c r="N262" s="33">
        <v>3.3083333333333331</v>
      </c>
      <c r="O262" s="33">
        <v>8.8589705444808098E-2</v>
      </c>
      <c r="P262" s="33">
        <v>3.9249999999999998</v>
      </c>
      <c r="Q262" s="33">
        <v>1.2611111111111111</v>
      </c>
      <c r="R262" s="33">
        <v>0.13887235941684023</v>
      </c>
      <c r="S262" s="33">
        <v>0.55011111111111111</v>
      </c>
      <c r="T262" s="33">
        <v>2.8127777777777783</v>
      </c>
      <c r="U262" s="33">
        <v>0</v>
      </c>
      <c r="V262" s="33">
        <v>9.0050580184468931E-2</v>
      </c>
      <c r="W262" s="33">
        <v>0.38377777777777783</v>
      </c>
      <c r="X262" s="33">
        <v>2.6247777777777777</v>
      </c>
      <c r="Y262" s="33">
        <v>0</v>
      </c>
      <c r="Z262" s="33">
        <v>8.0562332639095513E-2</v>
      </c>
      <c r="AA262" s="33">
        <v>0</v>
      </c>
      <c r="AB262" s="33">
        <v>0</v>
      </c>
      <c r="AC262" s="33">
        <v>0</v>
      </c>
      <c r="AD262" s="33">
        <v>0</v>
      </c>
      <c r="AE262" s="33">
        <v>0</v>
      </c>
      <c r="AF262" s="33">
        <v>0</v>
      </c>
      <c r="AG262" s="33">
        <v>0</v>
      </c>
      <c r="AH262" t="s">
        <v>171</v>
      </c>
      <c r="AI262" s="34">
        <v>7</v>
      </c>
    </row>
    <row r="263" spans="1:35" x14ac:dyDescent="0.25">
      <c r="A263" t="s">
        <v>1226</v>
      </c>
      <c r="B263" t="s">
        <v>811</v>
      </c>
      <c r="C263" t="s">
        <v>1050</v>
      </c>
      <c r="D263" t="s">
        <v>1202</v>
      </c>
      <c r="E263" s="33">
        <v>33.299999999999997</v>
      </c>
      <c r="F263" s="33">
        <v>7.1111111111111107</v>
      </c>
      <c r="G263" s="33">
        <v>0</v>
      </c>
      <c r="H263" s="33">
        <v>4.4444444444444446E-2</v>
      </c>
      <c r="I263" s="33">
        <v>0.84444444444444444</v>
      </c>
      <c r="J263" s="33">
        <v>0</v>
      </c>
      <c r="K263" s="33">
        <v>0</v>
      </c>
      <c r="L263" s="33">
        <v>1.5275555555555553</v>
      </c>
      <c r="M263" s="33">
        <v>0</v>
      </c>
      <c r="N263" s="33">
        <v>5.9756666666666671</v>
      </c>
      <c r="O263" s="33">
        <v>0.17944944944944949</v>
      </c>
      <c r="P263" s="33">
        <v>0</v>
      </c>
      <c r="Q263" s="33">
        <v>9.9888888888888889</v>
      </c>
      <c r="R263" s="33">
        <v>0.29996663329996665</v>
      </c>
      <c r="S263" s="33">
        <v>1.2086666666666668</v>
      </c>
      <c r="T263" s="33">
        <v>3.8334444444444444</v>
      </c>
      <c r="U263" s="33">
        <v>0</v>
      </c>
      <c r="V263" s="33">
        <v>0.15141474808141478</v>
      </c>
      <c r="W263" s="33">
        <v>5.0694444444444455</v>
      </c>
      <c r="X263" s="33">
        <v>0.66955555555555568</v>
      </c>
      <c r="Y263" s="33">
        <v>0</v>
      </c>
      <c r="Z263" s="33">
        <v>0.17234234234234239</v>
      </c>
      <c r="AA263" s="33">
        <v>0</v>
      </c>
      <c r="AB263" s="33">
        <v>0</v>
      </c>
      <c r="AC263" s="33">
        <v>0</v>
      </c>
      <c r="AD263" s="33">
        <v>0</v>
      </c>
      <c r="AE263" s="33">
        <v>0</v>
      </c>
      <c r="AF263" s="33">
        <v>0</v>
      </c>
      <c r="AG263" s="33">
        <v>0</v>
      </c>
      <c r="AH263" t="s">
        <v>388</v>
      </c>
      <c r="AI263" s="34">
        <v>7</v>
      </c>
    </row>
    <row r="264" spans="1:35" x14ac:dyDescent="0.25">
      <c r="A264" t="s">
        <v>1226</v>
      </c>
      <c r="B264" t="s">
        <v>464</v>
      </c>
      <c r="C264" t="s">
        <v>864</v>
      </c>
      <c r="D264" t="s">
        <v>1150</v>
      </c>
      <c r="E264" s="33">
        <v>38.733333333333334</v>
      </c>
      <c r="F264" s="33">
        <v>5.6888888888888891</v>
      </c>
      <c r="G264" s="33">
        <v>1.1111111111111112E-2</v>
      </c>
      <c r="H264" s="33">
        <v>0</v>
      </c>
      <c r="I264" s="33">
        <v>4.4444444444444446E-2</v>
      </c>
      <c r="J264" s="33">
        <v>0</v>
      </c>
      <c r="K264" s="33">
        <v>0</v>
      </c>
      <c r="L264" s="33">
        <v>2.3036666666666665</v>
      </c>
      <c r="M264" s="33">
        <v>3.0444444444444443</v>
      </c>
      <c r="N264" s="33">
        <v>0</v>
      </c>
      <c r="O264" s="33">
        <v>7.8600114744693056E-2</v>
      </c>
      <c r="P264" s="33">
        <v>5.1388888888888893</v>
      </c>
      <c r="Q264" s="33">
        <v>0</v>
      </c>
      <c r="R264" s="33">
        <v>0.13267355134825015</v>
      </c>
      <c r="S264" s="33">
        <v>1.2766666666666668</v>
      </c>
      <c r="T264" s="33">
        <v>2.77</v>
      </c>
      <c r="U264" s="33">
        <v>0</v>
      </c>
      <c r="V264" s="33">
        <v>0.1044750430292599</v>
      </c>
      <c r="W264" s="33">
        <v>0.95444444444444432</v>
      </c>
      <c r="X264" s="33">
        <v>5.2883333333333331</v>
      </c>
      <c r="Y264" s="33">
        <v>0</v>
      </c>
      <c r="Z264" s="33">
        <v>0.16117326448651748</v>
      </c>
      <c r="AA264" s="33">
        <v>0</v>
      </c>
      <c r="AB264" s="33">
        <v>0</v>
      </c>
      <c r="AC264" s="33">
        <v>0</v>
      </c>
      <c r="AD264" s="33">
        <v>0</v>
      </c>
      <c r="AE264" s="33">
        <v>0</v>
      </c>
      <c r="AF264" s="33">
        <v>0</v>
      </c>
      <c r="AG264" s="33">
        <v>0</v>
      </c>
      <c r="AH264" t="s">
        <v>37</v>
      </c>
      <c r="AI264" s="34">
        <v>7</v>
      </c>
    </row>
    <row r="265" spans="1:35" x14ac:dyDescent="0.25">
      <c r="A265" t="s">
        <v>1226</v>
      </c>
      <c r="B265" t="s">
        <v>504</v>
      </c>
      <c r="C265" t="s">
        <v>863</v>
      </c>
      <c r="D265" t="s">
        <v>1186</v>
      </c>
      <c r="E265" s="33">
        <v>34.700000000000003</v>
      </c>
      <c r="F265" s="33">
        <v>5.6444444444444448</v>
      </c>
      <c r="G265" s="33">
        <v>0</v>
      </c>
      <c r="H265" s="33">
        <v>0</v>
      </c>
      <c r="I265" s="33">
        <v>0.51111111111111107</v>
      </c>
      <c r="J265" s="33">
        <v>0</v>
      </c>
      <c r="K265" s="33">
        <v>0</v>
      </c>
      <c r="L265" s="33">
        <v>0.23433333333333334</v>
      </c>
      <c r="M265" s="33">
        <v>0</v>
      </c>
      <c r="N265" s="33">
        <v>5.1799999999999979</v>
      </c>
      <c r="O265" s="33">
        <v>0.14927953890489906</v>
      </c>
      <c r="P265" s="33">
        <v>4.9622222222222208</v>
      </c>
      <c r="Q265" s="33">
        <v>0</v>
      </c>
      <c r="R265" s="33">
        <v>0.14300352225424265</v>
      </c>
      <c r="S265" s="33">
        <v>3.6998888888888879</v>
      </c>
      <c r="T265" s="33">
        <v>0.30411111111111111</v>
      </c>
      <c r="U265" s="33">
        <v>0</v>
      </c>
      <c r="V265" s="33">
        <v>0.11538904899135442</v>
      </c>
      <c r="W265" s="33">
        <v>1.3618888888888887</v>
      </c>
      <c r="X265" s="33">
        <v>0.13999999999999999</v>
      </c>
      <c r="Y265" s="33">
        <v>0</v>
      </c>
      <c r="Z265" s="33">
        <v>4.3282100544348369E-2</v>
      </c>
      <c r="AA265" s="33">
        <v>0</v>
      </c>
      <c r="AB265" s="33">
        <v>0</v>
      </c>
      <c r="AC265" s="33">
        <v>0</v>
      </c>
      <c r="AD265" s="33">
        <v>0</v>
      </c>
      <c r="AE265" s="33">
        <v>0</v>
      </c>
      <c r="AF265" s="33">
        <v>0</v>
      </c>
      <c r="AG265" s="33">
        <v>0</v>
      </c>
      <c r="AH265" t="s">
        <v>78</v>
      </c>
      <c r="AI265" s="34">
        <v>7</v>
      </c>
    </row>
    <row r="266" spans="1:35" x14ac:dyDescent="0.25">
      <c r="A266" t="s">
        <v>1226</v>
      </c>
      <c r="B266" t="s">
        <v>430</v>
      </c>
      <c r="C266" t="s">
        <v>903</v>
      </c>
      <c r="D266" t="s">
        <v>1134</v>
      </c>
      <c r="E266" s="33">
        <v>53.977777777777774</v>
      </c>
      <c r="F266" s="33">
        <v>5.6888888888888891</v>
      </c>
      <c r="G266" s="33">
        <v>1.1111111111111112E-2</v>
      </c>
      <c r="H266" s="33">
        <v>0</v>
      </c>
      <c r="I266" s="33">
        <v>0</v>
      </c>
      <c r="J266" s="33">
        <v>0</v>
      </c>
      <c r="K266" s="33">
        <v>0.3888888888888889</v>
      </c>
      <c r="L266" s="33">
        <v>0.34633333333333333</v>
      </c>
      <c r="M266" s="33">
        <v>6.7490000000000006</v>
      </c>
      <c r="N266" s="33">
        <v>0</v>
      </c>
      <c r="O266" s="33">
        <v>0.12503293536434748</v>
      </c>
      <c r="P266" s="33">
        <v>0</v>
      </c>
      <c r="Q266" s="33">
        <v>31.838444444444441</v>
      </c>
      <c r="R266" s="33">
        <v>0.58984355701934954</v>
      </c>
      <c r="S266" s="33">
        <v>1.2138888888888888</v>
      </c>
      <c r="T266" s="33">
        <v>0.44444444444444442</v>
      </c>
      <c r="U266" s="33">
        <v>0</v>
      </c>
      <c r="V266" s="33">
        <v>3.0722519555372581E-2</v>
      </c>
      <c r="W266" s="33">
        <v>2.2716666666666652</v>
      </c>
      <c r="X266" s="33">
        <v>1.8497777777777777</v>
      </c>
      <c r="Y266" s="33">
        <v>0</v>
      </c>
      <c r="Z266" s="33">
        <v>7.6354466858789591E-2</v>
      </c>
      <c r="AA266" s="33">
        <v>0</v>
      </c>
      <c r="AB266" s="33">
        <v>0</v>
      </c>
      <c r="AC266" s="33">
        <v>0</v>
      </c>
      <c r="AD266" s="33">
        <v>0</v>
      </c>
      <c r="AE266" s="33">
        <v>0</v>
      </c>
      <c r="AF266" s="33">
        <v>0</v>
      </c>
      <c r="AG266" s="33">
        <v>8.8888888888888892E-2</v>
      </c>
      <c r="AH266" t="s">
        <v>3</v>
      </c>
      <c r="AI266" s="34">
        <v>7</v>
      </c>
    </row>
    <row r="267" spans="1:35" x14ac:dyDescent="0.25">
      <c r="A267" t="s">
        <v>1226</v>
      </c>
      <c r="B267" t="s">
        <v>824</v>
      </c>
      <c r="C267" t="s">
        <v>847</v>
      </c>
      <c r="D267" t="s">
        <v>1165</v>
      </c>
      <c r="E267" s="33">
        <v>35.722222222222221</v>
      </c>
      <c r="F267" s="33">
        <v>5.0666666666666664</v>
      </c>
      <c r="G267" s="33">
        <v>0.2</v>
      </c>
      <c r="H267" s="33">
        <v>0.17499999999999999</v>
      </c>
      <c r="I267" s="33">
        <v>1.4111111111111112</v>
      </c>
      <c r="J267" s="33">
        <v>0</v>
      </c>
      <c r="K267" s="33">
        <v>0</v>
      </c>
      <c r="L267" s="33">
        <v>1.317555555555556</v>
      </c>
      <c r="M267" s="33">
        <v>0.36666666666666664</v>
      </c>
      <c r="N267" s="33">
        <v>0</v>
      </c>
      <c r="O267" s="33">
        <v>1.0264385692068429E-2</v>
      </c>
      <c r="P267" s="33">
        <v>0</v>
      </c>
      <c r="Q267" s="33">
        <v>5.3777777777777782</v>
      </c>
      <c r="R267" s="33">
        <v>0.15054432348367031</v>
      </c>
      <c r="S267" s="33">
        <v>0.93833333333333335</v>
      </c>
      <c r="T267" s="33">
        <v>2.5178888888888888</v>
      </c>
      <c r="U267" s="33">
        <v>0</v>
      </c>
      <c r="V267" s="33">
        <v>9.6752721617418352E-2</v>
      </c>
      <c r="W267" s="33">
        <v>0.89300000000000002</v>
      </c>
      <c r="X267" s="33">
        <v>2.7375555555555553</v>
      </c>
      <c r="Y267" s="33">
        <v>0</v>
      </c>
      <c r="Z267" s="33">
        <v>0.10163297045101088</v>
      </c>
      <c r="AA267" s="33">
        <v>0</v>
      </c>
      <c r="AB267" s="33">
        <v>0</v>
      </c>
      <c r="AC267" s="33">
        <v>0</v>
      </c>
      <c r="AD267" s="33">
        <v>0</v>
      </c>
      <c r="AE267" s="33">
        <v>0</v>
      </c>
      <c r="AF267" s="33">
        <v>0</v>
      </c>
      <c r="AG267" s="33">
        <v>0</v>
      </c>
      <c r="AH267" t="s">
        <v>401</v>
      </c>
      <c r="AI267" s="34">
        <v>7</v>
      </c>
    </row>
    <row r="268" spans="1:35" x14ac:dyDescent="0.25">
      <c r="A268" t="s">
        <v>1226</v>
      </c>
      <c r="B268" t="s">
        <v>672</v>
      </c>
      <c r="C268" t="s">
        <v>866</v>
      </c>
      <c r="D268" t="s">
        <v>1169</v>
      </c>
      <c r="E268" s="33">
        <v>54.555555555555557</v>
      </c>
      <c r="F268" s="33">
        <v>4.4444444444444446</v>
      </c>
      <c r="G268" s="33">
        <v>3.3333333333333333E-2</v>
      </c>
      <c r="H268" s="33">
        <v>0.25</v>
      </c>
      <c r="I268" s="33">
        <v>1.0555555555555556</v>
      </c>
      <c r="J268" s="33">
        <v>0</v>
      </c>
      <c r="K268" s="33">
        <v>0</v>
      </c>
      <c r="L268" s="33">
        <v>1.3046666666666664</v>
      </c>
      <c r="M268" s="33">
        <v>1.3</v>
      </c>
      <c r="N268" s="33">
        <v>0</v>
      </c>
      <c r="O268" s="33">
        <v>2.3828920570264766E-2</v>
      </c>
      <c r="P268" s="33">
        <v>0.1361111111111111</v>
      </c>
      <c r="Q268" s="33">
        <v>3.3027777777777776</v>
      </c>
      <c r="R268" s="33">
        <v>6.3034623217922595E-2</v>
      </c>
      <c r="S268" s="33">
        <v>3.1997777777777778</v>
      </c>
      <c r="T268" s="33">
        <v>2.6375555555555557</v>
      </c>
      <c r="U268" s="33">
        <v>0</v>
      </c>
      <c r="V268" s="33">
        <v>0.1069979633401222</v>
      </c>
      <c r="W268" s="33">
        <v>2.0316666666666658</v>
      </c>
      <c r="X268" s="33">
        <v>3.4014444444444449</v>
      </c>
      <c r="Y268" s="33">
        <v>0</v>
      </c>
      <c r="Z268" s="33">
        <v>9.9588594704684313E-2</v>
      </c>
      <c r="AA268" s="33">
        <v>0</v>
      </c>
      <c r="AB268" s="33">
        <v>0</v>
      </c>
      <c r="AC268" s="33">
        <v>0</v>
      </c>
      <c r="AD268" s="33">
        <v>0</v>
      </c>
      <c r="AE268" s="33">
        <v>0</v>
      </c>
      <c r="AF268" s="33">
        <v>0</v>
      </c>
      <c r="AG268" s="33">
        <v>0</v>
      </c>
      <c r="AH268" t="s">
        <v>247</v>
      </c>
      <c r="AI268" s="34">
        <v>7</v>
      </c>
    </row>
    <row r="269" spans="1:35" x14ac:dyDescent="0.25">
      <c r="A269" t="s">
        <v>1226</v>
      </c>
      <c r="B269" t="s">
        <v>524</v>
      </c>
      <c r="C269" t="s">
        <v>968</v>
      </c>
      <c r="D269" t="s">
        <v>1160</v>
      </c>
      <c r="E269" s="33">
        <v>40.555555555555557</v>
      </c>
      <c r="F269" s="33">
        <v>0</v>
      </c>
      <c r="G269" s="33">
        <v>0</v>
      </c>
      <c r="H269" s="33">
        <v>0</v>
      </c>
      <c r="I269" s="33">
        <v>0</v>
      </c>
      <c r="J269" s="33">
        <v>0</v>
      </c>
      <c r="K269" s="33">
        <v>0</v>
      </c>
      <c r="L269" s="33">
        <v>0.67399999999999993</v>
      </c>
      <c r="M269" s="33">
        <v>0</v>
      </c>
      <c r="N269" s="33">
        <v>0</v>
      </c>
      <c r="O269" s="33">
        <v>0</v>
      </c>
      <c r="P269" s="33">
        <v>0</v>
      </c>
      <c r="Q269" s="33">
        <v>6.0710000000000015</v>
      </c>
      <c r="R269" s="33">
        <v>0.14969589041095893</v>
      </c>
      <c r="S269" s="33">
        <v>0.33744444444444449</v>
      </c>
      <c r="T269" s="33">
        <v>1.5618888888888891</v>
      </c>
      <c r="U269" s="33">
        <v>0</v>
      </c>
      <c r="V269" s="33">
        <v>4.6832876712328768E-2</v>
      </c>
      <c r="W269" s="33">
        <v>0.45100000000000001</v>
      </c>
      <c r="X269" s="33">
        <v>1.9672222222222226</v>
      </c>
      <c r="Y269" s="33">
        <v>0</v>
      </c>
      <c r="Z269" s="33">
        <v>5.9627397260273975E-2</v>
      </c>
      <c r="AA269" s="33">
        <v>0</v>
      </c>
      <c r="AB269" s="33">
        <v>0</v>
      </c>
      <c r="AC269" s="33">
        <v>0</v>
      </c>
      <c r="AD269" s="33">
        <v>0</v>
      </c>
      <c r="AE269" s="33">
        <v>0</v>
      </c>
      <c r="AF269" s="33">
        <v>0</v>
      </c>
      <c r="AG269" s="33">
        <v>0</v>
      </c>
      <c r="AH269" t="s">
        <v>98</v>
      </c>
      <c r="AI269" s="34">
        <v>7</v>
      </c>
    </row>
    <row r="270" spans="1:35" x14ac:dyDescent="0.25">
      <c r="A270" t="s">
        <v>1226</v>
      </c>
      <c r="B270" t="s">
        <v>620</v>
      </c>
      <c r="C270" t="s">
        <v>1026</v>
      </c>
      <c r="D270" t="s">
        <v>1167</v>
      </c>
      <c r="E270" s="33">
        <v>58.033333333333331</v>
      </c>
      <c r="F270" s="33">
        <v>14.044444444444444</v>
      </c>
      <c r="G270" s="33">
        <v>8.8888888888888892E-2</v>
      </c>
      <c r="H270" s="33">
        <v>0.25</v>
      </c>
      <c r="I270" s="33">
        <v>1.0888888888888888</v>
      </c>
      <c r="J270" s="33">
        <v>0</v>
      </c>
      <c r="K270" s="33">
        <v>0</v>
      </c>
      <c r="L270" s="33">
        <v>1.3305555555555555</v>
      </c>
      <c r="M270" s="33">
        <v>0.76388888888888884</v>
      </c>
      <c r="N270" s="33">
        <v>4.2750000000000004</v>
      </c>
      <c r="O270" s="33">
        <v>8.682749377752251E-2</v>
      </c>
      <c r="P270" s="33">
        <v>4.6222222222222218</v>
      </c>
      <c r="Q270" s="33">
        <v>9.2333333333333325</v>
      </c>
      <c r="R270" s="33">
        <v>0.23875167528240474</v>
      </c>
      <c r="S270" s="33">
        <v>4.8614444444444453</v>
      </c>
      <c r="T270" s="33">
        <v>0.91644444444444451</v>
      </c>
      <c r="U270" s="33">
        <v>0</v>
      </c>
      <c r="V270" s="33">
        <v>9.9561554662071616E-2</v>
      </c>
      <c r="W270" s="33">
        <v>1.4898888888888888</v>
      </c>
      <c r="X270" s="33">
        <v>4.8244444444444445</v>
      </c>
      <c r="Y270" s="33">
        <v>5.0555555555555554</v>
      </c>
      <c r="Z270" s="33">
        <v>0.1959199693662646</v>
      </c>
      <c r="AA270" s="33">
        <v>0</v>
      </c>
      <c r="AB270" s="33">
        <v>6.6666666666666666E-2</v>
      </c>
      <c r="AC270" s="33">
        <v>0</v>
      </c>
      <c r="AD270" s="33">
        <v>0</v>
      </c>
      <c r="AE270" s="33">
        <v>0</v>
      </c>
      <c r="AF270" s="33">
        <v>0</v>
      </c>
      <c r="AG270" s="33">
        <v>0</v>
      </c>
      <c r="AH270" t="s">
        <v>195</v>
      </c>
      <c r="AI270" s="34">
        <v>7</v>
      </c>
    </row>
    <row r="271" spans="1:35" x14ac:dyDescent="0.25">
      <c r="A271" t="s">
        <v>1226</v>
      </c>
      <c r="B271" t="s">
        <v>576</v>
      </c>
      <c r="C271" t="s">
        <v>991</v>
      </c>
      <c r="D271" t="s">
        <v>1129</v>
      </c>
      <c r="E271" s="33">
        <v>49.333333333333336</v>
      </c>
      <c r="F271" s="33">
        <v>5.6</v>
      </c>
      <c r="G271" s="33">
        <v>0</v>
      </c>
      <c r="H271" s="33">
        <v>0</v>
      </c>
      <c r="I271" s="33">
        <v>0</v>
      </c>
      <c r="J271" s="33">
        <v>0</v>
      </c>
      <c r="K271" s="33">
        <v>0</v>
      </c>
      <c r="L271" s="33">
        <v>0.30377777777777781</v>
      </c>
      <c r="M271" s="33">
        <v>3.4156666666666662</v>
      </c>
      <c r="N271" s="33">
        <v>0</v>
      </c>
      <c r="O271" s="33">
        <v>6.9236486486486476E-2</v>
      </c>
      <c r="P271" s="33">
        <v>4.7523333333333344</v>
      </c>
      <c r="Q271" s="33">
        <v>0</v>
      </c>
      <c r="R271" s="33">
        <v>9.6331081081081099E-2</v>
      </c>
      <c r="S271" s="33">
        <v>0.86444444444444446</v>
      </c>
      <c r="T271" s="33">
        <v>4.0622222222222222</v>
      </c>
      <c r="U271" s="33">
        <v>0</v>
      </c>
      <c r="V271" s="33">
        <v>9.9864864864864858E-2</v>
      </c>
      <c r="W271" s="33">
        <v>0.65755555555555556</v>
      </c>
      <c r="X271" s="33">
        <v>4.0032222222222229</v>
      </c>
      <c r="Y271" s="33">
        <v>0</v>
      </c>
      <c r="Z271" s="33">
        <v>9.4475225225225237E-2</v>
      </c>
      <c r="AA271" s="33">
        <v>0</v>
      </c>
      <c r="AB271" s="33">
        <v>0</v>
      </c>
      <c r="AC271" s="33">
        <v>0</v>
      </c>
      <c r="AD271" s="33">
        <v>0</v>
      </c>
      <c r="AE271" s="33">
        <v>0</v>
      </c>
      <c r="AF271" s="33">
        <v>0</v>
      </c>
      <c r="AG271" s="33">
        <v>0</v>
      </c>
      <c r="AH271" t="s">
        <v>151</v>
      </c>
      <c r="AI271" s="34">
        <v>7</v>
      </c>
    </row>
    <row r="272" spans="1:35" x14ac:dyDescent="0.25">
      <c r="A272" t="s">
        <v>1226</v>
      </c>
      <c r="B272" t="s">
        <v>465</v>
      </c>
      <c r="C272" t="s">
        <v>923</v>
      </c>
      <c r="D272" t="s">
        <v>1176</v>
      </c>
      <c r="E272" s="33">
        <v>29.277777777777779</v>
      </c>
      <c r="F272" s="33">
        <v>5.6</v>
      </c>
      <c r="G272" s="33">
        <v>0</v>
      </c>
      <c r="H272" s="33">
        <v>0</v>
      </c>
      <c r="I272" s="33">
        <v>0.17777777777777778</v>
      </c>
      <c r="J272" s="33">
        <v>0</v>
      </c>
      <c r="K272" s="33">
        <v>0</v>
      </c>
      <c r="L272" s="33">
        <v>8.6222222222222214E-2</v>
      </c>
      <c r="M272" s="33">
        <v>0</v>
      </c>
      <c r="N272" s="33">
        <v>1.3128888888888888</v>
      </c>
      <c r="O272" s="33">
        <v>4.4842504743833014E-2</v>
      </c>
      <c r="P272" s="33">
        <v>2.5096666666666669</v>
      </c>
      <c r="Q272" s="33">
        <v>1.1111111111111112E-2</v>
      </c>
      <c r="R272" s="33">
        <v>8.6098671726755227E-2</v>
      </c>
      <c r="S272" s="33">
        <v>0.94055555555555559</v>
      </c>
      <c r="T272" s="33">
        <v>3.8405555555555555</v>
      </c>
      <c r="U272" s="33">
        <v>0</v>
      </c>
      <c r="V272" s="33">
        <v>0.16330170777988612</v>
      </c>
      <c r="W272" s="33">
        <v>1.5425555555555557</v>
      </c>
      <c r="X272" s="33">
        <v>4.705000000000001</v>
      </c>
      <c r="Y272" s="33">
        <v>0</v>
      </c>
      <c r="Z272" s="33">
        <v>0.21338899430740041</v>
      </c>
      <c r="AA272" s="33">
        <v>0</v>
      </c>
      <c r="AB272" s="33">
        <v>0</v>
      </c>
      <c r="AC272" s="33">
        <v>0</v>
      </c>
      <c r="AD272" s="33">
        <v>0</v>
      </c>
      <c r="AE272" s="33">
        <v>0</v>
      </c>
      <c r="AF272" s="33">
        <v>0</v>
      </c>
      <c r="AG272" s="33">
        <v>0</v>
      </c>
      <c r="AH272" t="s">
        <v>38</v>
      </c>
      <c r="AI272" s="34">
        <v>7</v>
      </c>
    </row>
    <row r="273" spans="1:35" x14ac:dyDescent="0.25">
      <c r="A273" t="s">
        <v>1226</v>
      </c>
      <c r="B273" t="s">
        <v>599</v>
      </c>
      <c r="C273" t="s">
        <v>920</v>
      </c>
      <c r="D273" t="s">
        <v>1124</v>
      </c>
      <c r="E273" s="33">
        <v>45.411111111111111</v>
      </c>
      <c r="F273" s="33">
        <v>14.6</v>
      </c>
      <c r="G273" s="33">
        <v>3.3333333333333333E-2</v>
      </c>
      <c r="H273" s="33">
        <v>0.15</v>
      </c>
      <c r="I273" s="33">
        <v>1.0333333333333334</v>
      </c>
      <c r="J273" s="33">
        <v>0</v>
      </c>
      <c r="K273" s="33">
        <v>0</v>
      </c>
      <c r="L273" s="33">
        <v>0.53600000000000003</v>
      </c>
      <c r="M273" s="33">
        <v>8.3333333333333329E-2</v>
      </c>
      <c r="N273" s="33">
        <v>3.3055555555555554</v>
      </c>
      <c r="O273" s="33">
        <v>7.4626865671641784E-2</v>
      </c>
      <c r="P273" s="33">
        <v>3.125</v>
      </c>
      <c r="Q273" s="33">
        <v>2.2333333333333334</v>
      </c>
      <c r="R273" s="33">
        <v>0.11799608514803034</v>
      </c>
      <c r="S273" s="33">
        <v>0.57622222222222219</v>
      </c>
      <c r="T273" s="33">
        <v>4.129999999999999</v>
      </c>
      <c r="U273" s="33">
        <v>0</v>
      </c>
      <c r="V273" s="33">
        <v>0.10363591876682161</v>
      </c>
      <c r="W273" s="33">
        <v>0.7876666666666664</v>
      </c>
      <c r="X273" s="33">
        <v>3.7302222222222219</v>
      </c>
      <c r="Y273" s="33">
        <v>0</v>
      </c>
      <c r="Z273" s="33">
        <v>9.9488622461463158E-2</v>
      </c>
      <c r="AA273" s="33">
        <v>0</v>
      </c>
      <c r="AB273" s="33">
        <v>0</v>
      </c>
      <c r="AC273" s="33">
        <v>0</v>
      </c>
      <c r="AD273" s="33">
        <v>0</v>
      </c>
      <c r="AE273" s="33">
        <v>0</v>
      </c>
      <c r="AF273" s="33">
        <v>0</v>
      </c>
      <c r="AG273" s="33">
        <v>0</v>
      </c>
      <c r="AH273" t="s">
        <v>174</v>
      </c>
      <c r="AI273" s="34">
        <v>7</v>
      </c>
    </row>
    <row r="274" spans="1:35" x14ac:dyDescent="0.25">
      <c r="A274" t="s">
        <v>1226</v>
      </c>
      <c r="B274" t="s">
        <v>451</v>
      </c>
      <c r="C274" t="s">
        <v>916</v>
      </c>
      <c r="D274" t="s">
        <v>1140</v>
      </c>
      <c r="E274" s="33">
        <v>27.466666666666665</v>
      </c>
      <c r="F274" s="33">
        <v>5.2444444444444445</v>
      </c>
      <c r="G274" s="33">
        <v>1.1555555555555554</v>
      </c>
      <c r="H274" s="33">
        <v>0.15555555555555556</v>
      </c>
      <c r="I274" s="33">
        <v>4.6111111111111107</v>
      </c>
      <c r="J274" s="33">
        <v>5.6888888888888891</v>
      </c>
      <c r="K274" s="33">
        <v>0</v>
      </c>
      <c r="L274" s="33">
        <v>28.751666666666669</v>
      </c>
      <c r="M274" s="33">
        <v>10.068444444444442</v>
      </c>
      <c r="N274" s="33">
        <v>0</v>
      </c>
      <c r="O274" s="33">
        <v>0.3665695792880258</v>
      </c>
      <c r="P274" s="33">
        <v>0</v>
      </c>
      <c r="Q274" s="33">
        <v>4.75</v>
      </c>
      <c r="R274" s="33">
        <v>0.1729368932038835</v>
      </c>
      <c r="S274" s="33">
        <v>20.531777777777773</v>
      </c>
      <c r="T274" s="33">
        <v>8.4306666666666636</v>
      </c>
      <c r="U274" s="33">
        <v>0</v>
      </c>
      <c r="V274" s="33">
        <v>1.0544579288025888</v>
      </c>
      <c r="W274" s="33">
        <v>19.211555555555556</v>
      </c>
      <c r="X274" s="33">
        <v>10.495555555555557</v>
      </c>
      <c r="Y274" s="33">
        <v>3.1777777777777776</v>
      </c>
      <c r="Z274" s="33">
        <v>1.1972653721682849</v>
      </c>
      <c r="AA274" s="33">
        <v>6.0111111111111111</v>
      </c>
      <c r="AB274" s="33">
        <v>10.7</v>
      </c>
      <c r="AC274" s="33">
        <v>0</v>
      </c>
      <c r="AD274" s="33">
        <v>0</v>
      </c>
      <c r="AE274" s="33">
        <v>0</v>
      </c>
      <c r="AF274" s="33">
        <v>0</v>
      </c>
      <c r="AG274" s="33">
        <v>0</v>
      </c>
      <c r="AH274" t="s">
        <v>24</v>
      </c>
      <c r="AI274" s="34">
        <v>7</v>
      </c>
    </row>
    <row r="275" spans="1:35" x14ac:dyDescent="0.25">
      <c r="A275" t="s">
        <v>1226</v>
      </c>
      <c r="B275" t="s">
        <v>548</v>
      </c>
      <c r="C275" t="s">
        <v>856</v>
      </c>
      <c r="D275" t="s">
        <v>1196</v>
      </c>
      <c r="E275" s="33">
        <v>30.533333333333335</v>
      </c>
      <c r="F275" s="33">
        <v>5.6888888888888891</v>
      </c>
      <c r="G275" s="33">
        <v>0.31111111111111112</v>
      </c>
      <c r="H275" s="33">
        <v>0.32500000000000001</v>
      </c>
      <c r="I275" s="33">
        <v>0.23333333333333334</v>
      </c>
      <c r="J275" s="33">
        <v>0</v>
      </c>
      <c r="K275" s="33">
        <v>0</v>
      </c>
      <c r="L275" s="33">
        <v>1.086111111111111</v>
      </c>
      <c r="M275" s="33">
        <v>5.166666666666667</v>
      </c>
      <c r="N275" s="33">
        <v>0</v>
      </c>
      <c r="O275" s="33">
        <v>0.16921397379912664</v>
      </c>
      <c r="P275" s="33">
        <v>3.7935555555555558</v>
      </c>
      <c r="Q275" s="33">
        <v>17.37455555555556</v>
      </c>
      <c r="R275" s="33">
        <v>0.69327874818049506</v>
      </c>
      <c r="S275" s="33">
        <v>1.5666666666666667</v>
      </c>
      <c r="T275" s="33">
        <v>5.5609999999999999</v>
      </c>
      <c r="U275" s="33">
        <v>0</v>
      </c>
      <c r="V275" s="33">
        <v>0.23343886462882094</v>
      </c>
      <c r="W275" s="33">
        <v>3.1166666666666667</v>
      </c>
      <c r="X275" s="33">
        <v>0.83333333333333337</v>
      </c>
      <c r="Y275" s="33">
        <v>0.5</v>
      </c>
      <c r="Z275" s="33">
        <v>0.14574235807860261</v>
      </c>
      <c r="AA275" s="33">
        <v>0.27777777777777779</v>
      </c>
      <c r="AB275" s="33">
        <v>1.4888888888888889</v>
      </c>
      <c r="AC275" s="33">
        <v>0</v>
      </c>
      <c r="AD275" s="33">
        <v>0</v>
      </c>
      <c r="AE275" s="33">
        <v>0</v>
      </c>
      <c r="AF275" s="33">
        <v>0</v>
      </c>
      <c r="AG275" s="33">
        <v>0</v>
      </c>
      <c r="AH275" t="s">
        <v>122</v>
      </c>
      <c r="AI275" s="34">
        <v>7</v>
      </c>
    </row>
    <row r="276" spans="1:35" x14ac:dyDescent="0.25">
      <c r="A276" t="s">
        <v>1226</v>
      </c>
      <c r="B276" t="s">
        <v>458</v>
      </c>
      <c r="C276" t="s">
        <v>919</v>
      </c>
      <c r="D276" t="s">
        <v>1148</v>
      </c>
      <c r="E276" s="33">
        <v>34.077777777777776</v>
      </c>
      <c r="F276" s="33">
        <v>5.2444444444444445</v>
      </c>
      <c r="G276" s="33">
        <v>0.12222222222222222</v>
      </c>
      <c r="H276" s="33">
        <v>9.4444444444444442E-2</v>
      </c>
      <c r="I276" s="33">
        <v>0.61111111111111116</v>
      </c>
      <c r="J276" s="33">
        <v>0</v>
      </c>
      <c r="K276" s="33">
        <v>0</v>
      </c>
      <c r="L276" s="33">
        <v>0.3435555555555555</v>
      </c>
      <c r="M276" s="33">
        <v>4.4951111111111111</v>
      </c>
      <c r="N276" s="33">
        <v>0</v>
      </c>
      <c r="O276" s="33">
        <v>0.13190740136941637</v>
      </c>
      <c r="P276" s="33">
        <v>1.2487777777777775</v>
      </c>
      <c r="Q276" s="33">
        <v>0.96644444444444433</v>
      </c>
      <c r="R276" s="33">
        <v>6.5004890772742088E-2</v>
      </c>
      <c r="S276" s="33">
        <v>0.43744444444444441</v>
      </c>
      <c r="T276" s="33">
        <v>0.37255555555555558</v>
      </c>
      <c r="U276" s="33">
        <v>0</v>
      </c>
      <c r="V276" s="33">
        <v>2.3769155526573202E-2</v>
      </c>
      <c r="W276" s="33">
        <v>0.81722222222222229</v>
      </c>
      <c r="X276" s="33">
        <v>5.7634444444444446</v>
      </c>
      <c r="Y276" s="33">
        <v>0</v>
      </c>
      <c r="Z276" s="33">
        <v>0.19310727094880992</v>
      </c>
      <c r="AA276" s="33">
        <v>0</v>
      </c>
      <c r="AB276" s="33">
        <v>0</v>
      </c>
      <c r="AC276" s="33">
        <v>0</v>
      </c>
      <c r="AD276" s="33">
        <v>28.317666666666653</v>
      </c>
      <c r="AE276" s="33">
        <v>0</v>
      </c>
      <c r="AF276" s="33">
        <v>0</v>
      </c>
      <c r="AG276" s="33">
        <v>3.3333333333333333E-2</v>
      </c>
      <c r="AH276" t="s">
        <v>31</v>
      </c>
      <c r="AI276" s="34">
        <v>7</v>
      </c>
    </row>
    <row r="277" spans="1:35" x14ac:dyDescent="0.25">
      <c r="A277" t="s">
        <v>1226</v>
      </c>
      <c r="B277" t="s">
        <v>791</v>
      </c>
      <c r="C277" t="s">
        <v>975</v>
      </c>
      <c r="D277" t="s">
        <v>1195</v>
      </c>
      <c r="E277" s="33">
        <v>64.677777777777777</v>
      </c>
      <c r="F277" s="33">
        <v>5.6888888888888891</v>
      </c>
      <c r="G277" s="33">
        <v>0.84444444444444444</v>
      </c>
      <c r="H277" s="33">
        <v>0.10555555555555556</v>
      </c>
      <c r="I277" s="33">
        <v>0.82222222222222219</v>
      </c>
      <c r="J277" s="33">
        <v>0</v>
      </c>
      <c r="K277" s="33">
        <v>0.9555555555555556</v>
      </c>
      <c r="L277" s="33">
        <v>1.2348888888888887</v>
      </c>
      <c r="M277" s="33">
        <v>8.7251111111111097</v>
      </c>
      <c r="N277" s="33">
        <v>0</v>
      </c>
      <c r="O277" s="33">
        <v>0.13490121972169727</v>
      </c>
      <c r="P277" s="33">
        <v>3.9415555555555555</v>
      </c>
      <c r="Q277" s="33">
        <v>0</v>
      </c>
      <c r="R277" s="33">
        <v>6.094141900017179E-2</v>
      </c>
      <c r="S277" s="33">
        <v>1.0667777777777776</v>
      </c>
      <c r="T277" s="33">
        <v>2.3159999999999989</v>
      </c>
      <c r="U277" s="33">
        <v>0</v>
      </c>
      <c r="V277" s="33">
        <v>5.2302009963923701E-2</v>
      </c>
      <c r="W277" s="33">
        <v>1.4385555555555556</v>
      </c>
      <c r="X277" s="33">
        <v>2.4266666666666667</v>
      </c>
      <c r="Y277" s="33">
        <v>0</v>
      </c>
      <c r="Z277" s="33">
        <v>5.9761209414189997E-2</v>
      </c>
      <c r="AA277" s="33">
        <v>0</v>
      </c>
      <c r="AB277" s="33">
        <v>0</v>
      </c>
      <c r="AC277" s="33">
        <v>0</v>
      </c>
      <c r="AD277" s="33">
        <v>0</v>
      </c>
      <c r="AE277" s="33">
        <v>0</v>
      </c>
      <c r="AF277" s="33">
        <v>0</v>
      </c>
      <c r="AG277" s="33">
        <v>0</v>
      </c>
      <c r="AH277" t="s">
        <v>368</v>
      </c>
      <c r="AI277" s="34">
        <v>7</v>
      </c>
    </row>
    <row r="278" spans="1:35" x14ac:dyDescent="0.25">
      <c r="A278" t="s">
        <v>1226</v>
      </c>
      <c r="B278" t="s">
        <v>781</v>
      </c>
      <c r="C278" t="s">
        <v>894</v>
      </c>
      <c r="D278" t="s">
        <v>1175</v>
      </c>
      <c r="E278" s="33">
        <v>32.722222222222221</v>
      </c>
      <c r="F278" s="33">
        <v>5.6888888888888891</v>
      </c>
      <c r="G278" s="33">
        <v>0</v>
      </c>
      <c r="H278" s="33">
        <v>0.15555555555555556</v>
      </c>
      <c r="I278" s="33">
        <v>0.67777777777777781</v>
      </c>
      <c r="J278" s="33">
        <v>0</v>
      </c>
      <c r="K278" s="33">
        <v>0</v>
      </c>
      <c r="L278" s="33">
        <v>0</v>
      </c>
      <c r="M278" s="33">
        <v>1.9125555555555558</v>
      </c>
      <c r="N278" s="33">
        <v>0</v>
      </c>
      <c r="O278" s="33">
        <v>5.8448217317487276E-2</v>
      </c>
      <c r="P278" s="33">
        <v>3.8595555555555565</v>
      </c>
      <c r="Q278" s="33">
        <v>1.2366666666666666</v>
      </c>
      <c r="R278" s="33">
        <v>0.155741935483871</v>
      </c>
      <c r="S278" s="33">
        <v>1.5553333333333335</v>
      </c>
      <c r="T278" s="33">
        <v>0.93333333333333335</v>
      </c>
      <c r="U278" s="33">
        <v>0</v>
      </c>
      <c r="V278" s="33">
        <v>7.6054329371816651E-2</v>
      </c>
      <c r="W278" s="33">
        <v>2.2222222222222223</v>
      </c>
      <c r="X278" s="33">
        <v>0.75211111111111106</v>
      </c>
      <c r="Y278" s="33">
        <v>0</v>
      </c>
      <c r="Z278" s="33">
        <v>9.0896434634974543E-2</v>
      </c>
      <c r="AA278" s="33">
        <v>0</v>
      </c>
      <c r="AB278" s="33">
        <v>0</v>
      </c>
      <c r="AC278" s="33">
        <v>0</v>
      </c>
      <c r="AD278" s="33">
        <v>0</v>
      </c>
      <c r="AE278" s="33">
        <v>0</v>
      </c>
      <c r="AF278" s="33">
        <v>0</v>
      </c>
      <c r="AG278" s="33">
        <v>0</v>
      </c>
      <c r="AH278" t="s">
        <v>358</v>
      </c>
      <c r="AI278" s="34">
        <v>7</v>
      </c>
    </row>
    <row r="279" spans="1:35" x14ac:dyDescent="0.25">
      <c r="A279" t="s">
        <v>1226</v>
      </c>
      <c r="B279" t="s">
        <v>840</v>
      </c>
      <c r="C279" t="s">
        <v>1014</v>
      </c>
      <c r="D279" t="s">
        <v>1206</v>
      </c>
      <c r="E279" s="33">
        <v>21.477777777777778</v>
      </c>
      <c r="F279" s="33">
        <v>0</v>
      </c>
      <c r="G279" s="33">
        <v>0</v>
      </c>
      <c r="H279" s="33">
        <v>0</v>
      </c>
      <c r="I279" s="33">
        <v>0.43333333333333335</v>
      </c>
      <c r="J279" s="33">
        <v>0</v>
      </c>
      <c r="K279" s="33">
        <v>0</v>
      </c>
      <c r="L279" s="33">
        <v>0</v>
      </c>
      <c r="M279" s="33">
        <v>1.675</v>
      </c>
      <c r="N279" s="33">
        <v>0</v>
      </c>
      <c r="O279" s="33">
        <v>7.7987584066218321E-2</v>
      </c>
      <c r="P279" s="33">
        <v>3.6861111111111109</v>
      </c>
      <c r="Q279" s="33">
        <v>0</v>
      </c>
      <c r="R279" s="33">
        <v>0.17162441800310396</v>
      </c>
      <c r="S279" s="33">
        <v>0</v>
      </c>
      <c r="T279" s="33">
        <v>0</v>
      </c>
      <c r="U279" s="33">
        <v>0</v>
      </c>
      <c r="V279" s="33">
        <v>0</v>
      </c>
      <c r="W279" s="33">
        <v>0</v>
      </c>
      <c r="X279" s="33">
        <v>0</v>
      </c>
      <c r="Y279" s="33">
        <v>0</v>
      </c>
      <c r="Z279" s="33">
        <v>0</v>
      </c>
      <c r="AA279" s="33">
        <v>0</v>
      </c>
      <c r="AB279" s="33">
        <v>0</v>
      </c>
      <c r="AC279" s="33">
        <v>0</v>
      </c>
      <c r="AD279" s="33">
        <v>0</v>
      </c>
      <c r="AE279" s="33">
        <v>0</v>
      </c>
      <c r="AF279" s="33">
        <v>0</v>
      </c>
      <c r="AG279" s="33">
        <v>0</v>
      </c>
      <c r="AH279" t="s">
        <v>417</v>
      </c>
      <c r="AI279" s="34">
        <v>7</v>
      </c>
    </row>
    <row r="280" spans="1:35" x14ac:dyDescent="0.25">
      <c r="A280" t="s">
        <v>1226</v>
      </c>
      <c r="B280" t="s">
        <v>523</v>
      </c>
      <c r="C280" t="s">
        <v>967</v>
      </c>
      <c r="D280" t="s">
        <v>1191</v>
      </c>
      <c r="E280" s="33">
        <v>43.4</v>
      </c>
      <c r="F280" s="33">
        <v>5.4222222222222225</v>
      </c>
      <c r="G280" s="33">
        <v>0</v>
      </c>
      <c r="H280" s="33">
        <v>0</v>
      </c>
      <c r="I280" s="33">
        <v>0</v>
      </c>
      <c r="J280" s="33">
        <v>0</v>
      </c>
      <c r="K280" s="33">
        <v>0</v>
      </c>
      <c r="L280" s="33">
        <v>0.64566666666666661</v>
      </c>
      <c r="M280" s="33">
        <v>0.94922222222222219</v>
      </c>
      <c r="N280" s="33">
        <v>0</v>
      </c>
      <c r="O280" s="33">
        <v>2.187147977470558E-2</v>
      </c>
      <c r="P280" s="33">
        <v>4.26</v>
      </c>
      <c r="Q280" s="33">
        <v>9.1111111111111098E-3</v>
      </c>
      <c r="R280" s="33">
        <v>9.8366615463389664E-2</v>
      </c>
      <c r="S280" s="33">
        <v>2.8177777777777777</v>
      </c>
      <c r="T280" s="33">
        <v>0.97144444444444455</v>
      </c>
      <c r="U280" s="33">
        <v>0</v>
      </c>
      <c r="V280" s="33">
        <v>8.7309267793138773E-2</v>
      </c>
      <c r="W280" s="33">
        <v>1.0097777777777777</v>
      </c>
      <c r="X280" s="33">
        <v>5.9467777777777782</v>
      </c>
      <c r="Y280" s="33">
        <v>0</v>
      </c>
      <c r="Z280" s="33">
        <v>0.16028929851510498</v>
      </c>
      <c r="AA280" s="33">
        <v>0</v>
      </c>
      <c r="AB280" s="33">
        <v>0</v>
      </c>
      <c r="AC280" s="33">
        <v>0</v>
      </c>
      <c r="AD280" s="33">
        <v>0</v>
      </c>
      <c r="AE280" s="33">
        <v>0</v>
      </c>
      <c r="AF280" s="33">
        <v>0</v>
      </c>
      <c r="AG280" s="33">
        <v>0</v>
      </c>
      <c r="AH280" t="s">
        <v>97</v>
      </c>
      <c r="AI280" s="34">
        <v>7</v>
      </c>
    </row>
    <row r="281" spans="1:35" x14ac:dyDescent="0.25">
      <c r="A281" t="s">
        <v>1226</v>
      </c>
      <c r="B281" t="s">
        <v>601</v>
      </c>
      <c r="C281" t="s">
        <v>1008</v>
      </c>
      <c r="D281" t="s">
        <v>1176</v>
      </c>
      <c r="E281" s="33">
        <v>36.522222222222226</v>
      </c>
      <c r="F281" s="33">
        <v>14.722222222222221</v>
      </c>
      <c r="G281" s="33">
        <v>6.6666666666666666E-2</v>
      </c>
      <c r="H281" s="33">
        <v>0.1388888888888889</v>
      </c>
      <c r="I281" s="33">
        <v>0.7</v>
      </c>
      <c r="J281" s="33">
        <v>0</v>
      </c>
      <c r="K281" s="33">
        <v>0</v>
      </c>
      <c r="L281" s="33">
        <v>0.41833333333333333</v>
      </c>
      <c r="M281" s="33">
        <v>0</v>
      </c>
      <c r="N281" s="33">
        <v>4.9833333333333334</v>
      </c>
      <c r="O281" s="33">
        <v>0.13644660784910251</v>
      </c>
      <c r="P281" s="33">
        <v>1.1666666666666667</v>
      </c>
      <c r="Q281" s="33">
        <v>3.7250000000000001</v>
      </c>
      <c r="R281" s="33">
        <v>0.13393672041375113</v>
      </c>
      <c r="S281" s="33">
        <v>1.6872222222222224</v>
      </c>
      <c r="T281" s="33">
        <v>2.7859999999999996</v>
      </c>
      <c r="U281" s="33">
        <v>0</v>
      </c>
      <c r="V281" s="33">
        <v>0.1224794645573471</v>
      </c>
      <c r="W281" s="33">
        <v>2.508</v>
      </c>
      <c r="X281" s="33">
        <v>0.99777777777777743</v>
      </c>
      <c r="Y281" s="33">
        <v>0</v>
      </c>
      <c r="Z281" s="33">
        <v>9.5990264679038623E-2</v>
      </c>
      <c r="AA281" s="33">
        <v>0</v>
      </c>
      <c r="AB281" s="33">
        <v>0</v>
      </c>
      <c r="AC281" s="33">
        <v>0</v>
      </c>
      <c r="AD281" s="33">
        <v>0</v>
      </c>
      <c r="AE281" s="33">
        <v>0</v>
      </c>
      <c r="AF281" s="33">
        <v>0</v>
      </c>
      <c r="AG281" s="33">
        <v>0</v>
      </c>
      <c r="AH281" t="s">
        <v>176</v>
      </c>
      <c r="AI281" s="34">
        <v>7</v>
      </c>
    </row>
    <row r="282" spans="1:35" x14ac:dyDescent="0.25">
      <c r="A282" t="s">
        <v>1226</v>
      </c>
      <c r="B282" t="s">
        <v>603</v>
      </c>
      <c r="C282" t="s">
        <v>861</v>
      </c>
      <c r="D282" t="s">
        <v>1140</v>
      </c>
      <c r="E282" s="33">
        <v>83.211111111111109</v>
      </c>
      <c r="F282" s="33">
        <v>10.455555555555556</v>
      </c>
      <c r="G282" s="33">
        <v>0</v>
      </c>
      <c r="H282" s="33">
        <v>0</v>
      </c>
      <c r="I282" s="33">
        <v>0</v>
      </c>
      <c r="J282" s="33">
        <v>0</v>
      </c>
      <c r="K282" s="33">
        <v>0</v>
      </c>
      <c r="L282" s="33">
        <v>2.9192222222222219</v>
      </c>
      <c r="M282" s="33">
        <v>11.357555555555559</v>
      </c>
      <c r="N282" s="33">
        <v>0</v>
      </c>
      <c r="O282" s="33">
        <v>0.13649085325143548</v>
      </c>
      <c r="P282" s="33">
        <v>5.649111111111111</v>
      </c>
      <c r="Q282" s="33">
        <v>0</v>
      </c>
      <c r="R282" s="33">
        <v>6.7888903725464009E-2</v>
      </c>
      <c r="S282" s="33">
        <v>10.313999999999998</v>
      </c>
      <c r="T282" s="33">
        <v>5.0247777777777767</v>
      </c>
      <c r="U282" s="33">
        <v>0</v>
      </c>
      <c r="V282" s="33">
        <v>0.18433569234877817</v>
      </c>
      <c r="W282" s="33">
        <v>4.9995555555555553</v>
      </c>
      <c r="X282" s="33">
        <v>11.676555555555556</v>
      </c>
      <c r="Y282" s="33">
        <v>0</v>
      </c>
      <c r="Z282" s="33">
        <v>0.20040726398718123</v>
      </c>
      <c r="AA282" s="33">
        <v>0</v>
      </c>
      <c r="AB282" s="33">
        <v>0</v>
      </c>
      <c r="AC282" s="33">
        <v>0</v>
      </c>
      <c r="AD282" s="33">
        <v>0</v>
      </c>
      <c r="AE282" s="33">
        <v>0</v>
      </c>
      <c r="AF282" s="33">
        <v>0</v>
      </c>
      <c r="AG282" s="33">
        <v>0</v>
      </c>
      <c r="AH282" t="s">
        <v>178</v>
      </c>
      <c r="AI282" s="34">
        <v>7</v>
      </c>
    </row>
    <row r="283" spans="1:35" x14ac:dyDescent="0.25">
      <c r="A283" t="s">
        <v>1226</v>
      </c>
      <c r="B283" t="s">
        <v>425</v>
      </c>
      <c r="C283" t="s">
        <v>860</v>
      </c>
      <c r="D283" t="s">
        <v>1114</v>
      </c>
      <c r="E283" s="33">
        <v>53.388888888888886</v>
      </c>
      <c r="F283" s="33">
        <v>5.6888888888888891</v>
      </c>
      <c r="G283" s="33">
        <v>0</v>
      </c>
      <c r="H283" s="33">
        <v>0</v>
      </c>
      <c r="I283" s="33">
        <v>0</v>
      </c>
      <c r="J283" s="33">
        <v>0</v>
      </c>
      <c r="K283" s="33">
        <v>0</v>
      </c>
      <c r="L283" s="33">
        <v>0.23566666666666666</v>
      </c>
      <c r="M283" s="33">
        <v>0</v>
      </c>
      <c r="N283" s="33">
        <v>3.5182222222222221</v>
      </c>
      <c r="O283" s="33">
        <v>6.5898022892819985E-2</v>
      </c>
      <c r="P283" s="33">
        <v>0</v>
      </c>
      <c r="Q283" s="33">
        <v>0.80266666666666675</v>
      </c>
      <c r="R283" s="33">
        <v>1.5034339229968784E-2</v>
      </c>
      <c r="S283" s="33">
        <v>0.28155555555555556</v>
      </c>
      <c r="T283" s="33">
        <v>0.45088888888888873</v>
      </c>
      <c r="U283" s="33">
        <v>0</v>
      </c>
      <c r="V283" s="33">
        <v>1.3719042663891776E-2</v>
      </c>
      <c r="W283" s="33">
        <v>0.47488888888888892</v>
      </c>
      <c r="X283" s="33">
        <v>2.4176666666666669</v>
      </c>
      <c r="Y283" s="33">
        <v>0</v>
      </c>
      <c r="Z283" s="33">
        <v>5.4178980228928211E-2</v>
      </c>
      <c r="AA283" s="33">
        <v>0</v>
      </c>
      <c r="AB283" s="33">
        <v>0</v>
      </c>
      <c r="AC283" s="33">
        <v>0</v>
      </c>
      <c r="AD283" s="33">
        <v>0</v>
      </c>
      <c r="AE283" s="33">
        <v>0</v>
      </c>
      <c r="AF283" s="33">
        <v>0</v>
      </c>
      <c r="AG283" s="33">
        <v>0</v>
      </c>
      <c r="AH283" t="s">
        <v>144</v>
      </c>
      <c r="AI283" s="34">
        <v>7</v>
      </c>
    </row>
    <row r="284" spans="1:35" x14ac:dyDescent="0.25">
      <c r="A284" t="s">
        <v>1226</v>
      </c>
      <c r="B284" t="s">
        <v>760</v>
      </c>
      <c r="C284" t="s">
        <v>1091</v>
      </c>
      <c r="D284" t="s">
        <v>1130</v>
      </c>
      <c r="E284" s="33">
        <v>29.077777777777779</v>
      </c>
      <c r="F284" s="33">
        <v>5.6888888888888891</v>
      </c>
      <c r="G284" s="33">
        <v>2.2222222222222223E-2</v>
      </c>
      <c r="H284" s="33">
        <v>8.611111111111111E-2</v>
      </c>
      <c r="I284" s="33">
        <v>0.13333333333333333</v>
      </c>
      <c r="J284" s="33">
        <v>0</v>
      </c>
      <c r="K284" s="33">
        <v>0</v>
      </c>
      <c r="L284" s="33">
        <v>0.53433333333333344</v>
      </c>
      <c r="M284" s="33">
        <v>0</v>
      </c>
      <c r="N284" s="33">
        <v>0</v>
      </c>
      <c r="O284" s="33">
        <v>0</v>
      </c>
      <c r="P284" s="33">
        <v>5.5221111111111112</v>
      </c>
      <c r="Q284" s="33">
        <v>1.9347777777777775</v>
      </c>
      <c r="R284" s="33">
        <v>0.25644631257164691</v>
      </c>
      <c r="S284" s="33">
        <v>0.55400000000000005</v>
      </c>
      <c r="T284" s="33">
        <v>2.6230000000000002</v>
      </c>
      <c r="U284" s="33">
        <v>0</v>
      </c>
      <c r="V284" s="33">
        <v>0.109258693160107</v>
      </c>
      <c r="W284" s="33">
        <v>0.26233333333333331</v>
      </c>
      <c r="X284" s="33">
        <v>1.7427777777777773</v>
      </c>
      <c r="Y284" s="33">
        <v>0</v>
      </c>
      <c r="Z284" s="33">
        <v>6.8956820787160852E-2</v>
      </c>
      <c r="AA284" s="33">
        <v>0</v>
      </c>
      <c r="AB284" s="33">
        <v>0</v>
      </c>
      <c r="AC284" s="33">
        <v>0</v>
      </c>
      <c r="AD284" s="33">
        <v>0</v>
      </c>
      <c r="AE284" s="33">
        <v>0</v>
      </c>
      <c r="AF284" s="33">
        <v>0</v>
      </c>
      <c r="AG284" s="33">
        <v>0</v>
      </c>
      <c r="AH284" t="s">
        <v>337</v>
      </c>
      <c r="AI284" s="34">
        <v>7</v>
      </c>
    </row>
    <row r="285" spans="1:35" x14ac:dyDescent="0.25">
      <c r="A285" t="s">
        <v>1226</v>
      </c>
      <c r="B285" t="s">
        <v>508</v>
      </c>
      <c r="C285" t="s">
        <v>954</v>
      </c>
      <c r="D285" t="s">
        <v>1120</v>
      </c>
      <c r="E285" s="33">
        <v>44.466666666666669</v>
      </c>
      <c r="F285" s="33">
        <v>12.755555555555556</v>
      </c>
      <c r="G285" s="33">
        <v>0</v>
      </c>
      <c r="H285" s="33">
        <v>0</v>
      </c>
      <c r="I285" s="33">
        <v>0</v>
      </c>
      <c r="J285" s="33">
        <v>0</v>
      </c>
      <c r="K285" s="33">
        <v>0</v>
      </c>
      <c r="L285" s="33">
        <v>0.49655555555555558</v>
      </c>
      <c r="M285" s="33">
        <v>7.1788888888888902</v>
      </c>
      <c r="N285" s="33">
        <v>0</v>
      </c>
      <c r="O285" s="33">
        <v>0.16144427786106949</v>
      </c>
      <c r="P285" s="33">
        <v>5.9233333333333338</v>
      </c>
      <c r="Q285" s="33">
        <v>5.4999999999999991</v>
      </c>
      <c r="R285" s="33">
        <v>0.25689655172413789</v>
      </c>
      <c r="S285" s="33">
        <v>0.34911111111111115</v>
      </c>
      <c r="T285" s="33">
        <v>1.566111111111111</v>
      </c>
      <c r="U285" s="33">
        <v>0</v>
      </c>
      <c r="V285" s="33">
        <v>4.3070964517741124E-2</v>
      </c>
      <c r="W285" s="33">
        <v>0.32400000000000007</v>
      </c>
      <c r="X285" s="33">
        <v>2.585666666666667</v>
      </c>
      <c r="Y285" s="33">
        <v>0</v>
      </c>
      <c r="Z285" s="33">
        <v>6.543478260869566E-2</v>
      </c>
      <c r="AA285" s="33">
        <v>0</v>
      </c>
      <c r="AB285" s="33">
        <v>0</v>
      </c>
      <c r="AC285" s="33">
        <v>0</v>
      </c>
      <c r="AD285" s="33">
        <v>0</v>
      </c>
      <c r="AE285" s="33">
        <v>0</v>
      </c>
      <c r="AF285" s="33">
        <v>0</v>
      </c>
      <c r="AG285" s="33">
        <v>0</v>
      </c>
      <c r="AH285" t="s">
        <v>82</v>
      </c>
      <c r="AI285" s="34">
        <v>7</v>
      </c>
    </row>
    <row r="286" spans="1:35" x14ac:dyDescent="0.25">
      <c r="A286" t="s">
        <v>1226</v>
      </c>
      <c r="B286" t="s">
        <v>737</v>
      </c>
      <c r="C286" t="s">
        <v>1082</v>
      </c>
      <c r="D286" t="s">
        <v>1160</v>
      </c>
      <c r="E286" s="33">
        <v>23.077777777777779</v>
      </c>
      <c r="F286" s="33">
        <v>2.8444444444444446</v>
      </c>
      <c r="G286" s="33">
        <v>1.1111111111111112E-2</v>
      </c>
      <c r="H286" s="33">
        <v>0.1111111111111111</v>
      </c>
      <c r="I286" s="33">
        <v>0.41111111111111109</v>
      </c>
      <c r="J286" s="33">
        <v>0</v>
      </c>
      <c r="K286" s="33">
        <v>0</v>
      </c>
      <c r="L286" s="33">
        <v>0.63077777777777755</v>
      </c>
      <c r="M286" s="33">
        <v>0</v>
      </c>
      <c r="N286" s="33">
        <v>0</v>
      </c>
      <c r="O286" s="33">
        <v>0</v>
      </c>
      <c r="P286" s="33">
        <v>0</v>
      </c>
      <c r="Q286" s="33">
        <v>0</v>
      </c>
      <c r="R286" s="33">
        <v>0</v>
      </c>
      <c r="S286" s="33">
        <v>0.45888888888888885</v>
      </c>
      <c r="T286" s="33">
        <v>1.4455555555555553</v>
      </c>
      <c r="U286" s="33">
        <v>0</v>
      </c>
      <c r="V286" s="33">
        <v>8.2522869523350972E-2</v>
      </c>
      <c r="W286" s="33">
        <v>0.74211111111111105</v>
      </c>
      <c r="X286" s="33">
        <v>1.377</v>
      </c>
      <c r="Y286" s="33">
        <v>0</v>
      </c>
      <c r="Z286" s="33">
        <v>9.1824747231584014E-2</v>
      </c>
      <c r="AA286" s="33">
        <v>0</v>
      </c>
      <c r="AB286" s="33">
        <v>0</v>
      </c>
      <c r="AC286" s="33">
        <v>0</v>
      </c>
      <c r="AD286" s="33">
        <v>0</v>
      </c>
      <c r="AE286" s="33">
        <v>0</v>
      </c>
      <c r="AF286" s="33">
        <v>0</v>
      </c>
      <c r="AG286" s="33">
        <v>0</v>
      </c>
      <c r="AH286" t="s">
        <v>314</v>
      </c>
      <c r="AI286" s="34">
        <v>7</v>
      </c>
    </row>
    <row r="287" spans="1:35" x14ac:dyDescent="0.25">
      <c r="A287" t="s">
        <v>1226</v>
      </c>
      <c r="B287" t="s">
        <v>741</v>
      </c>
      <c r="C287" t="s">
        <v>1076</v>
      </c>
      <c r="D287" t="s">
        <v>1136</v>
      </c>
      <c r="E287" s="33">
        <v>18.055555555555557</v>
      </c>
      <c r="F287" s="33">
        <v>6.0777777777777775</v>
      </c>
      <c r="G287" s="33">
        <v>0.13333333333333333</v>
      </c>
      <c r="H287" s="33">
        <v>0.15555555555555556</v>
      </c>
      <c r="I287" s="33">
        <v>0.17777777777777778</v>
      </c>
      <c r="J287" s="33">
        <v>0</v>
      </c>
      <c r="K287" s="33">
        <v>6.6666666666666666E-2</v>
      </c>
      <c r="L287" s="33">
        <v>0</v>
      </c>
      <c r="M287" s="33">
        <v>0</v>
      </c>
      <c r="N287" s="33">
        <v>0</v>
      </c>
      <c r="O287" s="33">
        <v>0</v>
      </c>
      <c r="P287" s="33">
        <v>2.3155555555555551</v>
      </c>
      <c r="Q287" s="33">
        <v>5.8167777777777774</v>
      </c>
      <c r="R287" s="33">
        <v>0.45040615384615373</v>
      </c>
      <c r="S287" s="33">
        <v>8.8888888888888889E-3</v>
      </c>
      <c r="T287" s="33">
        <v>0.01</v>
      </c>
      <c r="U287" s="33">
        <v>0</v>
      </c>
      <c r="V287" s="33">
        <v>1.0461538461538462E-3</v>
      </c>
      <c r="W287" s="33">
        <v>0.24666666666666665</v>
      </c>
      <c r="X287" s="33">
        <v>0.11222222222222222</v>
      </c>
      <c r="Y287" s="33">
        <v>0</v>
      </c>
      <c r="Z287" s="33">
        <v>1.9876923076923073E-2</v>
      </c>
      <c r="AA287" s="33">
        <v>0</v>
      </c>
      <c r="AB287" s="33">
        <v>0</v>
      </c>
      <c r="AC287" s="33">
        <v>0</v>
      </c>
      <c r="AD287" s="33">
        <v>19.868666666666666</v>
      </c>
      <c r="AE287" s="33">
        <v>0</v>
      </c>
      <c r="AF287" s="33">
        <v>0</v>
      </c>
      <c r="AG287" s="33">
        <v>0</v>
      </c>
      <c r="AH287" t="s">
        <v>318</v>
      </c>
      <c r="AI287" s="34">
        <v>7</v>
      </c>
    </row>
    <row r="288" spans="1:35" x14ac:dyDescent="0.25">
      <c r="A288" t="s">
        <v>1226</v>
      </c>
      <c r="B288" t="s">
        <v>805</v>
      </c>
      <c r="C288" t="s">
        <v>878</v>
      </c>
      <c r="D288" t="s">
        <v>1117</v>
      </c>
      <c r="E288" s="33">
        <v>66.8</v>
      </c>
      <c r="F288" s="33">
        <v>5.6888888888888891</v>
      </c>
      <c r="G288" s="33">
        <v>0</v>
      </c>
      <c r="H288" s="33">
        <v>0.26111111111111113</v>
      </c>
      <c r="I288" s="33">
        <v>1.9555555555555555</v>
      </c>
      <c r="J288" s="33">
        <v>0</v>
      </c>
      <c r="K288" s="33">
        <v>0</v>
      </c>
      <c r="L288" s="33">
        <v>2.5373333333333323</v>
      </c>
      <c r="M288" s="33">
        <v>5.1541111111111109</v>
      </c>
      <c r="N288" s="33">
        <v>0</v>
      </c>
      <c r="O288" s="33">
        <v>7.7157351962741177E-2</v>
      </c>
      <c r="P288" s="33">
        <v>5.9248888888888906</v>
      </c>
      <c r="Q288" s="33">
        <v>9.379999999999999</v>
      </c>
      <c r="R288" s="33">
        <v>0.22911510312707919</v>
      </c>
      <c r="S288" s="33">
        <v>4.3529999999999989</v>
      </c>
      <c r="T288" s="33">
        <v>4.7857777777777759</v>
      </c>
      <c r="U288" s="33">
        <v>0</v>
      </c>
      <c r="V288" s="33">
        <v>0.13680805056553558</v>
      </c>
      <c r="W288" s="33">
        <v>3.8476666666666661</v>
      </c>
      <c r="X288" s="33">
        <v>3.9201111111111122</v>
      </c>
      <c r="Y288" s="33">
        <v>0</v>
      </c>
      <c r="Z288" s="33">
        <v>0.11628409846972723</v>
      </c>
      <c r="AA288" s="33">
        <v>0</v>
      </c>
      <c r="AB288" s="33">
        <v>0</v>
      </c>
      <c r="AC288" s="33">
        <v>0</v>
      </c>
      <c r="AD288" s="33">
        <v>0</v>
      </c>
      <c r="AE288" s="33">
        <v>0</v>
      </c>
      <c r="AF288" s="33">
        <v>0</v>
      </c>
      <c r="AG288" s="33">
        <v>0</v>
      </c>
      <c r="AH288" t="s">
        <v>382</v>
      </c>
      <c r="AI288" s="34">
        <v>7</v>
      </c>
    </row>
    <row r="289" spans="1:35" x14ac:dyDescent="0.25">
      <c r="A289" t="s">
        <v>1226</v>
      </c>
      <c r="B289" t="s">
        <v>843</v>
      </c>
      <c r="C289" t="s">
        <v>878</v>
      </c>
      <c r="D289" t="s">
        <v>1117</v>
      </c>
      <c r="E289" s="33">
        <v>30.9</v>
      </c>
      <c r="F289" s="33">
        <v>0</v>
      </c>
      <c r="G289" s="33">
        <v>0</v>
      </c>
      <c r="H289" s="33">
        <v>0.12777777777777777</v>
      </c>
      <c r="I289" s="33">
        <v>0.98888888888888893</v>
      </c>
      <c r="J289" s="33">
        <v>0</v>
      </c>
      <c r="K289" s="33">
        <v>0</v>
      </c>
      <c r="L289" s="33">
        <v>0</v>
      </c>
      <c r="M289" s="33">
        <v>3.4031111111111114</v>
      </c>
      <c r="N289" s="33">
        <v>0</v>
      </c>
      <c r="O289" s="33">
        <v>0.11013304566702627</v>
      </c>
      <c r="P289" s="33">
        <v>5.5205555555555552</v>
      </c>
      <c r="Q289" s="33">
        <v>0.59922222222222221</v>
      </c>
      <c r="R289" s="33">
        <v>0.19805106076950738</v>
      </c>
      <c r="S289" s="33">
        <v>0</v>
      </c>
      <c r="T289" s="33">
        <v>0</v>
      </c>
      <c r="U289" s="33">
        <v>0</v>
      </c>
      <c r="V289" s="33">
        <v>0</v>
      </c>
      <c r="W289" s="33">
        <v>0</v>
      </c>
      <c r="X289" s="33">
        <v>0</v>
      </c>
      <c r="Y289" s="33">
        <v>0</v>
      </c>
      <c r="Z289" s="33">
        <v>0</v>
      </c>
      <c r="AA289" s="33">
        <v>0</v>
      </c>
      <c r="AB289" s="33">
        <v>0</v>
      </c>
      <c r="AC289" s="33">
        <v>0</v>
      </c>
      <c r="AD289" s="33">
        <v>0</v>
      </c>
      <c r="AE289" s="33">
        <v>0</v>
      </c>
      <c r="AF289" s="33">
        <v>0</v>
      </c>
      <c r="AG289" s="33">
        <v>0</v>
      </c>
      <c r="AH289" t="s">
        <v>420</v>
      </c>
      <c r="AI289" s="34">
        <v>7</v>
      </c>
    </row>
    <row r="290" spans="1:35" x14ac:dyDescent="0.25">
      <c r="A290" t="s">
        <v>1226</v>
      </c>
      <c r="B290" t="s">
        <v>570</v>
      </c>
      <c r="C290" t="s">
        <v>884</v>
      </c>
      <c r="D290" t="s">
        <v>1166</v>
      </c>
      <c r="E290" s="33">
        <v>128.42222222222222</v>
      </c>
      <c r="F290" s="33">
        <v>72.388888888888886</v>
      </c>
      <c r="G290" s="33">
        <v>0</v>
      </c>
      <c r="H290" s="33">
        <v>0</v>
      </c>
      <c r="I290" s="33">
        <v>0.17777777777777778</v>
      </c>
      <c r="J290" s="33">
        <v>0</v>
      </c>
      <c r="K290" s="33">
        <v>0</v>
      </c>
      <c r="L290" s="33">
        <v>0</v>
      </c>
      <c r="M290" s="33">
        <v>26.133333333333333</v>
      </c>
      <c r="N290" s="33">
        <v>0</v>
      </c>
      <c r="O290" s="33">
        <v>0.20349541443156255</v>
      </c>
      <c r="P290" s="33">
        <v>22.133333333333333</v>
      </c>
      <c r="Q290" s="33">
        <v>0</v>
      </c>
      <c r="R290" s="33">
        <v>0.17234815712060911</v>
      </c>
      <c r="S290" s="33">
        <v>0</v>
      </c>
      <c r="T290" s="33">
        <v>0</v>
      </c>
      <c r="U290" s="33">
        <v>0</v>
      </c>
      <c r="V290" s="33">
        <v>0</v>
      </c>
      <c r="W290" s="33">
        <v>0</v>
      </c>
      <c r="X290" s="33">
        <v>0</v>
      </c>
      <c r="Y290" s="33">
        <v>0</v>
      </c>
      <c r="Z290" s="33">
        <v>0</v>
      </c>
      <c r="AA290" s="33">
        <v>130.24444444444444</v>
      </c>
      <c r="AB290" s="33">
        <v>0</v>
      </c>
      <c r="AC290" s="33">
        <v>0</v>
      </c>
      <c r="AD290" s="33">
        <v>0</v>
      </c>
      <c r="AE290" s="33">
        <v>0</v>
      </c>
      <c r="AF290" s="33">
        <v>0</v>
      </c>
      <c r="AG290" s="33">
        <v>0</v>
      </c>
      <c r="AH290" t="s">
        <v>145</v>
      </c>
      <c r="AI290" s="34">
        <v>7</v>
      </c>
    </row>
    <row r="291" spans="1:35" x14ac:dyDescent="0.25">
      <c r="A291" t="s">
        <v>1226</v>
      </c>
      <c r="B291" t="s">
        <v>563</v>
      </c>
      <c r="C291" t="s">
        <v>933</v>
      </c>
      <c r="D291" t="s">
        <v>1166</v>
      </c>
      <c r="E291" s="33">
        <v>85.266666666666666</v>
      </c>
      <c r="F291" s="33">
        <v>5.0666666666666664</v>
      </c>
      <c r="G291" s="33">
        <v>0</v>
      </c>
      <c r="H291" s="33">
        <v>0.3</v>
      </c>
      <c r="I291" s="33">
        <v>0</v>
      </c>
      <c r="J291" s="33">
        <v>0</v>
      </c>
      <c r="K291" s="33">
        <v>0</v>
      </c>
      <c r="L291" s="33">
        <v>1.0726666666666667</v>
      </c>
      <c r="M291" s="33">
        <v>11.020999999999999</v>
      </c>
      <c r="N291" s="33">
        <v>0</v>
      </c>
      <c r="O291" s="33">
        <v>0.12925332290852226</v>
      </c>
      <c r="P291" s="33">
        <v>5.1294444444444451</v>
      </c>
      <c r="Q291" s="33">
        <v>0.66355555555555545</v>
      </c>
      <c r="R291" s="33">
        <v>6.7939796716184539E-2</v>
      </c>
      <c r="S291" s="33">
        <v>1.8959999999999995</v>
      </c>
      <c r="T291" s="33">
        <v>7.5446666666666662</v>
      </c>
      <c r="U291" s="33">
        <v>0</v>
      </c>
      <c r="V291" s="33">
        <v>0.11071931196247066</v>
      </c>
      <c r="W291" s="33">
        <v>3.6469999999999994</v>
      </c>
      <c r="X291" s="33">
        <v>5.6420000000000012</v>
      </c>
      <c r="Y291" s="33">
        <v>0</v>
      </c>
      <c r="Z291" s="33">
        <v>0.10894057857701331</v>
      </c>
      <c r="AA291" s="33">
        <v>0</v>
      </c>
      <c r="AB291" s="33">
        <v>0</v>
      </c>
      <c r="AC291" s="33">
        <v>0</v>
      </c>
      <c r="AD291" s="33">
        <v>0</v>
      </c>
      <c r="AE291" s="33">
        <v>0</v>
      </c>
      <c r="AF291" s="33">
        <v>0</v>
      </c>
      <c r="AG291" s="33">
        <v>0</v>
      </c>
      <c r="AH291" t="s">
        <v>137</v>
      </c>
      <c r="AI291" s="34">
        <v>7</v>
      </c>
    </row>
    <row r="292" spans="1:35" x14ac:dyDescent="0.25">
      <c r="A292" t="s">
        <v>1226</v>
      </c>
      <c r="B292" t="s">
        <v>813</v>
      </c>
      <c r="C292" t="s">
        <v>908</v>
      </c>
      <c r="D292" t="s">
        <v>1170</v>
      </c>
      <c r="E292" s="33">
        <v>38.977777777777774</v>
      </c>
      <c r="F292" s="33">
        <v>5.6</v>
      </c>
      <c r="G292" s="33">
        <v>4.4444444444444446E-2</v>
      </c>
      <c r="H292" s="33">
        <v>0</v>
      </c>
      <c r="I292" s="33">
        <v>0.74444444444444446</v>
      </c>
      <c r="J292" s="33">
        <v>0</v>
      </c>
      <c r="K292" s="33">
        <v>0</v>
      </c>
      <c r="L292" s="33">
        <v>0.47933333333333328</v>
      </c>
      <c r="M292" s="33">
        <v>4.5853333333333337</v>
      </c>
      <c r="N292" s="33">
        <v>5.4777777777777779</v>
      </c>
      <c r="O292" s="33">
        <v>0.25817559863169903</v>
      </c>
      <c r="P292" s="33">
        <v>3.2897777777777777</v>
      </c>
      <c r="Q292" s="33">
        <v>0</v>
      </c>
      <c r="R292" s="33">
        <v>8.4401368301026236E-2</v>
      </c>
      <c r="S292" s="33">
        <v>3.3180000000000001</v>
      </c>
      <c r="T292" s="33">
        <v>0.1961111111111111</v>
      </c>
      <c r="U292" s="33">
        <v>0</v>
      </c>
      <c r="V292" s="33">
        <v>9.0156784492588377E-2</v>
      </c>
      <c r="W292" s="33">
        <v>0.7944444444444444</v>
      </c>
      <c r="X292" s="33">
        <v>3.5884444444444443</v>
      </c>
      <c r="Y292" s="33">
        <v>0</v>
      </c>
      <c r="Z292" s="33">
        <v>0.11244583808437858</v>
      </c>
      <c r="AA292" s="33">
        <v>0</v>
      </c>
      <c r="AB292" s="33">
        <v>0</v>
      </c>
      <c r="AC292" s="33">
        <v>0</v>
      </c>
      <c r="AD292" s="33">
        <v>33.371222222222222</v>
      </c>
      <c r="AE292" s="33">
        <v>0</v>
      </c>
      <c r="AF292" s="33">
        <v>0</v>
      </c>
      <c r="AG292" s="33">
        <v>0</v>
      </c>
      <c r="AH292" t="s">
        <v>390</v>
      </c>
      <c r="AI292" s="34">
        <v>7</v>
      </c>
    </row>
    <row r="293" spans="1:35" x14ac:dyDescent="0.25">
      <c r="A293" t="s">
        <v>1226</v>
      </c>
      <c r="B293" t="s">
        <v>519</v>
      </c>
      <c r="C293" t="s">
        <v>964</v>
      </c>
      <c r="D293" t="s">
        <v>1172</v>
      </c>
      <c r="E293" s="33">
        <v>17.644444444444446</v>
      </c>
      <c r="F293" s="33">
        <v>3.7333333333333334</v>
      </c>
      <c r="G293" s="33">
        <v>0</v>
      </c>
      <c r="H293" s="33">
        <v>0</v>
      </c>
      <c r="I293" s="33">
        <v>0</v>
      </c>
      <c r="J293" s="33">
        <v>0</v>
      </c>
      <c r="K293" s="33">
        <v>0</v>
      </c>
      <c r="L293" s="33">
        <v>0.11622222222222223</v>
      </c>
      <c r="M293" s="33">
        <v>3.6900000000000004</v>
      </c>
      <c r="N293" s="33">
        <v>0</v>
      </c>
      <c r="O293" s="33">
        <v>0.20913098236775821</v>
      </c>
      <c r="P293" s="33">
        <v>0.98611111111111116</v>
      </c>
      <c r="Q293" s="33">
        <v>0</v>
      </c>
      <c r="R293" s="33">
        <v>5.5887909319899245E-2</v>
      </c>
      <c r="S293" s="33">
        <v>0.22511111111111118</v>
      </c>
      <c r="T293" s="33">
        <v>2.3087777777777783</v>
      </c>
      <c r="U293" s="33">
        <v>0</v>
      </c>
      <c r="V293" s="33">
        <v>0.14360831234256929</v>
      </c>
      <c r="W293" s="33">
        <v>0.3948888888888889</v>
      </c>
      <c r="X293" s="33">
        <v>0.31766666666666665</v>
      </c>
      <c r="Y293" s="33">
        <v>0</v>
      </c>
      <c r="Z293" s="33">
        <v>4.0384130982367761E-2</v>
      </c>
      <c r="AA293" s="33">
        <v>0</v>
      </c>
      <c r="AB293" s="33">
        <v>0</v>
      </c>
      <c r="AC293" s="33">
        <v>0</v>
      </c>
      <c r="AD293" s="33">
        <v>13.216555555555555</v>
      </c>
      <c r="AE293" s="33">
        <v>0</v>
      </c>
      <c r="AF293" s="33">
        <v>0</v>
      </c>
      <c r="AG293" s="33">
        <v>0</v>
      </c>
      <c r="AH293" t="s">
        <v>93</v>
      </c>
      <c r="AI293" s="34">
        <v>7</v>
      </c>
    </row>
    <row r="294" spans="1:35" x14ac:dyDescent="0.25">
      <c r="A294" t="s">
        <v>1226</v>
      </c>
      <c r="B294" t="s">
        <v>561</v>
      </c>
      <c r="C294" t="s">
        <v>895</v>
      </c>
      <c r="D294" t="s">
        <v>1192</v>
      </c>
      <c r="E294" s="33">
        <v>50.1</v>
      </c>
      <c r="F294" s="33">
        <v>5.5111111111111111</v>
      </c>
      <c r="G294" s="33">
        <v>1.1111111111111112E-2</v>
      </c>
      <c r="H294" s="33">
        <v>8.8888888888888892E-2</v>
      </c>
      <c r="I294" s="33">
        <v>1.2666666666666666</v>
      </c>
      <c r="J294" s="33">
        <v>0</v>
      </c>
      <c r="K294" s="33">
        <v>0</v>
      </c>
      <c r="L294" s="33">
        <v>1.3666666666666667E-2</v>
      </c>
      <c r="M294" s="33">
        <v>2.04</v>
      </c>
      <c r="N294" s="33">
        <v>0</v>
      </c>
      <c r="O294" s="33">
        <v>4.0718562874251497E-2</v>
      </c>
      <c r="P294" s="33">
        <v>0</v>
      </c>
      <c r="Q294" s="33">
        <v>13.04666666666667</v>
      </c>
      <c r="R294" s="33">
        <v>0.26041250831669999</v>
      </c>
      <c r="S294" s="33">
        <v>2.2673333333333332</v>
      </c>
      <c r="T294" s="33">
        <v>1.2777777777777777E-2</v>
      </c>
      <c r="U294" s="33">
        <v>0</v>
      </c>
      <c r="V294" s="33">
        <v>4.5511199822577071E-2</v>
      </c>
      <c r="W294" s="33">
        <v>0.44555555555555559</v>
      </c>
      <c r="X294" s="33">
        <v>1.9337777777777774</v>
      </c>
      <c r="Y294" s="33">
        <v>0</v>
      </c>
      <c r="Z294" s="33">
        <v>4.749168330006652E-2</v>
      </c>
      <c r="AA294" s="33">
        <v>0</v>
      </c>
      <c r="AB294" s="33">
        <v>0</v>
      </c>
      <c r="AC294" s="33">
        <v>0</v>
      </c>
      <c r="AD294" s="33">
        <v>0</v>
      </c>
      <c r="AE294" s="33">
        <v>0</v>
      </c>
      <c r="AF294" s="33">
        <v>0</v>
      </c>
      <c r="AG294" s="33">
        <v>0</v>
      </c>
      <c r="AH294" t="s">
        <v>135</v>
      </c>
      <c r="AI294" s="34">
        <v>7</v>
      </c>
    </row>
    <row r="295" spans="1:35" x14ac:dyDescent="0.25">
      <c r="A295" t="s">
        <v>1226</v>
      </c>
      <c r="B295" t="s">
        <v>653</v>
      </c>
      <c r="C295" t="s">
        <v>1047</v>
      </c>
      <c r="D295" t="s">
        <v>1190</v>
      </c>
      <c r="E295" s="33">
        <v>19.488888888888887</v>
      </c>
      <c r="F295" s="33">
        <v>2.4444444444444446</v>
      </c>
      <c r="G295" s="33">
        <v>3.3333333333333333E-2</v>
      </c>
      <c r="H295" s="33">
        <v>0.1</v>
      </c>
      <c r="I295" s="33">
        <v>0.3888888888888889</v>
      </c>
      <c r="J295" s="33">
        <v>0</v>
      </c>
      <c r="K295" s="33">
        <v>0</v>
      </c>
      <c r="L295" s="33">
        <v>3.4666666666666665E-2</v>
      </c>
      <c r="M295" s="33">
        <v>0</v>
      </c>
      <c r="N295" s="33">
        <v>0</v>
      </c>
      <c r="O295" s="33">
        <v>0</v>
      </c>
      <c r="P295" s="33">
        <v>0.60944444444444446</v>
      </c>
      <c r="Q295" s="33">
        <v>4.6087777777777763</v>
      </c>
      <c r="R295" s="33">
        <v>0.2677537058152793</v>
      </c>
      <c r="S295" s="33">
        <v>0.80877777777777782</v>
      </c>
      <c r="T295" s="33">
        <v>0.6634444444444445</v>
      </c>
      <c r="U295" s="33">
        <v>0</v>
      </c>
      <c r="V295" s="33">
        <v>7.5541619156214379E-2</v>
      </c>
      <c r="W295" s="33">
        <v>1.181777777777778</v>
      </c>
      <c r="X295" s="33">
        <v>0.10099999999999999</v>
      </c>
      <c r="Y295" s="33">
        <v>0</v>
      </c>
      <c r="Z295" s="33">
        <v>6.5820980615735478E-2</v>
      </c>
      <c r="AA295" s="33">
        <v>0</v>
      </c>
      <c r="AB295" s="33">
        <v>0</v>
      </c>
      <c r="AC295" s="33">
        <v>0</v>
      </c>
      <c r="AD295" s="33">
        <v>0</v>
      </c>
      <c r="AE295" s="33">
        <v>0</v>
      </c>
      <c r="AF295" s="33">
        <v>0</v>
      </c>
      <c r="AG295" s="33">
        <v>0</v>
      </c>
      <c r="AH295" t="s">
        <v>228</v>
      </c>
      <c r="AI295" s="34">
        <v>7</v>
      </c>
    </row>
    <row r="296" spans="1:35" x14ac:dyDescent="0.25">
      <c r="A296" t="s">
        <v>1226</v>
      </c>
      <c r="B296" t="s">
        <v>698</v>
      </c>
      <c r="C296" t="s">
        <v>1069</v>
      </c>
      <c r="D296" t="s">
        <v>1120</v>
      </c>
      <c r="E296" s="33">
        <v>50.244444444444447</v>
      </c>
      <c r="F296" s="33">
        <v>4.5333333333333332</v>
      </c>
      <c r="G296" s="33">
        <v>0.15555555555555556</v>
      </c>
      <c r="H296" s="33">
        <v>0.1361111111111111</v>
      </c>
      <c r="I296" s="33">
        <v>2.3555555555555556</v>
      </c>
      <c r="J296" s="33">
        <v>0</v>
      </c>
      <c r="K296" s="33">
        <v>0</v>
      </c>
      <c r="L296" s="33">
        <v>0.30422222222222228</v>
      </c>
      <c r="M296" s="33">
        <v>5.1303333333333336</v>
      </c>
      <c r="N296" s="33">
        <v>4.083333333333333</v>
      </c>
      <c r="O296" s="33">
        <v>0.1833768244139761</v>
      </c>
      <c r="P296" s="33">
        <v>4.6415555555555557</v>
      </c>
      <c r="Q296" s="33">
        <v>6.2623333333333351</v>
      </c>
      <c r="R296" s="33">
        <v>0.21701680672268908</v>
      </c>
      <c r="S296" s="33">
        <v>1.356222222222222</v>
      </c>
      <c r="T296" s="33">
        <v>2.0608888888888881</v>
      </c>
      <c r="U296" s="33">
        <v>0</v>
      </c>
      <c r="V296" s="33">
        <v>6.8009730207872598E-2</v>
      </c>
      <c r="W296" s="33">
        <v>3.2695555555555553</v>
      </c>
      <c r="X296" s="33">
        <v>0.3972222222222222</v>
      </c>
      <c r="Y296" s="33">
        <v>0</v>
      </c>
      <c r="Z296" s="33">
        <v>7.2978770455550637E-2</v>
      </c>
      <c r="AA296" s="33">
        <v>0</v>
      </c>
      <c r="AB296" s="33">
        <v>0</v>
      </c>
      <c r="AC296" s="33">
        <v>0</v>
      </c>
      <c r="AD296" s="33">
        <v>0</v>
      </c>
      <c r="AE296" s="33">
        <v>0</v>
      </c>
      <c r="AF296" s="33">
        <v>0</v>
      </c>
      <c r="AG296" s="33">
        <v>0</v>
      </c>
      <c r="AH296" t="s">
        <v>273</v>
      </c>
      <c r="AI296" s="34">
        <v>7</v>
      </c>
    </row>
    <row r="297" spans="1:35" x14ac:dyDescent="0.25">
      <c r="A297" t="s">
        <v>1226</v>
      </c>
      <c r="B297" t="s">
        <v>691</v>
      </c>
      <c r="C297" t="s">
        <v>853</v>
      </c>
      <c r="D297" t="s">
        <v>1183</v>
      </c>
      <c r="E297" s="33">
        <v>24.066666666666666</v>
      </c>
      <c r="F297" s="33">
        <v>5.6222222222222218</v>
      </c>
      <c r="G297" s="33">
        <v>3.3333333333333333E-2</v>
      </c>
      <c r="H297" s="33">
        <v>0</v>
      </c>
      <c r="I297" s="33">
        <v>0.23333333333333334</v>
      </c>
      <c r="J297" s="33">
        <v>0</v>
      </c>
      <c r="K297" s="33">
        <v>0</v>
      </c>
      <c r="L297" s="33">
        <v>0.13155555555555556</v>
      </c>
      <c r="M297" s="33">
        <v>0</v>
      </c>
      <c r="N297" s="33">
        <v>0</v>
      </c>
      <c r="O297" s="33">
        <v>0</v>
      </c>
      <c r="P297" s="33">
        <v>0</v>
      </c>
      <c r="Q297" s="33">
        <v>2.2470000000000003</v>
      </c>
      <c r="R297" s="33">
        <v>9.3365650969529104E-2</v>
      </c>
      <c r="S297" s="33">
        <v>0.18133333333333337</v>
      </c>
      <c r="T297" s="33">
        <v>0.64788888888888896</v>
      </c>
      <c r="U297" s="33">
        <v>0</v>
      </c>
      <c r="V297" s="33">
        <v>3.4455216989843031E-2</v>
      </c>
      <c r="W297" s="33">
        <v>0.28955555555555551</v>
      </c>
      <c r="X297" s="33">
        <v>1.7012222222222226</v>
      </c>
      <c r="Y297" s="33">
        <v>0</v>
      </c>
      <c r="Z297" s="33">
        <v>8.2719298245614054E-2</v>
      </c>
      <c r="AA297" s="33">
        <v>0</v>
      </c>
      <c r="AB297" s="33">
        <v>0</v>
      </c>
      <c r="AC297" s="33">
        <v>0</v>
      </c>
      <c r="AD297" s="33">
        <v>25.35455555555555</v>
      </c>
      <c r="AE297" s="33">
        <v>0</v>
      </c>
      <c r="AF297" s="33">
        <v>0</v>
      </c>
      <c r="AG297" s="33">
        <v>0</v>
      </c>
      <c r="AH297" t="s">
        <v>266</v>
      </c>
      <c r="AI297" s="34">
        <v>7</v>
      </c>
    </row>
    <row r="298" spans="1:35" x14ac:dyDescent="0.25">
      <c r="A298" t="s">
        <v>1226</v>
      </c>
      <c r="B298" t="s">
        <v>826</v>
      </c>
      <c r="C298" t="s">
        <v>982</v>
      </c>
      <c r="D298" t="s">
        <v>1186</v>
      </c>
      <c r="E298" s="33">
        <v>15.255555555555556</v>
      </c>
      <c r="F298" s="33">
        <v>5.2888888888888888</v>
      </c>
      <c r="G298" s="33">
        <v>0.1111111111111111</v>
      </c>
      <c r="H298" s="33">
        <v>6.6666666666666666E-2</v>
      </c>
      <c r="I298" s="33">
        <v>0.57777777777777772</v>
      </c>
      <c r="J298" s="33">
        <v>0</v>
      </c>
      <c r="K298" s="33">
        <v>0</v>
      </c>
      <c r="L298" s="33">
        <v>1.9958888888888895</v>
      </c>
      <c r="M298" s="33">
        <v>0</v>
      </c>
      <c r="N298" s="33">
        <v>4.4444444444444446</v>
      </c>
      <c r="O298" s="33">
        <v>0.29133284777858703</v>
      </c>
      <c r="P298" s="33">
        <v>2.0666666666666669</v>
      </c>
      <c r="Q298" s="33">
        <v>3.8888888888888888</v>
      </c>
      <c r="R298" s="33">
        <v>0.39038601602330664</v>
      </c>
      <c r="S298" s="33">
        <v>0.99255555555555552</v>
      </c>
      <c r="T298" s="33">
        <v>1.936111111111112</v>
      </c>
      <c r="U298" s="33">
        <v>0</v>
      </c>
      <c r="V298" s="33">
        <v>0.19197378004369997</v>
      </c>
      <c r="W298" s="33">
        <v>0.80344444444444452</v>
      </c>
      <c r="X298" s="33">
        <v>6.5662222222222226</v>
      </c>
      <c r="Y298" s="33">
        <v>0</v>
      </c>
      <c r="Z298" s="33">
        <v>0.4830808448652586</v>
      </c>
      <c r="AA298" s="33">
        <v>0</v>
      </c>
      <c r="AB298" s="33">
        <v>0</v>
      </c>
      <c r="AC298" s="33">
        <v>0</v>
      </c>
      <c r="AD298" s="33">
        <v>0</v>
      </c>
      <c r="AE298" s="33">
        <v>0</v>
      </c>
      <c r="AF298" s="33">
        <v>0</v>
      </c>
      <c r="AG298" s="33">
        <v>0</v>
      </c>
      <c r="AH298" t="s">
        <v>403</v>
      </c>
      <c r="AI298" s="34">
        <v>7</v>
      </c>
    </row>
    <row r="299" spans="1:35" x14ac:dyDescent="0.25">
      <c r="A299" t="s">
        <v>1226</v>
      </c>
      <c r="B299" t="s">
        <v>752</v>
      </c>
      <c r="C299" t="s">
        <v>877</v>
      </c>
      <c r="D299" t="s">
        <v>1172</v>
      </c>
      <c r="E299" s="33">
        <v>83.455555555555549</v>
      </c>
      <c r="F299" s="33">
        <v>5.4222222222222225</v>
      </c>
      <c r="G299" s="33">
        <v>0.24444444444444444</v>
      </c>
      <c r="H299" s="33">
        <v>0.75</v>
      </c>
      <c r="I299" s="33">
        <v>0.41111111111111109</v>
      </c>
      <c r="J299" s="33">
        <v>0</v>
      </c>
      <c r="K299" s="33">
        <v>0.55555555555555558</v>
      </c>
      <c r="L299" s="33">
        <v>2.3888888888888887E-2</v>
      </c>
      <c r="M299" s="33">
        <v>0</v>
      </c>
      <c r="N299" s="33">
        <v>0</v>
      </c>
      <c r="O299" s="33">
        <v>0</v>
      </c>
      <c r="P299" s="33">
        <v>8.7377777777777776</v>
      </c>
      <c r="Q299" s="33">
        <v>66.617000000000004</v>
      </c>
      <c r="R299" s="33">
        <v>0.9029330315537214</v>
      </c>
      <c r="S299" s="33">
        <v>5.3444444444444447E-2</v>
      </c>
      <c r="T299" s="33">
        <v>0</v>
      </c>
      <c r="U299" s="33">
        <v>0</v>
      </c>
      <c r="V299" s="33">
        <v>6.403940886699508E-4</v>
      </c>
      <c r="W299" s="33">
        <v>0.53144444444444439</v>
      </c>
      <c r="X299" s="33">
        <v>3.2606666666666664</v>
      </c>
      <c r="Y299" s="33">
        <v>0</v>
      </c>
      <c r="Z299" s="33">
        <v>4.543868992144854E-2</v>
      </c>
      <c r="AA299" s="33">
        <v>0</v>
      </c>
      <c r="AB299" s="33">
        <v>0</v>
      </c>
      <c r="AC299" s="33">
        <v>0</v>
      </c>
      <c r="AD299" s="33">
        <v>0</v>
      </c>
      <c r="AE299" s="33">
        <v>0</v>
      </c>
      <c r="AF299" s="33">
        <v>0</v>
      </c>
      <c r="AG299" s="33">
        <v>0</v>
      </c>
      <c r="AH299" t="s">
        <v>329</v>
      </c>
      <c r="AI299" s="34">
        <v>7</v>
      </c>
    </row>
    <row r="300" spans="1:35" x14ac:dyDescent="0.25">
      <c r="A300" t="s">
        <v>1226</v>
      </c>
      <c r="B300" t="s">
        <v>779</v>
      </c>
      <c r="C300" t="s">
        <v>1099</v>
      </c>
      <c r="D300" t="s">
        <v>1174</v>
      </c>
      <c r="E300" s="33">
        <v>50.1</v>
      </c>
      <c r="F300" s="33">
        <v>4.9777777777777779</v>
      </c>
      <c r="G300" s="33">
        <v>0</v>
      </c>
      <c r="H300" s="33">
        <v>0.17866666666666664</v>
      </c>
      <c r="I300" s="33">
        <v>0.57777777777777772</v>
      </c>
      <c r="J300" s="33">
        <v>0</v>
      </c>
      <c r="K300" s="33">
        <v>0</v>
      </c>
      <c r="L300" s="33">
        <v>4.4444444444444446E-2</v>
      </c>
      <c r="M300" s="33">
        <v>4.8734444444444431</v>
      </c>
      <c r="N300" s="33">
        <v>0</v>
      </c>
      <c r="O300" s="33">
        <v>9.7274340208471921E-2</v>
      </c>
      <c r="P300" s="33">
        <v>2.0891111111111109</v>
      </c>
      <c r="Q300" s="33">
        <v>8.3847777777777761</v>
      </c>
      <c r="R300" s="33">
        <v>0.209059658460856</v>
      </c>
      <c r="S300" s="33">
        <v>0.33055555555555555</v>
      </c>
      <c r="T300" s="33">
        <v>0</v>
      </c>
      <c r="U300" s="33">
        <v>0</v>
      </c>
      <c r="V300" s="33">
        <v>6.5979152805500105E-3</v>
      </c>
      <c r="W300" s="33">
        <v>0.62522222222222235</v>
      </c>
      <c r="X300" s="33">
        <v>0.65499999999999992</v>
      </c>
      <c r="Y300" s="33">
        <v>0</v>
      </c>
      <c r="Z300" s="33">
        <v>2.5553337768906628E-2</v>
      </c>
      <c r="AA300" s="33">
        <v>0</v>
      </c>
      <c r="AB300" s="33">
        <v>0</v>
      </c>
      <c r="AC300" s="33">
        <v>0</v>
      </c>
      <c r="AD300" s="33">
        <v>0.71655555555555561</v>
      </c>
      <c r="AE300" s="33">
        <v>0</v>
      </c>
      <c r="AF300" s="33">
        <v>0</v>
      </c>
      <c r="AG300" s="33">
        <v>0</v>
      </c>
      <c r="AH300" t="s">
        <v>356</v>
      </c>
      <c r="AI300" s="34">
        <v>7</v>
      </c>
    </row>
    <row r="301" spans="1:35" x14ac:dyDescent="0.25">
      <c r="A301" t="s">
        <v>1226</v>
      </c>
      <c r="B301" t="s">
        <v>808</v>
      </c>
      <c r="C301" t="s">
        <v>846</v>
      </c>
      <c r="D301" t="s">
        <v>1140</v>
      </c>
      <c r="E301" s="33">
        <v>33.555555555555557</v>
      </c>
      <c r="F301" s="33">
        <v>5.6444444444444448</v>
      </c>
      <c r="G301" s="33">
        <v>0.36666666666666664</v>
      </c>
      <c r="H301" s="33">
        <v>0.21111111111111111</v>
      </c>
      <c r="I301" s="33">
        <v>1.1555555555555554</v>
      </c>
      <c r="J301" s="33">
        <v>0</v>
      </c>
      <c r="K301" s="33">
        <v>0</v>
      </c>
      <c r="L301" s="33">
        <v>0.96766666666666667</v>
      </c>
      <c r="M301" s="33">
        <v>0</v>
      </c>
      <c r="N301" s="33">
        <v>0</v>
      </c>
      <c r="O301" s="33">
        <v>0</v>
      </c>
      <c r="P301" s="33">
        <v>0</v>
      </c>
      <c r="Q301" s="33">
        <v>10.460999999999999</v>
      </c>
      <c r="R301" s="33">
        <v>0.31175165562913904</v>
      </c>
      <c r="S301" s="33">
        <v>1.1369999999999998</v>
      </c>
      <c r="T301" s="33">
        <v>2.8606666666666678</v>
      </c>
      <c r="U301" s="33">
        <v>0</v>
      </c>
      <c r="V301" s="33">
        <v>0.11913576158940399</v>
      </c>
      <c r="W301" s="33">
        <v>3.5708888888888888</v>
      </c>
      <c r="X301" s="33">
        <v>1.5554444444444449</v>
      </c>
      <c r="Y301" s="33">
        <v>0</v>
      </c>
      <c r="Z301" s="33">
        <v>0.15277152317880793</v>
      </c>
      <c r="AA301" s="33">
        <v>0</v>
      </c>
      <c r="AB301" s="33">
        <v>0</v>
      </c>
      <c r="AC301" s="33">
        <v>0</v>
      </c>
      <c r="AD301" s="33">
        <v>0</v>
      </c>
      <c r="AE301" s="33">
        <v>0</v>
      </c>
      <c r="AF301" s="33">
        <v>0</v>
      </c>
      <c r="AG301" s="33">
        <v>0</v>
      </c>
      <c r="AH301" t="s">
        <v>385</v>
      </c>
      <c r="AI301" s="34">
        <v>7</v>
      </c>
    </row>
    <row r="302" spans="1:35" x14ac:dyDescent="0.25">
      <c r="A302" t="s">
        <v>1226</v>
      </c>
      <c r="B302" t="s">
        <v>783</v>
      </c>
      <c r="C302" t="s">
        <v>1053</v>
      </c>
      <c r="D302" t="s">
        <v>1209</v>
      </c>
      <c r="E302" s="33">
        <v>56.644444444444446</v>
      </c>
      <c r="F302" s="33">
        <v>5.4222222222222225</v>
      </c>
      <c r="G302" s="33">
        <v>0</v>
      </c>
      <c r="H302" s="33">
        <v>0</v>
      </c>
      <c r="I302" s="33">
        <v>0.1</v>
      </c>
      <c r="J302" s="33">
        <v>0</v>
      </c>
      <c r="K302" s="33">
        <v>0</v>
      </c>
      <c r="L302" s="33">
        <v>3.8581111111111102</v>
      </c>
      <c r="M302" s="33">
        <v>4.5314444444444453</v>
      </c>
      <c r="N302" s="33">
        <v>0</v>
      </c>
      <c r="O302" s="33">
        <v>7.9998038446449607E-2</v>
      </c>
      <c r="P302" s="33">
        <v>4.0999999999999996</v>
      </c>
      <c r="Q302" s="33">
        <v>0</v>
      </c>
      <c r="R302" s="33">
        <v>7.2381326010200073E-2</v>
      </c>
      <c r="S302" s="33">
        <v>4.5654444444444451</v>
      </c>
      <c r="T302" s="33">
        <v>6.2234444444444446</v>
      </c>
      <c r="U302" s="33">
        <v>0</v>
      </c>
      <c r="V302" s="33">
        <v>0.19046684974499806</v>
      </c>
      <c r="W302" s="33">
        <v>1.3594444444444445</v>
      </c>
      <c r="X302" s="33">
        <v>5.9834444444444443</v>
      </c>
      <c r="Y302" s="33">
        <v>0</v>
      </c>
      <c r="Z302" s="33">
        <v>0.12963122793252255</v>
      </c>
      <c r="AA302" s="33">
        <v>0</v>
      </c>
      <c r="AB302" s="33">
        <v>0</v>
      </c>
      <c r="AC302" s="33">
        <v>0</v>
      </c>
      <c r="AD302" s="33">
        <v>0</v>
      </c>
      <c r="AE302" s="33">
        <v>0</v>
      </c>
      <c r="AF302" s="33">
        <v>0</v>
      </c>
      <c r="AG302" s="33">
        <v>0.22222222222222221</v>
      </c>
      <c r="AH302" t="s">
        <v>360</v>
      </c>
      <c r="AI302" s="34">
        <v>7</v>
      </c>
    </row>
    <row r="303" spans="1:35" x14ac:dyDescent="0.25">
      <c r="A303" t="s">
        <v>1226</v>
      </c>
      <c r="B303" t="s">
        <v>683</v>
      </c>
      <c r="C303" t="s">
        <v>1061</v>
      </c>
      <c r="D303" t="s">
        <v>1197</v>
      </c>
      <c r="E303" s="33">
        <v>49.56666666666667</v>
      </c>
      <c r="F303" s="33">
        <v>5.6888888888888891</v>
      </c>
      <c r="G303" s="33">
        <v>2.2222222222222223E-2</v>
      </c>
      <c r="H303" s="33">
        <v>0.12422222222222222</v>
      </c>
      <c r="I303" s="33">
        <v>1.1111111111111112E-2</v>
      </c>
      <c r="J303" s="33">
        <v>0</v>
      </c>
      <c r="K303" s="33">
        <v>0</v>
      </c>
      <c r="L303" s="33">
        <v>0.31233333333333335</v>
      </c>
      <c r="M303" s="33">
        <v>3.9591111111111115</v>
      </c>
      <c r="N303" s="33">
        <v>0</v>
      </c>
      <c r="O303" s="33">
        <v>7.9874467608159611E-2</v>
      </c>
      <c r="P303" s="33">
        <v>3.9097777777777778</v>
      </c>
      <c r="Q303" s="33">
        <v>1.8611111111111112</v>
      </c>
      <c r="R303" s="33">
        <v>0.11642681013225734</v>
      </c>
      <c r="S303" s="33">
        <v>1.308111111111111</v>
      </c>
      <c r="T303" s="33">
        <v>2.595444444444444</v>
      </c>
      <c r="U303" s="33">
        <v>0</v>
      </c>
      <c r="V303" s="33">
        <v>7.8753642681013217E-2</v>
      </c>
      <c r="W303" s="33">
        <v>0.6246666666666667</v>
      </c>
      <c r="X303" s="33">
        <v>3.161222222222221</v>
      </c>
      <c r="Y303" s="33">
        <v>0</v>
      </c>
      <c r="Z303" s="33">
        <v>7.6379735485317166E-2</v>
      </c>
      <c r="AA303" s="33">
        <v>0</v>
      </c>
      <c r="AB303" s="33">
        <v>0</v>
      </c>
      <c r="AC303" s="33">
        <v>0</v>
      </c>
      <c r="AD303" s="33">
        <v>0</v>
      </c>
      <c r="AE303" s="33">
        <v>0</v>
      </c>
      <c r="AF303" s="33">
        <v>0</v>
      </c>
      <c r="AG303" s="33">
        <v>3.7333333333333334</v>
      </c>
      <c r="AH303" t="s">
        <v>258</v>
      </c>
      <c r="AI303" s="34">
        <v>7</v>
      </c>
    </row>
    <row r="304" spans="1:35" x14ac:dyDescent="0.25">
      <c r="A304" t="s">
        <v>1226</v>
      </c>
      <c r="B304" t="s">
        <v>801</v>
      </c>
      <c r="C304" t="s">
        <v>860</v>
      </c>
      <c r="D304" t="s">
        <v>1114</v>
      </c>
      <c r="E304" s="33">
        <v>65.422222222222217</v>
      </c>
      <c r="F304" s="33">
        <v>7.0222222222222221</v>
      </c>
      <c r="G304" s="33">
        <v>0.17777777777777778</v>
      </c>
      <c r="H304" s="33">
        <v>0.11388888888888889</v>
      </c>
      <c r="I304" s="33">
        <v>0.33333333333333331</v>
      </c>
      <c r="J304" s="33">
        <v>0</v>
      </c>
      <c r="K304" s="33">
        <v>0</v>
      </c>
      <c r="L304" s="33">
        <v>0.53066666666666662</v>
      </c>
      <c r="M304" s="33">
        <v>3.2444444444444445</v>
      </c>
      <c r="N304" s="33">
        <v>0</v>
      </c>
      <c r="O304" s="33">
        <v>4.9592391304347831E-2</v>
      </c>
      <c r="P304" s="33">
        <v>0</v>
      </c>
      <c r="Q304" s="33">
        <v>3.0222222222222221</v>
      </c>
      <c r="R304" s="33">
        <v>4.6195652173913047E-2</v>
      </c>
      <c r="S304" s="33">
        <v>0.66933333333333322</v>
      </c>
      <c r="T304" s="33">
        <v>0.78377777777777768</v>
      </c>
      <c r="U304" s="33">
        <v>0</v>
      </c>
      <c r="V304" s="33">
        <v>2.2211277173913042E-2</v>
      </c>
      <c r="W304" s="33">
        <v>0.57300000000000006</v>
      </c>
      <c r="X304" s="33">
        <v>2.0612222222222223</v>
      </c>
      <c r="Y304" s="33">
        <v>0</v>
      </c>
      <c r="Z304" s="33">
        <v>4.0264945652173915E-2</v>
      </c>
      <c r="AA304" s="33">
        <v>0</v>
      </c>
      <c r="AB304" s="33">
        <v>0</v>
      </c>
      <c r="AC304" s="33">
        <v>0</v>
      </c>
      <c r="AD304" s="33">
        <v>0</v>
      </c>
      <c r="AE304" s="33">
        <v>0</v>
      </c>
      <c r="AF304" s="33">
        <v>0</v>
      </c>
      <c r="AG304" s="33">
        <v>0</v>
      </c>
      <c r="AH304" t="s">
        <v>378</v>
      </c>
      <c r="AI304" s="34">
        <v>7</v>
      </c>
    </row>
    <row r="305" spans="1:35" x14ac:dyDescent="0.25">
      <c r="A305" t="s">
        <v>1226</v>
      </c>
      <c r="B305" t="s">
        <v>428</v>
      </c>
      <c r="C305" t="s">
        <v>901</v>
      </c>
      <c r="D305" t="s">
        <v>1165</v>
      </c>
      <c r="E305" s="33">
        <v>79.62222222222222</v>
      </c>
      <c r="F305" s="33">
        <v>5.6</v>
      </c>
      <c r="G305" s="33">
        <v>7.7777777777777779E-2</v>
      </c>
      <c r="H305" s="33">
        <v>0</v>
      </c>
      <c r="I305" s="33">
        <v>0</v>
      </c>
      <c r="J305" s="33">
        <v>0</v>
      </c>
      <c r="K305" s="33">
        <v>0</v>
      </c>
      <c r="L305" s="33">
        <v>4.0922222222222224</v>
      </c>
      <c r="M305" s="33">
        <v>5.9811111111111117</v>
      </c>
      <c r="N305" s="33">
        <v>0</v>
      </c>
      <c r="O305" s="33">
        <v>7.5118615685180024E-2</v>
      </c>
      <c r="P305" s="33">
        <v>5.2973333333333334</v>
      </c>
      <c r="Q305" s="33">
        <v>0.82877777777777761</v>
      </c>
      <c r="R305" s="33">
        <v>7.6939715322355579E-2</v>
      </c>
      <c r="S305" s="33">
        <v>4.2768888888888883</v>
      </c>
      <c r="T305" s="33">
        <v>4.6927777777777786</v>
      </c>
      <c r="U305" s="33">
        <v>0</v>
      </c>
      <c r="V305" s="33">
        <v>0.11265280491208485</v>
      </c>
      <c r="W305" s="33">
        <v>5.1368888888888886</v>
      </c>
      <c r="X305" s="33">
        <v>8.8095555555555514</v>
      </c>
      <c r="Y305" s="33">
        <v>0</v>
      </c>
      <c r="Z305" s="33">
        <v>0.1751576890873569</v>
      </c>
      <c r="AA305" s="33">
        <v>0</v>
      </c>
      <c r="AB305" s="33">
        <v>0</v>
      </c>
      <c r="AC305" s="33">
        <v>0</v>
      </c>
      <c r="AD305" s="33">
        <v>0</v>
      </c>
      <c r="AE305" s="33">
        <v>0</v>
      </c>
      <c r="AF305" s="33">
        <v>0</v>
      </c>
      <c r="AG305" s="33">
        <v>0</v>
      </c>
      <c r="AH305" t="s">
        <v>1</v>
      </c>
      <c r="AI305" s="34">
        <v>7</v>
      </c>
    </row>
    <row r="306" spans="1:35" x14ac:dyDescent="0.25">
      <c r="A306" t="s">
        <v>1226</v>
      </c>
      <c r="B306" t="s">
        <v>436</v>
      </c>
      <c r="C306" t="s">
        <v>904</v>
      </c>
      <c r="D306" t="s">
        <v>1168</v>
      </c>
      <c r="E306" s="33">
        <v>60.288888888888891</v>
      </c>
      <c r="F306" s="33">
        <v>4.9777777777777779</v>
      </c>
      <c r="G306" s="33">
        <v>0.24444444444444444</v>
      </c>
      <c r="H306" s="33">
        <v>0</v>
      </c>
      <c r="I306" s="33">
        <v>0</v>
      </c>
      <c r="J306" s="33">
        <v>0</v>
      </c>
      <c r="K306" s="33">
        <v>0</v>
      </c>
      <c r="L306" s="33">
        <v>3.713222222222222</v>
      </c>
      <c r="M306" s="33">
        <v>0</v>
      </c>
      <c r="N306" s="33">
        <v>5.7661111111111127</v>
      </c>
      <c r="O306" s="33">
        <v>9.5641356431994132E-2</v>
      </c>
      <c r="P306" s="33">
        <v>0</v>
      </c>
      <c r="Q306" s="33">
        <v>10.011555555555555</v>
      </c>
      <c r="R306" s="33">
        <v>0.16605971249539253</v>
      </c>
      <c r="S306" s="33">
        <v>9.0133333333333319</v>
      </c>
      <c r="T306" s="33">
        <v>3.4204444444444442</v>
      </c>
      <c r="U306" s="33">
        <v>0</v>
      </c>
      <c r="V306" s="33">
        <v>0.20623663840766673</v>
      </c>
      <c r="W306" s="33">
        <v>10.613222222222223</v>
      </c>
      <c r="X306" s="33">
        <v>9.055777777777779</v>
      </c>
      <c r="Y306" s="33">
        <v>0</v>
      </c>
      <c r="Z306" s="33">
        <v>0.32624585329893113</v>
      </c>
      <c r="AA306" s="33">
        <v>0</v>
      </c>
      <c r="AB306" s="33">
        <v>0</v>
      </c>
      <c r="AC306" s="33">
        <v>0</v>
      </c>
      <c r="AD306" s="33">
        <v>0</v>
      </c>
      <c r="AE306" s="33">
        <v>0</v>
      </c>
      <c r="AF306" s="33">
        <v>0</v>
      </c>
      <c r="AG306" s="33">
        <v>0</v>
      </c>
      <c r="AH306" t="s">
        <v>9</v>
      </c>
      <c r="AI306" s="34">
        <v>7</v>
      </c>
    </row>
    <row r="307" spans="1:35" x14ac:dyDescent="0.25">
      <c r="A307" t="s">
        <v>1226</v>
      </c>
      <c r="B307" t="s">
        <v>780</v>
      </c>
      <c r="C307" t="s">
        <v>880</v>
      </c>
      <c r="D307" t="s">
        <v>1141</v>
      </c>
      <c r="E307" s="33">
        <v>92.155555555555551</v>
      </c>
      <c r="F307" s="33">
        <v>5.5555555555555554</v>
      </c>
      <c r="G307" s="33">
        <v>5.5555555555555552E-2</v>
      </c>
      <c r="H307" s="33">
        <v>0</v>
      </c>
      <c r="I307" s="33">
        <v>5.2</v>
      </c>
      <c r="J307" s="33">
        <v>0</v>
      </c>
      <c r="K307" s="33">
        <v>0</v>
      </c>
      <c r="L307" s="33">
        <v>10.072444444444445</v>
      </c>
      <c r="M307" s="33">
        <v>0</v>
      </c>
      <c r="N307" s="33">
        <v>7.750222222222221</v>
      </c>
      <c r="O307" s="33">
        <v>8.409934892693513E-2</v>
      </c>
      <c r="P307" s="33">
        <v>0</v>
      </c>
      <c r="Q307" s="33">
        <v>14.002333333333331</v>
      </c>
      <c r="R307" s="33">
        <v>0.15194236797685071</v>
      </c>
      <c r="S307" s="33">
        <v>20.343999999999994</v>
      </c>
      <c r="T307" s="33">
        <v>10.856555555555556</v>
      </c>
      <c r="U307" s="33">
        <v>0</v>
      </c>
      <c r="V307" s="33">
        <v>0.33856402218471177</v>
      </c>
      <c r="W307" s="33">
        <v>14.653555555555547</v>
      </c>
      <c r="X307" s="33">
        <v>13.73677777777778</v>
      </c>
      <c r="Y307" s="33">
        <v>0</v>
      </c>
      <c r="Z307" s="33">
        <v>0.30806968893175785</v>
      </c>
      <c r="AA307" s="33">
        <v>0</v>
      </c>
      <c r="AB307" s="33">
        <v>0</v>
      </c>
      <c r="AC307" s="33">
        <v>0</v>
      </c>
      <c r="AD307" s="33">
        <v>0</v>
      </c>
      <c r="AE307" s="33">
        <v>0</v>
      </c>
      <c r="AF307" s="33">
        <v>0</v>
      </c>
      <c r="AG307" s="33">
        <v>0</v>
      </c>
      <c r="AH307" t="s">
        <v>357</v>
      </c>
      <c r="AI307" s="34">
        <v>7</v>
      </c>
    </row>
    <row r="308" spans="1:35" x14ac:dyDescent="0.25">
      <c r="A308" t="s">
        <v>1226</v>
      </c>
      <c r="B308" t="s">
        <v>432</v>
      </c>
      <c r="C308" t="s">
        <v>884</v>
      </c>
      <c r="D308" t="s">
        <v>1166</v>
      </c>
      <c r="E308" s="33">
        <v>72.37777777777778</v>
      </c>
      <c r="F308" s="33">
        <v>5.2444444444444445</v>
      </c>
      <c r="G308" s="33">
        <v>0.62222222222222223</v>
      </c>
      <c r="H308" s="33">
        <v>0</v>
      </c>
      <c r="I308" s="33">
        <v>6.3777777777777782</v>
      </c>
      <c r="J308" s="33">
        <v>0</v>
      </c>
      <c r="K308" s="33">
        <v>0</v>
      </c>
      <c r="L308" s="33">
        <v>0.61811111111111106</v>
      </c>
      <c r="M308" s="33">
        <v>0</v>
      </c>
      <c r="N308" s="33">
        <v>5.4707777777777782</v>
      </c>
      <c r="O308" s="33">
        <v>7.5586429229352173E-2</v>
      </c>
      <c r="P308" s="33">
        <v>1.414666666666667</v>
      </c>
      <c r="Q308" s="33">
        <v>5.4122222222222227</v>
      </c>
      <c r="R308" s="33">
        <v>9.4322996622658903E-2</v>
      </c>
      <c r="S308" s="33">
        <v>4.6204444444444466</v>
      </c>
      <c r="T308" s="33">
        <v>1.9962222222222226</v>
      </c>
      <c r="U308" s="33">
        <v>0</v>
      </c>
      <c r="V308" s="33">
        <v>9.1418483266809972E-2</v>
      </c>
      <c r="W308" s="33">
        <v>4.7783333333333315</v>
      </c>
      <c r="X308" s="33">
        <v>0</v>
      </c>
      <c r="Y308" s="33">
        <v>5.2666666666666666</v>
      </c>
      <c r="Z308" s="33">
        <v>0.13878569235492783</v>
      </c>
      <c r="AA308" s="33">
        <v>0</v>
      </c>
      <c r="AB308" s="33">
        <v>0</v>
      </c>
      <c r="AC308" s="33">
        <v>0</v>
      </c>
      <c r="AD308" s="33">
        <v>0</v>
      </c>
      <c r="AE308" s="33">
        <v>0</v>
      </c>
      <c r="AF308" s="33">
        <v>0</v>
      </c>
      <c r="AG308" s="33">
        <v>0</v>
      </c>
      <c r="AH308" t="s">
        <v>5</v>
      </c>
      <c r="AI308" s="34">
        <v>7</v>
      </c>
    </row>
    <row r="309" spans="1:35" x14ac:dyDescent="0.25">
      <c r="A309" t="s">
        <v>1226</v>
      </c>
      <c r="B309" t="s">
        <v>431</v>
      </c>
      <c r="C309" t="s">
        <v>880</v>
      </c>
      <c r="D309" t="s">
        <v>1141</v>
      </c>
      <c r="E309" s="33">
        <v>62.522222222222226</v>
      </c>
      <c r="F309" s="33">
        <v>5.1555555555555559</v>
      </c>
      <c r="G309" s="33">
        <v>0.66666666666666663</v>
      </c>
      <c r="H309" s="33">
        <v>0</v>
      </c>
      <c r="I309" s="33">
        <v>1.5666666666666667</v>
      </c>
      <c r="J309" s="33">
        <v>0</v>
      </c>
      <c r="K309" s="33">
        <v>0</v>
      </c>
      <c r="L309" s="33">
        <v>3.1924444444444435</v>
      </c>
      <c r="M309" s="33">
        <v>0</v>
      </c>
      <c r="N309" s="33">
        <v>5.4641111111111105</v>
      </c>
      <c r="O309" s="33">
        <v>8.7394704105207027E-2</v>
      </c>
      <c r="P309" s="33">
        <v>4.8132222222222216</v>
      </c>
      <c r="Q309" s="33">
        <v>2.4064444444444448</v>
      </c>
      <c r="R309" s="33">
        <v>0.11547360938333037</v>
      </c>
      <c r="S309" s="33">
        <v>5.1190000000000007</v>
      </c>
      <c r="T309" s="33">
        <v>3.3711111111111109</v>
      </c>
      <c r="U309" s="33">
        <v>0</v>
      </c>
      <c r="V309" s="33">
        <v>0.13579349564599255</v>
      </c>
      <c r="W309" s="33">
        <v>3.4656666666666656</v>
      </c>
      <c r="X309" s="33">
        <v>5.0114444444444457</v>
      </c>
      <c r="Y309" s="33">
        <v>0</v>
      </c>
      <c r="Z309" s="33">
        <v>0.1355855695752621</v>
      </c>
      <c r="AA309" s="33">
        <v>0</v>
      </c>
      <c r="AB309" s="33">
        <v>0</v>
      </c>
      <c r="AC309" s="33">
        <v>0</v>
      </c>
      <c r="AD309" s="33">
        <v>0</v>
      </c>
      <c r="AE309" s="33">
        <v>0</v>
      </c>
      <c r="AF309" s="33">
        <v>0</v>
      </c>
      <c r="AG309" s="33">
        <v>0</v>
      </c>
      <c r="AH309" t="s">
        <v>4</v>
      </c>
      <c r="AI309" s="34">
        <v>7</v>
      </c>
    </row>
    <row r="310" spans="1:35" x14ac:dyDescent="0.25">
      <c r="A310" t="s">
        <v>1226</v>
      </c>
      <c r="B310" t="s">
        <v>800</v>
      </c>
      <c r="C310" t="s">
        <v>1092</v>
      </c>
      <c r="D310" t="s">
        <v>1140</v>
      </c>
      <c r="E310" s="33">
        <v>90.8</v>
      </c>
      <c r="F310" s="33">
        <v>10.222222222222221</v>
      </c>
      <c r="G310" s="33">
        <v>0.25555555555555554</v>
      </c>
      <c r="H310" s="33">
        <v>0</v>
      </c>
      <c r="I310" s="33">
        <v>3.4555555555555557</v>
      </c>
      <c r="J310" s="33">
        <v>0</v>
      </c>
      <c r="K310" s="33">
        <v>0</v>
      </c>
      <c r="L310" s="33">
        <v>6.0493333333333323</v>
      </c>
      <c r="M310" s="33">
        <v>0</v>
      </c>
      <c r="N310" s="33">
        <v>0</v>
      </c>
      <c r="O310" s="33">
        <v>0</v>
      </c>
      <c r="P310" s="33">
        <v>2.6178888888888889</v>
      </c>
      <c r="Q310" s="33">
        <v>6.9023333333333339</v>
      </c>
      <c r="R310" s="33">
        <v>0.10484826235927559</v>
      </c>
      <c r="S310" s="33">
        <v>5.5381111111111112</v>
      </c>
      <c r="T310" s="33">
        <v>7.0143333333333313</v>
      </c>
      <c r="U310" s="33">
        <v>0</v>
      </c>
      <c r="V310" s="33">
        <v>0.13824278022515907</v>
      </c>
      <c r="W310" s="33">
        <v>6.9701111111111089</v>
      </c>
      <c r="X310" s="33">
        <v>3.613888888888888</v>
      </c>
      <c r="Y310" s="33">
        <v>0</v>
      </c>
      <c r="Z310" s="33">
        <v>0.11656387665198234</v>
      </c>
      <c r="AA310" s="33">
        <v>0</v>
      </c>
      <c r="AB310" s="33">
        <v>0</v>
      </c>
      <c r="AC310" s="33">
        <v>0</v>
      </c>
      <c r="AD310" s="33">
        <v>0</v>
      </c>
      <c r="AE310" s="33">
        <v>0</v>
      </c>
      <c r="AF310" s="33">
        <v>0</v>
      </c>
      <c r="AG310" s="33">
        <v>0</v>
      </c>
      <c r="AH310" t="s">
        <v>377</v>
      </c>
      <c r="AI310" s="34">
        <v>7</v>
      </c>
    </row>
    <row r="311" spans="1:35" x14ac:dyDescent="0.25">
      <c r="A311" t="s">
        <v>1226</v>
      </c>
      <c r="B311" t="s">
        <v>534</v>
      </c>
      <c r="C311" t="s">
        <v>912</v>
      </c>
      <c r="D311" t="s">
        <v>1171</v>
      </c>
      <c r="E311" s="33">
        <v>61.866666666666667</v>
      </c>
      <c r="F311" s="33">
        <v>0</v>
      </c>
      <c r="G311" s="33">
        <v>0</v>
      </c>
      <c r="H311" s="33">
        <v>0</v>
      </c>
      <c r="I311" s="33">
        <v>3.9444444444444446</v>
      </c>
      <c r="J311" s="33">
        <v>0</v>
      </c>
      <c r="K311" s="33">
        <v>0</v>
      </c>
      <c r="L311" s="33">
        <v>0.14533333333333334</v>
      </c>
      <c r="M311" s="33">
        <v>0</v>
      </c>
      <c r="N311" s="33">
        <v>3.6055555555555556</v>
      </c>
      <c r="O311" s="33">
        <v>5.8279454022988508E-2</v>
      </c>
      <c r="P311" s="33">
        <v>6.6749999999999998</v>
      </c>
      <c r="Q311" s="33">
        <v>0</v>
      </c>
      <c r="R311" s="33">
        <v>0.10789331896551724</v>
      </c>
      <c r="S311" s="33">
        <v>0.34344444444444439</v>
      </c>
      <c r="T311" s="33">
        <v>8.8888888888888892E-2</v>
      </c>
      <c r="U311" s="33">
        <v>0</v>
      </c>
      <c r="V311" s="33">
        <v>6.9881465517241375E-3</v>
      </c>
      <c r="W311" s="33">
        <v>0.22522222222222227</v>
      </c>
      <c r="X311" s="33">
        <v>0.23055555555555557</v>
      </c>
      <c r="Y311" s="33">
        <v>0</v>
      </c>
      <c r="Z311" s="33">
        <v>7.3670977011494262E-3</v>
      </c>
      <c r="AA311" s="33">
        <v>0</v>
      </c>
      <c r="AB311" s="33">
        <v>0</v>
      </c>
      <c r="AC311" s="33">
        <v>0</v>
      </c>
      <c r="AD311" s="33">
        <v>41.197222222222223</v>
      </c>
      <c r="AE311" s="33">
        <v>0</v>
      </c>
      <c r="AF311" s="33">
        <v>0</v>
      </c>
      <c r="AG311" s="33">
        <v>0</v>
      </c>
      <c r="AH311" t="s">
        <v>108</v>
      </c>
      <c r="AI311" s="34">
        <v>7</v>
      </c>
    </row>
    <row r="312" spans="1:35" x14ac:dyDescent="0.25">
      <c r="A312" t="s">
        <v>1226</v>
      </c>
      <c r="B312" t="s">
        <v>747</v>
      </c>
      <c r="C312" t="s">
        <v>1086</v>
      </c>
      <c r="D312" t="s">
        <v>1142</v>
      </c>
      <c r="E312" s="33">
        <v>37.1</v>
      </c>
      <c r="F312" s="33">
        <v>0</v>
      </c>
      <c r="G312" s="33">
        <v>0</v>
      </c>
      <c r="H312" s="33">
        <v>0</v>
      </c>
      <c r="I312" s="33">
        <v>6.6555555555555559</v>
      </c>
      <c r="J312" s="33">
        <v>0</v>
      </c>
      <c r="K312" s="33">
        <v>0</v>
      </c>
      <c r="L312" s="33">
        <v>0.44411111111111101</v>
      </c>
      <c r="M312" s="33">
        <v>0</v>
      </c>
      <c r="N312" s="33">
        <v>0</v>
      </c>
      <c r="O312" s="33">
        <v>0</v>
      </c>
      <c r="P312" s="33">
        <v>4.5583333333333336</v>
      </c>
      <c r="Q312" s="33">
        <v>0</v>
      </c>
      <c r="R312" s="33">
        <v>0.12286612758310872</v>
      </c>
      <c r="S312" s="33">
        <v>0.15544444444444444</v>
      </c>
      <c r="T312" s="33">
        <v>1.1993333333333334</v>
      </c>
      <c r="U312" s="33">
        <v>0</v>
      </c>
      <c r="V312" s="33">
        <v>3.6516921233902364E-2</v>
      </c>
      <c r="W312" s="33">
        <v>1.355</v>
      </c>
      <c r="X312" s="33">
        <v>3.2444444444444442E-2</v>
      </c>
      <c r="Y312" s="33">
        <v>0</v>
      </c>
      <c r="Z312" s="33">
        <v>3.7397424378556456E-2</v>
      </c>
      <c r="AA312" s="33">
        <v>0</v>
      </c>
      <c r="AB312" s="33">
        <v>0</v>
      </c>
      <c r="AC312" s="33">
        <v>0</v>
      </c>
      <c r="AD312" s="33">
        <v>24.405555555555555</v>
      </c>
      <c r="AE312" s="33">
        <v>0</v>
      </c>
      <c r="AF312" s="33">
        <v>0</v>
      </c>
      <c r="AG312" s="33">
        <v>0</v>
      </c>
      <c r="AH312" t="s">
        <v>324</v>
      </c>
      <c r="AI312" s="34">
        <v>7</v>
      </c>
    </row>
    <row r="313" spans="1:35" x14ac:dyDescent="0.25">
      <c r="A313" t="s">
        <v>1226</v>
      </c>
      <c r="B313" t="s">
        <v>748</v>
      </c>
      <c r="C313" t="s">
        <v>1086</v>
      </c>
      <c r="D313" t="s">
        <v>1142</v>
      </c>
      <c r="E313" s="33">
        <v>15.766666666666667</v>
      </c>
      <c r="F313" s="33">
        <v>0</v>
      </c>
      <c r="G313" s="33">
        <v>0</v>
      </c>
      <c r="H313" s="33">
        <v>0</v>
      </c>
      <c r="I313" s="33">
        <v>2.7222222222222223</v>
      </c>
      <c r="J313" s="33">
        <v>0</v>
      </c>
      <c r="K313" s="33">
        <v>0</v>
      </c>
      <c r="L313" s="33">
        <v>0.37199999999999994</v>
      </c>
      <c r="M313" s="33">
        <v>0</v>
      </c>
      <c r="N313" s="33">
        <v>0</v>
      </c>
      <c r="O313" s="33">
        <v>0</v>
      </c>
      <c r="P313" s="33">
        <v>0</v>
      </c>
      <c r="Q313" s="33">
        <v>2.1305555555555555</v>
      </c>
      <c r="R313" s="33">
        <v>0.13513037350246651</v>
      </c>
      <c r="S313" s="33">
        <v>0.11566666666666667</v>
      </c>
      <c r="T313" s="33">
        <v>1.4552222222222222</v>
      </c>
      <c r="U313" s="33">
        <v>0</v>
      </c>
      <c r="V313" s="33">
        <v>9.9633544749823805E-2</v>
      </c>
      <c r="W313" s="33">
        <v>1.6825555555555556</v>
      </c>
      <c r="X313" s="33">
        <v>2.6888888888888889E-2</v>
      </c>
      <c r="Y313" s="33">
        <v>0</v>
      </c>
      <c r="Z313" s="33">
        <v>0.10842142353770261</v>
      </c>
      <c r="AA313" s="33">
        <v>0</v>
      </c>
      <c r="AB313" s="33">
        <v>0</v>
      </c>
      <c r="AC313" s="33">
        <v>0</v>
      </c>
      <c r="AD313" s="33">
        <v>14.875</v>
      </c>
      <c r="AE313" s="33">
        <v>0</v>
      </c>
      <c r="AF313" s="33">
        <v>0</v>
      </c>
      <c r="AG313" s="33">
        <v>0</v>
      </c>
      <c r="AH313" t="s">
        <v>325</v>
      </c>
      <c r="AI313" s="34">
        <v>7</v>
      </c>
    </row>
    <row r="314" spans="1:35" x14ac:dyDescent="0.25">
      <c r="A314" t="s">
        <v>1226</v>
      </c>
      <c r="B314" t="s">
        <v>533</v>
      </c>
      <c r="C314" t="s">
        <v>973</v>
      </c>
      <c r="D314" t="s">
        <v>1140</v>
      </c>
      <c r="E314" s="33">
        <v>18.255555555555556</v>
      </c>
      <c r="F314" s="33">
        <v>0</v>
      </c>
      <c r="G314" s="33">
        <v>0</v>
      </c>
      <c r="H314" s="33">
        <v>0</v>
      </c>
      <c r="I314" s="33">
        <v>1</v>
      </c>
      <c r="J314" s="33">
        <v>0</v>
      </c>
      <c r="K314" s="33">
        <v>0</v>
      </c>
      <c r="L314" s="33">
        <v>0.20677777777777781</v>
      </c>
      <c r="M314" s="33">
        <v>0</v>
      </c>
      <c r="N314" s="33">
        <v>0</v>
      </c>
      <c r="O314" s="33">
        <v>0</v>
      </c>
      <c r="P314" s="33">
        <v>6.7222222222222223</v>
      </c>
      <c r="Q314" s="33">
        <v>0</v>
      </c>
      <c r="R314" s="33">
        <v>0.36822884966524649</v>
      </c>
      <c r="S314" s="33">
        <v>0.50588888888888894</v>
      </c>
      <c r="T314" s="33">
        <v>2.6343333333333332</v>
      </c>
      <c r="U314" s="33">
        <v>0</v>
      </c>
      <c r="V314" s="33">
        <v>0.17201460742544125</v>
      </c>
      <c r="W314" s="33">
        <v>0.98855555555555552</v>
      </c>
      <c r="X314" s="33">
        <v>0.25700000000000001</v>
      </c>
      <c r="Y314" s="33">
        <v>0</v>
      </c>
      <c r="Z314" s="33">
        <v>6.8228849665246491E-2</v>
      </c>
      <c r="AA314" s="33">
        <v>0</v>
      </c>
      <c r="AB314" s="33">
        <v>0</v>
      </c>
      <c r="AC314" s="33">
        <v>0</v>
      </c>
      <c r="AD314" s="33">
        <v>0</v>
      </c>
      <c r="AE314" s="33">
        <v>0</v>
      </c>
      <c r="AF314" s="33">
        <v>0</v>
      </c>
      <c r="AG314" s="33">
        <v>0</v>
      </c>
      <c r="AH314" t="s">
        <v>107</v>
      </c>
      <c r="AI314" s="34">
        <v>7</v>
      </c>
    </row>
    <row r="315" spans="1:35" x14ac:dyDescent="0.25">
      <c r="A315" t="s">
        <v>1226</v>
      </c>
      <c r="B315" t="s">
        <v>722</v>
      </c>
      <c r="C315" t="s">
        <v>927</v>
      </c>
      <c r="D315" t="s">
        <v>1118</v>
      </c>
      <c r="E315" s="33">
        <v>43.044444444444444</v>
      </c>
      <c r="F315" s="33">
        <v>0</v>
      </c>
      <c r="G315" s="33">
        <v>2.2222222222222223E-2</v>
      </c>
      <c r="H315" s="33">
        <v>0</v>
      </c>
      <c r="I315" s="33">
        <v>6.4555555555555557</v>
      </c>
      <c r="J315" s="33">
        <v>0</v>
      </c>
      <c r="K315" s="33">
        <v>0</v>
      </c>
      <c r="L315" s="33">
        <v>0.23055555555555557</v>
      </c>
      <c r="M315" s="33">
        <v>0</v>
      </c>
      <c r="N315" s="33">
        <v>4.5777777777777775</v>
      </c>
      <c r="O315" s="33">
        <v>0.10635002581311305</v>
      </c>
      <c r="P315" s="33">
        <v>4.375</v>
      </c>
      <c r="Q315" s="33">
        <v>0</v>
      </c>
      <c r="R315" s="33">
        <v>0.10163913267940114</v>
      </c>
      <c r="S315" s="33">
        <v>0.16877777777777778</v>
      </c>
      <c r="T315" s="33">
        <v>0.15344444444444444</v>
      </c>
      <c r="U315" s="33">
        <v>0</v>
      </c>
      <c r="V315" s="33">
        <v>7.4858027878162096E-3</v>
      </c>
      <c r="W315" s="33">
        <v>0.13144444444444445</v>
      </c>
      <c r="X315" s="33">
        <v>0.20455555555555552</v>
      </c>
      <c r="Y315" s="33">
        <v>0</v>
      </c>
      <c r="Z315" s="33">
        <v>7.8058853897780061E-3</v>
      </c>
      <c r="AA315" s="33">
        <v>0</v>
      </c>
      <c r="AB315" s="33">
        <v>0</v>
      </c>
      <c r="AC315" s="33">
        <v>0</v>
      </c>
      <c r="AD315" s="33">
        <v>29.236111111111111</v>
      </c>
      <c r="AE315" s="33">
        <v>0</v>
      </c>
      <c r="AF315" s="33">
        <v>0</v>
      </c>
      <c r="AG315" s="33">
        <v>0</v>
      </c>
      <c r="AH315" t="s">
        <v>297</v>
      </c>
      <c r="AI315" s="34">
        <v>7</v>
      </c>
    </row>
    <row r="316" spans="1:35" x14ac:dyDescent="0.25">
      <c r="A316" t="s">
        <v>1226</v>
      </c>
      <c r="B316" t="s">
        <v>733</v>
      </c>
      <c r="C316" t="s">
        <v>900</v>
      </c>
      <c r="D316" t="s">
        <v>1140</v>
      </c>
      <c r="E316" s="33">
        <v>65.066666666666663</v>
      </c>
      <c r="F316" s="33">
        <v>5.4222222222222225</v>
      </c>
      <c r="G316" s="33">
        <v>0.64444444444444449</v>
      </c>
      <c r="H316" s="33">
        <v>0.27500000000000002</v>
      </c>
      <c r="I316" s="33">
        <v>0.93333333333333335</v>
      </c>
      <c r="J316" s="33">
        <v>0</v>
      </c>
      <c r="K316" s="33">
        <v>0.33333333333333331</v>
      </c>
      <c r="L316" s="33">
        <v>7.5737777777777779</v>
      </c>
      <c r="M316" s="33">
        <v>0</v>
      </c>
      <c r="N316" s="33">
        <v>0</v>
      </c>
      <c r="O316" s="33">
        <v>0</v>
      </c>
      <c r="P316" s="33">
        <v>0</v>
      </c>
      <c r="Q316" s="33">
        <v>0</v>
      </c>
      <c r="R316" s="33">
        <v>0</v>
      </c>
      <c r="S316" s="33">
        <v>6.9821111111111094</v>
      </c>
      <c r="T316" s="33">
        <v>0</v>
      </c>
      <c r="U316" s="33">
        <v>0</v>
      </c>
      <c r="V316" s="33">
        <v>0.10730703551912567</v>
      </c>
      <c r="W316" s="33">
        <v>8.0050000000000026</v>
      </c>
      <c r="X316" s="33">
        <v>0</v>
      </c>
      <c r="Y316" s="33">
        <v>0</v>
      </c>
      <c r="Z316" s="33">
        <v>0.12302766393442628</v>
      </c>
      <c r="AA316" s="33">
        <v>0</v>
      </c>
      <c r="AB316" s="33">
        <v>0</v>
      </c>
      <c r="AC316" s="33">
        <v>0</v>
      </c>
      <c r="AD316" s="33">
        <v>0</v>
      </c>
      <c r="AE316" s="33">
        <v>0</v>
      </c>
      <c r="AF316" s="33">
        <v>0</v>
      </c>
      <c r="AG316" s="33">
        <v>1.3444444444444446</v>
      </c>
      <c r="AH316" t="s">
        <v>310</v>
      </c>
      <c r="AI316" s="34">
        <v>7</v>
      </c>
    </row>
    <row r="317" spans="1:35" x14ac:dyDescent="0.25">
      <c r="A317" t="s">
        <v>1226</v>
      </c>
      <c r="B317" t="s">
        <v>521</v>
      </c>
      <c r="C317" t="s">
        <v>884</v>
      </c>
      <c r="D317" t="s">
        <v>1166</v>
      </c>
      <c r="E317" s="33">
        <v>106.55555555555556</v>
      </c>
      <c r="F317" s="33">
        <v>5.1111111111111107</v>
      </c>
      <c r="G317" s="33">
        <v>0</v>
      </c>
      <c r="H317" s="33">
        <v>0.24444444444444444</v>
      </c>
      <c r="I317" s="33">
        <v>1.211111111111111</v>
      </c>
      <c r="J317" s="33">
        <v>0</v>
      </c>
      <c r="K317" s="33">
        <v>0</v>
      </c>
      <c r="L317" s="33">
        <v>1.2481111111111109</v>
      </c>
      <c r="M317" s="33">
        <v>6.8722222222222218</v>
      </c>
      <c r="N317" s="33">
        <v>0</v>
      </c>
      <c r="O317" s="33">
        <v>6.4494264859228365E-2</v>
      </c>
      <c r="P317" s="33">
        <v>5.4065555555555571</v>
      </c>
      <c r="Q317" s="33">
        <v>3.3598888888888876</v>
      </c>
      <c r="R317" s="33">
        <v>8.2271115745568307E-2</v>
      </c>
      <c r="S317" s="33">
        <v>2.0512222222222234</v>
      </c>
      <c r="T317" s="33">
        <v>5.7122222222222234</v>
      </c>
      <c r="U317" s="33">
        <v>0</v>
      </c>
      <c r="V317" s="33">
        <v>7.2858185610010451E-2</v>
      </c>
      <c r="W317" s="33">
        <v>3.8323333333333354</v>
      </c>
      <c r="X317" s="33">
        <v>5.8952222222222215</v>
      </c>
      <c r="Y317" s="33">
        <v>0</v>
      </c>
      <c r="Z317" s="33">
        <v>9.129092805005215E-2</v>
      </c>
      <c r="AA317" s="33">
        <v>0</v>
      </c>
      <c r="AB317" s="33">
        <v>0</v>
      </c>
      <c r="AC317" s="33">
        <v>0</v>
      </c>
      <c r="AD317" s="33">
        <v>0</v>
      </c>
      <c r="AE317" s="33">
        <v>0</v>
      </c>
      <c r="AF317" s="33">
        <v>0</v>
      </c>
      <c r="AG317" s="33">
        <v>0</v>
      </c>
      <c r="AH317" t="s">
        <v>95</v>
      </c>
      <c r="AI317" s="34">
        <v>7</v>
      </c>
    </row>
    <row r="318" spans="1:35" x14ac:dyDescent="0.25">
      <c r="A318" t="s">
        <v>1226</v>
      </c>
      <c r="B318" t="s">
        <v>468</v>
      </c>
      <c r="C318" t="s">
        <v>925</v>
      </c>
      <c r="D318" t="s">
        <v>1115</v>
      </c>
      <c r="E318" s="33">
        <v>25</v>
      </c>
      <c r="F318" s="33">
        <v>4.7111111111111112</v>
      </c>
      <c r="G318" s="33">
        <v>0</v>
      </c>
      <c r="H318" s="33">
        <v>0.1512222222222222</v>
      </c>
      <c r="I318" s="33">
        <v>4.9555555555555557</v>
      </c>
      <c r="J318" s="33">
        <v>0</v>
      </c>
      <c r="K318" s="33">
        <v>0</v>
      </c>
      <c r="L318" s="33">
        <v>8.0000000000000016E-2</v>
      </c>
      <c r="M318" s="33">
        <v>5.5378888888888902</v>
      </c>
      <c r="N318" s="33">
        <v>0</v>
      </c>
      <c r="O318" s="33">
        <v>0.2215155555555556</v>
      </c>
      <c r="P318" s="33">
        <v>4.6574444444444456</v>
      </c>
      <c r="Q318" s="33">
        <v>0.27811111111111114</v>
      </c>
      <c r="R318" s="33">
        <v>0.19742222222222228</v>
      </c>
      <c r="S318" s="33">
        <v>0.49833333333333335</v>
      </c>
      <c r="T318" s="33">
        <v>0.6454444444444446</v>
      </c>
      <c r="U318" s="33">
        <v>0</v>
      </c>
      <c r="V318" s="33">
        <v>4.5751111111111117E-2</v>
      </c>
      <c r="W318" s="33">
        <v>0.49466666666666653</v>
      </c>
      <c r="X318" s="33">
        <v>2.3222222222222211</v>
      </c>
      <c r="Y318" s="33">
        <v>0</v>
      </c>
      <c r="Z318" s="33">
        <v>0.1126755555555555</v>
      </c>
      <c r="AA318" s="33">
        <v>0</v>
      </c>
      <c r="AB318" s="33">
        <v>0</v>
      </c>
      <c r="AC318" s="33">
        <v>0</v>
      </c>
      <c r="AD318" s="33">
        <v>10.760888888888893</v>
      </c>
      <c r="AE318" s="33">
        <v>0</v>
      </c>
      <c r="AF318" s="33">
        <v>0</v>
      </c>
      <c r="AG318" s="33">
        <v>0</v>
      </c>
      <c r="AH318" t="s">
        <v>41</v>
      </c>
      <c r="AI318" s="34">
        <v>7</v>
      </c>
    </row>
    <row r="319" spans="1:35" x14ac:dyDescent="0.25">
      <c r="A319" t="s">
        <v>1226</v>
      </c>
      <c r="B319" t="s">
        <v>644</v>
      </c>
      <c r="C319" t="s">
        <v>864</v>
      </c>
      <c r="D319" t="s">
        <v>1150</v>
      </c>
      <c r="E319" s="33">
        <v>66.644444444444446</v>
      </c>
      <c r="F319" s="33">
        <v>7.4666666666666668</v>
      </c>
      <c r="G319" s="33">
        <v>0</v>
      </c>
      <c r="H319" s="33">
        <v>0</v>
      </c>
      <c r="I319" s="33">
        <v>5.6888888888888891</v>
      </c>
      <c r="J319" s="33">
        <v>0</v>
      </c>
      <c r="K319" s="33">
        <v>0</v>
      </c>
      <c r="L319" s="33">
        <v>0.29177777777777775</v>
      </c>
      <c r="M319" s="33">
        <v>5.46</v>
      </c>
      <c r="N319" s="33">
        <v>0</v>
      </c>
      <c r="O319" s="33">
        <v>8.1927309103034349E-2</v>
      </c>
      <c r="P319" s="33">
        <v>3.5833333333333326</v>
      </c>
      <c r="Q319" s="33">
        <v>0</v>
      </c>
      <c r="R319" s="33">
        <v>5.3767922640880282E-2</v>
      </c>
      <c r="S319" s="33">
        <v>2.7851111111111111</v>
      </c>
      <c r="T319" s="33">
        <v>3.7734444444444439</v>
      </c>
      <c r="U319" s="33">
        <v>0</v>
      </c>
      <c r="V319" s="33">
        <v>9.8411137045681885E-2</v>
      </c>
      <c r="W319" s="33">
        <v>0.96333333333333315</v>
      </c>
      <c r="X319" s="33">
        <v>5.0392222222222216</v>
      </c>
      <c r="Y319" s="33">
        <v>0</v>
      </c>
      <c r="Z319" s="33">
        <v>9.0068356118706214E-2</v>
      </c>
      <c r="AA319" s="33">
        <v>0</v>
      </c>
      <c r="AB319" s="33">
        <v>0</v>
      </c>
      <c r="AC319" s="33">
        <v>0</v>
      </c>
      <c r="AD319" s="33">
        <v>0</v>
      </c>
      <c r="AE319" s="33">
        <v>0</v>
      </c>
      <c r="AF319" s="33">
        <v>0</v>
      </c>
      <c r="AG319" s="33">
        <v>0</v>
      </c>
      <c r="AH319" t="s">
        <v>219</v>
      </c>
      <c r="AI319" s="34">
        <v>7</v>
      </c>
    </row>
    <row r="320" spans="1:35" x14ac:dyDescent="0.25">
      <c r="A320" t="s">
        <v>1226</v>
      </c>
      <c r="B320" t="s">
        <v>505</v>
      </c>
      <c r="C320" t="s">
        <v>951</v>
      </c>
      <c r="D320" t="s">
        <v>1139</v>
      </c>
      <c r="E320" s="33">
        <v>29.588888888888889</v>
      </c>
      <c r="F320" s="33">
        <v>5.2444444444444445</v>
      </c>
      <c r="G320" s="33">
        <v>2.2222222222222223E-2</v>
      </c>
      <c r="H320" s="33">
        <v>0.18111111111111111</v>
      </c>
      <c r="I320" s="33">
        <v>0.45555555555555555</v>
      </c>
      <c r="J320" s="33">
        <v>0</v>
      </c>
      <c r="K320" s="33">
        <v>0</v>
      </c>
      <c r="L320" s="33">
        <v>1.0734444444444446</v>
      </c>
      <c r="M320" s="33">
        <v>5.1749999999999998</v>
      </c>
      <c r="N320" s="33">
        <v>0</v>
      </c>
      <c r="O320" s="33">
        <v>0.17489673300788583</v>
      </c>
      <c r="P320" s="33">
        <v>4.166666666666667</v>
      </c>
      <c r="Q320" s="33">
        <v>0</v>
      </c>
      <c r="R320" s="33">
        <v>0.14081862561021405</v>
      </c>
      <c r="S320" s="33">
        <v>0.52088888888888896</v>
      </c>
      <c r="T320" s="33">
        <v>1.0717777777777775</v>
      </c>
      <c r="U320" s="33">
        <v>0</v>
      </c>
      <c r="V320" s="33">
        <v>5.382651145324821E-2</v>
      </c>
      <c r="W320" s="33">
        <v>0.38866666666666672</v>
      </c>
      <c r="X320" s="33">
        <v>4.2353333333333341</v>
      </c>
      <c r="Y320" s="33">
        <v>0</v>
      </c>
      <c r="Z320" s="33">
        <v>0.15627487795719117</v>
      </c>
      <c r="AA320" s="33">
        <v>0</v>
      </c>
      <c r="AB320" s="33">
        <v>0</v>
      </c>
      <c r="AC320" s="33">
        <v>0</v>
      </c>
      <c r="AD320" s="33">
        <v>0</v>
      </c>
      <c r="AE320" s="33">
        <v>0</v>
      </c>
      <c r="AF320" s="33">
        <v>0</v>
      </c>
      <c r="AG320" s="33">
        <v>0</v>
      </c>
      <c r="AH320" t="s">
        <v>79</v>
      </c>
      <c r="AI320" s="34">
        <v>7</v>
      </c>
    </row>
    <row r="321" spans="1:35" x14ac:dyDescent="0.25">
      <c r="A321" t="s">
        <v>1226</v>
      </c>
      <c r="B321" t="s">
        <v>507</v>
      </c>
      <c r="C321" t="s">
        <v>953</v>
      </c>
      <c r="D321" t="s">
        <v>1135</v>
      </c>
      <c r="E321" s="33">
        <v>42.43333333333333</v>
      </c>
      <c r="F321" s="33">
        <v>4.666666666666667</v>
      </c>
      <c r="G321" s="33">
        <v>4.4444444444444446E-2</v>
      </c>
      <c r="H321" s="33">
        <v>7.2222222222222215E-2</v>
      </c>
      <c r="I321" s="33">
        <v>0.48888888888888887</v>
      </c>
      <c r="J321" s="33">
        <v>0</v>
      </c>
      <c r="K321" s="33">
        <v>0.3</v>
      </c>
      <c r="L321" s="33">
        <v>0.31455555555555559</v>
      </c>
      <c r="M321" s="33">
        <v>4.3944444444444448</v>
      </c>
      <c r="N321" s="33">
        <v>0</v>
      </c>
      <c r="O321" s="33">
        <v>0.10356114166012047</v>
      </c>
      <c r="P321" s="33">
        <v>0</v>
      </c>
      <c r="Q321" s="33">
        <v>4.95</v>
      </c>
      <c r="R321" s="33">
        <v>0.11665357423409271</v>
      </c>
      <c r="S321" s="33">
        <v>0.75199999999999989</v>
      </c>
      <c r="T321" s="33">
        <v>0.90622222222222226</v>
      </c>
      <c r="U321" s="33">
        <v>0</v>
      </c>
      <c r="V321" s="33">
        <v>3.9078292746792358E-2</v>
      </c>
      <c r="W321" s="33">
        <v>0.9415555555555557</v>
      </c>
      <c r="X321" s="33">
        <v>1.8594444444444445</v>
      </c>
      <c r="Y321" s="33">
        <v>0</v>
      </c>
      <c r="Z321" s="33">
        <v>6.6009426551453268E-2</v>
      </c>
      <c r="AA321" s="33">
        <v>0</v>
      </c>
      <c r="AB321" s="33">
        <v>0</v>
      </c>
      <c r="AC321" s="33">
        <v>0</v>
      </c>
      <c r="AD321" s="33">
        <v>0</v>
      </c>
      <c r="AE321" s="33">
        <v>0</v>
      </c>
      <c r="AF321" s="33">
        <v>0</v>
      </c>
      <c r="AG321" s="33">
        <v>0.37777777777777777</v>
      </c>
      <c r="AH321" t="s">
        <v>81</v>
      </c>
      <c r="AI321" s="34">
        <v>7</v>
      </c>
    </row>
    <row r="322" spans="1:35" x14ac:dyDescent="0.25">
      <c r="A322" t="s">
        <v>1226</v>
      </c>
      <c r="B322" t="s">
        <v>594</v>
      </c>
      <c r="C322" t="s">
        <v>1005</v>
      </c>
      <c r="D322" t="s">
        <v>1127</v>
      </c>
      <c r="E322" s="33">
        <v>32.93333333333333</v>
      </c>
      <c r="F322" s="33">
        <v>12.088888888888889</v>
      </c>
      <c r="G322" s="33">
        <v>0.16666666666666666</v>
      </c>
      <c r="H322" s="33">
        <v>0.13333333333333333</v>
      </c>
      <c r="I322" s="33">
        <v>0.45555555555555555</v>
      </c>
      <c r="J322" s="33">
        <v>0</v>
      </c>
      <c r="K322" s="33">
        <v>0</v>
      </c>
      <c r="L322" s="33">
        <v>0.11822222222222223</v>
      </c>
      <c r="M322" s="33">
        <v>0</v>
      </c>
      <c r="N322" s="33">
        <v>5.1544444444444464</v>
      </c>
      <c r="O322" s="33">
        <v>0.15651147098515528</v>
      </c>
      <c r="P322" s="33">
        <v>3.2833333333333332</v>
      </c>
      <c r="Q322" s="33">
        <v>3.4388888888888891</v>
      </c>
      <c r="R322" s="33">
        <v>0.20411605937921729</v>
      </c>
      <c r="S322" s="33">
        <v>1.1926666666666663</v>
      </c>
      <c r="T322" s="33">
        <v>0.24155555555555555</v>
      </c>
      <c r="U322" s="33">
        <v>0</v>
      </c>
      <c r="V322" s="33">
        <v>4.354925775978407E-2</v>
      </c>
      <c r="W322" s="33">
        <v>0.93533333333333346</v>
      </c>
      <c r="X322" s="33">
        <v>2.8673333333333342</v>
      </c>
      <c r="Y322" s="33">
        <v>0</v>
      </c>
      <c r="Z322" s="33">
        <v>0.11546558704453445</v>
      </c>
      <c r="AA322" s="33">
        <v>0</v>
      </c>
      <c r="AB322" s="33">
        <v>0</v>
      </c>
      <c r="AC322" s="33">
        <v>1.1111111111111112E-2</v>
      </c>
      <c r="AD322" s="33">
        <v>0</v>
      </c>
      <c r="AE322" s="33">
        <v>0</v>
      </c>
      <c r="AF322" s="33">
        <v>0</v>
      </c>
      <c r="AG322" s="33">
        <v>1.1111111111111112E-2</v>
      </c>
      <c r="AH322" t="s">
        <v>169</v>
      </c>
      <c r="AI322" s="34">
        <v>7</v>
      </c>
    </row>
    <row r="323" spans="1:35" x14ac:dyDescent="0.25">
      <c r="A323" t="s">
        <v>1226</v>
      </c>
      <c r="B323" t="s">
        <v>631</v>
      </c>
      <c r="C323" t="s">
        <v>1034</v>
      </c>
      <c r="D323" t="s">
        <v>1207</v>
      </c>
      <c r="E323" s="33">
        <v>35.56666666666667</v>
      </c>
      <c r="F323" s="33">
        <v>17.5</v>
      </c>
      <c r="G323" s="33">
        <v>8.8888888888888892E-2</v>
      </c>
      <c r="H323" s="33">
        <v>0.16666666666666666</v>
      </c>
      <c r="I323" s="33">
        <v>0.71111111111111114</v>
      </c>
      <c r="J323" s="33">
        <v>0</v>
      </c>
      <c r="K323" s="33">
        <v>0</v>
      </c>
      <c r="L323" s="33">
        <v>0.21844444444444444</v>
      </c>
      <c r="M323" s="33">
        <v>0</v>
      </c>
      <c r="N323" s="33">
        <v>1.5361111111111112</v>
      </c>
      <c r="O323" s="33">
        <v>4.318962824117463E-2</v>
      </c>
      <c r="P323" s="33">
        <v>4.2305555555555552</v>
      </c>
      <c r="Q323" s="33">
        <v>3.8861111111111111</v>
      </c>
      <c r="R323" s="33">
        <v>0.22820993439550138</v>
      </c>
      <c r="S323" s="33">
        <v>0.79544444444444451</v>
      </c>
      <c r="T323" s="33">
        <v>0.35222222222222221</v>
      </c>
      <c r="U323" s="33">
        <v>0</v>
      </c>
      <c r="V323" s="33">
        <v>3.2268041237113403E-2</v>
      </c>
      <c r="W323" s="33">
        <v>1.3298888888888887</v>
      </c>
      <c r="X323" s="33">
        <v>1.2073333333333334</v>
      </c>
      <c r="Y323" s="33">
        <v>0</v>
      </c>
      <c r="Z323" s="33">
        <v>7.1337082161824411E-2</v>
      </c>
      <c r="AA323" s="33">
        <v>0</v>
      </c>
      <c r="AB323" s="33">
        <v>0</v>
      </c>
      <c r="AC323" s="33">
        <v>0</v>
      </c>
      <c r="AD323" s="33">
        <v>0</v>
      </c>
      <c r="AE323" s="33">
        <v>0</v>
      </c>
      <c r="AF323" s="33">
        <v>0</v>
      </c>
      <c r="AG323" s="33">
        <v>0</v>
      </c>
      <c r="AH323" t="s">
        <v>206</v>
      </c>
      <c r="AI323" s="34">
        <v>7</v>
      </c>
    </row>
    <row r="324" spans="1:35" x14ac:dyDescent="0.25">
      <c r="A324" t="s">
        <v>1226</v>
      </c>
      <c r="B324" t="s">
        <v>537</v>
      </c>
      <c r="C324" t="s">
        <v>900</v>
      </c>
      <c r="D324" t="s">
        <v>1140</v>
      </c>
      <c r="E324" s="33">
        <v>65.400000000000006</v>
      </c>
      <c r="F324" s="33">
        <v>4</v>
      </c>
      <c r="G324" s="33">
        <v>0</v>
      </c>
      <c r="H324" s="33">
        <v>0</v>
      </c>
      <c r="I324" s="33">
        <v>0</v>
      </c>
      <c r="J324" s="33">
        <v>0</v>
      </c>
      <c r="K324" s="33">
        <v>0</v>
      </c>
      <c r="L324" s="33">
        <v>9.3764444444444432</v>
      </c>
      <c r="M324" s="33">
        <v>2.4888888888888889</v>
      </c>
      <c r="N324" s="33">
        <v>1.6</v>
      </c>
      <c r="O324" s="33">
        <v>6.2521236833163435E-2</v>
      </c>
      <c r="P324" s="33">
        <v>10.122333333333334</v>
      </c>
      <c r="Q324" s="33">
        <v>0</v>
      </c>
      <c r="R324" s="33">
        <v>0.15477573904179409</v>
      </c>
      <c r="S324" s="33">
        <v>4.9877777777777768</v>
      </c>
      <c r="T324" s="33">
        <v>9.5193333333333321</v>
      </c>
      <c r="U324" s="33">
        <v>5.166666666666667</v>
      </c>
      <c r="V324" s="33">
        <v>0.30082229018008827</v>
      </c>
      <c r="W324" s="33">
        <v>11.020888888888887</v>
      </c>
      <c r="X324" s="33">
        <v>9.6148888888888884</v>
      </c>
      <c r="Y324" s="33">
        <v>0</v>
      </c>
      <c r="Z324" s="33">
        <v>0.31553177030241242</v>
      </c>
      <c r="AA324" s="33">
        <v>0</v>
      </c>
      <c r="AB324" s="33">
        <v>0</v>
      </c>
      <c r="AC324" s="33">
        <v>0</v>
      </c>
      <c r="AD324" s="33">
        <v>0</v>
      </c>
      <c r="AE324" s="33">
        <v>0</v>
      </c>
      <c r="AF324" s="33">
        <v>0</v>
      </c>
      <c r="AG324" s="33">
        <v>0</v>
      </c>
      <c r="AH324" t="s">
        <v>111</v>
      </c>
      <c r="AI324" s="34">
        <v>7</v>
      </c>
    </row>
    <row r="325" spans="1:35" x14ac:dyDescent="0.25">
      <c r="A325" t="s">
        <v>1226</v>
      </c>
      <c r="B325" t="s">
        <v>610</v>
      </c>
      <c r="C325" t="s">
        <v>1016</v>
      </c>
      <c r="D325" t="s">
        <v>1112</v>
      </c>
      <c r="E325" s="33">
        <v>51.12222222222222</v>
      </c>
      <c r="F325" s="33">
        <v>26.81111111111111</v>
      </c>
      <c r="G325" s="33">
        <v>0</v>
      </c>
      <c r="H325" s="33">
        <v>0.16944444444444445</v>
      </c>
      <c r="I325" s="33">
        <v>0.91111111111111109</v>
      </c>
      <c r="J325" s="33">
        <v>0</v>
      </c>
      <c r="K325" s="33">
        <v>0</v>
      </c>
      <c r="L325" s="33">
        <v>0.73333333333333328</v>
      </c>
      <c r="M325" s="33">
        <v>0.05</v>
      </c>
      <c r="N325" s="33">
        <v>5.1277777777777782</v>
      </c>
      <c r="O325" s="33">
        <v>0.10128232992827647</v>
      </c>
      <c r="P325" s="33">
        <v>3.3944444444444444</v>
      </c>
      <c r="Q325" s="33">
        <v>8.9138888888888896</v>
      </c>
      <c r="R325" s="33">
        <v>0.24076287763529669</v>
      </c>
      <c r="S325" s="33">
        <v>1.5975555555555556</v>
      </c>
      <c r="T325" s="33">
        <v>8.7111111111111111E-2</v>
      </c>
      <c r="U325" s="33">
        <v>0</v>
      </c>
      <c r="V325" s="33">
        <v>3.2953705716148668E-2</v>
      </c>
      <c r="W325" s="33">
        <v>0.96766666666666667</v>
      </c>
      <c r="X325" s="33">
        <v>1.9491111111111119</v>
      </c>
      <c r="Y325" s="33">
        <v>0</v>
      </c>
      <c r="Z325" s="33">
        <v>5.7054988046076963E-2</v>
      </c>
      <c r="AA325" s="33">
        <v>0</v>
      </c>
      <c r="AB325" s="33">
        <v>5.5555555555555552E-2</v>
      </c>
      <c r="AC325" s="33">
        <v>0</v>
      </c>
      <c r="AD325" s="33">
        <v>0</v>
      </c>
      <c r="AE325" s="33">
        <v>0</v>
      </c>
      <c r="AF325" s="33">
        <v>0</v>
      </c>
      <c r="AG325" s="33">
        <v>0</v>
      </c>
      <c r="AH325" t="s">
        <v>185</v>
      </c>
      <c r="AI325" s="34">
        <v>7</v>
      </c>
    </row>
    <row r="326" spans="1:35" x14ac:dyDescent="0.25">
      <c r="A326" t="s">
        <v>1226</v>
      </c>
      <c r="B326" t="s">
        <v>815</v>
      </c>
      <c r="C326" t="s">
        <v>1107</v>
      </c>
      <c r="D326" t="s">
        <v>1165</v>
      </c>
      <c r="E326" s="33">
        <v>52.677777777777777</v>
      </c>
      <c r="F326" s="33">
        <v>10.744444444444444</v>
      </c>
      <c r="G326" s="33">
        <v>8.8888888888888892E-2</v>
      </c>
      <c r="H326" s="33">
        <v>0.25277777777777777</v>
      </c>
      <c r="I326" s="33">
        <v>0.8666666666666667</v>
      </c>
      <c r="J326" s="33">
        <v>0</v>
      </c>
      <c r="K326" s="33">
        <v>0</v>
      </c>
      <c r="L326" s="33">
        <v>1.3272222222222221</v>
      </c>
      <c r="M326" s="33">
        <v>1.4861111111111112</v>
      </c>
      <c r="N326" s="33">
        <v>3.7927777777777782</v>
      </c>
      <c r="O326" s="33">
        <v>0.10021092596498631</v>
      </c>
      <c r="P326" s="33">
        <v>0</v>
      </c>
      <c r="Q326" s="33">
        <v>9.9638888888888886</v>
      </c>
      <c r="R326" s="33">
        <v>0.18914785910145537</v>
      </c>
      <c r="S326" s="33">
        <v>2.0018888888888888</v>
      </c>
      <c r="T326" s="33">
        <v>0</v>
      </c>
      <c r="U326" s="33">
        <v>0</v>
      </c>
      <c r="V326" s="33">
        <v>3.8002531111579835E-2</v>
      </c>
      <c r="W326" s="33">
        <v>2.5658888888888884</v>
      </c>
      <c r="X326" s="33">
        <v>0</v>
      </c>
      <c r="Y326" s="33">
        <v>0</v>
      </c>
      <c r="Z326" s="33">
        <v>4.8709133094283902E-2</v>
      </c>
      <c r="AA326" s="33">
        <v>0</v>
      </c>
      <c r="AB326" s="33">
        <v>0</v>
      </c>
      <c r="AC326" s="33">
        <v>0</v>
      </c>
      <c r="AD326" s="33">
        <v>0</v>
      </c>
      <c r="AE326" s="33">
        <v>0</v>
      </c>
      <c r="AF326" s="33">
        <v>0</v>
      </c>
      <c r="AG326" s="33">
        <v>0</v>
      </c>
      <c r="AH326" t="s">
        <v>392</v>
      </c>
      <c r="AI326" s="34">
        <v>7</v>
      </c>
    </row>
    <row r="327" spans="1:35" x14ac:dyDescent="0.25">
      <c r="A327" t="s">
        <v>1226</v>
      </c>
      <c r="B327" t="s">
        <v>755</v>
      </c>
      <c r="C327" t="s">
        <v>1089</v>
      </c>
      <c r="D327" t="s">
        <v>1148</v>
      </c>
      <c r="E327" s="33">
        <v>25.644444444444446</v>
      </c>
      <c r="F327" s="33">
        <v>5.7888888888888888</v>
      </c>
      <c r="G327" s="33">
        <v>3.3333333333333333E-2</v>
      </c>
      <c r="H327" s="33">
        <v>0.16666666666666666</v>
      </c>
      <c r="I327" s="33">
        <v>3.3333333333333333E-2</v>
      </c>
      <c r="J327" s="33">
        <v>0</v>
      </c>
      <c r="K327" s="33">
        <v>0</v>
      </c>
      <c r="L327" s="33">
        <v>9.5333333333333339E-2</v>
      </c>
      <c r="M327" s="33">
        <v>2.0055555555555555</v>
      </c>
      <c r="N327" s="33">
        <v>0</v>
      </c>
      <c r="O327" s="33">
        <v>7.8206239168110911E-2</v>
      </c>
      <c r="P327" s="33">
        <v>6.7222222222222223</v>
      </c>
      <c r="Q327" s="33">
        <v>0</v>
      </c>
      <c r="R327" s="33">
        <v>0.26213171577123051</v>
      </c>
      <c r="S327" s="33">
        <v>1.9137777777777778</v>
      </c>
      <c r="T327" s="33">
        <v>0.11933333333333336</v>
      </c>
      <c r="U327" s="33">
        <v>0</v>
      </c>
      <c r="V327" s="33">
        <v>7.9280762564991336E-2</v>
      </c>
      <c r="W327" s="33">
        <v>0.2593333333333333</v>
      </c>
      <c r="X327" s="33">
        <v>2.9536666666666664</v>
      </c>
      <c r="Y327" s="33">
        <v>0</v>
      </c>
      <c r="Z327" s="33">
        <v>0.125290294627383</v>
      </c>
      <c r="AA327" s="33">
        <v>0</v>
      </c>
      <c r="AB327" s="33">
        <v>0</v>
      </c>
      <c r="AC327" s="33">
        <v>0</v>
      </c>
      <c r="AD327" s="33">
        <v>0</v>
      </c>
      <c r="AE327" s="33">
        <v>0</v>
      </c>
      <c r="AF327" s="33">
        <v>0</v>
      </c>
      <c r="AG327" s="33">
        <v>0</v>
      </c>
      <c r="AH327" t="s">
        <v>332</v>
      </c>
      <c r="AI327" s="34">
        <v>7</v>
      </c>
    </row>
    <row r="328" spans="1:35" x14ac:dyDescent="0.25">
      <c r="A328" t="s">
        <v>1226</v>
      </c>
      <c r="B328" t="s">
        <v>433</v>
      </c>
      <c r="C328" t="s">
        <v>880</v>
      </c>
      <c r="D328" t="s">
        <v>1141</v>
      </c>
      <c r="E328" s="33">
        <v>42.511111111111113</v>
      </c>
      <c r="F328" s="33">
        <v>4.7111111111111112</v>
      </c>
      <c r="G328" s="33">
        <v>0.57777777777777772</v>
      </c>
      <c r="H328" s="33">
        <v>0</v>
      </c>
      <c r="I328" s="33">
        <v>3.0222222222222221</v>
      </c>
      <c r="J328" s="33">
        <v>0</v>
      </c>
      <c r="K328" s="33">
        <v>0</v>
      </c>
      <c r="L328" s="33">
        <v>1.744444444444444</v>
      </c>
      <c r="M328" s="33">
        <v>0</v>
      </c>
      <c r="N328" s="33">
        <v>5.5777777777777775</v>
      </c>
      <c r="O328" s="33">
        <v>0.13120752744380554</v>
      </c>
      <c r="P328" s="33">
        <v>0</v>
      </c>
      <c r="Q328" s="33">
        <v>5.6877777777777778</v>
      </c>
      <c r="R328" s="33">
        <v>0.13379508625196027</v>
      </c>
      <c r="S328" s="33">
        <v>2.0729999999999995</v>
      </c>
      <c r="T328" s="33">
        <v>4.6427777777777779</v>
      </c>
      <c r="U328" s="33">
        <v>0</v>
      </c>
      <c r="V328" s="33">
        <v>0.15797699947726082</v>
      </c>
      <c r="W328" s="33">
        <v>3.5454444444444442</v>
      </c>
      <c r="X328" s="33">
        <v>0</v>
      </c>
      <c r="Y328" s="33">
        <v>0</v>
      </c>
      <c r="Z328" s="33">
        <v>8.3400418191322517E-2</v>
      </c>
      <c r="AA328" s="33">
        <v>0</v>
      </c>
      <c r="AB328" s="33">
        <v>4.9000000000000004</v>
      </c>
      <c r="AC328" s="33">
        <v>0</v>
      </c>
      <c r="AD328" s="33">
        <v>0</v>
      </c>
      <c r="AE328" s="33">
        <v>0</v>
      </c>
      <c r="AF328" s="33">
        <v>0</v>
      </c>
      <c r="AG328" s="33">
        <v>0</v>
      </c>
      <c r="AH328" t="s">
        <v>6</v>
      </c>
      <c r="AI328" s="34">
        <v>7</v>
      </c>
    </row>
    <row r="329" spans="1:35" x14ac:dyDescent="0.25">
      <c r="A329" t="s">
        <v>1226</v>
      </c>
      <c r="B329" t="s">
        <v>498</v>
      </c>
      <c r="C329" t="s">
        <v>942</v>
      </c>
      <c r="D329" t="s">
        <v>1182</v>
      </c>
      <c r="E329" s="33">
        <v>52.588888888888889</v>
      </c>
      <c r="F329" s="33">
        <v>5.5111111111111111</v>
      </c>
      <c r="G329" s="33">
        <v>0</v>
      </c>
      <c r="H329" s="33">
        <v>0</v>
      </c>
      <c r="I329" s="33">
        <v>0</v>
      </c>
      <c r="J329" s="33">
        <v>0</v>
      </c>
      <c r="K329" s="33">
        <v>0</v>
      </c>
      <c r="L329" s="33">
        <v>0.1691111111111111</v>
      </c>
      <c r="M329" s="33">
        <v>5.6733333333333329</v>
      </c>
      <c r="N329" s="33">
        <v>0</v>
      </c>
      <c r="O329" s="33">
        <v>0.10788083667863933</v>
      </c>
      <c r="P329" s="33">
        <v>5.1628888888888866</v>
      </c>
      <c r="Q329" s="33">
        <v>0</v>
      </c>
      <c r="R329" s="33">
        <v>9.8174519332347304E-2</v>
      </c>
      <c r="S329" s="33">
        <v>1.5209999999999995</v>
      </c>
      <c r="T329" s="33">
        <v>4.1615555555555543</v>
      </c>
      <c r="U329" s="33">
        <v>0</v>
      </c>
      <c r="V329" s="33">
        <v>0.10805620114092539</v>
      </c>
      <c r="W329" s="33">
        <v>0.85377777777777786</v>
      </c>
      <c r="X329" s="33">
        <v>4.2901111111111119</v>
      </c>
      <c r="Y329" s="33">
        <v>0</v>
      </c>
      <c r="Z329" s="33">
        <v>9.7813226283541124E-2</v>
      </c>
      <c r="AA329" s="33">
        <v>0</v>
      </c>
      <c r="AB329" s="33">
        <v>0</v>
      </c>
      <c r="AC329" s="33">
        <v>0</v>
      </c>
      <c r="AD329" s="33">
        <v>0</v>
      </c>
      <c r="AE329" s="33">
        <v>0</v>
      </c>
      <c r="AF329" s="33">
        <v>0</v>
      </c>
      <c r="AG329" s="33">
        <v>0</v>
      </c>
      <c r="AH329" t="s">
        <v>72</v>
      </c>
      <c r="AI329" s="34">
        <v>7</v>
      </c>
    </row>
    <row r="330" spans="1:35" x14ac:dyDescent="0.25">
      <c r="A330" t="s">
        <v>1226</v>
      </c>
      <c r="B330" t="s">
        <v>695</v>
      </c>
      <c r="C330" t="s">
        <v>982</v>
      </c>
      <c r="D330" t="s">
        <v>1186</v>
      </c>
      <c r="E330" s="33">
        <v>62.144444444444446</v>
      </c>
      <c r="F330" s="33">
        <v>9.6111111111111107</v>
      </c>
      <c r="G330" s="33">
        <v>1.6666666666666667</v>
      </c>
      <c r="H330" s="33">
        <v>0.38333333333333336</v>
      </c>
      <c r="I330" s="33">
        <v>0</v>
      </c>
      <c r="J330" s="33">
        <v>0</v>
      </c>
      <c r="K330" s="33">
        <v>0</v>
      </c>
      <c r="L330" s="33">
        <v>1.8466666666666665</v>
      </c>
      <c r="M330" s="33">
        <v>10.311111111111112</v>
      </c>
      <c r="N330" s="33">
        <v>10.636111111111111</v>
      </c>
      <c r="O330" s="33">
        <v>0.33707312712318971</v>
      </c>
      <c r="P330" s="33">
        <v>10.277777777777779</v>
      </c>
      <c r="Q330" s="33">
        <v>5.3416666666666668</v>
      </c>
      <c r="R330" s="33">
        <v>0.25134096191668159</v>
      </c>
      <c r="S330" s="33">
        <v>7.3438888888888894</v>
      </c>
      <c r="T330" s="33">
        <v>0.24244444444444443</v>
      </c>
      <c r="U330" s="33">
        <v>0</v>
      </c>
      <c r="V330" s="33">
        <v>0.12207580904702307</v>
      </c>
      <c r="W330" s="33">
        <v>1.4223333333333334</v>
      </c>
      <c r="X330" s="33">
        <v>11.860444444444447</v>
      </c>
      <c r="Y330" s="33">
        <v>3.8333333333333335</v>
      </c>
      <c r="Z330" s="33">
        <v>0.27542463794028255</v>
      </c>
      <c r="AA330" s="33">
        <v>0</v>
      </c>
      <c r="AB330" s="33">
        <v>0</v>
      </c>
      <c r="AC330" s="33">
        <v>0</v>
      </c>
      <c r="AD330" s="33">
        <v>0</v>
      </c>
      <c r="AE330" s="33">
        <v>0</v>
      </c>
      <c r="AF330" s="33">
        <v>0</v>
      </c>
      <c r="AG330" s="33">
        <v>0</v>
      </c>
      <c r="AH330" t="s">
        <v>270</v>
      </c>
      <c r="AI330" s="34">
        <v>7</v>
      </c>
    </row>
    <row r="331" spans="1:35" x14ac:dyDescent="0.25">
      <c r="A331" t="s">
        <v>1226</v>
      </c>
      <c r="B331" t="s">
        <v>642</v>
      </c>
      <c r="C331" t="s">
        <v>910</v>
      </c>
      <c r="D331" t="s">
        <v>1126</v>
      </c>
      <c r="E331" s="33">
        <v>52.977777777777774</v>
      </c>
      <c r="F331" s="33">
        <v>5.6</v>
      </c>
      <c r="G331" s="33">
        <v>3.3333333333333333E-2</v>
      </c>
      <c r="H331" s="33">
        <v>0.25055555555555559</v>
      </c>
      <c r="I331" s="33">
        <v>0.44444444444444442</v>
      </c>
      <c r="J331" s="33">
        <v>0</v>
      </c>
      <c r="K331" s="33">
        <v>0.8</v>
      </c>
      <c r="L331" s="33">
        <v>4.7272222222222231</v>
      </c>
      <c r="M331" s="33">
        <v>0</v>
      </c>
      <c r="N331" s="33">
        <v>5.5166666666666666</v>
      </c>
      <c r="O331" s="33">
        <v>0.10413171140939598</v>
      </c>
      <c r="P331" s="33">
        <v>3.2944444444444443</v>
      </c>
      <c r="Q331" s="33">
        <v>20.055555555555557</v>
      </c>
      <c r="R331" s="33">
        <v>0.44075083892617456</v>
      </c>
      <c r="S331" s="33">
        <v>2.5566666666666671</v>
      </c>
      <c r="T331" s="33">
        <v>6.2378888888888886</v>
      </c>
      <c r="U331" s="33">
        <v>0</v>
      </c>
      <c r="V331" s="33">
        <v>0.16600461409395975</v>
      </c>
      <c r="W331" s="33">
        <v>4.0993333333333331</v>
      </c>
      <c r="X331" s="33">
        <v>3.4157777777777771</v>
      </c>
      <c r="Y331" s="33">
        <v>0</v>
      </c>
      <c r="Z331" s="33">
        <v>0.14185402684563758</v>
      </c>
      <c r="AA331" s="33">
        <v>0</v>
      </c>
      <c r="AB331" s="33">
        <v>0</v>
      </c>
      <c r="AC331" s="33">
        <v>0</v>
      </c>
      <c r="AD331" s="33">
        <v>0</v>
      </c>
      <c r="AE331" s="33">
        <v>0</v>
      </c>
      <c r="AF331" s="33">
        <v>0</v>
      </c>
      <c r="AG331" s="33">
        <v>0</v>
      </c>
      <c r="AH331" t="s">
        <v>217</v>
      </c>
      <c r="AI331" s="34">
        <v>7</v>
      </c>
    </row>
    <row r="332" spans="1:35" x14ac:dyDescent="0.25">
      <c r="A332" t="s">
        <v>1226</v>
      </c>
      <c r="B332" t="s">
        <v>466</v>
      </c>
      <c r="C332" t="s">
        <v>924</v>
      </c>
      <c r="D332" t="s">
        <v>1177</v>
      </c>
      <c r="E332" s="33">
        <v>28.68888888888889</v>
      </c>
      <c r="F332" s="33">
        <v>6.2222222222222223</v>
      </c>
      <c r="G332" s="33">
        <v>0</v>
      </c>
      <c r="H332" s="33">
        <v>0</v>
      </c>
      <c r="I332" s="33">
        <v>0.15555555555555556</v>
      </c>
      <c r="J332" s="33">
        <v>0</v>
      </c>
      <c r="K332" s="33">
        <v>0</v>
      </c>
      <c r="L332" s="33">
        <v>0.2718888888888889</v>
      </c>
      <c r="M332" s="33">
        <v>0</v>
      </c>
      <c r="N332" s="33">
        <v>0</v>
      </c>
      <c r="O332" s="33">
        <v>0</v>
      </c>
      <c r="P332" s="33">
        <v>4.8841111111111113</v>
      </c>
      <c r="Q332" s="33">
        <v>0</v>
      </c>
      <c r="R332" s="33">
        <v>0.17024399690162664</v>
      </c>
      <c r="S332" s="33">
        <v>0.37644444444444447</v>
      </c>
      <c r="T332" s="33">
        <v>2.9485555555555552</v>
      </c>
      <c r="U332" s="33">
        <v>0</v>
      </c>
      <c r="V332" s="33">
        <v>0.11589852827265684</v>
      </c>
      <c r="W332" s="33">
        <v>0.68466666666666676</v>
      </c>
      <c r="X332" s="33">
        <v>1.4476666666666669</v>
      </c>
      <c r="Y332" s="33">
        <v>0</v>
      </c>
      <c r="Z332" s="33">
        <v>7.4326103795507359E-2</v>
      </c>
      <c r="AA332" s="33">
        <v>0</v>
      </c>
      <c r="AB332" s="33">
        <v>0</v>
      </c>
      <c r="AC332" s="33">
        <v>0</v>
      </c>
      <c r="AD332" s="33">
        <v>12.108777777777778</v>
      </c>
      <c r="AE332" s="33">
        <v>0</v>
      </c>
      <c r="AF332" s="33">
        <v>0</v>
      </c>
      <c r="AG332" s="33">
        <v>0</v>
      </c>
      <c r="AH332" t="s">
        <v>39</v>
      </c>
      <c r="AI332" s="34">
        <v>7</v>
      </c>
    </row>
    <row r="333" spans="1:35" x14ac:dyDescent="0.25">
      <c r="A333" t="s">
        <v>1226</v>
      </c>
      <c r="B333" t="s">
        <v>649</v>
      </c>
      <c r="C333" t="s">
        <v>1043</v>
      </c>
      <c r="D333" t="s">
        <v>1167</v>
      </c>
      <c r="E333" s="33">
        <v>21.788888888888888</v>
      </c>
      <c r="F333" s="33">
        <v>5.0666666666666664</v>
      </c>
      <c r="G333" s="33">
        <v>0</v>
      </c>
      <c r="H333" s="33">
        <v>0.16666666666666666</v>
      </c>
      <c r="I333" s="33">
        <v>0.33333333333333331</v>
      </c>
      <c r="J333" s="33">
        <v>0</v>
      </c>
      <c r="K333" s="33">
        <v>0</v>
      </c>
      <c r="L333" s="33">
        <v>0.58377777777777784</v>
      </c>
      <c r="M333" s="33">
        <v>2.2277777777777779</v>
      </c>
      <c r="N333" s="33">
        <v>0</v>
      </c>
      <c r="O333" s="33">
        <v>0.10224375318714943</v>
      </c>
      <c r="P333" s="33">
        <v>0</v>
      </c>
      <c r="Q333" s="33">
        <v>5.4083333333333332</v>
      </c>
      <c r="R333" s="33">
        <v>0.24821519632840389</v>
      </c>
      <c r="S333" s="33">
        <v>0.29399999999999998</v>
      </c>
      <c r="T333" s="33">
        <v>0.9760000000000002</v>
      </c>
      <c r="U333" s="33">
        <v>0</v>
      </c>
      <c r="V333" s="33">
        <v>5.8286588475267735E-2</v>
      </c>
      <c r="W333" s="33">
        <v>0.35866666666666674</v>
      </c>
      <c r="X333" s="33">
        <v>5.2771111111111102</v>
      </c>
      <c r="Y333" s="33">
        <v>0</v>
      </c>
      <c r="Z333" s="33">
        <v>0.25865374808771036</v>
      </c>
      <c r="AA333" s="33">
        <v>0</v>
      </c>
      <c r="AB333" s="33">
        <v>0</v>
      </c>
      <c r="AC333" s="33">
        <v>0</v>
      </c>
      <c r="AD333" s="33">
        <v>0</v>
      </c>
      <c r="AE333" s="33">
        <v>0</v>
      </c>
      <c r="AF333" s="33">
        <v>0</v>
      </c>
      <c r="AG333" s="33">
        <v>0</v>
      </c>
      <c r="AH333" t="s">
        <v>224</v>
      </c>
      <c r="AI333" s="34">
        <v>7</v>
      </c>
    </row>
    <row r="334" spans="1:35" x14ac:dyDescent="0.25">
      <c r="A334" t="s">
        <v>1226</v>
      </c>
      <c r="B334" t="s">
        <v>616</v>
      </c>
      <c r="C334" t="s">
        <v>1022</v>
      </c>
      <c r="D334" t="s">
        <v>1202</v>
      </c>
      <c r="E334" s="33">
        <v>36.011111111111113</v>
      </c>
      <c r="F334" s="33">
        <v>18.8</v>
      </c>
      <c r="G334" s="33">
        <v>2.2222222222222223E-2</v>
      </c>
      <c r="H334" s="33">
        <v>0.16666666666666666</v>
      </c>
      <c r="I334" s="33">
        <v>0.84444444444444444</v>
      </c>
      <c r="J334" s="33">
        <v>0</v>
      </c>
      <c r="K334" s="33">
        <v>0</v>
      </c>
      <c r="L334" s="33">
        <v>0.54544444444444429</v>
      </c>
      <c r="M334" s="33">
        <v>0</v>
      </c>
      <c r="N334" s="33">
        <v>4.697222222222222</v>
      </c>
      <c r="O334" s="33">
        <v>0.13043813637766119</v>
      </c>
      <c r="P334" s="33">
        <v>3.8944444444444444</v>
      </c>
      <c r="Q334" s="33">
        <v>4.9666666666666668</v>
      </c>
      <c r="R334" s="33">
        <v>0.246066029003394</v>
      </c>
      <c r="S334" s="33">
        <v>5.0999999999999997E-2</v>
      </c>
      <c r="T334" s="33">
        <v>0.3342222222222222</v>
      </c>
      <c r="U334" s="33">
        <v>0</v>
      </c>
      <c r="V334" s="33">
        <v>1.0697315643319962E-2</v>
      </c>
      <c r="W334" s="33">
        <v>1.1967777777777779</v>
      </c>
      <c r="X334" s="33">
        <v>2.6153333333333335</v>
      </c>
      <c r="Y334" s="33">
        <v>0</v>
      </c>
      <c r="Z334" s="33">
        <v>0.10585930268435668</v>
      </c>
      <c r="AA334" s="33">
        <v>0</v>
      </c>
      <c r="AB334" s="33">
        <v>0</v>
      </c>
      <c r="AC334" s="33">
        <v>0</v>
      </c>
      <c r="AD334" s="33">
        <v>0</v>
      </c>
      <c r="AE334" s="33">
        <v>0</v>
      </c>
      <c r="AF334" s="33">
        <v>0</v>
      </c>
      <c r="AG334" s="33">
        <v>0</v>
      </c>
      <c r="AH334" t="s">
        <v>191</v>
      </c>
      <c r="AI334" s="34">
        <v>7</v>
      </c>
    </row>
    <row r="335" spans="1:35" x14ac:dyDescent="0.25">
      <c r="A335" t="s">
        <v>1226</v>
      </c>
      <c r="B335" t="s">
        <v>812</v>
      </c>
      <c r="C335" t="s">
        <v>890</v>
      </c>
      <c r="D335" t="s">
        <v>1201</v>
      </c>
      <c r="E335" s="33">
        <v>38.611111111111114</v>
      </c>
      <c r="F335" s="33">
        <v>5.4222222222222225</v>
      </c>
      <c r="G335" s="33">
        <v>6.6666666666666666E-2</v>
      </c>
      <c r="H335" s="33">
        <v>0.23333333333333334</v>
      </c>
      <c r="I335" s="33">
        <v>0.45555555555555555</v>
      </c>
      <c r="J335" s="33">
        <v>0</v>
      </c>
      <c r="K335" s="33">
        <v>0</v>
      </c>
      <c r="L335" s="33">
        <v>0.64300000000000013</v>
      </c>
      <c r="M335" s="33">
        <v>0</v>
      </c>
      <c r="N335" s="33">
        <v>4.1467777777777766</v>
      </c>
      <c r="O335" s="33">
        <v>0.1073985611510791</v>
      </c>
      <c r="P335" s="33">
        <v>5.1390000000000002</v>
      </c>
      <c r="Q335" s="33">
        <v>5.9638888888888886</v>
      </c>
      <c r="R335" s="33">
        <v>0.28755683453237407</v>
      </c>
      <c r="S335" s="33">
        <v>1.3519999999999999</v>
      </c>
      <c r="T335" s="33">
        <v>2.0935555555555556</v>
      </c>
      <c r="U335" s="33">
        <v>0</v>
      </c>
      <c r="V335" s="33">
        <v>8.9237410071942441E-2</v>
      </c>
      <c r="W335" s="33">
        <v>1.2224444444444444</v>
      </c>
      <c r="X335" s="33">
        <v>2.9781111111111116</v>
      </c>
      <c r="Y335" s="33">
        <v>0</v>
      </c>
      <c r="Z335" s="33">
        <v>0.10879136690647481</v>
      </c>
      <c r="AA335" s="33">
        <v>0</v>
      </c>
      <c r="AB335" s="33">
        <v>0</v>
      </c>
      <c r="AC335" s="33">
        <v>0</v>
      </c>
      <c r="AD335" s="33">
        <v>0</v>
      </c>
      <c r="AE335" s="33">
        <v>0</v>
      </c>
      <c r="AF335" s="33">
        <v>0</v>
      </c>
      <c r="AG335" s="33">
        <v>0</v>
      </c>
      <c r="AH335" t="s">
        <v>389</v>
      </c>
      <c r="AI335" s="34">
        <v>7</v>
      </c>
    </row>
    <row r="336" spans="1:35" x14ac:dyDescent="0.25">
      <c r="A336" t="s">
        <v>1226</v>
      </c>
      <c r="B336" t="s">
        <v>713</v>
      </c>
      <c r="C336" t="s">
        <v>1074</v>
      </c>
      <c r="D336" t="s">
        <v>1206</v>
      </c>
      <c r="E336" s="33">
        <v>30.666666666666668</v>
      </c>
      <c r="F336" s="33">
        <v>3.6444444444444444</v>
      </c>
      <c r="G336" s="33">
        <v>0</v>
      </c>
      <c r="H336" s="33">
        <v>0.17222222222222222</v>
      </c>
      <c r="I336" s="33">
        <v>0.43333333333333335</v>
      </c>
      <c r="J336" s="33">
        <v>0</v>
      </c>
      <c r="K336" s="33">
        <v>0</v>
      </c>
      <c r="L336" s="33">
        <v>0.22766666666666668</v>
      </c>
      <c r="M336" s="33">
        <v>0</v>
      </c>
      <c r="N336" s="33">
        <v>0</v>
      </c>
      <c r="O336" s="33">
        <v>0</v>
      </c>
      <c r="P336" s="33">
        <v>0</v>
      </c>
      <c r="Q336" s="33">
        <v>2.713111111111111</v>
      </c>
      <c r="R336" s="33">
        <v>8.8471014492753616E-2</v>
      </c>
      <c r="S336" s="33">
        <v>2.3376666666666663</v>
      </c>
      <c r="T336" s="33">
        <v>0.72522222222222221</v>
      </c>
      <c r="U336" s="33">
        <v>4.3111111111111109</v>
      </c>
      <c r="V336" s="33">
        <v>0.2404565217391304</v>
      </c>
      <c r="W336" s="33">
        <v>0.6073333333333335</v>
      </c>
      <c r="X336" s="33">
        <v>3.5594444444444453</v>
      </c>
      <c r="Y336" s="33">
        <v>0</v>
      </c>
      <c r="Z336" s="33">
        <v>0.13587318840579712</v>
      </c>
      <c r="AA336" s="33">
        <v>0</v>
      </c>
      <c r="AB336" s="33">
        <v>0</v>
      </c>
      <c r="AC336" s="33">
        <v>0</v>
      </c>
      <c r="AD336" s="33">
        <v>0</v>
      </c>
      <c r="AE336" s="33">
        <v>0</v>
      </c>
      <c r="AF336" s="33">
        <v>0</v>
      </c>
      <c r="AG336" s="33">
        <v>0</v>
      </c>
      <c r="AH336" t="s">
        <v>288</v>
      </c>
      <c r="AI336" s="34">
        <v>7</v>
      </c>
    </row>
    <row r="337" spans="1:35" x14ac:dyDescent="0.25">
      <c r="A337" t="s">
        <v>1226</v>
      </c>
      <c r="B337" t="s">
        <v>445</v>
      </c>
      <c r="C337" t="s">
        <v>911</v>
      </c>
      <c r="D337" t="s">
        <v>1122</v>
      </c>
      <c r="E337" s="33">
        <v>56.644444444444446</v>
      </c>
      <c r="F337" s="33">
        <v>0</v>
      </c>
      <c r="G337" s="33">
        <v>3.3333333333333333E-2</v>
      </c>
      <c r="H337" s="33">
        <v>0</v>
      </c>
      <c r="I337" s="33">
        <v>0.52222222222222225</v>
      </c>
      <c r="J337" s="33">
        <v>0</v>
      </c>
      <c r="K337" s="33">
        <v>0</v>
      </c>
      <c r="L337" s="33">
        <v>0.85888888888888881</v>
      </c>
      <c r="M337" s="33">
        <v>4.4726666666666661</v>
      </c>
      <c r="N337" s="33">
        <v>0</v>
      </c>
      <c r="O337" s="33">
        <v>7.8960376618281675E-2</v>
      </c>
      <c r="P337" s="33">
        <v>5.2328888888888878</v>
      </c>
      <c r="Q337" s="33">
        <v>3.8284444444444459</v>
      </c>
      <c r="R337" s="33">
        <v>0.15996861514319341</v>
      </c>
      <c r="S337" s="33">
        <v>6.5015555555555542</v>
      </c>
      <c r="T337" s="33">
        <v>0.76122222222222224</v>
      </c>
      <c r="U337" s="33">
        <v>0</v>
      </c>
      <c r="V337" s="33">
        <v>0.12821694782267554</v>
      </c>
      <c r="W337" s="33">
        <v>2.9256666666666673</v>
      </c>
      <c r="X337" s="33">
        <v>3.9450000000000003</v>
      </c>
      <c r="Y337" s="33">
        <v>0</v>
      </c>
      <c r="Z337" s="33">
        <v>0.12129462534327189</v>
      </c>
      <c r="AA337" s="33">
        <v>0</v>
      </c>
      <c r="AB337" s="33">
        <v>0</v>
      </c>
      <c r="AC337" s="33">
        <v>0</v>
      </c>
      <c r="AD337" s="33">
        <v>0</v>
      </c>
      <c r="AE337" s="33">
        <v>0</v>
      </c>
      <c r="AF337" s="33">
        <v>0</v>
      </c>
      <c r="AG337" s="33">
        <v>0</v>
      </c>
      <c r="AH337" t="s">
        <v>18</v>
      </c>
      <c r="AI337" s="34">
        <v>7</v>
      </c>
    </row>
    <row r="338" spans="1:35" x14ac:dyDescent="0.25">
      <c r="A338" t="s">
        <v>1226</v>
      </c>
      <c r="B338" t="s">
        <v>836</v>
      </c>
      <c r="C338" t="s">
        <v>1109</v>
      </c>
      <c r="D338" t="s">
        <v>1174</v>
      </c>
      <c r="E338" s="33">
        <v>49.711111111111109</v>
      </c>
      <c r="F338" s="33">
        <v>0.88888888888888884</v>
      </c>
      <c r="G338" s="33">
        <v>3.3333333333333333E-2</v>
      </c>
      <c r="H338" s="33">
        <v>0.33333333333333331</v>
      </c>
      <c r="I338" s="33">
        <v>0.45555555555555555</v>
      </c>
      <c r="J338" s="33">
        <v>0</v>
      </c>
      <c r="K338" s="33">
        <v>0</v>
      </c>
      <c r="L338" s="33">
        <v>2.1333333333333333E-2</v>
      </c>
      <c r="M338" s="33">
        <v>4.8364444444444432</v>
      </c>
      <c r="N338" s="33">
        <v>0</v>
      </c>
      <c r="O338" s="33">
        <v>9.7291014751899843E-2</v>
      </c>
      <c r="P338" s="33">
        <v>0</v>
      </c>
      <c r="Q338" s="33">
        <v>5.4426666666666659</v>
      </c>
      <c r="R338" s="33">
        <v>0.10948591864103709</v>
      </c>
      <c r="S338" s="33">
        <v>1.0888888888888889E-2</v>
      </c>
      <c r="T338" s="33">
        <v>0</v>
      </c>
      <c r="U338" s="33">
        <v>0</v>
      </c>
      <c r="V338" s="33">
        <v>2.1904336164506037E-4</v>
      </c>
      <c r="W338" s="33">
        <v>0.29488888888888892</v>
      </c>
      <c r="X338" s="33">
        <v>0.15422222222222223</v>
      </c>
      <c r="Y338" s="33">
        <v>0</v>
      </c>
      <c r="Z338" s="33">
        <v>9.0344210996870823E-3</v>
      </c>
      <c r="AA338" s="33">
        <v>0</v>
      </c>
      <c r="AB338" s="33">
        <v>0</v>
      </c>
      <c r="AC338" s="33">
        <v>0</v>
      </c>
      <c r="AD338" s="33">
        <v>0</v>
      </c>
      <c r="AE338" s="33">
        <v>0</v>
      </c>
      <c r="AF338" s="33">
        <v>0</v>
      </c>
      <c r="AG338" s="33">
        <v>0</v>
      </c>
      <c r="AH338" t="s">
        <v>413</v>
      </c>
      <c r="AI338" s="34">
        <v>7</v>
      </c>
    </row>
    <row r="339" spans="1:35" x14ac:dyDescent="0.25">
      <c r="A339" t="s">
        <v>1226</v>
      </c>
      <c r="B339" t="s">
        <v>794</v>
      </c>
      <c r="C339" t="s">
        <v>909</v>
      </c>
      <c r="D339" t="s">
        <v>1130</v>
      </c>
      <c r="E339" s="33">
        <v>29.111111111111111</v>
      </c>
      <c r="F339" s="33">
        <v>6.177777777777778</v>
      </c>
      <c r="G339" s="33">
        <v>0</v>
      </c>
      <c r="H339" s="33">
        <v>0.10555555555555556</v>
      </c>
      <c r="I339" s="33">
        <v>0.4777777777777778</v>
      </c>
      <c r="J339" s="33">
        <v>0</v>
      </c>
      <c r="K339" s="33">
        <v>0</v>
      </c>
      <c r="L339" s="33">
        <v>0.70077777777777783</v>
      </c>
      <c r="M339" s="33">
        <v>0</v>
      </c>
      <c r="N339" s="33">
        <v>0</v>
      </c>
      <c r="O339" s="33">
        <v>0</v>
      </c>
      <c r="P339" s="33">
        <v>4.5737777777777779</v>
      </c>
      <c r="Q339" s="33">
        <v>0</v>
      </c>
      <c r="R339" s="33">
        <v>0.1571145038167939</v>
      </c>
      <c r="S339" s="33">
        <v>1.1233333333333333</v>
      </c>
      <c r="T339" s="33">
        <v>5.6222222222222227</v>
      </c>
      <c r="U339" s="33">
        <v>0</v>
      </c>
      <c r="V339" s="33">
        <v>0.2317175572519084</v>
      </c>
      <c r="W339" s="33">
        <v>1.4261111111111111</v>
      </c>
      <c r="X339" s="33">
        <v>6.1646666666666672</v>
      </c>
      <c r="Y339" s="33">
        <v>0</v>
      </c>
      <c r="Z339" s="33">
        <v>0.26075190839694656</v>
      </c>
      <c r="AA339" s="33">
        <v>0</v>
      </c>
      <c r="AB339" s="33">
        <v>0</v>
      </c>
      <c r="AC339" s="33">
        <v>0</v>
      </c>
      <c r="AD339" s="33">
        <v>0</v>
      </c>
      <c r="AE339" s="33">
        <v>0</v>
      </c>
      <c r="AF339" s="33">
        <v>0</v>
      </c>
      <c r="AG339" s="33">
        <v>0</v>
      </c>
      <c r="AH339" t="s">
        <v>371</v>
      </c>
      <c r="AI339" s="34">
        <v>7</v>
      </c>
    </row>
    <row r="340" spans="1:35" x14ac:dyDescent="0.25">
      <c r="A340" t="s">
        <v>1226</v>
      </c>
      <c r="B340" t="s">
        <v>700</v>
      </c>
      <c r="C340" t="s">
        <v>1070</v>
      </c>
      <c r="D340" t="s">
        <v>1161</v>
      </c>
      <c r="E340" s="33">
        <v>81.177777777777777</v>
      </c>
      <c r="F340" s="33">
        <v>5.2444444444444445</v>
      </c>
      <c r="G340" s="33">
        <v>1.1111111111111112E-2</v>
      </c>
      <c r="H340" s="33">
        <v>0.36666666666666664</v>
      </c>
      <c r="I340" s="33">
        <v>1.5111111111111111</v>
      </c>
      <c r="J340" s="33">
        <v>0</v>
      </c>
      <c r="K340" s="33">
        <v>0</v>
      </c>
      <c r="L340" s="33">
        <v>1.9130000000000011</v>
      </c>
      <c r="M340" s="33">
        <v>4.8545555555555584</v>
      </c>
      <c r="N340" s="33">
        <v>3.6338888888888889</v>
      </c>
      <c r="O340" s="33">
        <v>0.10456611004653713</v>
      </c>
      <c r="P340" s="33">
        <v>6.9208888888888902</v>
      </c>
      <c r="Q340" s="33">
        <v>8.8621111111111119</v>
      </c>
      <c r="R340" s="33">
        <v>0.19442513003011225</v>
      </c>
      <c r="S340" s="33">
        <v>2.5440000000000009</v>
      </c>
      <c r="T340" s="33">
        <v>8.0964444444444457</v>
      </c>
      <c r="U340" s="33">
        <v>0</v>
      </c>
      <c r="V340" s="33">
        <v>0.13107582808650425</v>
      </c>
      <c r="W340" s="33">
        <v>3.4546666666666663</v>
      </c>
      <c r="X340" s="33">
        <v>7.2293333333333294</v>
      </c>
      <c r="Y340" s="33">
        <v>0</v>
      </c>
      <c r="Z340" s="33">
        <v>0.13161237339173276</v>
      </c>
      <c r="AA340" s="33">
        <v>0</v>
      </c>
      <c r="AB340" s="33">
        <v>0</v>
      </c>
      <c r="AC340" s="33">
        <v>0</v>
      </c>
      <c r="AD340" s="33">
        <v>0</v>
      </c>
      <c r="AE340" s="33">
        <v>0</v>
      </c>
      <c r="AF340" s="33">
        <v>0</v>
      </c>
      <c r="AG340" s="33">
        <v>0</v>
      </c>
      <c r="AH340" t="s">
        <v>275</v>
      </c>
      <c r="AI340" s="34">
        <v>7</v>
      </c>
    </row>
    <row r="341" spans="1:35" x14ac:dyDescent="0.25">
      <c r="A341" t="s">
        <v>1226</v>
      </c>
      <c r="B341" t="s">
        <v>795</v>
      </c>
      <c r="C341" t="s">
        <v>900</v>
      </c>
      <c r="D341" t="s">
        <v>1140</v>
      </c>
      <c r="E341" s="33">
        <v>28.81111111111111</v>
      </c>
      <c r="F341" s="33">
        <v>0</v>
      </c>
      <c r="G341" s="33">
        <v>0</v>
      </c>
      <c r="H341" s="33">
        <v>0</v>
      </c>
      <c r="I341" s="33">
        <v>0</v>
      </c>
      <c r="J341" s="33">
        <v>0</v>
      </c>
      <c r="K341" s="33">
        <v>0</v>
      </c>
      <c r="L341" s="33">
        <v>0</v>
      </c>
      <c r="M341" s="33">
        <v>0</v>
      </c>
      <c r="N341" s="33">
        <v>5.333333333333333</v>
      </c>
      <c r="O341" s="33">
        <v>0.18511376783648284</v>
      </c>
      <c r="P341" s="33">
        <v>8.7333333333333325</v>
      </c>
      <c r="Q341" s="33">
        <v>0</v>
      </c>
      <c r="R341" s="33">
        <v>0.30312379483224061</v>
      </c>
      <c r="S341" s="33">
        <v>0</v>
      </c>
      <c r="T341" s="33">
        <v>0</v>
      </c>
      <c r="U341" s="33">
        <v>0</v>
      </c>
      <c r="V341" s="33">
        <v>0</v>
      </c>
      <c r="W341" s="33">
        <v>0</v>
      </c>
      <c r="X341" s="33">
        <v>0</v>
      </c>
      <c r="Y341" s="33">
        <v>0</v>
      </c>
      <c r="Z341" s="33">
        <v>0</v>
      </c>
      <c r="AA341" s="33">
        <v>0</v>
      </c>
      <c r="AB341" s="33">
        <v>0</v>
      </c>
      <c r="AC341" s="33">
        <v>0</v>
      </c>
      <c r="AD341" s="33">
        <v>0</v>
      </c>
      <c r="AE341" s="33">
        <v>0</v>
      </c>
      <c r="AF341" s="33">
        <v>0</v>
      </c>
      <c r="AG341" s="33">
        <v>0</v>
      </c>
      <c r="AH341" t="s">
        <v>372</v>
      </c>
      <c r="AI341" s="34">
        <v>7</v>
      </c>
    </row>
    <row r="342" spans="1:35" x14ac:dyDescent="0.25">
      <c r="A342" t="s">
        <v>1226</v>
      </c>
      <c r="B342" t="s">
        <v>435</v>
      </c>
      <c r="C342" t="s">
        <v>854</v>
      </c>
      <c r="D342" t="s">
        <v>1119</v>
      </c>
      <c r="E342" s="33">
        <v>32.4</v>
      </c>
      <c r="F342" s="33">
        <v>5.6888888888888891</v>
      </c>
      <c r="G342" s="33">
        <v>3.3333333333333333E-2</v>
      </c>
      <c r="H342" s="33">
        <v>0</v>
      </c>
      <c r="I342" s="33">
        <v>0.15555555555555556</v>
      </c>
      <c r="J342" s="33">
        <v>0</v>
      </c>
      <c r="K342" s="33">
        <v>0</v>
      </c>
      <c r="L342" s="33">
        <v>0</v>
      </c>
      <c r="M342" s="33">
        <v>5.1128888888888904</v>
      </c>
      <c r="N342" s="33">
        <v>0</v>
      </c>
      <c r="O342" s="33">
        <v>0.15780521262002747</v>
      </c>
      <c r="P342" s="33">
        <v>0</v>
      </c>
      <c r="Q342" s="33">
        <v>9.4185555555555549</v>
      </c>
      <c r="R342" s="33">
        <v>0.29069615912208502</v>
      </c>
      <c r="S342" s="33">
        <v>3.4867777777777778</v>
      </c>
      <c r="T342" s="33">
        <v>3.0555555555555555E-2</v>
      </c>
      <c r="U342" s="33">
        <v>0</v>
      </c>
      <c r="V342" s="33">
        <v>0.10855967078189301</v>
      </c>
      <c r="W342" s="33">
        <v>0.49622222222222229</v>
      </c>
      <c r="X342" s="33">
        <v>3.7011111111111128</v>
      </c>
      <c r="Y342" s="33">
        <v>0</v>
      </c>
      <c r="Z342" s="33">
        <v>0.12954732510288069</v>
      </c>
      <c r="AA342" s="33">
        <v>0</v>
      </c>
      <c r="AB342" s="33">
        <v>0</v>
      </c>
      <c r="AC342" s="33">
        <v>0</v>
      </c>
      <c r="AD342" s="33">
        <v>0</v>
      </c>
      <c r="AE342" s="33">
        <v>0</v>
      </c>
      <c r="AF342" s="33">
        <v>0</v>
      </c>
      <c r="AG342" s="33">
        <v>0</v>
      </c>
      <c r="AH342" t="s">
        <v>8</v>
      </c>
      <c r="AI342" s="34">
        <v>7</v>
      </c>
    </row>
    <row r="343" spans="1:35" x14ac:dyDescent="0.25">
      <c r="A343" t="s">
        <v>1226</v>
      </c>
      <c r="B343" t="s">
        <v>572</v>
      </c>
      <c r="C343" t="s">
        <v>989</v>
      </c>
      <c r="D343" t="s">
        <v>1127</v>
      </c>
      <c r="E343" s="33">
        <v>37.1</v>
      </c>
      <c r="F343" s="33">
        <v>5.6888888888888891</v>
      </c>
      <c r="G343" s="33">
        <v>0</v>
      </c>
      <c r="H343" s="33">
        <v>0</v>
      </c>
      <c r="I343" s="33">
        <v>0</v>
      </c>
      <c r="J343" s="33">
        <v>0</v>
      </c>
      <c r="K343" s="33">
        <v>0</v>
      </c>
      <c r="L343" s="33">
        <v>1.0055555555555558</v>
      </c>
      <c r="M343" s="33">
        <v>4.7366666666666681</v>
      </c>
      <c r="N343" s="33">
        <v>0</v>
      </c>
      <c r="O343" s="33">
        <v>0.12767295597484279</v>
      </c>
      <c r="P343" s="33">
        <v>5.4157777777777776</v>
      </c>
      <c r="Q343" s="33">
        <v>0.88666666666666683</v>
      </c>
      <c r="R343" s="33">
        <v>0.16987720874513326</v>
      </c>
      <c r="S343" s="33">
        <v>0.33466666666666661</v>
      </c>
      <c r="T343" s="33">
        <v>4.3057777777777764</v>
      </c>
      <c r="U343" s="33">
        <v>0</v>
      </c>
      <c r="V343" s="33">
        <v>0.12507936507936501</v>
      </c>
      <c r="W343" s="33">
        <v>0.76555555555555566</v>
      </c>
      <c r="X343" s="33">
        <v>3.2381111111111092</v>
      </c>
      <c r="Y343" s="33">
        <v>0</v>
      </c>
      <c r="Z343" s="33">
        <v>0.10791554357592088</v>
      </c>
      <c r="AA343" s="33">
        <v>0</v>
      </c>
      <c r="AB343" s="33">
        <v>0</v>
      </c>
      <c r="AC343" s="33">
        <v>0</v>
      </c>
      <c r="AD343" s="33">
        <v>0</v>
      </c>
      <c r="AE343" s="33">
        <v>0</v>
      </c>
      <c r="AF343" s="33">
        <v>0</v>
      </c>
      <c r="AG343" s="33">
        <v>0</v>
      </c>
      <c r="AH343" t="s">
        <v>147</v>
      </c>
      <c r="AI343" s="34">
        <v>7</v>
      </c>
    </row>
    <row r="344" spans="1:35" x14ac:dyDescent="0.25">
      <c r="A344" t="s">
        <v>1226</v>
      </c>
      <c r="B344" t="s">
        <v>645</v>
      </c>
      <c r="C344" t="s">
        <v>1041</v>
      </c>
      <c r="D344" t="s">
        <v>1145</v>
      </c>
      <c r="E344" s="33">
        <v>35.044444444444444</v>
      </c>
      <c r="F344" s="33">
        <v>5.2</v>
      </c>
      <c r="G344" s="33">
        <v>0</v>
      </c>
      <c r="H344" s="33">
        <v>0</v>
      </c>
      <c r="I344" s="33">
        <v>0.9555555555555556</v>
      </c>
      <c r="J344" s="33">
        <v>0</v>
      </c>
      <c r="K344" s="33">
        <v>0</v>
      </c>
      <c r="L344" s="33">
        <v>0.27666666666666667</v>
      </c>
      <c r="M344" s="33">
        <v>3.3241111111111108</v>
      </c>
      <c r="N344" s="33">
        <v>0</v>
      </c>
      <c r="O344" s="33">
        <v>9.4854153455928972E-2</v>
      </c>
      <c r="P344" s="33">
        <v>1.9830000000000001</v>
      </c>
      <c r="Q344" s="33">
        <v>2.1472222222222226</v>
      </c>
      <c r="R344" s="33">
        <v>0.11785668991756501</v>
      </c>
      <c r="S344" s="33">
        <v>0.87033333333333363</v>
      </c>
      <c r="T344" s="33">
        <v>2.2416666666666663</v>
      </c>
      <c r="U344" s="33">
        <v>0</v>
      </c>
      <c r="V344" s="33">
        <v>8.8801521876981621E-2</v>
      </c>
      <c r="W344" s="33">
        <v>0</v>
      </c>
      <c r="X344" s="33">
        <v>0</v>
      </c>
      <c r="Y344" s="33">
        <v>0</v>
      </c>
      <c r="Z344" s="33">
        <v>0</v>
      </c>
      <c r="AA344" s="33">
        <v>0</v>
      </c>
      <c r="AB344" s="33">
        <v>0</v>
      </c>
      <c r="AC344" s="33">
        <v>0</v>
      </c>
      <c r="AD344" s="33">
        <v>0</v>
      </c>
      <c r="AE344" s="33">
        <v>0</v>
      </c>
      <c r="AF344" s="33">
        <v>0</v>
      </c>
      <c r="AG344" s="33">
        <v>0</v>
      </c>
      <c r="AH344" t="s">
        <v>220</v>
      </c>
      <c r="AI344" s="34">
        <v>7</v>
      </c>
    </row>
    <row r="345" spans="1:35" x14ac:dyDescent="0.25">
      <c r="A345" t="s">
        <v>1226</v>
      </c>
      <c r="B345" t="s">
        <v>456</v>
      </c>
      <c r="C345" t="s">
        <v>847</v>
      </c>
      <c r="D345" t="s">
        <v>1165</v>
      </c>
      <c r="E345" s="33">
        <v>50.177777777777777</v>
      </c>
      <c r="F345" s="33">
        <v>2.8444444444444446</v>
      </c>
      <c r="G345" s="33">
        <v>0</v>
      </c>
      <c r="H345" s="33">
        <v>0</v>
      </c>
      <c r="I345" s="33">
        <v>0</v>
      </c>
      <c r="J345" s="33">
        <v>0</v>
      </c>
      <c r="K345" s="33">
        <v>0</v>
      </c>
      <c r="L345" s="33">
        <v>1.0037777777777774</v>
      </c>
      <c r="M345" s="33">
        <v>0.33333333333333331</v>
      </c>
      <c r="N345" s="33">
        <v>0</v>
      </c>
      <c r="O345" s="33">
        <v>6.6430469441984058E-3</v>
      </c>
      <c r="P345" s="33">
        <v>5.7811111111111115</v>
      </c>
      <c r="Q345" s="33">
        <v>3.12</v>
      </c>
      <c r="R345" s="33">
        <v>0.17739149689991143</v>
      </c>
      <c r="S345" s="33">
        <v>0.32799999999999996</v>
      </c>
      <c r="T345" s="33">
        <v>5.0727777777777776</v>
      </c>
      <c r="U345" s="33">
        <v>0</v>
      </c>
      <c r="V345" s="33">
        <v>0.10763286093888397</v>
      </c>
      <c r="W345" s="33">
        <v>0.70133333333333325</v>
      </c>
      <c r="X345" s="33">
        <v>3.4546666666666668</v>
      </c>
      <c r="Y345" s="33">
        <v>0</v>
      </c>
      <c r="Z345" s="33">
        <v>8.2825509300265721E-2</v>
      </c>
      <c r="AA345" s="33">
        <v>0</v>
      </c>
      <c r="AB345" s="33">
        <v>0</v>
      </c>
      <c r="AC345" s="33">
        <v>0</v>
      </c>
      <c r="AD345" s="33">
        <v>0</v>
      </c>
      <c r="AE345" s="33">
        <v>0</v>
      </c>
      <c r="AF345" s="33">
        <v>0</v>
      </c>
      <c r="AG345" s="33">
        <v>0</v>
      </c>
      <c r="AH345" t="s">
        <v>29</v>
      </c>
      <c r="AI345" s="34">
        <v>7</v>
      </c>
    </row>
    <row r="346" spans="1:35" x14ac:dyDescent="0.25">
      <c r="A346" t="s">
        <v>1226</v>
      </c>
      <c r="B346" t="s">
        <v>655</v>
      </c>
      <c r="C346" t="s">
        <v>1049</v>
      </c>
      <c r="D346" t="s">
        <v>1209</v>
      </c>
      <c r="E346" s="33">
        <v>33.055555555555557</v>
      </c>
      <c r="F346" s="33">
        <v>5.3111111111111109</v>
      </c>
      <c r="G346" s="33">
        <v>7.7777777777777779E-2</v>
      </c>
      <c r="H346" s="33">
        <v>5.5555555555555552E-2</v>
      </c>
      <c r="I346" s="33">
        <v>1</v>
      </c>
      <c r="J346" s="33">
        <v>0</v>
      </c>
      <c r="K346" s="33">
        <v>0</v>
      </c>
      <c r="L346" s="33">
        <v>1.4086666666666663</v>
      </c>
      <c r="M346" s="33">
        <v>4.916666666666667</v>
      </c>
      <c r="N346" s="33">
        <v>0</v>
      </c>
      <c r="O346" s="33">
        <v>0.14873949579831933</v>
      </c>
      <c r="P346" s="33">
        <v>5.083333333333333</v>
      </c>
      <c r="Q346" s="33">
        <v>1.6178888888888885</v>
      </c>
      <c r="R346" s="33">
        <v>0.20272605042016803</v>
      </c>
      <c r="S346" s="33">
        <v>0.41299999999999992</v>
      </c>
      <c r="T346" s="33">
        <v>2.2882222222222217</v>
      </c>
      <c r="U346" s="33">
        <v>0</v>
      </c>
      <c r="V346" s="33">
        <v>8.1717647058823506E-2</v>
      </c>
      <c r="W346" s="33">
        <v>0.88211111111111129</v>
      </c>
      <c r="X346" s="33">
        <v>2.2385555555555547</v>
      </c>
      <c r="Y346" s="33">
        <v>0</v>
      </c>
      <c r="Z346" s="33">
        <v>9.4406722689075601E-2</v>
      </c>
      <c r="AA346" s="33">
        <v>0</v>
      </c>
      <c r="AB346" s="33">
        <v>0</v>
      </c>
      <c r="AC346" s="33">
        <v>0</v>
      </c>
      <c r="AD346" s="33">
        <v>0</v>
      </c>
      <c r="AE346" s="33">
        <v>0</v>
      </c>
      <c r="AF346" s="33">
        <v>0</v>
      </c>
      <c r="AG346" s="33">
        <v>0</v>
      </c>
      <c r="AH346" t="s">
        <v>230</v>
      </c>
      <c r="AI346" s="34">
        <v>7</v>
      </c>
    </row>
    <row r="347" spans="1:35" x14ac:dyDescent="0.25">
      <c r="A347" t="s">
        <v>1226</v>
      </c>
      <c r="B347" t="s">
        <v>763</v>
      </c>
      <c r="C347" t="s">
        <v>1093</v>
      </c>
      <c r="D347" t="s">
        <v>1134</v>
      </c>
      <c r="E347" s="33">
        <v>56.977777777777774</v>
      </c>
      <c r="F347" s="33">
        <v>5.6</v>
      </c>
      <c r="G347" s="33">
        <v>0.26666666666666666</v>
      </c>
      <c r="H347" s="33">
        <v>0.2</v>
      </c>
      <c r="I347" s="33">
        <v>0.53333333333333333</v>
      </c>
      <c r="J347" s="33">
        <v>0</v>
      </c>
      <c r="K347" s="33">
        <v>0</v>
      </c>
      <c r="L347" s="33">
        <v>6.1111111111111109E-2</v>
      </c>
      <c r="M347" s="33">
        <v>4.1774444444444452</v>
      </c>
      <c r="N347" s="33">
        <v>0</v>
      </c>
      <c r="O347" s="33">
        <v>7.3317082683307347E-2</v>
      </c>
      <c r="P347" s="33">
        <v>4.5944444444444441</v>
      </c>
      <c r="Q347" s="33">
        <v>6.6229999999999993</v>
      </c>
      <c r="R347" s="33">
        <v>0.19687402496099843</v>
      </c>
      <c r="S347" s="33">
        <v>0.48499999999999999</v>
      </c>
      <c r="T347" s="33">
        <v>2.5981111111111113</v>
      </c>
      <c r="U347" s="33">
        <v>0</v>
      </c>
      <c r="V347" s="33">
        <v>5.4110764430577225E-2</v>
      </c>
      <c r="W347" s="33">
        <v>1.8451111111111109</v>
      </c>
      <c r="X347" s="33">
        <v>1.9042222222222218</v>
      </c>
      <c r="Y347" s="33">
        <v>0</v>
      </c>
      <c r="Z347" s="33">
        <v>6.5803432137285484E-2</v>
      </c>
      <c r="AA347" s="33">
        <v>0</v>
      </c>
      <c r="AB347" s="33">
        <v>0</v>
      </c>
      <c r="AC347" s="33">
        <v>0</v>
      </c>
      <c r="AD347" s="33">
        <v>0</v>
      </c>
      <c r="AE347" s="33">
        <v>0</v>
      </c>
      <c r="AF347" s="33">
        <v>0</v>
      </c>
      <c r="AG347" s="33">
        <v>0</v>
      </c>
      <c r="AH347" t="s">
        <v>340</v>
      </c>
      <c r="AI347" s="34">
        <v>7</v>
      </c>
    </row>
    <row r="348" spans="1:35" x14ac:dyDescent="0.25">
      <c r="A348" t="s">
        <v>1226</v>
      </c>
      <c r="B348" t="s">
        <v>845</v>
      </c>
      <c r="C348" t="s">
        <v>910</v>
      </c>
      <c r="D348" t="s">
        <v>1126</v>
      </c>
      <c r="E348" s="33">
        <v>35.455555555555556</v>
      </c>
      <c r="F348" s="33">
        <v>4.833333333333333</v>
      </c>
      <c r="G348" s="33">
        <v>0</v>
      </c>
      <c r="H348" s="33">
        <v>0.63888888888888884</v>
      </c>
      <c r="I348" s="33">
        <v>3.3333333333333333E-2</v>
      </c>
      <c r="J348" s="33">
        <v>0</v>
      </c>
      <c r="K348" s="33">
        <v>0</v>
      </c>
      <c r="L348" s="33">
        <v>0</v>
      </c>
      <c r="M348" s="33">
        <v>4.9777777777777779</v>
      </c>
      <c r="N348" s="33">
        <v>0</v>
      </c>
      <c r="O348" s="33">
        <v>0.14039486054528361</v>
      </c>
      <c r="P348" s="33">
        <v>4.6388888888888893</v>
      </c>
      <c r="Q348" s="33">
        <v>19.709000000000003</v>
      </c>
      <c r="R348" s="33">
        <v>0.68671576308367288</v>
      </c>
      <c r="S348" s="33">
        <v>0</v>
      </c>
      <c r="T348" s="33">
        <v>0</v>
      </c>
      <c r="U348" s="33">
        <v>0</v>
      </c>
      <c r="V348" s="33">
        <v>0</v>
      </c>
      <c r="W348" s="33">
        <v>0</v>
      </c>
      <c r="X348" s="33">
        <v>0</v>
      </c>
      <c r="Y348" s="33">
        <v>0</v>
      </c>
      <c r="Z348" s="33">
        <v>0</v>
      </c>
      <c r="AA348" s="33">
        <v>0</v>
      </c>
      <c r="AB348" s="33">
        <v>0</v>
      </c>
      <c r="AC348" s="33">
        <v>0</v>
      </c>
      <c r="AD348" s="33">
        <v>0</v>
      </c>
      <c r="AE348" s="33">
        <v>0</v>
      </c>
      <c r="AF348" s="33">
        <v>0</v>
      </c>
      <c r="AG348" s="33">
        <v>0</v>
      </c>
      <c r="AH348" t="s">
        <v>422</v>
      </c>
      <c r="AI348" s="34">
        <v>7</v>
      </c>
    </row>
    <row r="349" spans="1:35" x14ac:dyDescent="0.25">
      <c r="A349" t="s">
        <v>1226</v>
      </c>
      <c r="B349" t="s">
        <v>437</v>
      </c>
      <c r="C349" t="s">
        <v>905</v>
      </c>
      <c r="D349" t="s">
        <v>1169</v>
      </c>
      <c r="E349" s="33">
        <v>94.688888888888883</v>
      </c>
      <c r="F349" s="33">
        <v>4.9777777777777779</v>
      </c>
      <c r="G349" s="33">
        <v>0.5</v>
      </c>
      <c r="H349" s="33">
        <v>0.26666666666666666</v>
      </c>
      <c r="I349" s="33">
        <v>1.9888888888888889</v>
      </c>
      <c r="J349" s="33">
        <v>0</v>
      </c>
      <c r="K349" s="33">
        <v>0</v>
      </c>
      <c r="L349" s="33">
        <v>2.1916666666666669</v>
      </c>
      <c r="M349" s="33">
        <v>0</v>
      </c>
      <c r="N349" s="33">
        <v>10.252999999999997</v>
      </c>
      <c r="O349" s="33">
        <v>0.10828091997183757</v>
      </c>
      <c r="P349" s="33">
        <v>16.540888888888883</v>
      </c>
      <c r="Q349" s="33">
        <v>0</v>
      </c>
      <c r="R349" s="33">
        <v>0.17468669326449185</v>
      </c>
      <c r="S349" s="33">
        <v>4.5396666666666672</v>
      </c>
      <c r="T349" s="33">
        <v>1.7305555555555556</v>
      </c>
      <c r="U349" s="33">
        <v>0</v>
      </c>
      <c r="V349" s="33">
        <v>6.6219197371509053E-2</v>
      </c>
      <c r="W349" s="33">
        <v>0.95277777777777772</v>
      </c>
      <c r="X349" s="33">
        <v>9.9466666666666654</v>
      </c>
      <c r="Y349" s="33">
        <v>0</v>
      </c>
      <c r="Z349" s="33">
        <v>0.11510795587890166</v>
      </c>
      <c r="AA349" s="33">
        <v>0</v>
      </c>
      <c r="AB349" s="33">
        <v>0</v>
      </c>
      <c r="AC349" s="33">
        <v>0</v>
      </c>
      <c r="AD349" s="33">
        <v>0</v>
      </c>
      <c r="AE349" s="33">
        <v>0</v>
      </c>
      <c r="AF349" s="33">
        <v>0</v>
      </c>
      <c r="AG349" s="33">
        <v>0</v>
      </c>
      <c r="AH349" t="s">
        <v>10</v>
      </c>
      <c r="AI349" s="34">
        <v>7</v>
      </c>
    </row>
    <row r="350" spans="1:35" x14ac:dyDescent="0.25">
      <c r="A350" t="s">
        <v>1226</v>
      </c>
      <c r="B350" t="s">
        <v>558</v>
      </c>
      <c r="C350" t="s">
        <v>859</v>
      </c>
      <c r="D350" t="s">
        <v>1125</v>
      </c>
      <c r="E350" s="33">
        <v>86.13333333333334</v>
      </c>
      <c r="F350" s="33">
        <v>5.5111111111111111</v>
      </c>
      <c r="G350" s="33">
        <v>0</v>
      </c>
      <c r="H350" s="33">
        <v>0</v>
      </c>
      <c r="I350" s="33">
        <v>0</v>
      </c>
      <c r="J350" s="33">
        <v>0</v>
      </c>
      <c r="K350" s="33">
        <v>0</v>
      </c>
      <c r="L350" s="33">
        <v>0.52333333333333332</v>
      </c>
      <c r="M350" s="33">
        <v>5.7236666666666691</v>
      </c>
      <c r="N350" s="33">
        <v>0</v>
      </c>
      <c r="O350" s="33">
        <v>6.6451238390092898E-2</v>
      </c>
      <c r="P350" s="33">
        <v>5.0828888888888901</v>
      </c>
      <c r="Q350" s="33">
        <v>9.0019999999999989</v>
      </c>
      <c r="R350" s="33">
        <v>0.16352425180598554</v>
      </c>
      <c r="S350" s="33">
        <v>3.1468888888888893</v>
      </c>
      <c r="T350" s="33">
        <v>3.0306666666666673</v>
      </c>
      <c r="U350" s="33">
        <v>0</v>
      </c>
      <c r="V350" s="33">
        <v>7.1720846233230148E-2</v>
      </c>
      <c r="W350" s="33">
        <v>3.0245555555555566</v>
      </c>
      <c r="X350" s="33">
        <v>0.96722222222222221</v>
      </c>
      <c r="Y350" s="33">
        <v>0</v>
      </c>
      <c r="Z350" s="33">
        <v>4.6344169246646034E-2</v>
      </c>
      <c r="AA350" s="33">
        <v>0</v>
      </c>
      <c r="AB350" s="33">
        <v>0</v>
      </c>
      <c r="AC350" s="33">
        <v>0</v>
      </c>
      <c r="AD350" s="33">
        <v>0</v>
      </c>
      <c r="AE350" s="33">
        <v>0</v>
      </c>
      <c r="AF350" s="33">
        <v>0</v>
      </c>
      <c r="AG350" s="33">
        <v>0</v>
      </c>
      <c r="AH350" t="s">
        <v>132</v>
      </c>
      <c r="AI350" s="34">
        <v>7</v>
      </c>
    </row>
    <row r="351" spans="1:35" x14ac:dyDescent="0.25">
      <c r="A351" t="s">
        <v>1226</v>
      </c>
      <c r="B351" t="s">
        <v>651</v>
      </c>
      <c r="C351" t="s">
        <v>1045</v>
      </c>
      <c r="D351" t="s">
        <v>1147</v>
      </c>
      <c r="E351" s="33">
        <v>52.7</v>
      </c>
      <c r="F351" s="33">
        <v>15.78888888888889</v>
      </c>
      <c r="G351" s="33">
        <v>7.7777777777777779E-2</v>
      </c>
      <c r="H351" s="33">
        <v>0.23055555555555557</v>
      </c>
      <c r="I351" s="33">
        <v>0.84444444444444444</v>
      </c>
      <c r="J351" s="33">
        <v>0</v>
      </c>
      <c r="K351" s="33">
        <v>0</v>
      </c>
      <c r="L351" s="33">
        <v>0.30055555555555558</v>
      </c>
      <c r="M351" s="33">
        <v>0.05</v>
      </c>
      <c r="N351" s="33">
        <v>5.947222222222222</v>
      </c>
      <c r="O351" s="33">
        <v>0.11379928315412186</v>
      </c>
      <c r="P351" s="33">
        <v>5.2305555555555552</v>
      </c>
      <c r="Q351" s="33">
        <v>12.141666666666667</v>
      </c>
      <c r="R351" s="33">
        <v>0.32964368543116174</v>
      </c>
      <c r="S351" s="33">
        <v>8.3444444444444446E-2</v>
      </c>
      <c r="T351" s="33">
        <v>1.0213333333333334</v>
      </c>
      <c r="U351" s="33">
        <v>0</v>
      </c>
      <c r="V351" s="33">
        <v>2.0963525195024247E-2</v>
      </c>
      <c r="W351" s="33">
        <v>2.4649999999999994</v>
      </c>
      <c r="X351" s="33">
        <v>3.9844444444444447</v>
      </c>
      <c r="Y351" s="33">
        <v>0</v>
      </c>
      <c r="Z351" s="33">
        <v>0.12238034998945813</v>
      </c>
      <c r="AA351" s="33">
        <v>0</v>
      </c>
      <c r="AB351" s="33">
        <v>0</v>
      </c>
      <c r="AC351" s="33">
        <v>0</v>
      </c>
      <c r="AD351" s="33">
        <v>0</v>
      </c>
      <c r="AE351" s="33">
        <v>0</v>
      </c>
      <c r="AF351" s="33">
        <v>0</v>
      </c>
      <c r="AG351" s="33">
        <v>0</v>
      </c>
      <c r="AH351" t="s">
        <v>226</v>
      </c>
      <c r="AI351" s="34">
        <v>7</v>
      </c>
    </row>
    <row r="352" spans="1:35" x14ac:dyDescent="0.25">
      <c r="A352" t="s">
        <v>1226</v>
      </c>
      <c r="B352" t="s">
        <v>487</v>
      </c>
      <c r="C352" t="s">
        <v>940</v>
      </c>
      <c r="D352" t="s">
        <v>1116</v>
      </c>
      <c r="E352" s="33">
        <v>75.733333333333334</v>
      </c>
      <c r="F352" s="33">
        <v>4.4333333333333336</v>
      </c>
      <c r="G352" s="33">
        <v>0.16666666666666666</v>
      </c>
      <c r="H352" s="33">
        <v>0</v>
      </c>
      <c r="I352" s="33">
        <v>0</v>
      </c>
      <c r="J352" s="33">
        <v>0</v>
      </c>
      <c r="K352" s="33">
        <v>0</v>
      </c>
      <c r="L352" s="33">
        <v>0.10755555555555557</v>
      </c>
      <c r="M352" s="33">
        <v>4.8999999999999995</v>
      </c>
      <c r="N352" s="33">
        <v>0</v>
      </c>
      <c r="O352" s="33">
        <v>6.470070422535211E-2</v>
      </c>
      <c r="P352" s="33">
        <v>6.0115555555555549</v>
      </c>
      <c r="Q352" s="33">
        <v>3.5803333333333334</v>
      </c>
      <c r="R352" s="33">
        <v>0.12665346244131456</v>
      </c>
      <c r="S352" s="33">
        <v>3.8355555555555547</v>
      </c>
      <c r="T352" s="33">
        <v>2.8448888888888884</v>
      </c>
      <c r="U352" s="33">
        <v>0</v>
      </c>
      <c r="V352" s="33">
        <v>8.8210093896713596E-2</v>
      </c>
      <c r="W352" s="33">
        <v>3.556</v>
      </c>
      <c r="X352" s="33">
        <v>4.2907777777777794</v>
      </c>
      <c r="Y352" s="33">
        <v>0</v>
      </c>
      <c r="Z352" s="33">
        <v>0.10361062206572771</v>
      </c>
      <c r="AA352" s="33">
        <v>0</v>
      </c>
      <c r="AB352" s="33">
        <v>0</v>
      </c>
      <c r="AC352" s="33">
        <v>0</v>
      </c>
      <c r="AD352" s="33">
        <v>0</v>
      </c>
      <c r="AE352" s="33">
        <v>0</v>
      </c>
      <c r="AF352" s="33">
        <v>0</v>
      </c>
      <c r="AG352" s="33">
        <v>0</v>
      </c>
      <c r="AH352" t="s">
        <v>61</v>
      </c>
      <c r="AI352" s="34">
        <v>7</v>
      </c>
    </row>
    <row r="353" spans="1:35" x14ac:dyDescent="0.25">
      <c r="A353" t="s">
        <v>1226</v>
      </c>
      <c r="B353" t="s">
        <v>793</v>
      </c>
      <c r="C353" t="s">
        <v>1103</v>
      </c>
      <c r="D353" t="s">
        <v>1117</v>
      </c>
      <c r="E353" s="33">
        <v>42.522222222222226</v>
      </c>
      <c r="F353" s="33">
        <v>11.111111111111111</v>
      </c>
      <c r="G353" s="33">
        <v>2.2222222222222223E-2</v>
      </c>
      <c r="H353" s="33">
        <v>0.11666666666666667</v>
      </c>
      <c r="I353" s="33">
        <v>1.4444444444444444</v>
      </c>
      <c r="J353" s="33">
        <v>0</v>
      </c>
      <c r="K353" s="33">
        <v>0</v>
      </c>
      <c r="L353" s="33">
        <v>0.6935555555555557</v>
      </c>
      <c r="M353" s="33">
        <v>4.6542222222222218</v>
      </c>
      <c r="N353" s="33">
        <v>0</v>
      </c>
      <c r="O353" s="33">
        <v>0.10945388032401357</v>
      </c>
      <c r="P353" s="33">
        <v>5.5381111111111121</v>
      </c>
      <c r="Q353" s="33">
        <v>0</v>
      </c>
      <c r="R353" s="33">
        <v>0.13024039717794619</v>
      </c>
      <c r="S353" s="33">
        <v>0.96688888888888902</v>
      </c>
      <c r="T353" s="33">
        <v>1.4546666666666666</v>
      </c>
      <c r="U353" s="33">
        <v>0</v>
      </c>
      <c r="V353" s="33">
        <v>5.6948001045205116E-2</v>
      </c>
      <c r="W353" s="33">
        <v>4.2231111111111099</v>
      </c>
      <c r="X353" s="33">
        <v>2.3641111111111113</v>
      </c>
      <c r="Y353" s="33">
        <v>0</v>
      </c>
      <c r="Z353" s="33">
        <v>0.15491246407107392</v>
      </c>
      <c r="AA353" s="33">
        <v>0</v>
      </c>
      <c r="AB353" s="33">
        <v>0</v>
      </c>
      <c r="AC353" s="33">
        <v>0</v>
      </c>
      <c r="AD353" s="33">
        <v>0</v>
      </c>
      <c r="AE353" s="33">
        <v>0</v>
      </c>
      <c r="AF353" s="33">
        <v>0</v>
      </c>
      <c r="AG353" s="33">
        <v>0</v>
      </c>
      <c r="AH353" t="s">
        <v>370</v>
      </c>
      <c r="AI353" s="34">
        <v>7</v>
      </c>
    </row>
    <row r="354" spans="1:35" x14ac:dyDescent="0.25">
      <c r="A354" t="s">
        <v>1226</v>
      </c>
      <c r="B354" t="s">
        <v>833</v>
      </c>
      <c r="C354" t="s">
        <v>951</v>
      </c>
      <c r="D354" t="s">
        <v>1139</v>
      </c>
      <c r="E354" s="33">
        <v>70.466666666666669</v>
      </c>
      <c r="F354" s="33">
        <v>5.6444444444444448</v>
      </c>
      <c r="G354" s="33">
        <v>0</v>
      </c>
      <c r="H354" s="33">
        <v>0.21944444444444444</v>
      </c>
      <c r="I354" s="33">
        <v>2.2000000000000002</v>
      </c>
      <c r="J354" s="33">
        <v>0</v>
      </c>
      <c r="K354" s="33">
        <v>0</v>
      </c>
      <c r="L354" s="33">
        <v>8.8888888888888889E-3</v>
      </c>
      <c r="M354" s="33">
        <v>5.3266666666666662</v>
      </c>
      <c r="N354" s="33">
        <v>0</v>
      </c>
      <c r="O354" s="33">
        <v>7.559129612109744E-2</v>
      </c>
      <c r="P354" s="33">
        <v>6.1613333333333333</v>
      </c>
      <c r="Q354" s="33">
        <v>15.885777777777781</v>
      </c>
      <c r="R354" s="33">
        <v>0.31287291075370549</v>
      </c>
      <c r="S354" s="33">
        <v>0</v>
      </c>
      <c r="T354" s="33">
        <v>0.20222222222222222</v>
      </c>
      <c r="U354" s="33">
        <v>0</v>
      </c>
      <c r="V354" s="33">
        <v>2.869757174392936E-3</v>
      </c>
      <c r="W354" s="33">
        <v>0.31</v>
      </c>
      <c r="X354" s="33">
        <v>0.16222222222222221</v>
      </c>
      <c r="Y354" s="33">
        <v>0</v>
      </c>
      <c r="Z354" s="33">
        <v>6.7013560391043833E-3</v>
      </c>
      <c r="AA354" s="33">
        <v>0</v>
      </c>
      <c r="AB354" s="33">
        <v>0</v>
      </c>
      <c r="AC354" s="33">
        <v>0</v>
      </c>
      <c r="AD354" s="33">
        <v>5.3658888888888887</v>
      </c>
      <c r="AE354" s="33">
        <v>0</v>
      </c>
      <c r="AF354" s="33">
        <v>0</v>
      </c>
      <c r="AG354" s="33">
        <v>0</v>
      </c>
      <c r="AH354" t="s">
        <v>410</v>
      </c>
      <c r="AI354" s="34">
        <v>7</v>
      </c>
    </row>
    <row r="355" spans="1:35" x14ac:dyDescent="0.25">
      <c r="A355" t="s">
        <v>1226</v>
      </c>
      <c r="B355" t="s">
        <v>707</v>
      </c>
      <c r="C355" t="s">
        <v>971</v>
      </c>
      <c r="D355" t="s">
        <v>1193</v>
      </c>
      <c r="E355" s="33">
        <v>51.488888888888887</v>
      </c>
      <c r="F355" s="33">
        <v>5.5111111111111111</v>
      </c>
      <c r="G355" s="33">
        <v>2.2222222222222223E-2</v>
      </c>
      <c r="H355" s="33">
        <v>0.18055555555555555</v>
      </c>
      <c r="I355" s="33">
        <v>0.91111111111111109</v>
      </c>
      <c r="J355" s="33">
        <v>0</v>
      </c>
      <c r="K355" s="33">
        <v>0</v>
      </c>
      <c r="L355" s="33">
        <v>1.4750000000000003</v>
      </c>
      <c r="M355" s="33">
        <v>1.9416666666666667</v>
      </c>
      <c r="N355" s="33">
        <v>0</v>
      </c>
      <c r="O355" s="33">
        <v>3.7710401381096249E-2</v>
      </c>
      <c r="P355" s="33">
        <v>3.6903333333333332</v>
      </c>
      <c r="Q355" s="33">
        <v>7.4327777777777735</v>
      </c>
      <c r="R355" s="33">
        <v>0.21602934829520926</v>
      </c>
      <c r="S355" s="33">
        <v>1.8645555555555555</v>
      </c>
      <c r="T355" s="33">
        <v>6.0353333333333339</v>
      </c>
      <c r="U355" s="33">
        <v>0</v>
      </c>
      <c r="V355" s="33">
        <v>0.15342900302114806</v>
      </c>
      <c r="W355" s="33">
        <v>2.5154444444444453</v>
      </c>
      <c r="X355" s="33">
        <v>10.132555555555555</v>
      </c>
      <c r="Y355" s="33">
        <v>0</v>
      </c>
      <c r="Z355" s="33">
        <v>0.2456452309020285</v>
      </c>
      <c r="AA355" s="33">
        <v>0</v>
      </c>
      <c r="AB355" s="33">
        <v>0</v>
      </c>
      <c r="AC355" s="33">
        <v>0</v>
      </c>
      <c r="AD355" s="33">
        <v>0</v>
      </c>
      <c r="AE355" s="33">
        <v>0</v>
      </c>
      <c r="AF355" s="33">
        <v>0</v>
      </c>
      <c r="AG355" s="33">
        <v>0</v>
      </c>
      <c r="AH355" t="s">
        <v>282</v>
      </c>
      <c r="AI355" s="34">
        <v>7</v>
      </c>
    </row>
    <row r="356" spans="1:35" x14ac:dyDescent="0.25">
      <c r="A356" t="s">
        <v>1226</v>
      </c>
      <c r="B356" t="s">
        <v>711</v>
      </c>
      <c r="C356" t="s">
        <v>898</v>
      </c>
      <c r="D356" t="s">
        <v>1121</v>
      </c>
      <c r="E356" s="33">
        <v>58.344444444444441</v>
      </c>
      <c r="F356" s="33">
        <v>4.9777777777777779</v>
      </c>
      <c r="G356" s="33">
        <v>0.13333333333333333</v>
      </c>
      <c r="H356" s="33">
        <v>0.37777777777777777</v>
      </c>
      <c r="I356" s="33">
        <v>0.52222222222222225</v>
      </c>
      <c r="J356" s="33">
        <v>0</v>
      </c>
      <c r="K356" s="33">
        <v>0</v>
      </c>
      <c r="L356" s="33">
        <v>0.35100000000000003</v>
      </c>
      <c r="M356" s="33">
        <v>4.4444444444444446</v>
      </c>
      <c r="N356" s="33">
        <v>0.88888888888888884</v>
      </c>
      <c r="O356" s="33">
        <v>9.1411159779089715E-2</v>
      </c>
      <c r="P356" s="33">
        <v>5.2</v>
      </c>
      <c r="Q356" s="33">
        <v>12.305555555555555</v>
      </c>
      <c r="R356" s="33">
        <v>0.30003808798324133</v>
      </c>
      <c r="S356" s="33">
        <v>2.0412222222222218</v>
      </c>
      <c r="T356" s="33">
        <v>0</v>
      </c>
      <c r="U356" s="33">
        <v>0</v>
      </c>
      <c r="V356" s="33">
        <v>3.4985717006284514E-2</v>
      </c>
      <c r="W356" s="33">
        <v>2.9063333333333339</v>
      </c>
      <c r="X356" s="33">
        <v>0.90311111111111098</v>
      </c>
      <c r="Y356" s="33">
        <v>0</v>
      </c>
      <c r="Z356" s="33">
        <v>6.5292325271376891E-2</v>
      </c>
      <c r="AA356" s="33">
        <v>0</v>
      </c>
      <c r="AB356" s="33">
        <v>0</v>
      </c>
      <c r="AC356" s="33">
        <v>0</v>
      </c>
      <c r="AD356" s="33">
        <v>0</v>
      </c>
      <c r="AE356" s="33">
        <v>0</v>
      </c>
      <c r="AF356" s="33">
        <v>0</v>
      </c>
      <c r="AG356" s="33">
        <v>0</v>
      </c>
      <c r="AH356" t="s">
        <v>286</v>
      </c>
      <c r="AI356" s="34">
        <v>7</v>
      </c>
    </row>
    <row r="357" spans="1:35" x14ac:dyDescent="0.25">
      <c r="A357" t="s">
        <v>1226</v>
      </c>
      <c r="B357" t="s">
        <v>639</v>
      </c>
      <c r="C357" t="s">
        <v>901</v>
      </c>
      <c r="D357" t="s">
        <v>1165</v>
      </c>
      <c r="E357" s="33">
        <v>25.988888888888887</v>
      </c>
      <c r="F357" s="33">
        <v>5.0666666666666664</v>
      </c>
      <c r="G357" s="33">
        <v>0.28888888888888886</v>
      </c>
      <c r="H357" s="33">
        <v>4.4444444444444446E-2</v>
      </c>
      <c r="I357" s="33">
        <v>0.71111111111111114</v>
      </c>
      <c r="J357" s="33">
        <v>0</v>
      </c>
      <c r="K357" s="33">
        <v>0</v>
      </c>
      <c r="L357" s="33">
        <v>8.7018888888888899</v>
      </c>
      <c r="M357" s="33">
        <v>4.3833333333333337</v>
      </c>
      <c r="N357" s="33">
        <v>0</v>
      </c>
      <c r="O357" s="33">
        <v>0.16866182129115009</v>
      </c>
      <c r="P357" s="33">
        <v>6.6666666666666666E-2</v>
      </c>
      <c r="Q357" s="33">
        <v>8.8527777777777779</v>
      </c>
      <c r="R357" s="33">
        <v>0.34320222317229587</v>
      </c>
      <c r="S357" s="33">
        <v>5.2213333333333338</v>
      </c>
      <c r="T357" s="33">
        <v>11.186888888888889</v>
      </c>
      <c r="U357" s="33">
        <v>0</v>
      </c>
      <c r="V357" s="33">
        <v>0.63135528003420271</v>
      </c>
      <c r="W357" s="33">
        <v>5.6696666666666662</v>
      </c>
      <c r="X357" s="33">
        <v>13.385555555555552</v>
      </c>
      <c r="Y357" s="33">
        <v>0</v>
      </c>
      <c r="Z357" s="33">
        <v>0.73320649850363395</v>
      </c>
      <c r="AA357" s="33">
        <v>0</v>
      </c>
      <c r="AB357" s="33">
        <v>0</v>
      </c>
      <c r="AC357" s="33">
        <v>0</v>
      </c>
      <c r="AD357" s="33">
        <v>0</v>
      </c>
      <c r="AE357" s="33">
        <v>0</v>
      </c>
      <c r="AF357" s="33">
        <v>0</v>
      </c>
      <c r="AG357" s="33">
        <v>0</v>
      </c>
      <c r="AH357" t="s">
        <v>214</v>
      </c>
      <c r="AI357" s="34">
        <v>7</v>
      </c>
    </row>
    <row r="358" spans="1:35" x14ac:dyDescent="0.25">
      <c r="A358" t="s">
        <v>1226</v>
      </c>
      <c r="B358" t="s">
        <v>671</v>
      </c>
      <c r="C358" t="s">
        <v>1055</v>
      </c>
      <c r="D358" t="s">
        <v>1148</v>
      </c>
      <c r="E358" s="33">
        <v>16.933333333333334</v>
      </c>
      <c r="F358" s="33">
        <v>0</v>
      </c>
      <c r="G358" s="33">
        <v>7.7777777777777779E-2</v>
      </c>
      <c r="H358" s="33">
        <v>5.2777777777777778E-2</v>
      </c>
      <c r="I358" s="33">
        <v>0</v>
      </c>
      <c r="J358" s="33">
        <v>0</v>
      </c>
      <c r="K358" s="33">
        <v>0</v>
      </c>
      <c r="L358" s="33">
        <v>0</v>
      </c>
      <c r="M358" s="33">
        <v>0</v>
      </c>
      <c r="N358" s="33">
        <v>0</v>
      </c>
      <c r="O358" s="33">
        <v>0</v>
      </c>
      <c r="P358" s="33">
        <v>5.7638888888888893</v>
      </c>
      <c r="Q358" s="33">
        <v>2.0177777777777779</v>
      </c>
      <c r="R358" s="33">
        <v>0.45954724409448822</v>
      </c>
      <c r="S358" s="33">
        <v>0</v>
      </c>
      <c r="T358" s="33">
        <v>0</v>
      </c>
      <c r="U358" s="33">
        <v>0</v>
      </c>
      <c r="V358" s="33">
        <v>0</v>
      </c>
      <c r="W358" s="33">
        <v>0</v>
      </c>
      <c r="X358" s="33">
        <v>0</v>
      </c>
      <c r="Y358" s="33">
        <v>0</v>
      </c>
      <c r="Z358" s="33">
        <v>0</v>
      </c>
      <c r="AA358" s="33">
        <v>0</v>
      </c>
      <c r="AB358" s="33">
        <v>0</v>
      </c>
      <c r="AC358" s="33">
        <v>0</v>
      </c>
      <c r="AD358" s="33">
        <v>0</v>
      </c>
      <c r="AE358" s="33">
        <v>0</v>
      </c>
      <c r="AF358" s="33">
        <v>0</v>
      </c>
      <c r="AG358" s="33">
        <v>0</v>
      </c>
      <c r="AH358" t="s">
        <v>246</v>
      </c>
      <c r="AI358" s="34">
        <v>7</v>
      </c>
    </row>
    <row r="359" spans="1:35" x14ac:dyDescent="0.25">
      <c r="A359" t="s">
        <v>1226</v>
      </c>
      <c r="B359" t="s">
        <v>640</v>
      </c>
      <c r="C359" t="s">
        <v>1038</v>
      </c>
      <c r="D359" t="s">
        <v>1116</v>
      </c>
      <c r="E359" s="33">
        <v>36.844444444444441</v>
      </c>
      <c r="F359" s="33">
        <v>4.9777777777777779</v>
      </c>
      <c r="G359" s="33">
        <v>0</v>
      </c>
      <c r="H359" s="33">
        <v>0</v>
      </c>
      <c r="I359" s="33">
        <v>0</v>
      </c>
      <c r="J359" s="33">
        <v>0</v>
      </c>
      <c r="K359" s="33">
        <v>0</v>
      </c>
      <c r="L359" s="33">
        <v>5.6111111111111119E-2</v>
      </c>
      <c r="M359" s="33">
        <v>2.0479999999999996</v>
      </c>
      <c r="N359" s="33">
        <v>0</v>
      </c>
      <c r="O359" s="33">
        <v>5.5585042219541608E-2</v>
      </c>
      <c r="P359" s="33">
        <v>0</v>
      </c>
      <c r="Q359" s="33">
        <v>1.7643333333333329</v>
      </c>
      <c r="R359" s="33">
        <v>4.7886007237635697E-2</v>
      </c>
      <c r="S359" s="33">
        <v>1.0338888888888891</v>
      </c>
      <c r="T359" s="33">
        <v>1.4381111111111111</v>
      </c>
      <c r="U359" s="33">
        <v>0</v>
      </c>
      <c r="V359" s="33">
        <v>6.7092882991556108E-2</v>
      </c>
      <c r="W359" s="33">
        <v>0.61777777777777787</v>
      </c>
      <c r="X359" s="33">
        <v>1.4617777777777785</v>
      </c>
      <c r="Y359" s="33">
        <v>0</v>
      </c>
      <c r="Z359" s="33">
        <v>5.6441495778045865E-2</v>
      </c>
      <c r="AA359" s="33">
        <v>0</v>
      </c>
      <c r="AB359" s="33">
        <v>0</v>
      </c>
      <c r="AC359" s="33">
        <v>0</v>
      </c>
      <c r="AD359" s="33">
        <v>0</v>
      </c>
      <c r="AE359" s="33">
        <v>0</v>
      </c>
      <c r="AF359" s="33">
        <v>0</v>
      </c>
      <c r="AG359" s="33">
        <v>0</v>
      </c>
      <c r="AH359" t="s">
        <v>215</v>
      </c>
      <c r="AI359" s="34">
        <v>7</v>
      </c>
    </row>
    <row r="360" spans="1:35" x14ac:dyDescent="0.25">
      <c r="A360" t="s">
        <v>1226</v>
      </c>
      <c r="B360" t="s">
        <v>699</v>
      </c>
      <c r="C360" t="s">
        <v>904</v>
      </c>
      <c r="D360" t="s">
        <v>1168</v>
      </c>
      <c r="E360" s="33">
        <v>163.93333333333334</v>
      </c>
      <c r="F360" s="33">
        <v>5.5111111111111111</v>
      </c>
      <c r="G360" s="33">
        <v>0</v>
      </c>
      <c r="H360" s="33">
        <v>1.2749999999999999</v>
      </c>
      <c r="I360" s="33">
        <v>0</v>
      </c>
      <c r="J360" s="33">
        <v>0</v>
      </c>
      <c r="K360" s="33">
        <v>0</v>
      </c>
      <c r="L360" s="33">
        <v>15.458222222222222</v>
      </c>
      <c r="M360" s="33">
        <v>16.002777777777776</v>
      </c>
      <c r="N360" s="33">
        <v>0</v>
      </c>
      <c r="O360" s="33">
        <v>9.7617595228412624E-2</v>
      </c>
      <c r="P360" s="33">
        <v>0</v>
      </c>
      <c r="Q360" s="33">
        <v>45.45</v>
      </c>
      <c r="R360" s="33">
        <v>0.2772468483123221</v>
      </c>
      <c r="S360" s="33">
        <v>6.5365555555555535</v>
      </c>
      <c r="T360" s="33">
        <v>15.326111111111105</v>
      </c>
      <c r="U360" s="33">
        <v>0</v>
      </c>
      <c r="V360" s="33">
        <v>0.13336315575437163</v>
      </c>
      <c r="W360" s="33">
        <v>8.2703333333333333</v>
      </c>
      <c r="X360" s="33">
        <v>13.625999999999992</v>
      </c>
      <c r="Y360" s="33">
        <v>3.6666666666666665</v>
      </c>
      <c r="Z360" s="33">
        <v>0.15593533956893041</v>
      </c>
      <c r="AA360" s="33">
        <v>0</v>
      </c>
      <c r="AB360" s="33">
        <v>0</v>
      </c>
      <c r="AC360" s="33">
        <v>0</v>
      </c>
      <c r="AD360" s="33">
        <v>0</v>
      </c>
      <c r="AE360" s="33">
        <v>0</v>
      </c>
      <c r="AF360" s="33">
        <v>0</v>
      </c>
      <c r="AG360" s="33">
        <v>0</v>
      </c>
      <c r="AH360" t="s">
        <v>274</v>
      </c>
      <c r="AI360" s="34">
        <v>7</v>
      </c>
    </row>
    <row r="361" spans="1:35" x14ac:dyDescent="0.25">
      <c r="A361" t="s">
        <v>1226</v>
      </c>
      <c r="B361" t="s">
        <v>837</v>
      </c>
      <c r="C361" t="s">
        <v>1022</v>
      </c>
      <c r="D361" t="s">
        <v>1202</v>
      </c>
      <c r="E361" s="33">
        <v>46.133333333333333</v>
      </c>
      <c r="F361" s="33">
        <v>0</v>
      </c>
      <c r="G361" s="33">
        <v>8.8888888888888892E-2</v>
      </c>
      <c r="H361" s="33">
        <v>0.25555555555555554</v>
      </c>
      <c r="I361" s="33">
        <v>0</v>
      </c>
      <c r="J361" s="33">
        <v>0</v>
      </c>
      <c r="K361" s="33">
        <v>0</v>
      </c>
      <c r="L361" s="33">
        <v>0.13333333333333333</v>
      </c>
      <c r="M361" s="33">
        <v>0</v>
      </c>
      <c r="N361" s="33">
        <v>0</v>
      </c>
      <c r="O361" s="33">
        <v>0</v>
      </c>
      <c r="P361" s="33">
        <v>5.6</v>
      </c>
      <c r="Q361" s="33">
        <v>0</v>
      </c>
      <c r="R361" s="33">
        <v>0.12138728323699421</v>
      </c>
      <c r="S361" s="33">
        <v>0.21666666666666667</v>
      </c>
      <c r="T361" s="33">
        <v>0</v>
      </c>
      <c r="U361" s="33">
        <v>0</v>
      </c>
      <c r="V361" s="33">
        <v>4.6965317919075147E-3</v>
      </c>
      <c r="W361" s="33">
        <v>0.21666666666666667</v>
      </c>
      <c r="X361" s="33">
        <v>0</v>
      </c>
      <c r="Y361" s="33">
        <v>0</v>
      </c>
      <c r="Z361" s="33">
        <v>4.6965317919075147E-3</v>
      </c>
      <c r="AA361" s="33">
        <v>0</v>
      </c>
      <c r="AB361" s="33">
        <v>0</v>
      </c>
      <c r="AC361" s="33">
        <v>0</v>
      </c>
      <c r="AD361" s="33">
        <v>0</v>
      </c>
      <c r="AE361" s="33">
        <v>0</v>
      </c>
      <c r="AF361" s="33">
        <v>0</v>
      </c>
      <c r="AG361" s="33">
        <v>0.12222222222222222</v>
      </c>
      <c r="AH361" t="s">
        <v>414</v>
      </c>
      <c r="AI361" s="34">
        <v>7</v>
      </c>
    </row>
    <row r="362" spans="1:35" x14ac:dyDescent="0.25">
      <c r="A362" t="s">
        <v>1226</v>
      </c>
      <c r="B362" t="s">
        <v>539</v>
      </c>
      <c r="C362" t="s">
        <v>874</v>
      </c>
      <c r="D362" t="s">
        <v>1147</v>
      </c>
      <c r="E362" s="33">
        <v>40.322222222222223</v>
      </c>
      <c r="F362" s="33">
        <v>4.9777777777777779</v>
      </c>
      <c r="G362" s="33">
        <v>0</v>
      </c>
      <c r="H362" s="33">
        <v>0</v>
      </c>
      <c r="I362" s="33">
        <v>0</v>
      </c>
      <c r="J362" s="33">
        <v>0</v>
      </c>
      <c r="K362" s="33">
        <v>0</v>
      </c>
      <c r="L362" s="33">
        <v>0.13233333333333333</v>
      </c>
      <c r="M362" s="33">
        <v>2.3800000000000008</v>
      </c>
      <c r="N362" s="33">
        <v>0</v>
      </c>
      <c r="O362" s="33">
        <v>5.9024524662441465E-2</v>
      </c>
      <c r="P362" s="33">
        <v>5.0202222222222224</v>
      </c>
      <c r="Q362" s="33">
        <v>0.11577777777777777</v>
      </c>
      <c r="R362" s="33">
        <v>0.12737393221273077</v>
      </c>
      <c r="S362" s="33">
        <v>0.44255555555555554</v>
      </c>
      <c r="T362" s="33">
        <v>2.0692222222222223</v>
      </c>
      <c r="U362" s="33">
        <v>0</v>
      </c>
      <c r="V362" s="33">
        <v>6.2292642601267566E-2</v>
      </c>
      <c r="W362" s="33">
        <v>0.88100000000000012</v>
      </c>
      <c r="X362" s="33">
        <v>2.5865555555555551</v>
      </c>
      <c r="Y362" s="33">
        <v>0</v>
      </c>
      <c r="Z362" s="33">
        <v>8.5996142187930558E-2</v>
      </c>
      <c r="AA362" s="33">
        <v>0</v>
      </c>
      <c r="AB362" s="33">
        <v>0</v>
      </c>
      <c r="AC362" s="33">
        <v>0</v>
      </c>
      <c r="AD362" s="33">
        <v>0</v>
      </c>
      <c r="AE362" s="33">
        <v>0</v>
      </c>
      <c r="AF362" s="33">
        <v>0</v>
      </c>
      <c r="AG362" s="33">
        <v>0</v>
      </c>
      <c r="AH362" t="s">
        <v>113</v>
      </c>
      <c r="AI362" s="34">
        <v>7</v>
      </c>
    </row>
    <row r="363" spans="1:35" x14ac:dyDescent="0.25">
      <c r="A363" t="s">
        <v>1226</v>
      </c>
      <c r="B363" t="s">
        <v>439</v>
      </c>
      <c r="C363" t="s">
        <v>907</v>
      </c>
      <c r="D363" t="s">
        <v>1155</v>
      </c>
      <c r="E363" s="33">
        <v>14.366666666666667</v>
      </c>
      <c r="F363" s="33">
        <v>4.8888888888888893</v>
      </c>
      <c r="G363" s="33">
        <v>6.6666666666666666E-2</v>
      </c>
      <c r="H363" s="33">
        <v>0.33333333333333331</v>
      </c>
      <c r="I363" s="33">
        <v>0.51111111111111107</v>
      </c>
      <c r="J363" s="33">
        <v>0</v>
      </c>
      <c r="K363" s="33">
        <v>0.34444444444444444</v>
      </c>
      <c r="L363" s="33">
        <v>7.8666666666666663E-2</v>
      </c>
      <c r="M363" s="33">
        <v>0</v>
      </c>
      <c r="N363" s="33">
        <v>0</v>
      </c>
      <c r="O363" s="33">
        <v>0</v>
      </c>
      <c r="P363" s="33">
        <v>0</v>
      </c>
      <c r="Q363" s="33">
        <v>7.4972222222222218</v>
      </c>
      <c r="R363" s="33">
        <v>0.52184841453982977</v>
      </c>
      <c r="S363" s="33">
        <v>0.1786666666666667</v>
      </c>
      <c r="T363" s="33">
        <v>0.45300000000000012</v>
      </c>
      <c r="U363" s="33">
        <v>0</v>
      </c>
      <c r="V363" s="33">
        <v>4.3967517401392119E-2</v>
      </c>
      <c r="W363" s="33">
        <v>0.21111111111111111</v>
      </c>
      <c r="X363" s="33">
        <v>0.40277777777777779</v>
      </c>
      <c r="Y363" s="33">
        <v>0</v>
      </c>
      <c r="Z363" s="33">
        <v>4.2730085073472548E-2</v>
      </c>
      <c r="AA363" s="33">
        <v>0</v>
      </c>
      <c r="AB363" s="33">
        <v>0</v>
      </c>
      <c r="AC363" s="33">
        <v>0</v>
      </c>
      <c r="AD363" s="33">
        <v>0</v>
      </c>
      <c r="AE363" s="33">
        <v>0</v>
      </c>
      <c r="AF363" s="33">
        <v>0</v>
      </c>
      <c r="AG363" s="33">
        <v>0</v>
      </c>
      <c r="AH363" t="s">
        <v>12</v>
      </c>
      <c r="AI363" s="34">
        <v>7</v>
      </c>
    </row>
    <row r="364" spans="1:35" x14ac:dyDescent="0.25">
      <c r="A364" t="s">
        <v>1226</v>
      </c>
      <c r="B364" t="s">
        <v>692</v>
      </c>
      <c r="C364" t="s">
        <v>1066</v>
      </c>
      <c r="D364" t="s">
        <v>1197</v>
      </c>
      <c r="E364" s="33">
        <v>45.755555555555553</v>
      </c>
      <c r="F364" s="33">
        <v>4.0555555555555554</v>
      </c>
      <c r="G364" s="33">
        <v>0</v>
      </c>
      <c r="H364" s="33">
        <v>0</v>
      </c>
      <c r="I364" s="33">
        <v>0</v>
      </c>
      <c r="J364" s="33">
        <v>0</v>
      </c>
      <c r="K364" s="33">
        <v>0</v>
      </c>
      <c r="L364" s="33">
        <v>6.5999999999999989E-2</v>
      </c>
      <c r="M364" s="33">
        <v>0</v>
      </c>
      <c r="N364" s="33">
        <v>0</v>
      </c>
      <c r="O364" s="33">
        <v>0</v>
      </c>
      <c r="P364" s="33">
        <v>5.4417777777777792</v>
      </c>
      <c r="Q364" s="33">
        <v>5.4951111111111102</v>
      </c>
      <c r="R364" s="33">
        <v>0.23902865468674117</v>
      </c>
      <c r="S364" s="33">
        <v>1.3361111111111112</v>
      </c>
      <c r="T364" s="33">
        <v>0.88366666666666638</v>
      </c>
      <c r="U364" s="33">
        <v>0</v>
      </c>
      <c r="V364" s="33">
        <v>4.8513841670713945E-2</v>
      </c>
      <c r="W364" s="33">
        <v>1.9524444444444444</v>
      </c>
      <c r="X364" s="33">
        <v>8.8888888888888892E-2</v>
      </c>
      <c r="Y364" s="33">
        <v>0</v>
      </c>
      <c r="Z364" s="33">
        <v>4.4613890237979605E-2</v>
      </c>
      <c r="AA364" s="33">
        <v>0</v>
      </c>
      <c r="AB364" s="33">
        <v>0</v>
      </c>
      <c r="AC364" s="33">
        <v>0</v>
      </c>
      <c r="AD364" s="33">
        <v>0</v>
      </c>
      <c r="AE364" s="33">
        <v>0</v>
      </c>
      <c r="AF364" s="33">
        <v>0</v>
      </c>
      <c r="AG364" s="33">
        <v>0</v>
      </c>
      <c r="AH364" t="s">
        <v>267</v>
      </c>
      <c r="AI364" s="34">
        <v>7</v>
      </c>
    </row>
    <row r="365" spans="1:35" x14ac:dyDescent="0.25">
      <c r="A365" t="s">
        <v>1226</v>
      </c>
      <c r="B365" t="s">
        <v>550</v>
      </c>
      <c r="C365" t="s">
        <v>978</v>
      </c>
      <c r="D365" t="s">
        <v>1119</v>
      </c>
      <c r="E365" s="33">
        <v>16.888888888888889</v>
      </c>
      <c r="F365" s="33">
        <v>1.7777777777777777</v>
      </c>
      <c r="G365" s="33">
        <v>0</v>
      </c>
      <c r="H365" s="33">
        <v>0.12588888888888888</v>
      </c>
      <c r="I365" s="33">
        <v>0.14444444444444443</v>
      </c>
      <c r="J365" s="33">
        <v>0</v>
      </c>
      <c r="K365" s="33">
        <v>0</v>
      </c>
      <c r="L365" s="33">
        <v>6.6111111111111107E-2</v>
      </c>
      <c r="M365" s="33">
        <v>0.1</v>
      </c>
      <c r="N365" s="33">
        <v>0</v>
      </c>
      <c r="O365" s="33">
        <v>5.9210526315789476E-3</v>
      </c>
      <c r="P365" s="33">
        <v>0</v>
      </c>
      <c r="Q365" s="33">
        <v>6.1111111111111109E-2</v>
      </c>
      <c r="R365" s="33">
        <v>3.6184210526315789E-3</v>
      </c>
      <c r="S365" s="33">
        <v>0.27266666666666672</v>
      </c>
      <c r="T365" s="33">
        <v>0</v>
      </c>
      <c r="U365" s="33">
        <v>0</v>
      </c>
      <c r="V365" s="33">
        <v>1.6144736842105267E-2</v>
      </c>
      <c r="W365" s="33">
        <v>0.34888888888888886</v>
      </c>
      <c r="X365" s="33">
        <v>1.5993333333333333</v>
      </c>
      <c r="Y365" s="33">
        <v>0</v>
      </c>
      <c r="Z365" s="33">
        <v>0.11535526315789472</v>
      </c>
      <c r="AA365" s="33">
        <v>0</v>
      </c>
      <c r="AB365" s="33">
        <v>0</v>
      </c>
      <c r="AC365" s="33">
        <v>0</v>
      </c>
      <c r="AD365" s="33">
        <v>12.231111111111113</v>
      </c>
      <c r="AE365" s="33">
        <v>0</v>
      </c>
      <c r="AF365" s="33">
        <v>0</v>
      </c>
      <c r="AG365" s="33">
        <v>0.1</v>
      </c>
      <c r="AH365" t="s">
        <v>124</v>
      </c>
      <c r="AI365" s="34">
        <v>7</v>
      </c>
    </row>
    <row r="366" spans="1:35" x14ac:dyDescent="0.25">
      <c r="A366" t="s">
        <v>1226</v>
      </c>
      <c r="B366" t="s">
        <v>674</v>
      </c>
      <c r="C366" t="s">
        <v>916</v>
      </c>
      <c r="D366" t="s">
        <v>1140</v>
      </c>
      <c r="E366" s="33">
        <v>75.12222222222222</v>
      </c>
      <c r="F366" s="33">
        <v>0</v>
      </c>
      <c r="G366" s="33">
        <v>0.37777777777777777</v>
      </c>
      <c r="H366" s="33">
        <v>0.30266666666666669</v>
      </c>
      <c r="I366" s="33">
        <v>0.88888888888888884</v>
      </c>
      <c r="J366" s="33">
        <v>0</v>
      </c>
      <c r="K366" s="33">
        <v>0</v>
      </c>
      <c r="L366" s="33">
        <v>4.3656666666666659</v>
      </c>
      <c r="M366" s="33">
        <v>5.9056666666666695</v>
      </c>
      <c r="N366" s="33">
        <v>0</v>
      </c>
      <c r="O366" s="33">
        <v>7.8614110338707327E-2</v>
      </c>
      <c r="P366" s="33">
        <v>6.1501111111111122</v>
      </c>
      <c r="Q366" s="33">
        <v>7.0553333333333335</v>
      </c>
      <c r="R366" s="33">
        <v>0.17578612631267565</v>
      </c>
      <c r="S366" s="33">
        <v>1.2375555555555553</v>
      </c>
      <c r="T366" s="33">
        <v>5.3038888888888902</v>
      </c>
      <c r="U366" s="33">
        <v>0</v>
      </c>
      <c r="V366" s="33">
        <v>8.7077355420795768E-2</v>
      </c>
      <c r="W366" s="33">
        <v>2.1526666666666663</v>
      </c>
      <c r="X366" s="33">
        <v>1.3928888888888886</v>
      </c>
      <c r="Y366" s="33">
        <v>0</v>
      </c>
      <c r="Z366" s="33">
        <v>4.7197160183404814E-2</v>
      </c>
      <c r="AA366" s="33">
        <v>0</v>
      </c>
      <c r="AB366" s="33">
        <v>0</v>
      </c>
      <c r="AC366" s="33">
        <v>0</v>
      </c>
      <c r="AD366" s="33">
        <v>0</v>
      </c>
      <c r="AE366" s="33">
        <v>0</v>
      </c>
      <c r="AF366" s="33">
        <v>0</v>
      </c>
      <c r="AG366" s="33">
        <v>0</v>
      </c>
      <c r="AH366" t="s">
        <v>249</v>
      </c>
      <c r="AI366" s="34">
        <v>7</v>
      </c>
    </row>
    <row r="367" spans="1:35" x14ac:dyDescent="0.25">
      <c r="A367" t="s">
        <v>1226</v>
      </c>
      <c r="B367" t="s">
        <v>768</v>
      </c>
      <c r="C367" t="s">
        <v>904</v>
      </c>
      <c r="D367" t="s">
        <v>1168</v>
      </c>
      <c r="E367" s="33">
        <v>62.555555555555557</v>
      </c>
      <c r="F367" s="33">
        <v>10.333333333333334</v>
      </c>
      <c r="G367" s="33">
        <v>1.1111111111111112E-2</v>
      </c>
      <c r="H367" s="33">
        <v>0.7583333333333333</v>
      </c>
      <c r="I367" s="33">
        <v>1.0888888888888888</v>
      </c>
      <c r="J367" s="33">
        <v>0</v>
      </c>
      <c r="K367" s="33">
        <v>0</v>
      </c>
      <c r="L367" s="33">
        <v>0.38833333333333336</v>
      </c>
      <c r="M367" s="33">
        <v>5.2222222222222223</v>
      </c>
      <c r="N367" s="33">
        <v>0</v>
      </c>
      <c r="O367" s="33">
        <v>8.348134991119005E-2</v>
      </c>
      <c r="P367" s="33">
        <v>4.9444444444444446</v>
      </c>
      <c r="Q367" s="33">
        <v>6.7055555555555557</v>
      </c>
      <c r="R367" s="33">
        <v>0.18623445825932505</v>
      </c>
      <c r="S367" s="33">
        <v>2.2589999999999999</v>
      </c>
      <c r="T367" s="33">
        <v>2.7832222222222223</v>
      </c>
      <c r="U367" s="33">
        <v>0</v>
      </c>
      <c r="V367" s="33">
        <v>8.0603907637655403E-2</v>
      </c>
      <c r="W367" s="33">
        <v>1.6868888888888889</v>
      </c>
      <c r="X367" s="33">
        <v>3.3321111111111108</v>
      </c>
      <c r="Y367" s="33">
        <v>0</v>
      </c>
      <c r="Z367" s="33">
        <v>8.0232682060390761E-2</v>
      </c>
      <c r="AA367" s="33">
        <v>0</v>
      </c>
      <c r="AB367" s="33">
        <v>0</v>
      </c>
      <c r="AC367" s="33">
        <v>7.7777777777777779E-2</v>
      </c>
      <c r="AD367" s="33">
        <v>71.309111111111108</v>
      </c>
      <c r="AE367" s="33">
        <v>0</v>
      </c>
      <c r="AF367" s="33">
        <v>0</v>
      </c>
      <c r="AG367" s="33">
        <v>0</v>
      </c>
      <c r="AH367" t="s">
        <v>345</v>
      </c>
      <c r="AI367" s="34">
        <v>7</v>
      </c>
    </row>
    <row r="368" spans="1:35" x14ac:dyDescent="0.25">
      <c r="A368" t="s">
        <v>1226</v>
      </c>
      <c r="B368" t="s">
        <v>734</v>
      </c>
      <c r="C368" t="s">
        <v>1080</v>
      </c>
      <c r="D368" t="s">
        <v>1197</v>
      </c>
      <c r="E368" s="33">
        <v>23.877777777777776</v>
      </c>
      <c r="F368" s="33">
        <v>0</v>
      </c>
      <c r="G368" s="33">
        <v>5.5555555555555552E-2</v>
      </c>
      <c r="H368" s="33">
        <v>0</v>
      </c>
      <c r="I368" s="33">
        <v>6</v>
      </c>
      <c r="J368" s="33">
        <v>0</v>
      </c>
      <c r="K368" s="33">
        <v>0</v>
      </c>
      <c r="L368" s="33">
        <v>0.50822222222222224</v>
      </c>
      <c r="M368" s="33">
        <v>0</v>
      </c>
      <c r="N368" s="33">
        <v>3.4388888888888891</v>
      </c>
      <c r="O368" s="33">
        <v>0.14402047463936715</v>
      </c>
      <c r="P368" s="33">
        <v>2.1277777777777778</v>
      </c>
      <c r="Q368" s="33">
        <v>0</v>
      </c>
      <c r="R368" s="33">
        <v>8.9111214518380652E-2</v>
      </c>
      <c r="S368" s="33">
        <v>0.16366666666666668</v>
      </c>
      <c r="T368" s="33">
        <v>1.1674444444444443</v>
      </c>
      <c r="U368" s="33">
        <v>0</v>
      </c>
      <c r="V368" s="33">
        <v>5.5746859004187986E-2</v>
      </c>
      <c r="W368" s="33">
        <v>0.28311111111111115</v>
      </c>
      <c r="X368" s="33">
        <v>0.74077777777777776</v>
      </c>
      <c r="Y368" s="33">
        <v>0</v>
      </c>
      <c r="Z368" s="33">
        <v>4.2880409492787347E-2</v>
      </c>
      <c r="AA368" s="33">
        <v>0</v>
      </c>
      <c r="AB368" s="33">
        <v>0</v>
      </c>
      <c r="AC368" s="33">
        <v>0</v>
      </c>
      <c r="AD368" s="33">
        <v>21.755555555555556</v>
      </c>
      <c r="AE368" s="33">
        <v>0</v>
      </c>
      <c r="AF368" s="33">
        <v>0</v>
      </c>
      <c r="AG368" s="33">
        <v>0</v>
      </c>
      <c r="AH368" t="s">
        <v>311</v>
      </c>
      <c r="AI368" s="34">
        <v>7</v>
      </c>
    </row>
    <row r="369" spans="1:35" x14ac:dyDescent="0.25">
      <c r="A369" t="s">
        <v>1226</v>
      </c>
      <c r="B369" t="s">
        <v>552</v>
      </c>
      <c r="C369" t="s">
        <v>979</v>
      </c>
      <c r="D369" t="s">
        <v>1197</v>
      </c>
      <c r="E369" s="33">
        <v>44.533333333333331</v>
      </c>
      <c r="F369" s="33">
        <v>5.6222222222222218</v>
      </c>
      <c r="G369" s="33">
        <v>1.1555555555555554</v>
      </c>
      <c r="H369" s="33">
        <v>0.57777777777777772</v>
      </c>
      <c r="I369" s="33">
        <v>1.2444444444444445</v>
      </c>
      <c r="J369" s="33">
        <v>0</v>
      </c>
      <c r="K369" s="33">
        <v>0.77777777777777779</v>
      </c>
      <c r="L369" s="33">
        <v>0.71966666666666679</v>
      </c>
      <c r="M369" s="33">
        <v>5.8076666666666643</v>
      </c>
      <c r="N369" s="33">
        <v>0</v>
      </c>
      <c r="O369" s="33">
        <v>0.13041167664670653</v>
      </c>
      <c r="P369" s="33">
        <v>5.4776666666666669</v>
      </c>
      <c r="Q369" s="33">
        <v>0</v>
      </c>
      <c r="R369" s="33">
        <v>0.12300149700598803</v>
      </c>
      <c r="S369" s="33">
        <v>0.69466666666666677</v>
      </c>
      <c r="T369" s="33">
        <v>0.46855555555555556</v>
      </c>
      <c r="U369" s="33">
        <v>0</v>
      </c>
      <c r="V369" s="33">
        <v>2.6120259481037928E-2</v>
      </c>
      <c r="W369" s="33">
        <v>0.36199999999999999</v>
      </c>
      <c r="X369" s="33">
        <v>0.97300000000000009</v>
      </c>
      <c r="Y369" s="33">
        <v>0</v>
      </c>
      <c r="Z369" s="33">
        <v>2.9977544910179642E-2</v>
      </c>
      <c r="AA369" s="33">
        <v>0</v>
      </c>
      <c r="AB369" s="33">
        <v>0</v>
      </c>
      <c r="AC369" s="33">
        <v>0</v>
      </c>
      <c r="AD369" s="33">
        <v>0</v>
      </c>
      <c r="AE369" s="33">
        <v>0</v>
      </c>
      <c r="AF369" s="33">
        <v>0</v>
      </c>
      <c r="AG369" s="33">
        <v>0</v>
      </c>
      <c r="AH369" t="s">
        <v>126</v>
      </c>
      <c r="AI369" s="34">
        <v>7</v>
      </c>
    </row>
    <row r="370" spans="1:35" x14ac:dyDescent="0.25">
      <c r="A370" t="s">
        <v>1226</v>
      </c>
      <c r="B370" t="s">
        <v>701</v>
      </c>
      <c r="C370" t="s">
        <v>915</v>
      </c>
      <c r="D370" t="s">
        <v>1170</v>
      </c>
      <c r="E370" s="33">
        <v>63.911111111111111</v>
      </c>
      <c r="F370" s="33">
        <v>5.3</v>
      </c>
      <c r="G370" s="33">
        <v>1.1111111111111112E-2</v>
      </c>
      <c r="H370" s="33">
        <v>0.4</v>
      </c>
      <c r="I370" s="33">
        <v>0.83333333333333337</v>
      </c>
      <c r="J370" s="33">
        <v>0</v>
      </c>
      <c r="K370" s="33">
        <v>0</v>
      </c>
      <c r="L370" s="33">
        <v>0.40422222222222232</v>
      </c>
      <c r="M370" s="33">
        <v>0</v>
      </c>
      <c r="N370" s="33">
        <v>10.199999999999999</v>
      </c>
      <c r="O370" s="33">
        <v>0.15959666203059805</v>
      </c>
      <c r="P370" s="33">
        <v>10.716666666666667</v>
      </c>
      <c r="Q370" s="33">
        <v>17.28744444444445</v>
      </c>
      <c r="R370" s="33">
        <v>0.43817280945758003</v>
      </c>
      <c r="S370" s="33">
        <v>4.3521111111111095</v>
      </c>
      <c r="T370" s="33">
        <v>3.6333333333333336E-2</v>
      </c>
      <c r="U370" s="33">
        <v>0</v>
      </c>
      <c r="V370" s="33">
        <v>6.8664812239221121E-2</v>
      </c>
      <c r="W370" s="33">
        <v>2.4484444444444451</v>
      </c>
      <c r="X370" s="33">
        <v>6.2943333333333324</v>
      </c>
      <c r="Y370" s="33">
        <v>0</v>
      </c>
      <c r="Z370" s="33">
        <v>0.13679589707927678</v>
      </c>
      <c r="AA370" s="33">
        <v>0</v>
      </c>
      <c r="AB370" s="33">
        <v>0</v>
      </c>
      <c r="AC370" s="33">
        <v>0</v>
      </c>
      <c r="AD370" s="33">
        <v>0.60933333333333328</v>
      </c>
      <c r="AE370" s="33">
        <v>0</v>
      </c>
      <c r="AF370" s="33">
        <v>0</v>
      </c>
      <c r="AG370" s="33">
        <v>0</v>
      </c>
      <c r="AH370" t="s">
        <v>276</v>
      </c>
      <c r="AI370" s="34">
        <v>7</v>
      </c>
    </row>
    <row r="371" spans="1:35" x14ac:dyDescent="0.25">
      <c r="A371" t="s">
        <v>1226</v>
      </c>
      <c r="B371" t="s">
        <v>586</v>
      </c>
      <c r="C371" t="s">
        <v>849</v>
      </c>
      <c r="D371" t="s">
        <v>1130</v>
      </c>
      <c r="E371" s="33">
        <v>32.944444444444443</v>
      </c>
      <c r="F371" s="33">
        <v>5.6</v>
      </c>
      <c r="G371" s="33">
        <v>0</v>
      </c>
      <c r="H371" s="33">
        <v>0.10555555555555556</v>
      </c>
      <c r="I371" s="33">
        <v>0.65555555555555556</v>
      </c>
      <c r="J371" s="33">
        <v>0</v>
      </c>
      <c r="K371" s="33">
        <v>0</v>
      </c>
      <c r="L371" s="33">
        <v>0.2486666666666667</v>
      </c>
      <c r="M371" s="33">
        <v>4.7362222222222208</v>
      </c>
      <c r="N371" s="33">
        <v>0</v>
      </c>
      <c r="O371" s="33">
        <v>0.14376391231028665</v>
      </c>
      <c r="P371" s="33">
        <v>5.4000000000000021</v>
      </c>
      <c r="Q371" s="33">
        <v>3.8647777777777774</v>
      </c>
      <c r="R371" s="33">
        <v>0.28122428330522775</v>
      </c>
      <c r="S371" s="33">
        <v>0.26800000000000002</v>
      </c>
      <c r="T371" s="33">
        <v>0.4443333333333333</v>
      </c>
      <c r="U371" s="33">
        <v>0</v>
      </c>
      <c r="V371" s="33">
        <v>2.1622259696458684E-2</v>
      </c>
      <c r="W371" s="33">
        <v>1.1336666666666666</v>
      </c>
      <c r="X371" s="33">
        <v>0.6587777777777778</v>
      </c>
      <c r="Y371" s="33">
        <v>0</v>
      </c>
      <c r="Z371" s="33">
        <v>5.4408094435075889E-2</v>
      </c>
      <c r="AA371" s="33">
        <v>0</v>
      </c>
      <c r="AB371" s="33">
        <v>0</v>
      </c>
      <c r="AC371" s="33">
        <v>0</v>
      </c>
      <c r="AD371" s="33">
        <v>0</v>
      </c>
      <c r="AE371" s="33">
        <v>0</v>
      </c>
      <c r="AF371" s="33">
        <v>0</v>
      </c>
      <c r="AG371" s="33">
        <v>0</v>
      </c>
      <c r="AH371" t="s">
        <v>161</v>
      </c>
      <c r="AI371" s="34">
        <v>7</v>
      </c>
    </row>
    <row r="372" spans="1:35" x14ac:dyDescent="0.25">
      <c r="A372" t="s">
        <v>1226</v>
      </c>
      <c r="B372" t="s">
        <v>759</v>
      </c>
      <c r="C372" t="s">
        <v>1090</v>
      </c>
      <c r="D372" t="s">
        <v>1144</v>
      </c>
      <c r="E372" s="33">
        <v>37.12222222222222</v>
      </c>
      <c r="F372" s="33">
        <v>5.6888888888888891</v>
      </c>
      <c r="G372" s="33">
        <v>0.17777777777777778</v>
      </c>
      <c r="H372" s="33">
        <v>0.20555555555555555</v>
      </c>
      <c r="I372" s="33">
        <v>0.55555555555555558</v>
      </c>
      <c r="J372" s="33">
        <v>0</v>
      </c>
      <c r="K372" s="33">
        <v>0</v>
      </c>
      <c r="L372" s="33">
        <v>0.21466666666666667</v>
      </c>
      <c r="M372" s="33">
        <v>5.6737777777777785</v>
      </c>
      <c r="N372" s="33">
        <v>0</v>
      </c>
      <c r="O372" s="33">
        <v>0.15284046692607006</v>
      </c>
      <c r="P372" s="33">
        <v>4.0438888888888886</v>
      </c>
      <c r="Q372" s="33">
        <v>0</v>
      </c>
      <c r="R372" s="33">
        <v>0.10893445076324454</v>
      </c>
      <c r="S372" s="33">
        <v>0.59499999999999997</v>
      </c>
      <c r="T372" s="33">
        <v>0.92422222222222217</v>
      </c>
      <c r="U372" s="33">
        <v>0</v>
      </c>
      <c r="V372" s="33">
        <v>4.0924872792577068E-2</v>
      </c>
      <c r="W372" s="33">
        <v>0.66922222222222216</v>
      </c>
      <c r="X372" s="33">
        <v>1.4264444444444442</v>
      </c>
      <c r="Y372" s="33">
        <v>0</v>
      </c>
      <c r="Z372" s="33">
        <v>5.6453157737204426E-2</v>
      </c>
      <c r="AA372" s="33">
        <v>0</v>
      </c>
      <c r="AB372" s="33">
        <v>0</v>
      </c>
      <c r="AC372" s="33">
        <v>0</v>
      </c>
      <c r="AD372" s="33">
        <v>0</v>
      </c>
      <c r="AE372" s="33">
        <v>0</v>
      </c>
      <c r="AF372" s="33">
        <v>0</v>
      </c>
      <c r="AG372" s="33">
        <v>0</v>
      </c>
      <c r="AH372" t="s">
        <v>336</v>
      </c>
      <c r="AI372" s="34">
        <v>7</v>
      </c>
    </row>
    <row r="373" spans="1:35" x14ac:dyDescent="0.25">
      <c r="A373" t="s">
        <v>1226</v>
      </c>
      <c r="B373" t="s">
        <v>823</v>
      </c>
      <c r="C373" t="s">
        <v>847</v>
      </c>
      <c r="D373" t="s">
        <v>1165</v>
      </c>
      <c r="E373" s="33">
        <v>29.755555555555556</v>
      </c>
      <c r="F373" s="33">
        <v>4.4666666666666668</v>
      </c>
      <c r="G373" s="33">
        <v>0</v>
      </c>
      <c r="H373" s="33">
        <v>0.1388888888888889</v>
      </c>
      <c r="I373" s="33">
        <v>1.4333333333333333</v>
      </c>
      <c r="J373" s="33">
        <v>0</v>
      </c>
      <c r="K373" s="33">
        <v>0</v>
      </c>
      <c r="L373" s="33">
        <v>1.1801111111111113</v>
      </c>
      <c r="M373" s="33">
        <v>0</v>
      </c>
      <c r="N373" s="33">
        <v>0</v>
      </c>
      <c r="O373" s="33">
        <v>0</v>
      </c>
      <c r="P373" s="33">
        <v>0</v>
      </c>
      <c r="Q373" s="33">
        <v>5.1442222222222211</v>
      </c>
      <c r="R373" s="33">
        <v>0.17288274831964148</v>
      </c>
      <c r="S373" s="33">
        <v>1.4190000000000005</v>
      </c>
      <c r="T373" s="33">
        <v>5.5777777777777773E-2</v>
      </c>
      <c r="U373" s="33">
        <v>0</v>
      </c>
      <c r="V373" s="33">
        <v>4.9563106796116516E-2</v>
      </c>
      <c r="W373" s="33">
        <v>0.53477777777777791</v>
      </c>
      <c r="X373" s="33">
        <v>1.8607777777777781</v>
      </c>
      <c r="Y373" s="33">
        <v>0</v>
      </c>
      <c r="Z373" s="33">
        <v>8.0507841672890226E-2</v>
      </c>
      <c r="AA373" s="33">
        <v>0</v>
      </c>
      <c r="AB373" s="33">
        <v>0</v>
      </c>
      <c r="AC373" s="33">
        <v>0</v>
      </c>
      <c r="AD373" s="33">
        <v>0</v>
      </c>
      <c r="AE373" s="33">
        <v>0</v>
      </c>
      <c r="AF373" s="33">
        <v>0</v>
      </c>
      <c r="AG373" s="33">
        <v>0</v>
      </c>
      <c r="AH373" t="s">
        <v>400</v>
      </c>
      <c r="AI373" s="34">
        <v>7</v>
      </c>
    </row>
    <row r="374" spans="1:35" x14ac:dyDescent="0.25">
      <c r="A374" t="s">
        <v>1226</v>
      </c>
      <c r="B374" t="s">
        <v>729</v>
      </c>
      <c r="C374" t="s">
        <v>857</v>
      </c>
      <c r="D374" t="s">
        <v>1159</v>
      </c>
      <c r="E374" s="33">
        <v>77.111111111111114</v>
      </c>
      <c r="F374" s="33">
        <v>5.666666666666667</v>
      </c>
      <c r="G374" s="33">
        <v>0.14444444444444443</v>
      </c>
      <c r="H374" s="33">
        <v>0.57933333333333337</v>
      </c>
      <c r="I374" s="33">
        <v>5.5111111111111111</v>
      </c>
      <c r="J374" s="33">
        <v>0</v>
      </c>
      <c r="K374" s="33">
        <v>0</v>
      </c>
      <c r="L374" s="33">
        <v>1.7895555555555556</v>
      </c>
      <c r="M374" s="33">
        <v>5.1555555555555559</v>
      </c>
      <c r="N374" s="33">
        <v>0</v>
      </c>
      <c r="O374" s="33">
        <v>6.6858789625360238E-2</v>
      </c>
      <c r="P374" s="33">
        <v>0</v>
      </c>
      <c r="Q374" s="33">
        <v>9.1866666666666692</v>
      </c>
      <c r="R374" s="33">
        <v>0.11913544668587898</v>
      </c>
      <c r="S374" s="33">
        <v>2.9718888888888886</v>
      </c>
      <c r="T374" s="33">
        <v>8.4294444444444423</v>
      </c>
      <c r="U374" s="33">
        <v>0</v>
      </c>
      <c r="V374" s="33">
        <v>0.14785590778097979</v>
      </c>
      <c r="W374" s="33">
        <v>3.8083333333333345</v>
      </c>
      <c r="X374" s="33">
        <v>8.6227777777777792</v>
      </c>
      <c r="Y374" s="33">
        <v>0</v>
      </c>
      <c r="Z374" s="33">
        <v>0.16121037463976948</v>
      </c>
      <c r="AA374" s="33">
        <v>0</v>
      </c>
      <c r="AB374" s="33">
        <v>0</v>
      </c>
      <c r="AC374" s="33">
        <v>0</v>
      </c>
      <c r="AD374" s="33">
        <v>0</v>
      </c>
      <c r="AE374" s="33">
        <v>0</v>
      </c>
      <c r="AF374" s="33">
        <v>0</v>
      </c>
      <c r="AG374" s="33">
        <v>0</v>
      </c>
      <c r="AH374" t="s">
        <v>306</v>
      </c>
      <c r="AI374" s="34">
        <v>7</v>
      </c>
    </row>
    <row r="375" spans="1:35" x14ac:dyDescent="0.25">
      <c r="A375" t="s">
        <v>1226</v>
      </c>
      <c r="B375" t="s">
        <v>702</v>
      </c>
      <c r="C375" t="s">
        <v>1071</v>
      </c>
      <c r="D375" t="s">
        <v>1144</v>
      </c>
      <c r="E375" s="33">
        <v>35.077777777777776</v>
      </c>
      <c r="F375" s="33">
        <v>5.0666666666666664</v>
      </c>
      <c r="G375" s="33">
        <v>0</v>
      </c>
      <c r="H375" s="33">
        <v>0</v>
      </c>
      <c r="I375" s="33">
        <v>0</v>
      </c>
      <c r="J375" s="33">
        <v>0</v>
      </c>
      <c r="K375" s="33">
        <v>0</v>
      </c>
      <c r="L375" s="33">
        <v>1.2152222222222224</v>
      </c>
      <c r="M375" s="33">
        <v>0</v>
      </c>
      <c r="N375" s="33">
        <v>0</v>
      </c>
      <c r="O375" s="33">
        <v>0</v>
      </c>
      <c r="P375" s="33">
        <v>0.42222222222222222</v>
      </c>
      <c r="Q375" s="33">
        <v>0.37133333333333329</v>
      </c>
      <c r="R375" s="33">
        <v>2.2622743110547992E-2</v>
      </c>
      <c r="S375" s="33">
        <v>2.1810000000000009</v>
      </c>
      <c r="T375" s="33">
        <v>0</v>
      </c>
      <c r="U375" s="33">
        <v>0</v>
      </c>
      <c r="V375" s="33">
        <v>6.2176116566360497E-2</v>
      </c>
      <c r="W375" s="33">
        <v>0.98133333333333328</v>
      </c>
      <c r="X375" s="33">
        <v>4.7138888888888886</v>
      </c>
      <c r="Y375" s="33">
        <v>0</v>
      </c>
      <c r="Z375" s="33">
        <v>0.16235983528666456</v>
      </c>
      <c r="AA375" s="33">
        <v>0</v>
      </c>
      <c r="AB375" s="33">
        <v>0</v>
      </c>
      <c r="AC375" s="33">
        <v>0</v>
      </c>
      <c r="AD375" s="33">
        <v>0</v>
      </c>
      <c r="AE375" s="33">
        <v>0</v>
      </c>
      <c r="AF375" s="33">
        <v>0</v>
      </c>
      <c r="AG375" s="33">
        <v>0</v>
      </c>
      <c r="AH375" t="s">
        <v>277</v>
      </c>
      <c r="AI375" s="34">
        <v>7</v>
      </c>
    </row>
    <row r="376" spans="1:35" x14ac:dyDescent="0.25">
      <c r="A376" t="s">
        <v>1226</v>
      </c>
      <c r="B376" t="s">
        <v>814</v>
      </c>
      <c r="C376" t="s">
        <v>916</v>
      </c>
      <c r="D376" t="s">
        <v>1140</v>
      </c>
      <c r="E376" s="33">
        <v>61.7</v>
      </c>
      <c r="F376" s="33">
        <v>5.6888888888888891</v>
      </c>
      <c r="G376" s="33">
        <v>0.5444444444444444</v>
      </c>
      <c r="H376" s="33">
        <v>0.34444444444444444</v>
      </c>
      <c r="I376" s="33">
        <v>4.2333333333333334</v>
      </c>
      <c r="J376" s="33">
        <v>0</v>
      </c>
      <c r="K376" s="33">
        <v>1.0777777777777777</v>
      </c>
      <c r="L376" s="33">
        <v>3.4010000000000011</v>
      </c>
      <c r="M376" s="33">
        <v>5.6736666666666657</v>
      </c>
      <c r="N376" s="33">
        <v>0</v>
      </c>
      <c r="O376" s="33">
        <v>9.1955699621826023E-2</v>
      </c>
      <c r="P376" s="33">
        <v>5.4929999999999994</v>
      </c>
      <c r="Q376" s="33">
        <v>9.0488888888888894</v>
      </c>
      <c r="R376" s="33">
        <v>0.23568701602737258</v>
      </c>
      <c r="S376" s="33">
        <v>5.814111111111111</v>
      </c>
      <c r="T376" s="33">
        <v>9.057444444444446</v>
      </c>
      <c r="U376" s="33">
        <v>0</v>
      </c>
      <c r="V376" s="33">
        <v>0.24103007383396363</v>
      </c>
      <c r="W376" s="33">
        <v>6.2003333333333339</v>
      </c>
      <c r="X376" s="33">
        <v>10.305666666666665</v>
      </c>
      <c r="Y376" s="33">
        <v>0</v>
      </c>
      <c r="Z376" s="33">
        <v>0.26752025931928686</v>
      </c>
      <c r="AA376" s="33">
        <v>0</v>
      </c>
      <c r="AB376" s="33">
        <v>0</v>
      </c>
      <c r="AC376" s="33">
        <v>0</v>
      </c>
      <c r="AD376" s="33">
        <v>0</v>
      </c>
      <c r="AE376" s="33">
        <v>0</v>
      </c>
      <c r="AF376" s="33">
        <v>0</v>
      </c>
      <c r="AG376" s="33">
        <v>0.67777777777777781</v>
      </c>
      <c r="AH376" t="s">
        <v>391</v>
      </c>
      <c r="AI376" s="34">
        <v>7</v>
      </c>
    </row>
    <row r="377" spans="1:35" x14ac:dyDescent="0.25">
      <c r="A377" t="s">
        <v>1226</v>
      </c>
      <c r="B377" t="s">
        <v>806</v>
      </c>
      <c r="C377" t="s">
        <v>1106</v>
      </c>
      <c r="D377" t="s">
        <v>1123</v>
      </c>
      <c r="E377" s="33">
        <v>61.955555555555556</v>
      </c>
      <c r="F377" s="33">
        <v>5.3555555555555552</v>
      </c>
      <c r="G377" s="33">
        <v>2.2222222222222223E-2</v>
      </c>
      <c r="H377" s="33">
        <v>0.21666666666666667</v>
      </c>
      <c r="I377" s="33">
        <v>0.78888888888888886</v>
      </c>
      <c r="J377" s="33">
        <v>0</v>
      </c>
      <c r="K377" s="33">
        <v>0</v>
      </c>
      <c r="L377" s="33">
        <v>0.90966666666666673</v>
      </c>
      <c r="M377" s="33">
        <v>5.0611111111111109</v>
      </c>
      <c r="N377" s="33">
        <v>0</v>
      </c>
      <c r="O377" s="33">
        <v>8.1689383070301283E-2</v>
      </c>
      <c r="P377" s="33">
        <v>12.073222222222221</v>
      </c>
      <c r="Q377" s="33">
        <v>5.394222222222222</v>
      </c>
      <c r="R377" s="33">
        <v>0.28193507890961261</v>
      </c>
      <c r="S377" s="33">
        <v>3.7799999999999994</v>
      </c>
      <c r="T377" s="33">
        <v>0.18733333333333332</v>
      </c>
      <c r="U377" s="33">
        <v>0</v>
      </c>
      <c r="V377" s="33">
        <v>6.4035150645624095E-2</v>
      </c>
      <c r="W377" s="33">
        <v>1.3811111111111112</v>
      </c>
      <c r="X377" s="33">
        <v>4.2590000000000021</v>
      </c>
      <c r="Y377" s="33">
        <v>0</v>
      </c>
      <c r="Z377" s="33">
        <v>9.1034791965566755E-2</v>
      </c>
      <c r="AA377" s="33">
        <v>0</v>
      </c>
      <c r="AB377" s="33">
        <v>0</v>
      </c>
      <c r="AC377" s="33">
        <v>0</v>
      </c>
      <c r="AD377" s="33">
        <v>0</v>
      </c>
      <c r="AE377" s="33">
        <v>0</v>
      </c>
      <c r="AF377" s="33">
        <v>0</v>
      </c>
      <c r="AG377" s="33">
        <v>0</v>
      </c>
      <c r="AH377" t="s">
        <v>383</v>
      </c>
      <c r="AI377" s="34">
        <v>7</v>
      </c>
    </row>
    <row r="378" spans="1:35" x14ac:dyDescent="0.25">
      <c r="A378" t="s">
        <v>1226</v>
      </c>
      <c r="B378" t="s">
        <v>819</v>
      </c>
      <c r="C378" t="s">
        <v>901</v>
      </c>
      <c r="D378" t="s">
        <v>1165</v>
      </c>
      <c r="E378" s="33">
        <v>38.366666666666667</v>
      </c>
      <c r="F378" s="33">
        <v>5.6</v>
      </c>
      <c r="G378" s="33">
        <v>0</v>
      </c>
      <c r="H378" s="33">
        <v>0.13055555555555556</v>
      </c>
      <c r="I378" s="33">
        <v>1.3333333333333333</v>
      </c>
      <c r="J378" s="33">
        <v>0</v>
      </c>
      <c r="K378" s="33">
        <v>0</v>
      </c>
      <c r="L378" s="33">
        <v>2.5337777777777775</v>
      </c>
      <c r="M378" s="33">
        <v>0.7416666666666667</v>
      </c>
      <c r="N378" s="33">
        <v>0</v>
      </c>
      <c r="O378" s="33">
        <v>1.9331016507384884E-2</v>
      </c>
      <c r="P378" s="33">
        <v>0</v>
      </c>
      <c r="Q378" s="33">
        <v>9.8583333333333325</v>
      </c>
      <c r="R378" s="33">
        <v>0.25695047784535185</v>
      </c>
      <c r="S378" s="33">
        <v>1.0251111111111111</v>
      </c>
      <c r="T378" s="33">
        <v>2.9847777777777784</v>
      </c>
      <c r="U378" s="33">
        <v>0</v>
      </c>
      <c r="V378" s="33">
        <v>0.10451491456704318</v>
      </c>
      <c r="W378" s="33">
        <v>1.7314444444444439</v>
      </c>
      <c r="X378" s="33">
        <v>2.4980000000000007</v>
      </c>
      <c r="Y378" s="33">
        <v>0</v>
      </c>
      <c r="Z378" s="33">
        <v>0.1102374746597162</v>
      </c>
      <c r="AA378" s="33">
        <v>0</v>
      </c>
      <c r="AB378" s="33">
        <v>0</v>
      </c>
      <c r="AC378" s="33">
        <v>0</v>
      </c>
      <c r="AD378" s="33">
        <v>0</v>
      </c>
      <c r="AE378" s="33">
        <v>0</v>
      </c>
      <c r="AF378" s="33">
        <v>0</v>
      </c>
      <c r="AG378" s="33">
        <v>0</v>
      </c>
      <c r="AH378" t="s">
        <v>396</v>
      </c>
      <c r="AI378" s="34">
        <v>7</v>
      </c>
    </row>
    <row r="379" spans="1:35" x14ac:dyDescent="0.25">
      <c r="A379" t="s">
        <v>1226</v>
      </c>
      <c r="B379" t="s">
        <v>502</v>
      </c>
      <c r="C379" t="s">
        <v>950</v>
      </c>
      <c r="D379" t="s">
        <v>1126</v>
      </c>
      <c r="E379" s="33">
        <v>64.24444444444444</v>
      </c>
      <c r="F379" s="33">
        <v>5.6</v>
      </c>
      <c r="G379" s="33">
        <v>7.7777777777777779E-2</v>
      </c>
      <c r="H379" s="33">
        <v>0.21111111111111111</v>
      </c>
      <c r="I379" s="33">
        <v>1.5333333333333334</v>
      </c>
      <c r="J379" s="33">
        <v>0</v>
      </c>
      <c r="K379" s="33">
        <v>0</v>
      </c>
      <c r="L379" s="33">
        <v>1.3833333333333333</v>
      </c>
      <c r="M379" s="33">
        <v>5.3805555555555555</v>
      </c>
      <c r="N379" s="33">
        <v>0</v>
      </c>
      <c r="O379" s="33">
        <v>8.3751297129021102E-2</v>
      </c>
      <c r="P379" s="33">
        <v>0</v>
      </c>
      <c r="Q379" s="33">
        <v>10.71111111111111</v>
      </c>
      <c r="R379" s="33">
        <v>0.16672431684538222</v>
      </c>
      <c r="S379" s="33">
        <v>1.1854444444444445</v>
      </c>
      <c r="T379" s="33">
        <v>3.7636666666666674</v>
      </c>
      <c r="U379" s="33">
        <v>0</v>
      </c>
      <c r="V379" s="33">
        <v>7.7035627810446233E-2</v>
      </c>
      <c r="W379" s="33">
        <v>1.2348888888888889</v>
      </c>
      <c r="X379" s="33">
        <v>4.376666666666666</v>
      </c>
      <c r="Y379" s="33">
        <v>0</v>
      </c>
      <c r="Z379" s="33">
        <v>8.7346938775510197E-2</v>
      </c>
      <c r="AA379" s="33">
        <v>0</v>
      </c>
      <c r="AB379" s="33">
        <v>0</v>
      </c>
      <c r="AC379" s="33">
        <v>0</v>
      </c>
      <c r="AD379" s="33">
        <v>0</v>
      </c>
      <c r="AE379" s="33">
        <v>15.166666666666666</v>
      </c>
      <c r="AF379" s="33">
        <v>0</v>
      </c>
      <c r="AG379" s="33">
        <v>0</v>
      </c>
      <c r="AH379" t="s">
        <v>76</v>
      </c>
      <c r="AI379" s="34">
        <v>7</v>
      </c>
    </row>
    <row r="380" spans="1:35" x14ac:dyDescent="0.25">
      <c r="A380" t="s">
        <v>1226</v>
      </c>
      <c r="B380" t="s">
        <v>740</v>
      </c>
      <c r="C380" t="s">
        <v>1083</v>
      </c>
      <c r="D380" t="s">
        <v>1191</v>
      </c>
      <c r="E380" s="33">
        <v>52.62222222222222</v>
      </c>
      <c r="F380" s="33">
        <v>5.2888888888888888</v>
      </c>
      <c r="G380" s="33">
        <v>2.2222222222222223E-2</v>
      </c>
      <c r="H380" s="33">
        <v>0.20555555555555555</v>
      </c>
      <c r="I380" s="33">
        <v>1.3</v>
      </c>
      <c r="J380" s="33">
        <v>0</v>
      </c>
      <c r="K380" s="33">
        <v>0</v>
      </c>
      <c r="L380" s="33">
        <v>0.85144444444444412</v>
      </c>
      <c r="M380" s="33">
        <v>5.4666666666666668</v>
      </c>
      <c r="N380" s="33">
        <v>0</v>
      </c>
      <c r="O380" s="33">
        <v>0.10388513513513514</v>
      </c>
      <c r="P380" s="33">
        <v>0</v>
      </c>
      <c r="Q380" s="33">
        <v>6.3250000000000002</v>
      </c>
      <c r="R380" s="33">
        <v>0.12019636824324326</v>
      </c>
      <c r="S380" s="33">
        <v>1.4389999999999998</v>
      </c>
      <c r="T380" s="33">
        <v>0.71200000000000019</v>
      </c>
      <c r="U380" s="33">
        <v>0</v>
      </c>
      <c r="V380" s="33">
        <v>4.0876266891891888E-2</v>
      </c>
      <c r="W380" s="33">
        <v>2.1623333333333328</v>
      </c>
      <c r="X380" s="33">
        <v>0.55155555555555569</v>
      </c>
      <c r="Y380" s="33">
        <v>0</v>
      </c>
      <c r="Z380" s="33">
        <v>5.1573057432432429E-2</v>
      </c>
      <c r="AA380" s="33">
        <v>0</v>
      </c>
      <c r="AB380" s="33">
        <v>0</v>
      </c>
      <c r="AC380" s="33">
        <v>0</v>
      </c>
      <c r="AD380" s="33">
        <v>0</v>
      </c>
      <c r="AE380" s="33">
        <v>0</v>
      </c>
      <c r="AF380" s="33">
        <v>0</v>
      </c>
      <c r="AG380" s="33">
        <v>0</v>
      </c>
      <c r="AH380" t="s">
        <v>317</v>
      </c>
      <c r="AI380" s="34">
        <v>7</v>
      </c>
    </row>
    <row r="381" spans="1:35" x14ac:dyDescent="0.25">
      <c r="A381" t="s">
        <v>1226</v>
      </c>
      <c r="B381" t="s">
        <v>820</v>
      </c>
      <c r="C381" t="s">
        <v>933</v>
      </c>
      <c r="D381" t="s">
        <v>1166</v>
      </c>
      <c r="E381" s="33">
        <v>83.488888888888894</v>
      </c>
      <c r="F381" s="33">
        <v>5.2444444444444445</v>
      </c>
      <c r="G381" s="33">
        <v>0</v>
      </c>
      <c r="H381" s="33">
        <v>0.37222222222222223</v>
      </c>
      <c r="I381" s="33">
        <v>3.7666666666666666</v>
      </c>
      <c r="J381" s="33">
        <v>0</v>
      </c>
      <c r="K381" s="33">
        <v>0</v>
      </c>
      <c r="L381" s="33">
        <v>4.6443333333333321</v>
      </c>
      <c r="M381" s="33">
        <v>6.5377777777777712</v>
      </c>
      <c r="N381" s="33">
        <v>15.105888888888893</v>
      </c>
      <c r="O381" s="33">
        <v>0.25924008517434116</v>
      </c>
      <c r="P381" s="33">
        <v>8.8000000000000007</v>
      </c>
      <c r="Q381" s="33">
        <v>2.2666666666666666</v>
      </c>
      <c r="R381" s="33">
        <v>0.13255256853872768</v>
      </c>
      <c r="S381" s="33">
        <v>4.8171111111111093</v>
      </c>
      <c r="T381" s="33">
        <v>9.2530000000000001</v>
      </c>
      <c r="U381" s="33">
        <v>0</v>
      </c>
      <c r="V381" s="33">
        <v>0.16852675006654244</v>
      </c>
      <c r="W381" s="33">
        <v>4.3023333333333325</v>
      </c>
      <c r="X381" s="33">
        <v>5.9696666666666669</v>
      </c>
      <c r="Y381" s="33">
        <v>0</v>
      </c>
      <c r="Z381" s="33">
        <v>0.1230343359063082</v>
      </c>
      <c r="AA381" s="33">
        <v>0</v>
      </c>
      <c r="AB381" s="33">
        <v>0</v>
      </c>
      <c r="AC381" s="33">
        <v>0</v>
      </c>
      <c r="AD381" s="33">
        <v>0</v>
      </c>
      <c r="AE381" s="33">
        <v>0</v>
      </c>
      <c r="AF381" s="33">
        <v>0</v>
      </c>
      <c r="AG381" s="33">
        <v>0</v>
      </c>
      <c r="AH381" t="s">
        <v>397</v>
      </c>
      <c r="AI381" s="34">
        <v>7</v>
      </c>
    </row>
    <row r="382" spans="1:35" x14ac:dyDescent="0.25">
      <c r="A382" t="s">
        <v>1226</v>
      </c>
      <c r="B382" t="s">
        <v>828</v>
      </c>
      <c r="C382" t="s">
        <v>976</v>
      </c>
      <c r="D382" t="s">
        <v>1141</v>
      </c>
      <c r="E382" s="33">
        <v>9.5777777777777775</v>
      </c>
      <c r="F382" s="33">
        <v>0</v>
      </c>
      <c r="G382" s="33">
        <v>0</v>
      </c>
      <c r="H382" s="33">
        <v>0.14444444444444443</v>
      </c>
      <c r="I382" s="33">
        <v>0.64444444444444449</v>
      </c>
      <c r="J382" s="33">
        <v>0</v>
      </c>
      <c r="K382" s="33">
        <v>0</v>
      </c>
      <c r="L382" s="33">
        <v>0.14422222222222222</v>
      </c>
      <c r="M382" s="33">
        <v>0</v>
      </c>
      <c r="N382" s="33">
        <v>0</v>
      </c>
      <c r="O382" s="33">
        <v>0</v>
      </c>
      <c r="P382" s="33">
        <v>0</v>
      </c>
      <c r="Q382" s="33">
        <v>0</v>
      </c>
      <c r="R382" s="33">
        <v>0</v>
      </c>
      <c r="S382" s="33">
        <v>0.62677777777777777</v>
      </c>
      <c r="T382" s="33">
        <v>0</v>
      </c>
      <c r="U382" s="33">
        <v>0</v>
      </c>
      <c r="V382" s="33">
        <v>6.5440835266821346E-2</v>
      </c>
      <c r="W382" s="33">
        <v>0.33544444444444438</v>
      </c>
      <c r="X382" s="33">
        <v>1.0157777777777779</v>
      </c>
      <c r="Y382" s="33">
        <v>0</v>
      </c>
      <c r="Z382" s="33">
        <v>0.1410788863109049</v>
      </c>
      <c r="AA382" s="33">
        <v>0</v>
      </c>
      <c r="AB382" s="33">
        <v>0</v>
      </c>
      <c r="AC382" s="33">
        <v>1.9555555555555555</v>
      </c>
      <c r="AD382" s="33">
        <v>0</v>
      </c>
      <c r="AE382" s="33">
        <v>0</v>
      </c>
      <c r="AF382" s="33">
        <v>0</v>
      </c>
      <c r="AG382" s="33">
        <v>0</v>
      </c>
      <c r="AH382" t="s">
        <v>405</v>
      </c>
      <c r="AI382" s="34">
        <v>7</v>
      </c>
    </row>
    <row r="383" spans="1:35" x14ac:dyDescent="0.25">
      <c r="A383" t="s">
        <v>1226</v>
      </c>
      <c r="B383" t="s">
        <v>453</v>
      </c>
      <c r="C383" t="s">
        <v>917</v>
      </c>
      <c r="D383" t="s">
        <v>1150</v>
      </c>
      <c r="E383" s="33">
        <v>50.288888888888891</v>
      </c>
      <c r="F383" s="33">
        <v>1.8666666666666667</v>
      </c>
      <c r="G383" s="33">
        <v>7.7777777777777779E-2</v>
      </c>
      <c r="H383" s="33">
        <v>0.13333333333333333</v>
      </c>
      <c r="I383" s="33">
        <v>0.23333333333333334</v>
      </c>
      <c r="J383" s="33">
        <v>0</v>
      </c>
      <c r="K383" s="33">
        <v>0</v>
      </c>
      <c r="L383" s="33">
        <v>1.2068888888888889</v>
      </c>
      <c r="M383" s="33">
        <v>5.1555555555555559</v>
      </c>
      <c r="N383" s="33">
        <v>0</v>
      </c>
      <c r="O383" s="33">
        <v>0.10251878038002651</v>
      </c>
      <c r="P383" s="33">
        <v>18.92966666666667</v>
      </c>
      <c r="Q383" s="33">
        <v>0</v>
      </c>
      <c r="R383" s="33">
        <v>0.37641847105612025</v>
      </c>
      <c r="S383" s="33">
        <v>4.2615555555555549</v>
      </c>
      <c r="T383" s="33">
        <v>4.4444444444444446E-2</v>
      </c>
      <c r="U383" s="33">
        <v>0</v>
      </c>
      <c r="V383" s="33">
        <v>8.5625276182059187E-2</v>
      </c>
      <c r="W383" s="33">
        <v>2.3522222222222222</v>
      </c>
      <c r="X383" s="33">
        <v>3.2906666666666657</v>
      </c>
      <c r="Y383" s="33">
        <v>0</v>
      </c>
      <c r="Z383" s="33">
        <v>0.11220945647370745</v>
      </c>
      <c r="AA383" s="33">
        <v>0</v>
      </c>
      <c r="AB383" s="33">
        <v>0</v>
      </c>
      <c r="AC383" s="33">
        <v>0</v>
      </c>
      <c r="AD383" s="33">
        <v>0</v>
      </c>
      <c r="AE383" s="33">
        <v>0</v>
      </c>
      <c r="AF383" s="33">
        <v>0</v>
      </c>
      <c r="AG383" s="33">
        <v>0</v>
      </c>
      <c r="AH383" t="s">
        <v>26</v>
      </c>
      <c r="AI383" s="34">
        <v>7</v>
      </c>
    </row>
    <row r="384" spans="1:35" x14ac:dyDescent="0.25">
      <c r="A384" t="s">
        <v>1226</v>
      </c>
      <c r="B384" t="s">
        <v>764</v>
      </c>
      <c r="C384" t="s">
        <v>1094</v>
      </c>
      <c r="D384" t="s">
        <v>1131</v>
      </c>
      <c r="E384" s="33">
        <v>47.7</v>
      </c>
      <c r="F384" s="33">
        <v>5.6888888888888891</v>
      </c>
      <c r="G384" s="33">
        <v>0</v>
      </c>
      <c r="H384" s="33">
        <v>0</v>
      </c>
      <c r="I384" s="33">
        <v>0</v>
      </c>
      <c r="J384" s="33">
        <v>0</v>
      </c>
      <c r="K384" s="33">
        <v>0</v>
      </c>
      <c r="L384" s="33">
        <v>3.0449999999999995</v>
      </c>
      <c r="M384" s="33">
        <v>5.5472222222222225</v>
      </c>
      <c r="N384" s="33">
        <v>0</v>
      </c>
      <c r="O384" s="33">
        <v>0.11629396692289774</v>
      </c>
      <c r="P384" s="33">
        <v>0</v>
      </c>
      <c r="Q384" s="33">
        <v>11.591666666666667</v>
      </c>
      <c r="R384" s="33">
        <v>0.24301187980433261</v>
      </c>
      <c r="S384" s="33">
        <v>0.99288888888888893</v>
      </c>
      <c r="T384" s="33">
        <v>3.5487777777777785</v>
      </c>
      <c r="U384" s="33">
        <v>0</v>
      </c>
      <c r="V384" s="33">
        <v>9.5213137665967867E-2</v>
      </c>
      <c r="W384" s="33">
        <v>1.1105555555555557</v>
      </c>
      <c r="X384" s="33">
        <v>4.1103333333333332</v>
      </c>
      <c r="Y384" s="33">
        <v>0</v>
      </c>
      <c r="Z384" s="33">
        <v>0.10945259725133939</v>
      </c>
      <c r="AA384" s="33">
        <v>0</v>
      </c>
      <c r="AB384" s="33">
        <v>0</v>
      </c>
      <c r="AC384" s="33">
        <v>0</v>
      </c>
      <c r="AD384" s="33">
        <v>0</v>
      </c>
      <c r="AE384" s="33">
        <v>0</v>
      </c>
      <c r="AF384" s="33">
        <v>0</v>
      </c>
      <c r="AG384" s="33">
        <v>0</v>
      </c>
      <c r="AH384" t="s">
        <v>341</v>
      </c>
      <c r="AI384" s="34">
        <v>7</v>
      </c>
    </row>
    <row r="385" spans="1:35" x14ac:dyDescent="0.25">
      <c r="A385" t="s">
        <v>1226</v>
      </c>
      <c r="B385" t="s">
        <v>614</v>
      </c>
      <c r="C385" t="s">
        <v>1020</v>
      </c>
      <c r="D385" t="s">
        <v>1139</v>
      </c>
      <c r="E385" s="33">
        <v>37.611111111111114</v>
      </c>
      <c r="F385" s="33">
        <v>5.0999999999999996</v>
      </c>
      <c r="G385" s="33">
        <v>3.3333333333333333E-2</v>
      </c>
      <c r="H385" s="33">
        <v>0.24444444444444444</v>
      </c>
      <c r="I385" s="33">
        <v>1.0111111111111111</v>
      </c>
      <c r="J385" s="33">
        <v>0</v>
      </c>
      <c r="K385" s="33">
        <v>0</v>
      </c>
      <c r="L385" s="33">
        <v>2.8140000000000009</v>
      </c>
      <c r="M385" s="33">
        <v>0</v>
      </c>
      <c r="N385" s="33">
        <v>5.2055555555555557</v>
      </c>
      <c r="O385" s="33">
        <v>0.13840472673559823</v>
      </c>
      <c r="P385" s="33">
        <v>0</v>
      </c>
      <c r="Q385" s="33">
        <v>8.8083333333333336</v>
      </c>
      <c r="R385" s="33">
        <v>0.23419497784342688</v>
      </c>
      <c r="S385" s="33">
        <v>0.41833333333333339</v>
      </c>
      <c r="T385" s="33">
        <v>2.3882222222222227</v>
      </c>
      <c r="U385" s="33">
        <v>0</v>
      </c>
      <c r="V385" s="33">
        <v>7.4620384047267369E-2</v>
      </c>
      <c r="W385" s="33">
        <v>0.93400000000000005</v>
      </c>
      <c r="X385" s="33">
        <v>3.8645555555555555</v>
      </c>
      <c r="Y385" s="33">
        <v>0</v>
      </c>
      <c r="Z385" s="33">
        <v>0.12758345642540619</v>
      </c>
      <c r="AA385" s="33">
        <v>0</v>
      </c>
      <c r="AB385" s="33">
        <v>0</v>
      </c>
      <c r="AC385" s="33">
        <v>0</v>
      </c>
      <c r="AD385" s="33">
        <v>0</v>
      </c>
      <c r="AE385" s="33">
        <v>0</v>
      </c>
      <c r="AF385" s="33">
        <v>0</v>
      </c>
      <c r="AG385" s="33">
        <v>0</v>
      </c>
      <c r="AH385" t="s">
        <v>189</v>
      </c>
      <c r="AI385" s="34">
        <v>7</v>
      </c>
    </row>
    <row r="386" spans="1:35" x14ac:dyDescent="0.25">
      <c r="A386" t="s">
        <v>1226</v>
      </c>
      <c r="B386" t="s">
        <v>528</v>
      </c>
      <c r="C386" t="s">
        <v>889</v>
      </c>
      <c r="D386" t="s">
        <v>1189</v>
      </c>
      <c r="E386" s="33">
        <v>35</v>
      </c>
      <c r="F386" s="33">
        <v>5.2444444444444445</v>
      </c>
      <c r="G386" s="33">
        <v>3.3333333333333333E-2</v>
      </c>
      <c r="H386" s="33">
        <v>4.4444444444444446E-2</v>
      </c>
      <c r="I386" s="33">
        <v>0.42222222222222222</v>
      </c>
      <c r="J386" s="33">
        <v>0</v>
      </c>
      <c r="K386" s="33">
        <v>0</v>
      </c>
      <c r="L386" s="33">
        <v>0</v>
      </c>
      <c r="M386" s="33">
        <v>0</v>
      </c>
      <c r="N386" s="33">
        <v>0</v>
      </c>
      <c r="O386" s="33">
        <v>0</v>
      </c>
      <c r="P386" s="33">
        <v>0</v>
      </c>
      <c r="Q386" s="33">
        <v>8.6611111111111114</v>
      </c>
      <c r="R386" s="33">
        <v>0.24746031746031746</v>
      </c>
      <c r="S386" s="33">
        <v>0.35466666666666669</v>
      </c>
      <c r="T386" s="33">
        <v>1.4404444444444442</v>
      </c>
      <c r="U386" s="33">
        <v>0</v>
      </c>
      <c r="V386" s="33">
        <v>5.1288888888888884E-2</v>
      </c>
      <c r="W386" s="33">
        <v>0.14000000000000001</v>
      </c>
      <c r="X386" s="33">
        <v>1.3433333333333333</v>
      </c>
      <c r="Y386" s="33">
        <v>0</v>
      </c>
      <c r="Z386" s="33">
        <v>4.238095238095238E-2</v>
      </c>
      <c r="AA386" s="33">
        <v>0</v>
      </c>
      <c r="AB386" s="33">
        <v>0</v>
      </c>
      <c r="AC386" s="33">
        <v>0</v>
      </c>
      <c r="AD386" s="33">
        <v>0</v>
      </c>
      <c r="AE386" s="33">
        <v>0</v>
      </c>
      <c r="AF386" s="33">
        <v>0</v>
      </c>
      <c r="AG386" s="33">
        <v>0</v>
      </c>
      <c r="AH386" t="s">
        <v>102</v>
      </c>
      <c r="AI386" s="34">
        <v>7</v>
      </c>
    </row>
    <row r="387" spans="1:35" x14ac:dyDescent="0.25">
      <c r="A387" t="s">
        <v>1226</v>
      </c>
      <c r="B387" t="s">
        <v>789</v>
      </c>
      <c r="C387" t="s">
        <v>1101</v>
      </c>
      <c r="D387" t="s">
        <v>1158</v>
      </c>
      <c r="E387" s="33">
        <v>24.666666666666668</v>
      </c>
      <c r="F387" s="33">
        <v>7.177777777777778</v>
      </c>
      <c r="G387" s="33">
        <v>0.13333333333333333</v>
      </c>
      <c r="H387" s="33">
        <v>0.11388888888888889</v>
      </c>
      <c r="I387" s="33">
        <v>0.36666666666666664</v>
      </c>
      <c r="J387" s="33">
        <v>0</v>
      </c>
      <c r="K387" s="33">
        <v>0</v>
      </c>
      <c r="L387" s="33">
        <v>0.32600000000000001</v>
      </c>
      <c r="M387" s="33">
        <v>4.2688888888888892</v>
      </c>
      <c r="N387" s="33">
        <v>0</v>
      </c>
      <c r="O387" s="33">
        <v>0.17306306306306307</v>
      </c>
      <c r="P387" s="33">
        <v>0</v>
      </c>
      <c r="Q387" s="33">
        <v>8.7273333333333341</v>
      </c>
      <c r="R387" s="33">
        <v>0.35381081081081084</v>
      </c>
      <c r="S387" s="33">
        <v>1.4327777777777777</v>
      </c>
      <c r="T387" s="33">
        <v>3.7111111111111109E-2</v>
      </c>
      <c r="U387" s="33">
        <v>0</v>
      </c>
      <c r="V387" s="33">
        <v>5.9590090090090087E-2</v>
      </c>
      <c r="W387" s="33">
        <v>0.48533333333333334</v>
      </c>
      <c r="X387" s="33">
        <v>0.85111111111111104</v>
      </c>
      <c r="Y387" s="33">
        <v>0</v>
      </c>
      <c r="Z387" s="33">
        <v>5.4180180180180171E-2</v>
      </c>
      <c r="AA387" s="33">
        <v>0</v>
      </c>
      <c r="AB387" s="33">
        <v>0</v>
      </c>
      <c r="AC387" s="33">
        <v>0</v>
      </c>
      <c r="AD387" s="33">
        <v>0</v>
      </c>
      <c r="AE387" s="33">
        <v>0</v>
      </c>
      <c r="AF387" s="33">
        <v>0</v>
      </c>
      <c r="AG387" s="33">
        <v>0</v>
      </c>
      <c r="AH387" t="s">
        <v>366</v>
      </c>
      <c r="AI387" s="34">
        <v>7</v>
      </c>
    </row>
    <row r="388" spans="1:35" x14ac:dyDescent="0.25">
      <c r="A388" t="s">
        <v>1226</v>
      </c>
      <c r="B388" t="s">
        <v>664</v>
      </c>
      <c r="C388" t="s">
        <v>1052</v>
      </c>
      <c r="D388" t="s">
        <v>1178</v>
      </c>
      <c r="E388" s="33">
        <v>19.944444444444443</v>
      </c>
      <c r="F388" s="33">
        <v>6.0888888888888886</v>
      </c>
      <c r="G388" s="33">
        <v>4.4444444444444446E-2</v>
      </c>
      <c r="H388" s="33">
        <v>6.9444444444444448E-2</v>
      </c>
      <c r="I388" s="33">
        <v>0.27777777777777779</v>
      </c>
      <c r="J388" s="33">
        <v>0</v>
      </c>
      <c r="K388" s="33">
        <v>0</v>
      </c>
      <c r="L388" s="33">
        <v>0.40533333333333332</v>
      </c>
      <c r="M388" s="33">
        <v>4.5888888888888889E-2</v>
      </c>
      <c r="N388" s="33">
        <v>0</v>
      </c>
      <c r="O388" s="33">
        <v>2.3008356545961006E-3</v>
      </c>
      <c r="P388" s="33">
        <v>5.5484444444444438</v>
      </c>
      <c r="Q388" s="33">
        <v>0</v>
      </c>
      <c r="R388" s="33">
        <v>0.27819498607242338</v>
      </c>
      <c r="S388" s="33">
        <v>0.89855555555555577</v>
      </c>
      <c r="T388" s="33">
        <v>8.6999999999999994E-2</v>
      </c>
      <c r="U388" s="33">
        <v>0</v>
      </c>
      <c r="V388" s="33">
        <v>4.9415041782729818E-2</v>
      </c>
      <c r="W388" s="33">
        <v>0.36733333333333329</v>
      </c>
      <c r="X388" s="33">
        <v>0.66155555555555567</v>
      </c>
      <c r="Y388" s="33">
        <v>0</v>
      </c>
      <c r="Z388" s="33">
        <v>5.1587743732590535E-2</v>
      </c>
      <c r="AA388" s="33">
        <v>0</v>
      </c>
      <c r="AB388" s="33">
        <v>0</v>
      </c>
      <c r="AC388" s="33">
        <v>0</v>
      </c>
      <c r="AD388" s="33">
        <v>0</v>
      </c>
      <c r="AE388" s="33">
        <v>0</v>
      </c>
      <c r="AF388" s="33">
        <v>0</v>
      </c>
      <c r="AG388" s="33">
        <v>0</v>
      </c>
      <c r="AH388" t="s">
        <v>239</v>
      </c>
      <c r="AI388" s="34">
        <v>7</v>
      </c>
    </row>
    <row r="389" spans="1:35" x14ac:dyDescent="0.25">
      <c r="A389" t="s">
        <v>1226</v>
      </c>
      <c r="B389" t="s">
        <v>449</v>
      </c>
      <c r="C389" t="s">
        <v>915</v>
      </c>
      <c r="D389" t="s">
        <v>1170</v>
      </c>
      <c r="E389" s="33">
        <v>52.633333333333333</v>
      </c>
      <c r="F389" s="33">
        <v>0</v>
      </c>
      <c r="G389" s="33">
        <v>0</v>
      </c>
      <c r="H389" s="33">
        <v>0</v>
      </c>
      <c r="I389" s="33">
        <v>0</v>
      </c>
      <c r="J389" s="33">
        <v>0</v>
      </c>
      <c r="K389" s="33">
        <v>0</v>
      </c>
      <c r="L389" s="33">
        <v>0</v>
      </c>
      <c r="M389" s="33">
        <v>0</v>
      </c>
      <c r="N389" s="33">
        <v>0</v>
      </c>
      <c r="O389" s="33">
        <v>0</v>
      </c>
      <c r="P389" s="33">
        <v>0</v>
      </c>
      <c r="Q389" s="33">
        <v>0</v>
      </c>
      <c r="R389" s="33">
        <v>0</v>
      </c>
      <c r="S389" s="33">
        <v>0</v>
      </c>
      <c r="T389" s="33">
        <v>0</v>
      </c>
      <c r="U389" s="33">
        <v>0</v>
      </c>
      <c r="V389" s="33">
        <v>0</v>
      </c>
      <c r="W389" s="33">
        <v>0</v>
      </c>
      <c r="X389" s="33">
        <v>0</v>
      </c>
      <c r="Y389" s="33">
        <v>0</v>
      </c>
      <c r="Z389" s="33">
        <v>0</v>
      </c>
      <c r="AA389" s="33">
        <v>0</v>
      </c>
      <c r="AB389" s="33">
        <v>0</v>
      </c>
      <c r="AC389" s="33">
        <v>0</v>
      </c>
      <c r="AD389" s="33">
        <v>0</v>
      </c>
      <c r="AE389" s="33">
        <v>0</v>
      </c>
      <c r="AF389" s="33">
        <v>0</v>
      </c>
      <c r="AG389" s="33">
        <v>0</v>
      </c>
      <c r="AH389" t="s">
        <v>22</v>
      </c>
      <c r="AI389" s="34">
        <v>7</v>
      </c>
    </row>
    <row r="390" spans="1:35" x14ac:dyDescent="0.25">
      <c r="A390" t="s">
        <v>1226</v>
      </c>
      <c r="B390" t="s">
        <v>810</v>
      </c>
      <c r="C390" t="s">
        <v>900</v>
      </c>
      <c r="D390" t="s">
        <v>1140</v>
      </c>
      <c r="E390" s="33">
        <v>98.711111111111109</v>
      </c>
      <c r="F390" s="33">
        <v>35.033333333333331</v>
      </c>
      <c r="G390" s="33">
        <v>0.33333333333333331</v>
      </c>
      <c r="H390" s="33">
        <v>0.43888888888888888</v>
      </c>
      <c r="I390" s="33">
        <v>2.1444444444444444</v>
      </c>
      <c r="J390" s="33">
        <v>0</v>
      </c>
      <c r="K390" s="33">
        <v>0</v>
      </c>
      <c r="L390" s="33">
        <v>1.6463333333333334</v>
      </c>
      <c r="M390" s="33">
        <v>5.333333333333333</v>
      </c>
      <c r="N390" s="33">
        <v>0</v>
      </c>
      <c r="O390" s="33">
        <v>5.402971634398919E-2</v>
      </c>
      <c r="P390" s="33">
        <v>5.1555555555555559</v>
      </c>
      <c r="Q390" s="33">
        <v>16.403000000000009</v>
      </c>
      <c r="R390" s="33">
        <v>0.21840049527239991</v>
      </c>
      <c r="S390" s="33">
        <v>1.6460000000000001</v>
      </c>
      <c r="T390" s="33">
        <v>2.5901111111111117</v>
      </c>
      <c r="U390" s="33">
        <v>0</v>
      </c>
      <c r="V390" s="33">
        <v>4.2914227825303922E-2</v>
      </c>
      <c r="W390" s="33">
        <v>2.4400000000000004</v>
      </c>
      <c r="X390" s="33">
        <v>3.4895555555555569</v>
      </c>
      <c r="Y390" s="33">
        <v>0</v>
      </c>
      <c r="Z390" s="33">
        <v>6.006978838361101E-2</v>
      </c>
      <c r="AA390" s="33">
        <v>0</v>
      </c>
      <c r="AB390" s="33">
        <v>0</v>
      </c>
      <c r="AC390" s="33">
        <v>0</v>
      </c>
      <c r="AD390" s="33">
        <v>0</v>
      </c>
      <c r="AE390" s="33">
        <v>0</v>
      </c>
      <c r="AF390" s="33">
        <v>0</v>
      </c>
      <c r="AG390" s="33">
        <v>0</v>
      </c>
      <c r="AH390" t="s">
        <v>387</v>
      </c>
      <c r="AI390" s="34">
        <v>7</v>
      </c>
    </row>
    <row r="391" spans="1:35" x14ac:dyDescent="0.25">
      <c r="A391" t="s">
        <v>1226</v>
      </c>
      <c r="B391" t="s">
        <v>720</v>
      </c>
      <c r="C391" t="s">
        <v>1077</v>
      </c>
      <c r="D391" t="s">
        <v>1210</v>
      </c>
      <c r="E391" s="33">
        <v>18.377777777777776</v>
      </c>
      <c r="F391" s="33">
        <v>5.1111111111111107</v>
      </c>
      <c r="G391" s="33">
        <v>6.6666666666666666E-2</v>
      </c>
      <c r="H391" s="33">
        <v>8.3888888888888902E-2</v>
      </c>
      <c r="I391" s="33">
        <v>0.25555555555555554</v>
      </c>
      <c r="J391" s="33">
        <v>0</v>
      </c>
      <c r="K391" s="33">
        <v>0</v>
      </c>
      <c r="L391" s="33">
        <v>0</v>
      </c>
      <c r="M391" s="33">
        <v>0.39133333333333331</v>
      </c>
      <c r="N391" s="33">
        <v>0</v>
      </c>
      <c r="O391" s="33">
        <v>2.1293833131801693E-2</v>
      </c>
      <c r="P391" s="33">
        <v>4.4046666666666665</v>
      </c>
      <c r="Q391" s="33">
        <v>1.9557777777777783</v>
      </c>
      <c r="R391" s="33">
        <v>0.34609431680773889</v>
      </c>
      <c r="S391" s="33">
        <v>0.1111111111111111</v>
      </c>
      <c r="T391" s="33">
        <v>0.31388888888888888</v>
      </c>
      <c r="U391" s="33">
        <v>0</v>
      </c>
      <c r="V391" s="33">
        <v>2.3125755743651756E-2</v>
      </c>
      <c r="W391" s="33">
        <v>0.34444444444444444</v>
      </c>
      <c r="X391" s="33">
        <v>0.16111111111111112</v>
      </c>
      <c r="Y391" s="33">
        <v>0</v>
      </c>
      <c r="Z391" s="33">
        <v>2.7509068923821042E-2</v>
      </c>
      <c r="AA391" s="33">
        <v>0</v>
      </c>
      <c r="AB391" s="33">
        <v>0</v>
      </c>
      <c r="AC391" s="33">
        <v>0</v>
      </c>
      <c r="AD391" s="33">
        <v>0</v>
      </c>
      <c r="AE391" s="33">
        <v>0</v>
      </c>
      <c r="AF391" s="33">
        <v>0</v>
      </c>
      <c r="AG391" s="33">
        <v>0</v>
      </c>
      <c r="AH391" t="s">
        <v>295</v>
      </c>
      <c r="AI391" s="34">
        <v>7</v>
      </c>
    </row>
    <row r="392" spans="1:35" x14ac:dyDescent="0.25">
      <c r="A392" t="s">
        <v>1226</v>
      </c>
      <c r="B392" t="s">
        <v>715</v>
      </c>
      <c r="C392" t="s">
        <v>1075</v>
      </c>
      <c r="D392" t="s">
        <v>1176</v>
      </c>
      <c r="E392" s="33">
        <v>28.766666666666666</v>
      </c>
      <c r="F392" s="33">
        <v>4.322222222222222</v>
      </c>
      <c r="G392" s="33">
        <v>0</v>
      </c>
      <c r="H392" s="33">
        <v>0.1361111111111111</v>
      </c>
      <c r="I392" s="33">
        <v>0</v>
      </c>
      <c r="J392" s="33">
        <v>0</v>
      </c>
      <c r="K392" s="33">
        <v>0</v>
      </c>
      <c r="L392" s="33">
        <v>0.24744444444444447</v>
      </c>
      <c r="M392" s="33">
        <v>4.1222222222222218</v>
      </c>
      <c r="N392" s="33">
        <v>0</v>
      </c>
      <c r="O392" s="33">
        <v>0.14329857087678641</v>
      </c>
      <c r="P392" s="33">
        <v>0</v>
      </c>
      <c r="Q392" s="33">
        <v>3.4722222222222223</v>
      </c>
      <c r="R392" s="33">
        <v>0.12070297412128235</v>
      </c>
      <c r="S392" s="33">
        <v>0.52211111111111108</v>
      </c>
      <c r="T392" s="33">
        <v>0.94799999999999995</v>
      </c>
      <c r="U392" s="33">
        <v>0</v>
      </c>
      <c r="V392" s="33">
        <v>5.1104673619157978E-2</v>
      </c>
      <c r="W392" s="33">
        <v>0.45400000000000007</v>
      </c>
      <c r="X392" s="33">
        <v>1.9799999999999995</v>
      </c>
      <c r="Y392" s="33">
        <v>0</v>
      </c>
      <c r="Z392" s="33">
        <v>8.4611819235225955E-2</v>
      </c>
      <c r="AA392" s="33">
        <v>0</v>
      </c>
      <c r="AB392" s="33">
        <v>0</v>
      </c>
      <c r="AC392" s="33">
        <v>0</v>
      </c>
      <c r="AD392" s="33">
        <v>0</v>
      </c>
      <c r="AE392" s="33">
        <v>0</v>
      </c>
      <c r="AF392" s="33">
        <v>0</v>
      </c>
      <c r="AG392" s="33">
        <v>0</v>
      </c>
      <c r="AH392" t="s">
        <v>290</v>
      </c>
      <c r="AI392" s="34">
        <v>7</v>
      </c>
    </row>
    <row r="393" spans="1:35" x14ac:dyDescent="0.25">
      <c r="A393" t="s">
        <v>1226</v>
      </c>
      <c r="B393" t="s">
        <v>709</v>
      </c>
      <c r="C393" t="s">
        <v>875</v>
      </c>
      <c r="D393" t="s">
        <v>1120</v>
      </c>
      <c r="E393" s="33">
        <v>51.3</v>
      </c>
      <c r="F393" s="33">
        <v>0</v>
      </c>
      <c r="G393" s="33">
        <v>0</v>
      </c>
      <c r="H393" s="33">
        <v>0.2388888888888889</v>
      </c>
      <c r="I393" s="33">
        <v>1.0555555555555556</v>
      </c>
      <c r="J393" s="33">
        <v>0</v>
      </c>
      <c r="K393" s="33">
        <v>0.8666666666666667</v>
      </c>
      <c r="L393" s="33">
        <v>2.9187777777777772</v>
      </c>
      <c r="M393" s="33">
        <v>4.8393333333333333</v>
      </c>
      <c r="N393" s="33">
        <v>0</v>
      </c>
      <c r="O393" s="33">
        <v>9.4333983105912927E-2</v>
      </c>
      <c r="P393" s="33">
        <v>5.0759999999999987</v>
      </c>
      <c r="Q393" s="33">
        <v>3.8685555555555546</v>
      </c>
      <c r="R393" s="33">
        <v>0.17435780810049811</v>
      </c>
      <c r="S393" s="33">
        <v>4.7925555555555572</v>
      </c>
      <c r="T393" s="33">
        <v>2.4155555555555557</v>
      </c>
      <c r="U393" s="33">
        <v>0</v>
      </c>
      <c r="V393" s="33">
        <v>0.14050898852068447</v>
      </c>
      <c r="W393" s="33">
        <v>0.98522222222222255</v>
      </c>
      <c r="X393" s="33">
        <v>3.5455555555555551</v>
      </c>
      <c r="Y393" s="33">
        <v>0</v>
      </c>
      <c r="Z393" s="33">
        <v>8.8319254927442067E-2</v>
      </c>
      <c r="AA393" s="33">
        <v>4.4444444444444446E-2</v>
      </c>
      <c r="AB393" s="33">
        <v>0</v>
      </c>
      <c r="AC393" s="33">
        <v>0</v>
      </c>
      <c r="AD393" s="33">
        <v>11.907000000000002</v>
      </c>
      <c r="AE393" s="33">
        <v>0</v>
      </c>
      <c r="AF393" s="33">
        <v>0</v>
      </c>
      <c r="AG393" s="33">
        <v>0</v>
      </c>
      <c r="AH393" t="s">
        <v>284</v>
      </c>
      <c r="AI393" s="34">
        <v>7</v>
      </c>
    </row>
    <row r="394" spans="1:35" x14ac:dyDescent="0.25">
      <c r="A394" t="s">
        <v>1226</v>
      </c>
      <c r="B394" t="s">
        <v>541</v>
      </c>
      <c r="C394" t="s">
        <v>900</v>
      </c>
      <c r="D394" t="s">
        <v>1140</v>
      </c>
      <c r="E394" s="33">
        <v>75.844444444444449</v>
      </c>
      <c r="F394" s="33">
        <v>0</v>
      </c>
      <c r="G394" s="33">
        <v>0</v>
      </c>
      <c r="H394" s="33">
        <v>0.65833333333333333</v>
      </c>
      <c r="I394" s="33">
        <v>0.5</v>
      </c>
      <c r="J394" s="33">
        <v>0</v>
      </c>
      <c r="K394" s="33">
        <v>0</v>
      </c>
      <c r="L394" s="33">
        <v>2.3337777777777782</v>
      </c>
      <c r="M394" s="33">
        <v>0.72777777777777775</v>
      </c>
      <c r="N394" s="33">
        <v>0</v>
      </c>
      <c r="O394" s="33">
        <v>9.5956636390272486E-3</v>
      </c>
      <c r="P394" s="33">
        <v>5.4888888888888889</v>
      </c>
      <c r="Q394" s="33">
        <v>4.0583333333333336</v>
      </c>
      <c r="R394" s="33">
        <v>0.12587899208907119</v>
      </c>
      <c r="S394" s="33">
        <v>1.3282222222222222</v>
      </c>
      <c r="T394" s="33">
        <v>8.0221111111111121</v>
      </c>
      <c r="U394" s="33">
        <v>0</v>
      </c>
      <c r="V394" s="33">
        <v>0.12328303545268095</v>
      </c>
      <c r="W394" s="33">
        <v>1.7956666666666665</v>
      </c>
      <c r="X394" s="33">
        <v>7.7171111111111124</v>
      </c>
      <c r="Y394" s="33">
        <v>0</v>
      </c>
      <c r="Z394" s="33">
        <v>0.12542484617638441</v>
      </c>
      <c r="AA394" s="33">
        <v>0</v>
      </c>
      <c r="AB394" s="33">
        <v>0</v>
      </c>
      <c r="AC394" s="33">
        <v>0</v>
      </c>
      <c r="AD394" s="33">
        <v>0</v>
      </c>
      <c r="AE394" s="33">
        <v>0</v>
      </c>
      <c r="AF394" s="33">
        <v>0</v>
      </c>
      <c r="AG394" s="33">
        <v>0</v>
      </c>
      <c r="AH394" t="s">
        <v>115</v>
      </c>
      <c r="AI394" s="34">
        <v>7</v>
      </c>
    </row>
    <row r="395" spans="1:35" x14ac:dyDescent="0.25">
      <c r="A395" t="s">
        <v>1226</v>
      </c>
      <c r="B395" t="s">
        <v>785</v>
      </c>
      <c r="C395" t="s">
        <v>1065</v>
      </c>
      <c r="D395" t="s">
        <v>1140</v>
      </c>
      <c r="E395" s="33">
        <v>81.611111111111114</v>
      </c>
      <c r="F395" s="33">
        <v>5.6888888888888891</v>
      </c>
      <c r="G395" s="33">
        <v>1.1111111111111112E-2</v>
      </c>
      <c r="H395" s="33">
        <v>0.57222222222222219</v>
      </c>
      <c r="I395" s="33">
        <v>1.1111111111111112</v>
      </c>
      <c r="J395" s="33">
        <v>0</v>
      </c>
      <c r="K395" s="33">
        <v>0</v>
      </c>
      <c r="L395" s="33">
        <v>3.8915555555555557</v>
      </c>
      <c r="M395" s="33">
        <v>9.387777777777778</v>
      </c>
      <c r="N395" s="33">
        <v>0.64166666666666672</v>
      </c>
      <c r="O395" s="33">
        <v>0.12289312457454052</v>
      </c>
      <c r="P395" s="33">
        <v>4.1535555555555552</v>
      </c>
      <c r="Q395" s="33">
        <v>7.3147777777777767</v>
      </c>
      <c r="R395" s="33">
        <v>0.14052416609938731</v>
      </c>
      <c r="S395" s="33">
        <v>0.6587777777777778</v>
      </c>
      <c r="T395" s="33">
        <v>7.7969999999999988</v>
      </c>
      <c r="U395" s="33">
        <v>0</v>
      </c>
      <c r="V395" s="33">
        <v>0.10361061946902653</v>
      </c>
      <c r="W395" s="33">
        <v>6.8579999999999988</v>
      </c>
      <c r="X395" s="33">
        <v>5.8959999999999999</v>
      </c>
      <c r="Y395" s="33">
        <v>0</v>
      </c>
      <c r="Z395" s="33">
        <v>0.15627773995915586</v>
      </c>
      <c r="AA395" s="33">
        <v>0</v>
      </c>
      <c r="AB395" s="33">
        <v>0</v>
      </c>
      <c r="AC395" s="33">
        <v>0</v>
      </c>
      <c r="AD395" s="33">
        <v>0</v>
      </c>
      <c r="AE395" s="33">
        <v>0</v>
      </c>
      <c r="AF395" s="33">
        <v>0</v>
      </c>
      <c r="AG395" s="33">
        <v>0</v>
      </c>
      <c r="AH395" t="s">
        <v>362</v>
      </c>
      <c r="AI395" s="34">
        <v>7</v>
      </c>
    </row>
    <row r="396" spans="1:35" x14ac:dyDescent="0.25">
      <c r="A396" t="s">
        <v>1226</v>
      </c>
      <c r="B396" t="s">
        <v>612</v>
      </c>
      <c r="C396" t="s">
        <v>1018</v>
      </c>
      <c r="D396" t="s">
        <v>1127</v>
      </c>
      <c r="E396" s="33">
        <v>20.333333333333332</v>
      </c>
      <c r="F396" s="33">
        <v>4</v>
      </c>
      <c r="G396" s="33">
        <v>4.4444444444444446E-2</v>
      </c>
      <c r="H396" s="33">
        <v>0.23333333333333334</v>
      </c>
      <c r="I396" s="33">
        <v>0.55555555555555558</v>
      </c>
      <c r="J396" s="33">
        <v>0</v>
      </c>
      <c r="K396" s="33">
        <v>0</v>
      </c>
      <c r="L396" s="33">
        <v>0.26911111111111113</v>
      </c>
      <c r="M396" s="33">
        <v>0</v>
      </c>
      <c r="N396" s="33">
        <v>0</v>
      </c>
      <c r="O396" s="33">
        <v>0</v>
      </c>
      <c r="P396" s="33">
        <v>4.1079999999999997</v>
      </c>
      <c r="Q396" s="33">
        <v>1.2882222222222219</v>
      </c>
      <c r="R396" s="33">
        <v>0.26538797814207649</v>
      </c>
      <c r="S396" s="33">
        <v>9.8222222222222225E-2</v>
      </c>
      <c r="T396" s="33">
        <v>1.3341111111111112</v>
      </c>
      <c r="U396" s="33">
        <v>0</v>
      </c>
      <c r="V396" s="33">
        <v>7.0442622950819683E-2</v>
      </c>
      <c r="W396" s="33">
        <v>0.25066666666666665</v>
      </c>
      <c r="X396" s="33">
        <v>1.4662222222222221</v>
      </c>
      <c r="Y396" s="33">
        <v>0</v>
      </c>
      <c r="Z396" s="33">
        <v>8.4437158469945345E-2</v>
      </c>
      <c r="AA396" s="33">
        <v>0</v>
      </c>
      <c r="AB396" s="33">
        <v>0</v>
      </c>
      <c r="AC396" s="33">
        <v>0</v>
      </c>
      <c r="AD396" s="33">
        <v>0</v>
      </c>
      <c r="AE396" s="33">
        <v>0</v>
      </c>
      <c r="AF396" s="33">
        <v>0</v>
      </c>
      <c r="AG396" s="33">
        <v>0</v>
      </c>
      <c r="AH396" t="s">
        <v>187</v>
      </c>
      <c r="AI396" s="34">
        <v>7</v>
      </c>
    </row>
    <row r="397" spans="1:35" x14ac:dyDescent="0.25">
      <c r="A397" t="s">
        <v>1226</v>
      </c>
      <c r="B397" t="s">
        <v>727</v>
      </c>
      <c r="C397" t="s">
        <v>900</v>
      </c>
      <c r="D397" t="s">
        <v>1140</v>
      </c>
      <c r="E397" s="33">
        <v>71.844444444444449</v>
      </c>
      <c r="F397" s="33">
        <v>4.9777777777777779</v>
      </c>
      <c r="G397" s="33">
        <v>0.28888888888888886</v>
      </c>
      <c r="H397" s="33">
        <v>0.31111111111111112</v>
      </c>
      <c r="I397" s="33">
        <v>1.1000000000000001</v>
      </c>
      <c r="J397" s="33">
        <v>0</v>
      </c>
      <c r="K397" s="33">
        <v>0</v>
      </c>
      <c r="L397" s="33">
        <v>4.4508888888888887</v>
      </c>
      <c r="M397" s="33">
        <v>5.6888888888888891</v>
      </c>
      <c r="N397" s="33">
        <v>0</v>
      </c>
      <c r="O397" s="33">
        <v>7.9183420971234153E-2</v>
      </c>
      <c r="P397" s="33">
        <v>4.8444444444444441</v>
      </c>
      <c r="Q397" s="33">
        <v>13.394444444444444</v>
      </c>
      <c r="R397" s="33">
        <v>0.25386637797711098</v>
      </c>
      <c r="S397" s="33">
        <v>3.5533333333333328</v>
      </c>
      <c r="T397" s="33">
        <v>5.4786666666666664</v>
      </c>
      <c r="U397" s="33">
        <v>0</v>
      </c>
      <c r="V397" s="33">
        <v>0.12571605320136095</v>
      </c>
      <c r="W397" s="33">
        <v>3.9386666666666676</v>
      </c>
      <c r="X397" s="33">
        <v>9.9667777777777768</v>
      </c>
      <c r="Y397" s="33">
        <v>0</v>
      </c>
      <c r="Z397" s="33">
        <v>0.19354933498298793</v>
      </c>
      <c r="AA397" s="33">
        <v>0</v>
      </c>
      <c r="AB397" s="33">
        <v>0</v>
      </c>
      <c r="AC397" s="33">
        <v>0</v>
      </c>
      <c r="AD397" s="33">
        <v>0</v>
      </c>
      <c r="AE397" s="33">
        <v>0</v>
      </c>
      <c r="AF397" s="33">
        <v>0</v>
      </c>
      <c r="AG397" s="33">
        <v>0</v>
      </c>
      <c r="AH397" t="s">
        <v>304</v>
      </c>
      <c r="AI397" s="34">
        <v>7</v>
      </c>
    </row>
    <row r="398" spans="1:35" x14ac:dyDescent="0.25">
      <c r="A398" t="s">
        <v>1226</v>
      </c>
      <c r="B398" t="s">
        <v>609</v>
      </c>
      <c r="C398" t="s">
        <v>1015</v>
      </c>
      <c r="D398" t="s">
        <v>1179</v>
      </c>
      <c r="E398" s="33">
        <v>31.133333333333333</v>
      </c>
      <c r="F398" s="33">
        <v>16.022222222222222</v>
      </c>
      <c r="G398" s="33">
        <v>3.3333333333333333E-2</v>
      </c>
      <c r="H398" s="33">
        <v>0.15555555555555556</v>
      </c>
      <c r="I398" s="33">
        <v>0.45555555555555555</v>
      </c>
      <c r="J398" s="33">
        <v>0</v>
      </c>
      <c r="K398" s="33">
        <v>0</v>
      </c>
      <c r="L398" s="33">
        <v>0.50611111111111096</v>
      </c>
      <c r="M398" s="33">
        <v>0.11388888888888889</v>
      </c>
      <c r="N398" s="33">
        <v>2.6333333333333333</v>
      </c>
      <c r="O398" s="33">
        <v>8.8240542469664521E-2</v>
      </c>
      <c r="P398" s="33">
        <v>3.7083333333333335</v>
      </c>
      <c r="Q398" s="33">
        <v>4.5083333333333337</v>
      </c>
      <c r="R398" s="33">
        <v>0.26391862955032119</v>
      </c>
      <c r="S398" s="33">
        <v>0.32866666666666666</v>
      </c>
      <c r="T398" s="33">
        <v>1.4824444444444447</v>
      </c>
      <c r="U398" s="33">
        <v>0</v>
      </c>
      <c r="V398" s="33">
        <v>5.8172733761598865E-2</v>
      </c>
      <c r="W398" s="33">
        <v>0.37322222222222223</v>
      </c>
      <c r="X398" s="33">
        <v>1.3264444444444443</v>
      </c>
      <c r="Y398" s="33">
        <v>0</v>
      </c>
      <c r="Z398" s="33">
        <v>5.4593147751605987E-2</v>
      </c>
      <c r="AA398" s="33">
        <v>0</v>
      </c>
      <c r="AB398" s="33">
        <v>0</v>
      </c>
      <c r="AC398" s="33">
        <v>0.27777777777777779</v>
      </c>
      <c r="AD398" s="33">
        <v>0</v>
      </c>
      <c r="AE398" s="33">
        <v>0</v>
      </c>
      <c r="AF398" s="33">
        <v>0</v>
      </c>
      <c r="AG398" s="33">
        <v>0</v>
      </c>
      <c r="AH398" t="s">
        <v>184</v>
      </c>
      <c r="AI398" s="34">
        <v>7</v>
      </c>
    </row>
    <row r="399" spans="1:35" x14ac:dyDescent="0.25">
      <c r="A399" t="s">
        <v>1226</v>
      </c>
      <c r="B399" t="s">
        <v>831</v>
      </c>
      <c r="C399" t="s">
        <v>1094</v>
      </c>
      <c r="D399" t="s">
        <v>1131</v>
      </c>
      <c r="E399" s="33">
        <v>27.133333333333333</v>
      </c>
      <c r="F399" s="33">
        <v>2.2222222222222223E-2</v>
      </c>
      <c r="G399" s="33">
        <v>0</v>
      </c>
      <c r="H399" s="33">
        <v>0.2722222222222222</v>
      </c>
      <c r="I399" s="33">
        <v>2.9888888888888889</v>
      </c>
      <c r="J399" s="33">
        <v>0</v>
      </c>
      <c r="K399" s="33">
        <v>0</v>
      </c>
      <c r="L399" s="33">
        <v>0.27222222222222225</v>
      </c>
      <c r="M399" s="33">
        <v>2.17</v>
      </c>
      <c r="N399" s="33">
        <v>0</v>
      </c>
      <c r="O399" s="33">
        <v>7.9975429975429974E-2</v>
      </c>
      <c r="P399" s="33">
        <v>4.8999999999999986</v>
      </c>
      <c r="Q399" s="33">
        <v>0</v>
      </c>
      <c r="R399" s="33">
        <v>0.18058968058968053</v>
      </c>
      <c r="S399" s="33">
        <v>0.11111111111111113</v>
      </c>
      <c r="T399" s="33">
        <v>0</v>
      </c>
      <c r="U399" s="33">
        <v>0</v>
      </c>
      <c r="V399" s="33">
        <v>4.0950040950040959E-3</v>
      </c>
      <c r="W399" s="33">
        <v>8.111111111111112E-2</v>
      </c>
      <c r="X399" s="33">
        <v>0</v>
      </c>
      <c r="Y399" s="33">
        <v>0</v>
      </c>
      <c r="Z399" s="33">
        <v>2.9893529893529895E-3</v>
      </c>
      <c r="AA399" s="33">
        <v>0</v>
      </c>
      <c r="AB399" s="33">
        <v>0</v>
      </c>
      <c r="AC399" s="33">
        <v>0</v>
      </c>
      <c r="AD399" s="33">
        <v>0</v>
      </c>
      <c r="AE399" s="33">
        <v>0</v>
      </c>
      <c r="AF399" s="33">
        <v>0</v>
      </c>
      <c r="AG399" s="33">
        <v>0</v>
      </c>
      <c r="AH399" t="s">
        <v>408</v>
      </c>
      <c r="AI399" s="34">
        <v>7</v>
      </c>
    </row>
    <row r="400" spans="1:35" x14ac:dyDescent="0.25">
      <c r="A400" t="s">
        <v>1226</v>
      </c>
      <c r="B400" t="s">
        <v>762</v>
      </c>
      <c r="C400" t="s">
        <v>942</v>
      </c>
      <c r="D400" t="s">
        <v>1182</v>
      </c>
      <c r="E400" s="33">
        <v>40.177777777777777</v>
      </c>
      <c r="F400" s="33">
        <v>5.6888888888888891</v>
      </c>
      <c r="G400" s="33">
        <v>0.8666666666666667</v>
      </c>
      <c r="H400" s="33">
        <v>0.10833333333333334</v>
      </c>
      <c r="I400" s="33">
        <v>0.5444444444444444</v>
      </c>
      <c r="J400" s="33">
        <v>0</v>
      </c>
      <c r="K400" s="33">
        <v>0</v>
      </c>
      <c r="L400" s="33">
        <v>0.69211111111111112</v>
      </c>
      <c r="M400" s="33">
        <v>5.2648888888888887</v>
      </c>
      <c r="N400" s="33">
        <v>0</v>
      </c>
      <c r="O400" s="33">
        <v>0.13103982300884956</v>
      </c>
      <c r="P400" s="33">
        <v>5.028888888888889</v>
      </c>
      <c r="Q400" s="33">
        <v>0</v>
      </c>
      <c r="R400" s="33">
        <v>0.12516592920353983</v>
      </c>
      <c r="S400" s="33">
        <v>0.59422222222222221</v>
      </c>
      <c r="T400" s="33">
        <v>3.238</v>
      </c>
      <c r="U400" s="33">
        <v>0</v>
      </c>
      <c r="V400" s="33">
        <v>9.5381637168141589E-2</v>
      </c>
      <c r="W400" s="33">
        <v>0.9748888888888888</v>
      </c>
      <c r="X400" s="33">
        <v>3.6538888888888881</v>
      </c>
      <c r="Y400" s="33">
        <v>0.27777777777777779</v>
      </c>
      <c r="Z400" s="33">
        <v>0.12212112831858404</v>
      </c>
      <c r="AA400" s="33">
        <v>0</v>
      </c>
      <c r="AB400" s="33">
        <v>0</v>
      </c>
      <c r="AC400" s="33">
        <v>0</v>
      </c>
      <c r="AD400" s="33">
        <v>0</v>
      </c>
      <c r="AE400" s="33">
        <v>0</v>
      </c>
      <c r="AF400" s="33">
        <v>0</v>
      </c>
      <c r="AG400" s="33">
        <v>0</v>
      </c>
      <c r="AH400" t="s">
        <v>339</v>
      </c>
      <c r="AI400" s="34">
        <v>7</v>
      </c>
    </row>
    <row r="401" spans="1:35" x14ac:dyDescent="0.25">
      <c r="A401" t="s">
        <v>1226</v>
      </c>
      <c r="B401" t="s">
        <v>685</v>
      </c>
      <c r="C401" t="s">
        <v>1062</v>
      </c>
      <c r="D401" t="s">
        <v>1205</v>
      </c>
      <c r="E401" s="33">
        <v>33.077777777777776</v>
      </c>
      <c r="F401" s="33">
        <v>5.333333333333333</v>
      </c>
      <c r="G401" s="33">
        <v>0</v>
      </c>
      <c r="H401" s="33">
        <v>0</v>
      </c>
      <c r="I401" s="33">
        <v>0</v>
      </c>
      <c r="J401" s="33">
        <v>0</v>
      </c>
      <c r="K401" s="33">
        <v>0</v>
      </c>
      <c r="L401" s="33">
        <v>0.61466666666666669</v>
      </c>
      <c r="M401" s="33">
        <v>3.1448888888888886</v>
      </c>
      <c r="N401" s="33">
        <v>0</v>
      </c>
      <c r="O401" s="33">
        <v>9.5075579442391672E-2</v>
      </c>
      <c r="P401" s="33">
        <v>3.2021111111111109</v>
      </c>
      <c r="Q401" s="33">
        <v>0</v>
      </c>
      <c r="R401" s="33">
        <v>9.6805508901578768E-2</v>
      </c>
      <c r="S401" s="33">
        <v>1.4084444444444442</v>
      </c>
      <c r="T401" s="33">
        <v>4.8804444444444446</v>
      </c>
      <c r="U401" s="33">
        <v>0</v>
      </c>
      <c r="V401" s="33">
        <v>0.1901242861941552</v>
      </c>
      <c r="W401" s="33">
        <v>2.8917777777777784</v>
      </c>
      <c r="X401" s="33">
        <v>0.35733333333333328</v>
      </c>
      <c r="Y401" s="33">
        <v>0</v>
      </c>
      <c r="Z401" s="33">
        <v>9.8226402418542177E-2</v>
      </c>
      <c r="AA401" s="33">
        <v>0</v>
      </c>
      <c r="AB401" s="33">
        <v>0</v>
      </c>
      <c r="AC401" s="33">
        <v>0</v>
      </c>
      <c r="AD401" s="33">
        <v>0</v>
      </c>
      <c r="AE401" s="33">
        <v>0</v>
      </c>
      <c r="AF401" s="33">
        <v>0</v>
      </c>
      <c r="AG401" s="33">
        <v>0</v>
      </c>
      <c r="AH401" t="s">
        <v>260</v>
      </c>
      <c r="AI401" s="34">
        <v>7</v>
      </c>
    </row>
    <row r="402" spans="1:35" x14ac:dyDescent="0.25">
      <c r="A402" t="s">
        <v>1226</v>
      </c>
      <c r="B402" t="s">
        <v>703</v>
      </c>
      <c r="C402" t="s">
        <v>922</v>
      </c>
      <c r="D402" t="s">
        <v>1175</v>
      </c>
      <c r="E402" s="33">
        <v>44.355555555555554</v>
      </c>
      <c r="F402" s="33">
        <v>5.1555555555555559</v>
      </c>
      <c r="G402" s="33">
        <v>1.1111111111111112E-2</v>
      </c>
      <c r="H402" s="33">
        <v>0.29722222222222222</v>
      </c>
      <c r="I402" s="33">
        <v>1.4</v>
      </c>
      <c r="J402" s="33">
        <v>0</v>
      </c>
      <c r="K402" s="33">
        <v>0</v>
      </c>
      <c r="L402" s="33">
        <v>0.17777777777777778</v>
      </c>
      <c r="M402" s="33">
        <v>0</v>
      </c>
      <c r="N402" s="33">
        <v>0</v>
      </c>
      <c r="O402" s="33">
        <v>0</v>
      </c>
      <c r="P402" s="33">
        <v>0</v>
      </c>
      <c r="Q402" s="33">
        <v>8.9499999999999993</v>
      </c>
      <c r="R402" s="33">
        <v>0.20177855711422846</v>
      </c>
      <c r="S402" s="33">
        <v>2.9651111111111113</v>
      </c>
      <c r="T402" s="33">
        <v>5.5555555555555552E-2</v>
      </c>
      <c r="U402" s="33">
        <v>0</v>
      </c>
      <c r="V402" s="33">
        <v>6.8101202404809616E-2</v>
      </c>
      <c r="W402" s="33">
        <v>2.3721111111111108</v>
      </c>
      <c r="X402" s="33">
        <v>2.0277777777777777</v>
      </c>
      <c r="Y402" s="33">
        <v>0</v>
      </c>
      <c r="Z402" s="33">
        <v>9.9195891783567122E-2</v>
      </c>
      <c r="AA402" s="33">
        <v>0</v>
      </c>
      <c r="AB402" s="33">
        <v>0</v>
      </c>
      <c r="AC402" s="33">
        <v>0</v>
      </c>
      <c r="AD402" s="33">
        <v>0</v>
      </c>
      <c r="AE402" s="33">
        <v>0</v>
      </c>
      <c r="AF402" s="33">
        <v>0</v>
      </c>
      <c r="AG402" s="33">
        <v>0</v>
      </c>
      <c r="AH402" t="s">
        <v>278</v>
      </c>
      <c r="AI402" s="34">
        <v>7</v>
      </c>
    </row>
    <row r="403" spans="1:35" x14ac:dyDescent="0.25">
      <c r="A403" t="s">
        <v>1226</v>
      </c>
      <c r="B403" t="s">
        <v>714</v>
      </c>
      <c r="C403" t="s">
        <v>900</v>
      </c>
      <c r="D403" t="s">
        <v>1140</v>
      </c>
      <c r="E403" s="33">
        <v>67.722222222222229</v>
      </c>
      <c r="F403" s="33">
        <v>5.3777777777777782</v>
      </c>
      <c r="G403" s="33">
        <v>1.3</v>
      </c>
      <c r="H403" s="33">
        <v>0.28333333333333333</v>
      </c>
      <c r="I403" s="33">
        <v>1.3222222222222222</v>
      </c>
      <c r="J403" s="33">
        <v>0</v>
      </c>
      <c r="K403" s="33">
        <v>0</v>
      </c>
      <c r="L403" s="33">
        <v>2.6591111111111121</v>
      </c>
      <c r="M403" s="33">
        <v>10.011111111111111</v>
      </c>
      <c r="N403" s="33">
        <v>0</v>
      </c>
      <c r="O403" s="33">
        <v>0.14782608695652172</v>
      </c>
      <c r="P403" s="33">
        <v>9.1453333333333333</v>
      </c>
      <c r="Q403" s="33">
        <v>0</v>
      </c>
      <c r="R403" s="33">
        <v>0.13504183757178012</v>
      </c>
      <c r="S403" s="33">
        <v>8.871000000000004</v>
      </c>
      <c r="T403" s="33">
        <v>0.53055555555555556</v>
      </c>
      <c r="U403" s="33">
        <v>0</v>
      </c>
      <c r="V403" s="33">
        <v>0.13882526661197706</v>
      </c>
      <c r="W403" s="33">
        <v>5.5717777777777764</v>
      </c>
      <c r="X403" s="33">
        <v>4.3637777777777771</v>
      </c>
      <c r="Y403" s="33">
        <v>0</v>
      </c>
      <c r="Z403" s="33">
        <v>0.14671041837571774</v>
      </c>
      <c r="AA403" s="33">
        <v>0</v>
      </c>
      <c r="AB403" s="33">
        <v>0</v>
      </c>
      <c r="AC403" s="33">
        <v>0</v>
      </c>
      <c r="AD403" s="33">
        <v>0</v>
      </c>
      <c r="AE403" s="33">
        <v>0</v>
      </c>
      <c r="AF403" s="33">
        <v>0</v>
      </c>
      <c r="AG403" s="33">
        <v>0</v>
      </c>
      <c r="AH403" t="s">
        <v>289</v>
      </c>
      <c r="AI403" s="34">
        <v>7</v>
      </c>
    </row>
    <row r="404" spans="1:35" x14ac:dyDescent="0.25">
      <c r="A404" t="s">
        <v>1226</v>
      </c>
      <c r="B404" t="s">
        <v>757</v>
      </c>
      <c r="C404" t="s">
        <v>888</v>
      </c>
      <c r="D404" t="s">
        <v>1157</v>
      </c>
      <c r="E404" s="33">
        <v>59.788888888888891</v>
      </c>
      <c r="F404" s="33">
        <v>5.6888888888888891</v>
      </c>
      <c r="G404" s="33">
        <v>0.88888888888888884</v>
      </c>
      <c r="H404" s="33">
        <v>0.26111111111111113</v>
      </c>
      <c r="I404" s="33">
        <v>1.3666666666666667</v>
      </c>
      <c r="J404" s="33">
        <v>0</v>
      </c>
      <c r="K404" s="33">
        <v>0</v>
      </c>
      <c r="L404" s="33">
        <v>3.6905555555555551</v>
      </c>
      <c r="M404" s="33">
        <v>0</v>
      </c>
      <c r="N404" s="33">
        <v>0</v>
      </c>
      <c r="O404" s="33">
        <v>0</v>
      </c>
      <c r="P404" s="33">
        <v>10.091666666666667</v>
      </c>
      <c r="Q404" s="33">
        <v>6.5855555555555565</v>
      </c>
      <c r="R404" s="33">
        <v>0.27893514216688348</v>
      </c>
      <c r="S404" s="33">
        <v>5.0776666666666666</v>
      </c>
      <c r="T404" s="33">
        <v>7.6817777777777767</v>
      </c>
      <c r="U404" s="33">
        <v>0</v>
      </c>
      <c r="V404" s="33">
        <v>0.21340828842222634</v>
      </c>
      <c r="W404" s="33">
        <v>3.7329999999999997</v>
      </c>
      <c r="X404" s="33">
        <v>9.2764444444444472</v>
      </c>
      <c r="Y404" s="33">
        <v>0</v>
      </c>
      <c r="Z404" s="33">
        <v>0.21758966734807661</v>
      </c>
      <c r="AA404" s="33">
        <v>0</v>
      </c>
      <c r="AB404" s="33">
        <v>0</v>
      </c>
      <c r="AC404" s="33">
        <v>0</v>
      </c>
      <c r="AD404" s="33">
        <v>0</v>
      </c>
      <c r="AE404" s="33">
        <v>0</v>
      </c>
      <c r="AF404" s="33">
        <v>0</v>
      </c>
      <c r="AG404" s="33">
        <v>0</v>
      </c>
      <c r="AH404" t="s">
        <v>334</v>
      </c>
      <c r="AI404" s="34">
        <v>7</v>
      </c>
    </row>
    <row r="405" spans="1:35" x14ac:dyDescent="0.25">
      <c r="A405" t="s">
        <v>1226</v>
      </c>
      <c r="B405" t="s">
        <v>677</v>
      </c>
      <c r="C405" t="s">
        <v>1058</v>
      </c>
      <c r="D405" t="s">
        <v>1206</v>
      </c>
      <c r="E405" s="33">
        <v>34.93333333333333</v>
      </c>
      <c r="F405" s="33">
        <v>5.2444444444444445</v>
      </c>
      <c r="G405" s="33">
        <v>0.13333333333333333</v>
      </c>
      <c r="H405" s="33">
        <v>0</v>
      </c>
      <c r="I405" s="33">
        <v>0.31111111111111112</v>
      </c>
      <c r="J405" s="33">
        <v>0</v>
      </c>
      <c r="K405" s="33">
        <v>0</v>
      </c>
      <c r="L405" s="33">
        <v>1.2144444444444447</v>
      </c>
      <c r="M405" s="33">
        <v>0</v>
      </c>
      <c r="N405" s="33">
        <v>5.1668888888888898</v>
      </c>
      <c r="O405" s="33">
        <v>0.14790712468193387</v>
      </c>
      <c r="P405" s="33">
        <v>3.2415555555555549</v>
      </c>
      <c r="Q405" s="33">
        <v>0.2223333333333333</v>
      </c>
      <c r="R405" s="33">
        <v>9.9157124681933828E-2</v>
      </c>
      <c r="S405" s="33">
        <v>7.8959999999999999</v>
      </c>
      <c r="T405" s="33">
        <v>2.2222222222222223E-4</v>
      </c>
      <c r="U405" s="33">
        <v>0</v>
      </c>
      <c r="V405" s="33">
        <v>0.22603689567430027</v>
      </c>
      <c r="W405" s="33">
        <v>2.1167777777777772</v>
      </c>
      <c r="X405" s="33">
        <v>9.6426666666666652</v>
      </c>
      <c r="Y405" s="33">
        <v>0</v>
      </c>
      <c r="Z405" s="33">
        <v>0.33662531806615775</v>
      </c>
      <c r="AA405" s="33">
        <v>0</v>
      </c>
      <c r="AB405" s="33">
        <v>0</v>
      </c>
      <c r="AC405" s="33">
        <v>0</v>
      </c>
      <c r="AD405" s="33">
        <v>0</v>
      </c>
      <c r="AE405" s="33">
        <v>0</v>
      </c>
      <c r="AF405" s="33">
        <v>0</v>
      </c>
      <c r="AG405" s="33">
        <v>0</v>
      </c>
      <c r="AH405" t="s">
        <v>252</v>
      </c>
      <c r="AI405" s="34">
        <v>7</v>
      </c>
    </row>
    <row r="406" spans="1:35" x14ac:dyDescent="0.25">
      <c r="A406" t="s">
        <v>1226</v>
      </c>
      <c r="B406" t="s">
        <v>777</v>
      </c>
      <c r="C406" t="s">
        <v>1098</v>
      </c>
      <c r="D406" t="s">
        <v>1126</v>
      </c>
      <c r="E406" s="33">
        <v>25.833333333333332</v>
      </c>
      <c r="F406" s="33">
        <v>5.333333333333333</v>
      </c>
      <c r="G406" s="33">
        <v>1.1111111111111112E-2</v>
      </c>
      <c r="H406" s="33">
        <v>0.125</v>
      </c>
      <c r="I406" s="33">
        <v>0.45555555555555555</v>
      </c>
      <c r="J406" s="33">
        <v>0</v>
      </c>
      <c r="K406" s="33">
        <v>0</v>
      </c>
      <c r="L406" s="33">
        <v>0.69255555555555548</v>
      </c>
      <c r="M406" s="33">
        <v>0</v>
      </c>
      <c r="N406" s="33">
        <v>0</v>
      </c>
      <c r="O406" s="33">
        <v>0</v>
      </c>
      <c r="P406" s="33">
        <v>5.5389999999999997</v>
      </c>
      <c r="Q406" s="33">
        <v>0.86533333333333362</v>
      </c>
      <c r="R406" s="33">
        <v>0.24790967741935485</v>
      </c>
      <c r="S406" s="33">
        <v>3.4496666666666664</v>
      </c>
      <c r="T406" s="33">
        <v>0.8793333333333333</v>
      </c>
      <c r="U406" s="33">
        <v>0</v>
      </c>
      <c r="V406" s="33">
        <v>0.1675741935483871</v>
      </c>
      <c r="W406" s="33">
        <v>1.3515555555555554</v>
      </c>
      <c r="X406" s="33">
        <v>4.8611111111111107</v>
      </c>
      <c r="Y406" s="33">
        <v>0</v>
      </c>
      <c r="Z406" s="33">
        <v>0.24049032258064515</v>
      </c>
      <c r="AA406" s="33">
        <v>0</v>
      </c>
      <c r="AB406" s="33">
        <v>0</v>
      </c>
      <c r="AC406" s="33">
        <v>0</v>
      </c>
      <c r="AD406" s="33">
        <v>0</v>
      </c>
      <c r="AE406" s="33">
        <v>0</v>
      </c>
      <c r="AF406" s="33">
        <v>0</v>
      </c>
      <c r="AG406" s="33">
        <v>0</v>
      </c>
      <c r="AH406" t="s">
        <v>354</v>
      </c>
      <c r="AI406" s="34">
        <v>7</v>
      </c>
    </row>
    <row r="407" spans="1:35" x14ac:dyDescent="0.25">
      <c r="A407" t="s">
        <v>1226</v>
      </c>
      <c r="B407" t="s">
        <v>775</v>
      </c>
      <c r="C407" t="s">
        <v>901</v>
      </c>
      <c r="D407" t="s">
        <v>1165</v>
      </c>
      <c r="E407" s="33">
        <v>44.544444444444444</v>
      </c>
      <c r="F407" s="33">
        <v>5.6888888888888891</v>
      </c>
      <c r="G407" s="33">
        <v>0</v>
      </c>
      <c r="H407" s="33">
        <v>0.12222222222222222</v>
      </c>
      <c r="I407" s="33">
        <v>2.3111111111111109</v>
      </c>
      <c r="J407" s="33">
        <v>0</v>
      </c>
      <c r="K407" s="33">
        <v>0</v>
      </c>
      <c r="L407" s="33">
        <v>3.7163333333333322</v>
      </c>
      <c r="M407" s="33">
        <v>5.235444444444445</v>
      </c>
      <c r="N407" s="33">
        <v>0</v>
      </c>
      <c r="O407" s="33">
        <v>0.11753305063606886</v>
      </c>
      <c r="P407" s="33">
        <v>0</v>
      </c>
      <c r="Q407" s="33">
        <v>11.789333333333339</v>
      </c>
      <c r="R407" s="33">
        <v>0.26466450486405602</v>
      </c>
      <c r="S407" s="33">
        <v>3.7067777777777775</v>
      </c>
      <c r="T407" s="33">
        <v>7.5632222222222216</v>
      </c>
      <c r="U407" s="33">
        <v>0</v>
      </c>
      <c r="V407" s="33">
        <v>0.253005737091544</v>
      </c>
      <c r="W407" s="33">
        <v>8.3575555555555567</v>
      </c>
      <c r="X407" s="33">
        <v>5.546444444444445</v>
      </c>
      <c r="Y407" s="33">
        <v>0</v>
      </c>
      <c r="Z407" s="33">
        <v>0.31213769019705667</v>
      </c>
      <c r="AA407" s="33">
        <v>0</v>
      </c>
      <c r="AB407" s="33">
        <v>0</v>
      </c>
      <c r="AC407" s="33">
        <v>0</v>
      </c>
      <c r="AD407" s="33">
        <v>0</v>
      </c>
      <c r="AE407" s="33">
        <v>0</v>
      </c>
      <c r="AF407" s="33">
        <v>0</v>
      </c>
      <c r="AG407" s="33">
        <v>0</v>
      </c>
      <c r="AH407" t="s">
        <v>352</v>
      </c>
      <c r="AI407" s="34">
        <v>7</v>
      </c>
    </row>
    <row r="408" spans="1:35" x14ac:dyDescent="0.25">
      <c r="A408" t="s">
        <v>1226</v>
      </c>
      <c r="B408" t="s">
        <v>571</v>
      </c>
      <c r="C408" t="s">
        <v>887</v>
      </c>
      <c r="D408" t="s">
        <v>1123</v>
      </c>
      <c r="E408" s="33">
        <v>70.455555555555549</v>
      </c>
      <c r="F408" s="33">
        <v>10.1</v>
      </c>
      <c r="G408" s="33">
        <v>1.1111111111111112E-2</v>
      </c>
      <c r="H408" s="33">
        <v>0.18355555555555556</v>
      </c>
      <c r="I408" s="33">
        <v>0.85555555555555551</v>
      </c>
      <c r="J408" s="33">
        <v>0</v>
      </c>
      <c r="K408" s="33">
        <v>0</v>
      </c>
      <c r="L408" s="33">
        <v>0.26444444444444443</v>
      </c>
      <c r="M408" s="33">
        <v>5.0924444444444426</v>
      </c>
      <c r="N408" s="33">
        <v>0</v>
      </c>
      <c r="O408" s="33">
        <v>7.2278820375335104E-2</v>
      </c>
      <c r="P408" s="33">
        <v>5.6901111111111122</v>
      </c>
      <c r="Q408" s="33">
        <v>1.459888888888889</v>
      </c>
      <c r="R408" s="33">
        <v>0.10148241602270938</v>
      </c>
      <c r="S408" s="33">
        <v>1.7143333333333328</v>
      </c>
      <c r="T408" s="33">
        <v>6.7596666666666652</v>
      </c>
      <c r="U408" s="33">
        <v>0</v>
      </c>
      <c r="V408" s="33">
        <v>0.12027440466803342</v>
      </c>
      <c r="W408" s="33">
        <v>1.0208888888888885</v>
      </c>
      <c r="X408" s="33">
        <v>9.3813333333333357</v>
      </c>
      <c r="Y408" s="33">
        <v>0</v>
      </c>
      <c r="Z408" s="33">
        <v>0.14764232770856336</v>
      </c>
      <c r="AA408" s="33">
        <v>0</v>
      </c>
      <c r="AB408" s="33">
        <v>0</v>
      </c>
      <c r="AC408" s="33">
        <v>0</v>
      </c>
      <c r="AD408" s="33">
        <v>0</v>
      </c>
      <c r="AE408" s="33">
        <v>0</v>
      </c>
      <c r="AF408" s="33">
        <v>0</v>
      </c>
      <c r="AG408" s="33">
        <v>0</v>
      </c>
      <c r="AH408" t="s">
        <v>146</v>
      </c>
      <c r="AI408" s="34">
        <v>7</v>
      </c>
    </row>
    <row r="409" spans="1:35" x14ac:dyDescent="0.25">
      <c r="A409" t="s">
        <v>1226</v>
      </c>
      <c r="B409" t="s">
        <v>679</v>
      </c>
      <c r="C409" t="s">
        <v>1059</v>
      </c>
      <c r="D409" t="s">
        <v>1197</v>
      </c>
      <c r="E409" s="33">
        <v>46.466666666666669</v>
      </c>
      <c r="F409" s="33">
        <v>6.2444444444444445</v>
      </c>
      <c r="G409" s="33">
        <v>3.3333333333333333E-2</v>
      </c>
      <c r="H409" s="33">
        <v>0.13333333333333333</v>
      </c>
      <c r="I409" s="33">
        <v>0.87777777777777777</v>
      </c>
      <c r="J409" s="33">
        <v>0</v>
      </c>
      <c r="K409" s="33">
        <v>0</v>
      </c>
      <c r="L409" s="33">
        <v>1.6222222222222221E-2</v>
      </c>
      <c r="M409" s="33">
        <v>0</v>
      </c>
      <c r="N409" s="33">
        <v>0</v>
      </c>
      <c r="O409" s="33">
        <v>0</v>
      </c>
      <c r="P409" s="33">
        <v>0</v>
      </c>
      <c r="Q409" s="33">
        <v>5.7627777777777771</v>
      </c>
      <c r="R409" s="33">
        <v>0.12401960784313723</v>
      </c>
      <c r="S409" s="33">
        <v>0.20711111111111116</v>
      </c>
      <c r="T409" s="33">
        <v>0.81400000000000017</v>
      </c>
      <c r="U409" s="33">
        <v>0</v>
      </c>
      <c r="V409" s="33">
        <v>2.1975131516021047E-2</v>
      </c>
      <c r="W409" s="33">
        <v>0.30600000000000005</v>
      </c>
      <c r="X409" s="33">
        <v>0.80488888888888888</v>
      </c>
      <c r="Y409" s="33">
        <v>0</v>
      </c>
      <c r="Z409" s="33">
        <v>2.3907221425155424E-2</v>
      </c>
      <c r="AA409" s="33">
        <v>0</v>
      </c>
      <c r="AB409" s="33">
        <v>0</v>
      </c>
      <c r="AC409" s="33">
        <v>0</v>
      </c>
      <c r="AD409" s="33">
        <v>0</v>
      </c>
      <c r="AE409" s="33">
        <v>0</v>
      </c>
      <c r="AF409" s="33">
        <v>0</v>
      </c>
      <c r="AG409" s="33">
        <v>0</v>
      </c>
      <c r="AH409" t="s">
        <v>254</v>
      </c>
      <c r="AI409" s="34">
        <v>7</v>
      </c>
    </row>
    <row r="410" spans="1:35" x14ac:dyDescent="0.25">
      <c r="A410" t="s">
        <v>1226</v>
      </c>
      <c r="B410" t="s">
        <v>723</v>
      </c>
      <c r="C410" t="s">
        <v>1068</v>
      </c>
      <c r="D410" t="s">
        <v>1138</v>
      </c>
      <c r="E410" s="33">
        <v>59.266666666666666</v>
      </c>
      <c r="F410" s="33">
        <v>5.8</v>
      </c>
      <c r="G410" s="33">
        <v>3.3333333333333333E-2</v>
      </c>
      <c r="H410" s="33">
        <v>0.15833333333333333</v>
      </c>
      <c r="I410" s="33">
        <v>1.2222222222222223</v>
      </c>
      <c r="J410" s="33">
        <v>0</v>
      </c>
      <c r="K410" s="33">
        <v>0</v>
      </c>
      <c r="L410" s="33">
        <v>1.7887777777777774</v>
      </c>
      <c r="M410" s="33">
        <v>5.0666666666666664</v>
      </c>
      <c r="N410" s="33">
        <v>0</v>
      </c>
      <c r="O410" s="33">
        <v>8.548931383577052E-2</v>
      </c>
      <c r="P410" s="33">
        <v>2.536111111111111</v>
      </c>
      <c r="Q410" s="33">
        <v>18.205555555555556</v>
      </c>
      <c r="R410" s="33">
        <v>0.34997187851518563</v>
      </c>
      <c r="S410" s="33">
        <v>5.2827777777777776</v>
      </c>
      <c r="T410" s="33">
        <v>0.93900000000000006</v>
      </c>
      <c r="U410" s="33">
        <v>0</v>
      </c>
      <c r="V410" s="33">
        <v>0.10497937757780278</v>
      </c>
      <c r="W410" s="33">
        <v>2.5845555555555557</v>
      </c>
      <c r="X410" s="33">
        <v>3.9962222222222215</v>
      </c>
      <c r="Y410" s="33">
        <v>0</v>
      </c>
      <c r="Z410" s="33">
        <v>0.11103674540682415</v>
      </c>
      <c r="AA410" s="33">
        <v>0</v>
      </c>
      <c r="AB410" s="33">
        <v>0</v>
      </c>
      <c r="AC410" s="33">
        <v>0</v>
      </c>
      <c r="AD410" s="33">
        <v>0</v>
      </c>
      <c r="AE410" s="33">
        <v>0</v>
      </c>
      <c r="AF410" s="33">
        <v>0</v>
      </c>
      <c r="AG410" s="33">
        <v>0</v>
      </c>
      <c r="AH410" t="s">
        <v>298</v>
      </c>
      <c r="AI410" s="34">
        <v>7</v>
      </c>
    </row>
    <row r="411" spans="1:35" x14ac:dyDescent="0.25">
      <c r="A411" t="s">
        <v>1226</v>
      </c>
      <c r="B411" t="s">
        <v>481</v>
      </c>
      <c r="C411" t="s">
        <v>935</v>
      </c>
      <c r="D411" t="s">
        <v>1164</v>
      </c>
      <c r="E411" s="33">
        <v>20.8</v>
      </c>
      <c r="F411" s="33">
        <v>2.5777777777777779</v>
      </c>
      <c r="G411" s="33">
        <v>0</v>
      </c>
      <c r="H411" s="33">
        <v>0.14133333333333334</v>
      </c>
      <c r="I411" s="33">
        <v>0.22222222222222221</v>
      </c>
      <c r="J411" s="33">
        <v>0</v>
      </c>
      <c r="K411" s="33">
        <v>0</v>
      </c>
      <c r="L411" s="33">
        <v>3.3555555555555561E-2</v>
      </c>
      <c r="M411" s="33">
        <v>5.4105555555555549</v>
      </c>
      <c r="N411" s="33">
        <v>0</v>
      </c>
      <c r="O411" s="33">
        <v>0.26012286324786321</v>
      </c>
      <c r="P411" s="33">
        <v>2.8808888888888884</v>
      </c>
      <c r="Q411" s="33">
        <v>0</v>
      </c>
      <c r="R411" s="33">
        <v>0.13850427350427347</v>
      </c>
      <c r="S411" s="33">
        <v>0.24455555555555558</v>
      </c>
      <c r="T411" s="33">
        <v>0.16722222222222222</v>
      </c>
      <c r="U411" s="33">
        <v>0</v>
      </c>
      <c r="V411" s="33">
        <v>1.9797008547008547E-2</v>
      </c>
      <c r="W411" s="33">
        <v>9.8777777777777784E-2</v>
      </c>
      <c r="X411" s="33">
        <v>0.99477777777777776</v>
      </c>
      <c r="Y411" s="33">
        <v>0</v>
      </c>
      <c r="Z411" s="33">
        <v>5.2574786324786328E-2</v>
      </c>
      <c r="AA411" s="33">
        <v>0</v>
      </c>
      <c r="AB411" s="33">
        <v>0</v>
      </c>
      <c r="AC411" s="33">
        <v>0</v>
      </c>
      <c r="AD411" s="33">
        <v>0</v>
      </c>
      <c r="AE411" s="33">
        <v>0</v>
      </c>
      <c r="AF411" s="33">
        <v>0</v>
      </c>
      <c r="AG411" s="33">
        <v>0</v>
      </c>
      <c r="AH411" t="s">
        <v>55</v>
      </c>
      <c r="AI411" s="34">
        <v>7</v>
      </c>
    </row>
    <row r="412" spans="1:35" x14ac:dyDescent="0.25">
      <c r="A412" t="s">
        <v>1226</v>
      </c>
      <c r="B412" t="s">
        <v>522</v>
      </c>
      <c r="C412" t="s">
        <v>966</v>
      </c>
      <c r="D412" t="s">
        <v>1151</v>
      </c>
      <c r="E412" s="33">
        <v>35.766666666666666</v>
      </c>
      <c r="F412" s="33">
        <v>4.9777777777777779</v>
      </c>
      <c r="G412" s="33">
        <v>3.3333333333333333E-2</v>
      </c>
      <c r="H412" s="33">
        <v>0.12777777777777777</v>
      </c>
      <c r="I412" s="33">
        <v>0.9555555555555556</v>
      </c>
      <c r="J412" s="33">
        <v>0</v>
      </c>
      <c r="K412" s="33">
        <v>0</v>
      </c>
      <c r="L412" s="33">
        <v>8.3222222222222239E-2</v>
      </c>
      <c r="M412" s="33">
        <v>5.416666666666667</v>
      </c>
      <c r="N412" s="33">
        <v>0</v>
      </c>
      <c r="O412" s="33">
        <v>0.15144454799627213</v>
      </c>
      <c r="P412" s="33">
        <v>5.6655555555555557</v>
      </c>
      <c r="Q412" s="33">
        <v>1.6687777777777775</v>
      </c>
      <c r="R412" s="33">
        <v>0.20506057781919851</v>
      </c>
      <c r="S412" s="33">
        <v>0.55188888888888887</v>
      </c>
      <c r="T412" s="33">
        <v>1.0748888888888888</v>
      </c>
      <c r="U412" s="33">
        <v>0</v>
      </c>
      <c r="V412" s="33">
        <v>4.5483069276172725E-2</v>
      </c>
      <c r="W412" s="33">
        <v>0.35155555555555557</v>
      </c>
      <c r="X412" s="33">
        <v>1.0536666666666661</v>
      </c>
      <c r="Y412" s="33">
        <v>0</v>
      </c>
      <c r="Z412" s="33">
        <v>3.9288598943771347E-2</v>
      </c>
      <c r="AA412" s="33">
        <v>0</v>
      </c>
      <c r="AB412" s="33">
        <v>0</v>
      </c>
      <c r="AC412" s="33">
        <v>0</v>
      </c>
      <c r="AD412" s="33">
        <v>0</v>
      </c>
      <c r="AE412" s="33">
        <v>0</v>
      </c>
      <c r="AF412" s="33">
        <v>0</v>
      </c>
      <c r="AG412" s="33">
        <v>0</v>
      </c>
      <c r="AH412" t="s">
        <v>96</v>
      </c>
      <c r="AI412" s="34">
        <v>7</v>
      </c>
    </row>
    <row r="413" spans="1:35" x14ac:dyDescent="0.25">
      <c r="A413" t="s">
        <v>1226</v>
      </c>
      <c r="B413" t="s">
        <v>618</v>
      </c>
      <c r="C413" t="s">
        <v>1024</v>
      </c>
      <c r="D413" t="s">
        <v>1152</v>
      </c>
      <c r="E413" s="33">
        <v>40.955555555555556</v>
      </c>
      <c r="F413" s="33">
        <v>21.533333333333335</v>
      </c>
      <c r="G413" s="33">
        <v>0.1</v>
      </c>
      <c r="H413" s="33">
        <v>0.19444444444444445</v>
      </c>
      <c r="I413" s="33">
        <v>2.9555555555555557</v>
      </c>
      <c r="J413" s="33">
        <v>0</v>
      </c>
      <c r="K413" s="33">
        <v>0</v>
      </c>
      <c r="L413" s="33">
        <v>1.0172222222222222</v>
      </c>
      <c r="M413" s="33">
        <v>5.0166666666666666</v>
      </c>
      <c r="N413" s="33">
        <v>0.13466666666666668</v>
      </c>
      <c r="O413" s="33">
        <v>0.12577862181226263</v>
      </c>
      <c r="P413" s="33">
        <v>2.2999999999999998</v>
      </c>
      <c r="Q413" s="33">
        <v>7.302777777777778</v>
      </c>
      <c r="R413" s="33">
        <v>0.23446825827455237</v>
      </c>
      <c r="S413" s="33">
        <v>1.641555555555555</v>
      </c>
      <c r="T413" s="33">
        <v>0.6587777777777778</v>
      </c>
      <c r="U413" s="33">
        <v>0</v>
      </c>
      <c r="V413" s="33">
        <v>5.6166576234400419E-2</v>
      </c>
      <c r="W413" s="33">
        <v>0.54811111111111122</v>
      </c>
      <c r="X413" s="33">
        <v>1.5346666666666671</v>
      </c>
      <c r="Y413" s="33">
        <v>2.0222222222222221</v>
      </c>
      <c r="Z413" s="33">
        <v>0.10023060227889312</v>
      </c>
      <c r="AA413" s="33">
        <v>0</v>
      </c>
      <c r="AB413" s="33">
        <v>0</v>
      </c>
      <c r="AC413" s="33">
        <v>0</v>
      </c>
      <c r="AD413" s="33">
        <v>5.5555555555555552E-2</v>
      </c>
      <c r="AE413" s="33">
        <v>0</v>
      </c>
      <c r="AF413" s="33">
        <v>0</v>
      </c>
      <c r="AG413" s="33">
        <v>0</v>
      </c>
      <c r="AH413" t="s">
        <v>193</v>
      </c>
      <c r="AI413" s="34">
        <v>7</v>
      </c>
    </row>
    <row r="414" spans="1:35" x14ac:dyDescent="0.25">
      <c r="A414" t="s">
        <v>1226</v>
      </c>
      <c r="B414" t="s">
        <v>623</v>
      </c>
      <c r="C414" t="s">
        <v>917</v>
      </c>
      <c r="D414" t="s">
        <v>1150</v>
      </c>
      <c r="E414" s="33">
        <v>59.944444444444443</v>
      </c>
      <c r="F414" s="33">
        <v>19.677777777777777</v>
      </c>
      <c r="G414" s="33">
        <v>2.2222222222222223E-2</v>
      </c>
      <c r="H414" s="33">
        <v>2.2222222222222223E-2</v>
      </c>
      <c r="I414" s="33">
        <v>0.91111111111111109</v>
      </c>
      <c r="J414" s="33">
        <v>0</v>
      </c>
      <c r="K414" s="33">
        <v>0</v>
      </c>
      <c r="L414" s="33">
        <v>1.1117777777777778</v>
      </c>
      <c r="M414" s="33">
        <v>0</v>
      </c>
      <c r="N414" s="33">
        <v>5.7512222222222222</v>
      </c>
      <c r="O414" s="33">
        <v>9.594253938832252E-2</v>
      </c>
      <c r="P414" s="33">
        <v>0.5</v>
      </c>
      <c r="Q414" s="33">
        <v>13.822222222222223</v>
      </c>
      <c r="R414" s="33">
        <v>0.23892493049119556</v>
      </c>
      <c r="S414" s="33">
        <v>0.82522222222222219</v>
      </c>
      <c r="T414" s="33">
        <v>2.2545555555555548</v>
      </c>
      <c r="U414" s="33">
        <v>0</v>
      </c>
      <c r="V414" s="33">
        <v>5.1377201112140856E-2</v>
      </c>
      <c r="W414" s="33">
        <v>2.3993333333333329</v>
      </c>
      <c r="X414" s="33">
        <v>2.4538888888888892</v>
      </c>
      <c r="Y414" s="33">
        <v>0</v>
      </c>
      <c r="Z414" s="33">
        <v>8.0962001853568111E-2</v>
      </c>
      <c r="AA414" s="33">
        <v>0</v>
      </c>
      <c r="AB414" s="33">
        <v>0</v>
      </c>
      <c r="AC414" s="33">
        <v>0</v>
      </c>
      <c r="AD414" s="33">
        <v>0</v>
      </c>
      <c r="AE414" s="33">
        <v>0</v>
      </c>
      <c r="AF414" s="33">
        <v>0</v>
      </c>
      <c r="AG414" s="33">
        <v>0</v>
      </c>
      <c r="AH414" t="s">
        <v>198</v>
      </c>
      <c r="AI414" s="34">
        <v>7</v>
      </c>
    </row>
    <row r="415" spans="1:35" x14ac:dyDescent="0.25">
      <c r="A415" t="s">
        <v>1226</v>
      </c>
      <c r="B415" t="s">
        <v>817</v>
      </c>
      <c r="C415" t="s">
        <v>852</v>
      </c>
      <c r="D415" t="s">
        <v>1159</v>
      </c>
      <c r="E415" s="33">
        <v>64.444444444444443</v>
      </c>
      <c r="F415" s="33">
        <v>5.7111111111111112</v>
      </c>
      <c r="G415" s="33">
        <v>0</v>
      </c>
      <c r="H415" s="33">
        <v>0.375</v>
      </c>
      <c r="I415" s="33">
        <v>1.4444444444444444</v>
      </c>
      <c r="J415" s="33">
        <v>0</v>
      </c>
      <c r="K415" s="33">
        <v>0</v>
      </c>
      <c r="L415" s="33">
        <v>0.8442222222222221</v>
      </c>
      <c r="M415" s="33">
        <v>5.6888888888888891</v>
      </c>
      <c r="N415" s="33">
        <v>0</v>
      </c>
      <c r="O415" s="33">
        <v>8.8275862068965524E-2</v>
      </c>
      <c r="P415" s="33">
        <v>10.15</v>
      </c>
      <c r="Q415" s="33">
        <v>0</v>
      </c>
      <c r="R415" s="33">
        <v>0.1575</v>
      </c>
      <c r="S415" s="33">
        <v>3.6096666666666688</v>
      </c>
      <c r="T415" s="33">
        <v>0</v>
      </c>
      <c r="U415" s="33">
        <v>0</v>
      </c>
      <c r="V415" s="33">
        <v>5.6012068965517275E-2</v>
      </c>
      <c r="W415" s="33">
        <v>2.282777777777778</v>
      </c>
      <c r="X415" s="33">
        <v>2.2777777777777775E-2</v>
      </c>
      <c r="Y415" s="33">
        <v>0</v>
      </c>
      <c r="Z415" s="33">
        <v>3.5775862068965519E-2</v>
      </c>
      <c r="AA415" s="33">
        <v>0</v>
      </c>
      <c r="AB415" s="33">
        <v>0</v>
      </c>
      <c r="AC415" s="33">
        <v>0</v>
      </c>
      <c r="AD415" s="33">
        <v>0</v>
      </c>
      <c r="AE415" s="33">
        <v>0</v>
      </c>
      <c r="AF415" s="33">
        <v>0</v>
      </c>
      <c r="AG415" s="33">
        <v>0</v>
      </c>
      <c r="AH415" t="s">
        <v>394</v>
      </c>
      <c r="AI415" s="34">
        <v>7</v>
      </c>
    </row>
    <row r="416" spans="1:35" x14ac:dyDescent="0.25">
      <c r="A416" t="s">
        <v>1226</v>
      </c>
      <c r="B416" t="s">
        <v>540</v>
      </c>
      <c r="C416" t="s">
        <v>915</v>
      </c>
      <c r="D416" t="s">
        <v>1170</v>
      </c>
      <c r="E416" s="33">
        <v>79.033333333333331</v>
      </c>
      <c r="F416" s="33">
        <v>10.066666666666666</v>
      </c>
      <c r="G416" s="33">
        <v>0</v>
      </c>
      <c r="H416" s="33">
        <v>0</v>
      </c>
      <c r="I416" s="33">
        <v>0</v>
      </c>
      <c r="J416" s="33">
        <v>0</v>
      </c>
      <c r="K416" s="33">
        <v>0</v>
      </c>
      <c r="L416" s="33">
        <v>0.29966666666666664</v>
      </c>
      <c r="M416" s="33">
        <v>6.7404444444444414</v>
      </c>
      <c r="N416" s="33">
        <v>0</v>
      </c>
      <c r="O416" s="33">
        <v>8.5286095880781634E-2</v>
      </c>
      <c r="P416" s="33">
        <v>5.824111111111109</v>
      </c>
      <c r="Q416" s="33">
        <v>2.3879999999999995</v>
      </c>
      <c r="R416" s="33">
        <v>0.10390693097146067</v>
      </c>
      <c r="S416" s="33">
        <v>3.8898888888888878</v>
      </c>
      <c r="T416" s="33">
        <v>2.1203333333333334</v>
      </c>
      <c r="U416" s="33">
        <v>0</v>
      </c>
      <c r="V416" s="33">
        <v>7.6046675101926045E-2</v>
      </c>
      <c r="W416" s="33">
        <v>4.3152222222222232</v>
      </c>
      <c r="X416" s="33">
        <v>4.8223333333333338</v>
      </c>
      <c r="Y416" s="33">
        <v>0</v>
      </c>
      <c r="Z416" s="33">
        <v>0.11561647687333056</v>
      </c>
      <c r="AA416" s="33">
        <v>0</v>
      </c>
      <c r="AB416" s="33">
        <v>0</v>
      </c>
      <c r="AC416" s="33">
        <v>0</v>
      </c>
      <c r="AD416" s="33">
        <v>0</v>
      </c>
      <c r="AE416" s="33">
        <v>0</v>
      </c>
      <c r="AF416" s="33">
        <v>0</v>
      </c>
      <c r="AG416" s="33">
        <v>0</v>
      </c>
      <c r="AH416" t="s">
        <v>114</v>
      </c>
      <c r="AI416" s="34">
        <v>7</v>
      </c>
    </row>
    <row r="417" spans="1:35" x14ac:dyDescent="0.25">
      <c r="A417" t="s">
        <v>1226</v>
      </c>
      <c r="B417" t="s">
        <v>629</v>
      </c>
      <c r="C417" t="s">
        <v>1032</v>
      </c>
      <c r="D417" t="s">
        <v>1159</v>
      </c>
      <c r="E417" s="33">
        <v>34.655555555555559</v>
      </c>
      <c r="F417" s="33">
        <v>5.6</v>
      </c>
      <c r="G417" s="33">
        <v>0</v>
      </c>
      <c r="H417" s="33">
        <v>0</v>
      </c>
      <c r="I417" s="33">
        <v>0</v>
      </c>
      <c r="J417" s="33">
        <v>0</v>
      </c>
      <c r="K417" s="33">
        <v>0</v>
      </c>
      <c r="L417" s="33">
        <v>1.6585555555555556</v>
      </c>
      <c r="M417" s="33">
        <v>0.60277777777777775</v>
      </c>
      <c r="N417" s="33">
        <v>0</v>
      </c>
      <c r="O417" s="33">
        <v>1.7393395319012503E-2</v>
      </c>
      <c r="P417" s="33">
        <v>0</v>
      </c>
      <c r="Q417" s="33">
        <v>5.3416666666666668</v>
      </c>
      <c r="R417" s="33">
        <v>0.15413594100673292</v>
      </c>
      <c r="S417" s="33">
        <v>5.2429999999999986</v>
      </c>
      <c r="T417" s="33">
        <v>0.39511111111111108</v>
      </c>
      <c r="U417" s="33">
        <v>0</v>
      </c>
      <c r="V417" s="33">
        <v>0.16268996473228595</v>
      </c>
      <c r="W417" s="33">
        <v>4.318777777777778</v>
      </c>
      <c r="X417" s="33">
        <v>0.29499999999999998</v>
      </c>
      <c r="Y417" s="33">
        <v>0</v>
      </c>
      <c r="Z417" s="33">
        <v>0.13313241423533184</v>
      </c>
      <c r="AA417" s="33">
        <v>0</v>
      </c>
      <c r="AB417" s="33">
        <v>0</v>
      </c>
      <c r="AC417" s="33">
        <v>0</v>
      </c>
      <c r="AD417" s="33">
        <v>0</v>
      </c>
      <c r="AE417" s="33">
        <v>0</v>
      </c>
      <c r="AF417" s="33">
        <v>0</v>
      </c>
      <c r="AG417" s="33">
        <v>0</v>
      </c>
      <c r="AH417" t="s">
        <v>204</v>
      </c>
      <c r="AI417" s="34">
        <v>7</v>
      </c>
    </row>
    <row r="418" spans="1:35" x14ac:dyDescent="0.25">
      <c r="A418" t="s">
        <v>1226</v>
      </c>
      <c r="B418" t="s">
        <v>600</v>
      </c>
      <c r="C418" t="s">
        <v>1007</v>
      </c>
      <c r="D418" t="s">
        <v>1181</v>
      </c>
      <c r="E418" s="33">
        <v>33.93333333333333</v>
      </c>
      <c r="F418" s="33">
        <v>17.411111111111111</v>
      </c>
      <c r="G418" s="33">
        <v>3.3333333333333333E-2</v>
      </c>
      <c r="H418" s="33">
        <v>0.1388888888888889</v>
      </c>
      <c r="I418" s="33">
        <v>0.45555555555555555</v>
      </c>
      <c r="J418" s="33">
        <v>0</v>
      </c>
      <c r="K418" s="33">
        <v>0</v>
      </c>
      <c r="L418" s="33">
        <v>0.2295555555555556</v>
      </c>
      <c r="M418" s="33">
        <v>0</v>
      </c>
      <c r="N418" s="33">
        <v>2.4916666666666667</v>
      </c>
      <c r="O418" s="33">
        <v>7.3428290766208257E-2</v>
      </c>
      <c r="P418" s="33">
        <v>1.4472222222222222</v>
      </c>
      <c r="Q418" s="33">
        <v>4.3805555555555555</v>
      </c>
      <c r="R418" s="33">
        <v>0.1717419777341192</v>
      </c>
      <c r="S418" s="33">
        <v>1.1084444444444443</v>
      </c>
      <c r="T418" s="33">
        <v>3.5124444444444447</v>
      </c>
      <c r="U418" s="33">
        <v>0</v>
      </c>
      <c r="V418" s="33">
        <v>0.13617550753110674</v>
      </c>
      <c r="W418" s="33">
        <v>0.56277777777777782</v>
      </c>
      <c r="X418" s="33">
        <v>5.5394444444444444</v>
      </c>
      <c r="Y418" s="33">
        <v>0</v>
      </c>
      <c r="Z418" s="33">
        <v>0.17982973149967257</v>
      </c>
      <c r="AA418" s="33">
        <v>0</v>
      </c>
      <c r="AB418" s="33">
        <v>0</v>
      </c>
      <c r="AC418" s="33">
        <v>0</v>
      </c>
      <c r="AD418" s="33">
        <v>0</v>
      </c>
      <c r="AE418" s="33">
        <v>0</v>
      </c>
      <c r="AF418" s="33">
        <v>0</v>
      </c>
      <c r="AG418" s="33">
        <v>0</v>
      </c>
      <c r="AH418" t="s">
        <v>175</v>
      </c>
      <c r="AI418" s="34">
        <v>7</v>
      </c>
    </row>
    <row r="419" spans="1:35" x14ac:dyDescent="0.25">
      <c r="A419" t="s">
        <v>1226</v>
      </c>
      <c r="B419" t="s">
        <v>809</v>
      </c>
      <c r="C419" t="s">
        <v>873</v>
      </c>
      <c r="D419" t="s">
        <v>1209</v>
      </c>
      <c r="E419" s="33">
        <v>30.088888888888889</v>
      </c>
      <c r="F419" s="33">
        <v>5.4666666666666668</v>
      </c>
      <c r="G419" s="33">
        <v>0.14444444444444443</v>
      </c>
      <c r="H419" s="33">
        <v>0.13333333333333333</v>
      </c>
      <c r="I419" s="33">
        <v>0.7</v>
      </c>
      <c r="J419" s="33">
        <v>0</v>
      </c>
      <c r="K419" s="33">
        <v>0</v>
      </c>
      <c r="L419" s="33">
        <v>0.93422222222222218</v>
      </c>
      <c r="M419" s="33">
        <v>5.25</v>
      </c>
      <c r="N419" s="33">
        <v>0</v>
      </c>
      <c r="O419" s="33">
        <v>0.17448301329394386</v>
      </c>
      <c r="P419" s="33">
        <v>4.7944444444444443</v>
      </c>
      <c r="Q419" s="33">
        <v>3.6627777777777775</v>
      </c>
      <c r="R419" s="33">
        <v>0.28107459379615951</v>
      </c>
      <c r="S419" s="33">
        <v>0.24577777777777771</v>
      </c>
      <c r="T419" s="33">
        <v>2.7227777777777771</v>
      </c>
      <c r="U419" s="33">
        <v>0</v>
      </c>
      <c r="V419" s="33">
        <v>9.865952732644015E-2</v>
      </c>
      <c r="W419" s="33">
        <v>0.46155555555555561</v>
      </c>
      <c r="X419" s="33">
        <v>3.3726666666666665</v>
      </c>
      <c r="Y419" s="33">
        <v>0</v>
      </c>
      <c r="Z419" s="33">
        <v>0.12742983751846382</v>
      </c>
      <c r="AA419" s="33">
        <v>0</v>
      </c>
      <c r="AB419" s="33">
        <v>0</v>
      </c>
      <c r="AC419" s="33">
        <v>0</v>
      </c>
      <c r="AD419" s="33">
        <v>0</v>
      </c>
      <c r="AE419" s="33">
        <v>0</v>
      </c>
      <c r="AF419" s="33">
        <v>0</v>
      </c>
      <c r="AG419" s="33">
        <v>0</v>
      </c>
      <c r="AH419" t="s">
        <v>386</v>
      </c>
      <c r="AI419" s="34">
        <v>7</v>
      </c>
    </row>
    <row r="420" spans="1:35" x14ac:dyDescent="0.25">
      <c r="A420" t="s">
        <v>1226</v>
      </c>
      <c r="B420" t="s">
        <v>758</v>
      </c>
      <c r="C420" t="s">
        <v>944</v>
      </c>
      <c r="D420" t="s">
        <v>1134</v>
      </c>
      <c r="E420" s="33">
        <v>83.011111111111106</v>
      </c>
      <c r="F420" s="33">
        <v>5.2444444444444445</v>
      </c>
      <c r="G420" s="33">
        <v>0.72222222222222221</v>
      </c>
      <c r="H420" s="33">
        <v>0.45</v>
      </c>
      <c r="I420" s="33">
        <v>1.0666666666666667</v>
      </c>
      <c r="J420" s="33">
        <v>0</v>
      </c>
      <c r="K420" s="33">
        <v>0</v>
      </c>
      <c r="L420" s="33">
        <v>2.8564444444444441</v>
      </c>
      <c r="M420" s="33">
        <v>5.6805555555555554</v>
      </c>
      <c r="N420" s="33">
        <v>0</v>
      </c>
      <c r="O420" s="33">
        <v>6.8431267567929333E-2</v>
      </c>
      <c r="P420" s="33">
        <v>5.6916666666666664</v>
      </c>
      <c r="Q420" s="33">
        <v>11.180555555555555</v>
      </c>
      <c r="R420" s="33">
        <v>0.20325257662963458</v>
      </c>
      <c r="S420" s="33">
        <v>1.3295555555555558</v>
      </c>
      <c r="T420" s="33">
        <v>8.727666666666666</v>
      </c>
      <c r="U420" s="33">
        <v>0</v>
      </c>
      <c r="V420" s="33">
        <v>0.12115513318163566</v>
      </c>
      <c r="W420" s="33">
        <v>5.0643333333333338</v>
      </c>
      <c r="X420" s="33">
        <v>4.2034444444444441</v>
      </c>
      <c r="Y420" s="33">
        <v>0</v>
      </c>
      <c r="Z420" s="33">
        <v>0.11164502743943247</v>
      </c>
      <c r="AA420" s="33">
        <v>0</v>
      </c>
      <c r="AB420" s="33">
        <v>0</v>
      </c>
      <c r="AC420" s="33">
        <v>0</v>
      </c>
      <c r="AD420" s="33">
        <v>0</v>
      </c>
      <c r="AE420" s="33">
        <v>0</v>
      </c>
      <c r="AF420" s="33">
        <v>0</v>
      </c>
      <c r="AG420" s="33">
        <v>0</v>
      </c>
      <c r="AH420" t="s">
        <v>335</v>
      </c>
      <c r="AI420" s="34">
        <v>7</v>
      </c>
    </row>
    <row r="421" spans="1:35" x14ac:dyDescent="0.25">
      <c r="A421" t="s">
        <v>1226</v>
      </c>
      <c r="B421" t="s">
        <v>632</v>
      </c>
      <c r="C421" t="s">
        <v>998</v>
      </c>
      <c r="D421" t="s">
        <v>1203</v>
      </c>
      <c r="E421" s="33">
        <v>19.533333333333335</v>
      </c>
      <c r="F421" s="33">
        <v>0</v>
      </c>
      <c r="G421" s="33">
        <v>2.2222222222222223E-2</v>
      </c>
      <c r="H421" s="33">
        <v>9.4444444444444442E-2</v>
      </c>
      <c r="I421" s="33">
        <v>0.31111111111111112</v>
      </c>
      <c r="J421" s="33">
        <v>0</v>
      </c>
      <c r="K421" s="33">
        <v>0</v>
      </c>
      <c r="L421" s="33">
        <v>8.4888888888888889E-2</v>
      </c>
      <c r="M421" s="33">
        <v>0</v>
      </c>
      <c r="N421" s="33">
        <v>0</v>
      </c>
      <c r="O421" s="33">
        <v>0</v>
      </c>
      <c r="P421" s="33">
        <v>6.0222222222222221</v>
      </c>
      <c r="Q421" s="33">
        <v>0</v>
      </c>
      <c r="R421" s="33">
        <v>0.30830489192263932</v>
      </c>
      <c r="S421" s="33">
        <v>0.3948888888888889</v>
      </c>
      <c r="T421" s="33">
        <v>3.2583333333333329</v>
      </c>
      <c r="U421" s="33">
        <v>0</v>
      </c>
      <c r="V421" s="33">
        <v>0.18702502844141067</v>
      </c>
      <c r="W421" s="33">
        <v>0.19699999999999995</v>
      </c>
      <c r="X421" s="33">
        <v>1.4098888888888887</v>
      </c>
      <c r="Y421" s="33">
        <v>0</v>
      </c>
      <c r="Z421" s="33">
        <v>8.2263936291240028E-2</v>
      </c>
      <c r="AA421" s="33">
        <v>0</v>
      </c>
      <c r="AB421" s="33">
        <v>0</v>
      </c>
      <c r="AC421" s="33">
        <v>0</v>
      </c>
      <c r="AD421" s="33">
        <v>0</v>
      </c>
      <c r="AE421" s="33">
        <v>0</v>
      </c>
      <c r="AF421" s="33">
        <v>0</v>
      </c>
      <c r="AG421" s="33">
        <v>0</v>
      </c>
      <c r="AH421" t="s">
        <v>207</v>
      </c>
      <c r="AI421" s="34">
        <v>7</v>
      </c>
    </row>
    <row r="422" spans="1:35" x14ac:dyDescent="0.25">
      <c r="A422" t="s">
        <v>1226</v>
      </c>
      <c r="B422" t="s">
        <v>673</v>
      </c>
      <c r="C422" t="s">
        <v>847</v>
      </c>
      <c r="D422" t="s">
        <v>1165</v>
      </c>
      <c r="E422" s="33">
        <v>45.388888888888886</v>
      </c>
      <c r="F422" s="33">
        <v>3.6444444444444444</v>
      </c>
      <c r="G422" s="33">
        <v>4.4444444444444446E-2</v>
      </c>
      <c r="H422" s="33">
        <v>0.21388888888888888</v>
      </c>
      <c r="I422" s="33">
        <v>1.1333333333333333</v>
      </c>
      <c r="J422" s="33">
        <v>0</v>
      </c>
      <c r="K422" s="33">
        <v>0</v>
      </c>
      <c r="L422" s="33">
        <v>1.2614444444444444</v>
      </c>
      <c r="M422" s="33">
        <v>0.69166666666666665</v>
      </c>
      <c r="N422" s="33">
        <v>0</v>
      </c>
      <c r="O422" s="33">
        <v>1.5238678090575277E-2</v>
      </c>
      <c r="P422" s="33">
        <v>4.4444444444444446E-2</v>
      </c>
      <c r="Q422" s="33">
        <v>4.333333333333333</v>
      </c>
      <c r="R422" s="33">
        <v>9.6450428396572821E-2</v>
      </c>
      <c r="S422" s="33">
        <v>0.36033333333333339</v>
      </c>
      <c r="T422" s="33">
        <v>1.6082222222222218</v>
      </c>
      <c r="U422" s="33">
        <v>0</v>
      </c>
      <c r="V422" s="33">
        <v>4.3370869033047731E-2</v>
      </c>
      <c r="W422" s="33">
        <v>0.82577777777777783</v>
      </c>
      <c r="X422" s="33">
        <v>0.89388888888888873</v>
      </c>
      <c r="Y422" s="33">
        <v>0</v>
      </c>
      <c r="Z422" s="33">
        <v>3.7887392900856791E-2</v>
      </c>
      <c r="AA422" s="33">
        <v>0</v>
      </c>
      <c r="AB422" s="33">
        <v>0</v>
      </c>
      <c r="AC422" s="33">
        <v>0</v>
      </c>
      <c r="AD422" s="33">
        <v>0</v>
      </c>
      <c r="AE422" s="33">
        <v>0</v>
      </c>
      <c r="AF422" s="33">
        <v>0</v>
      </c>
      <c r="AG422" s="33">
        <v>0</v>
      </c>
      <c r="AH422" t="s">
        <v>248</v>
      </c>
      <c r="AI422" s="34">
        <v>7</v>
      </c>
    </row>
    <row r="423" spans="1:35" x14ac:dyDescent="0.25">
      <c r="A423" t="s">
        <v>1226</v>
      </c>
      <c r="B423" t="s">
        <v>675</v>
      </c>
      <c r="C423" t="s">
        <v>1056</v>
      </c>
      <c r="D423" t="s">
        <v>1210</v>
      </c>
      <c r="E423" s="33">
        <v>81.522222222222226</v>
      </c>
      <c r="F423" s="33">
        <v>5.6333333333333337</v>
      </c>
      <c r="G423" s="33">
        <v>2.2222222222222223E-2</v>
      </c>
      <c r="H423" s="33">
        <v>0.36666666666666664</v>
      </c>
      <c r="I423" s="33">
        <v>7.7888888888888888</v>
      </c>
      <c r="J423" s="33">
        <v>0</v>
      </c>
      <c r="K423" s="33">
        <v>0</v>
      </c>
      <c r="L423" s="33">
        <v>1.1475555555555552</v>
      </c>
      <c r="M423" s="33">
        <v>9.7933333333333277</v>
      </c>
      <c r="N423" s="33">
        <v>0</v>
      </c>
      <c r="O423" s="33">
        <v>0.12013084366907448</v>
      </c>
      <c r="P423" s="33">
        <v>5.0583333333333336</v>
      </c>
      <c r="Q423" s="33">
        <v>23.072222222222212</v>
      </c>
      <c r="R423" s="33">
        <v>0.34506610331198023</v>
      </c>
      <c r="S423" s="33">
        <v>0.95077777777777805</v>
      </c>
      <c r="T423" s="33">
        <v>5.815888888888888</v>
      </c>
      <c r="U423" s="33">
        <v>0</v>
      </c>
      <c r="V423" s="33">
        <v>8.3003952569169939E-2</v>
      </c>
      <c r="W423" s="33">
        <v>1.5189999999999997</v>
      </c>
      <c r="X423" s="33">
        <v>3.3732222222222226</v>
      </c>
      <c r="Y423" s="33">
        <v>0</v>
      </c>
      <c r="Z423" s="33">
        <v>6.0010903639089543E-2</v>
      </c>
      <c r="AA423" s="33">
        <v>0</v>
      </c>
      <c r="AB423" s="33">
        <v>0</v>
      </c>
      <c r="AC423" s="33">
        <v>0</v>
      </c>
      <c r="AD423" s="33">
        <v>1.3877777777777769</v>
      </c>
      <c r="AE423" s="33">
        <v>0</v>
      </c>
      <c r="AF423" s="33">
        <v>0</v>
      </c>
      <c r="AG423" s="33">
        <v>0</v>
      </c>
      <c r="AH423" t="s">
        <v>250</v>
      </c>
      <c r="AI423" s="34">
        <v>7</v>
      </c>
    </row>
    <row r="424" spans="1:35" x14ac:dyDescent="0.25">
      <c r="A424" t="s">
        <v>1226</v>
      </c>
      <c r="B424" t="s">
        <v>580</v>
      </c>
      <c r="C424" t="s">
        <v>995</v>
      </c>
      <c r="D424" t="s">
        <v>1202</v>
      </c>
      <c r="E424" s="33">
        <v>33.511111111111113</v>
      </c>
      <c r="F424" s="33">
        <v>5.7888888888888888</v>
      </c>
      <c r="G424" s="33">
        <v>0.2</v>
      </c>
      <c r="H424" s="33">
        <v>4.4444444444444446E-2</v>
      </c>
      <c r="I424" s="33">
        <v>0.52222222222222225</v>
      </c>
      <c r="J424" s="33">
        <v>0</v>
      </c>
      <c r="K424" s="33">
        <v>0</v>
      </c>
      <c r="L424" s="33">
        <v>0</v>
      </c>
      <c r="M424" s="33">
        <v>0</v>
      </c>
      <c r="N424" s="33">
        <v>0</v>
      </c>
      <c r="O424" s="33">
        <v>0</v>
      </c>
      <c r="P424" s="33">
        <v>5.48122222222222</v>
      </c>
      <c r="Q424" s="33">
        <v>0</v>
      </c>
      <c r="R424" s="33">
        <v>0.16356432360742698</v>
      </c>
      <c r="S424" s="33">
        <v>0.26244444444444442</v>
      </c>
      <c r="T424" s="33">
        <v>1.0093333333333334</v>
      </c>
      <c r="U424" s="33">
        <v>0</v>
      </c>
      <c r="V424" s="33">
        <v>3.7950928381962866E-2</v>
      </c>
      <c r="W424" s="33">
        <v>0.10822222222222222</v>
      </c>
      <c r="X424" s="33">
        <v>1.0272222222222223</v>
      </c>
      <c r="Y424" s="33">
        <v>0</v>
      </c>
      <c r="Z424" s="33">
        <v>3.3882625994694958E-2</v>
      </c>
      <c r="AA424" s="33">
        <v>0</v>
      </c>
      <c r="AB424" s="33">
        <v>0</v>
      </c>
      <c r="AC424" s="33">
        <v>0</v>
      </c>
      <c r="AD424" s="33">
        <v>0</v>
      </c>
      <c r="AE424" s="33">
        <v>0</v>
      </c>
      <c r="AF424" s="33">
        <v>0</v>
      </c>
      <c r="AG424" s="33">
        <v>0</v>
      </c>
      <c r="AH424" t="s">
        <v>155</v>
      </c>
      <c r="AI424" s="34">
        <v>7</v>
      </c>
    </row>
  </sheetData>
  <pageMargins left="0.7" right="0.7" top="0.75" bottom="0.75" header="0.3" footer="0.3"/>
  <pageSetup orientation="portrait" horizontalDpi="1200" verticalDpi="1200" r:id="rId1"/>
  <ignoredErrors>
    <ignoredError sqref="AH2:AH424"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7FAAD-E6F9-43EA-9EFC-752F067A379B}">
  <dimension ref="B2:AG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5" customWidth="1"/>
    <col min="2" max="2" width="27.28515625" style="5" customWidth="1"/>
    <col min="3" max="3" width="13.7109375" style="5" customWidth="1"/>
    <col min="4" max="4" width="11.5703125" style="5" customWidth="1"/>
    <col min="5" max="5" width="4.5703125" style="5" customWidth="1"/>
    <col min="6" max="6" width="10" style="5" customWidth="1"/>
    <col min="7" max="13" width="9.7109375" style="5" customWidth="1"/>
    <col min="14" max="14" width="4.5703125" style="5" customWidth="1"/>
    <col min="15" max="15" width="7.5703125" style="5" customWidth="1"/>
    <col min="16" max="16" width="9.7109375" style="12" customWidth="1"/>
    <col min="17" max="22" width="9.7109375" style="5" customWidth="1"/>
    <col min="23" max="23" width="5.42578125" style="5" customWidth="1"/>
    <col min="24" max="24" width="40.5703125" style="5" customWidth="1"/>
    <col min="25" max="26" width="12.5703125" style="5" customWidth="1"/>
    <col min="27" max="29" width="8.85546875" style="5"/>
    <col min="30" max="30" width="37.140625" style="5" customWidth="1"/>
    <col min="31" max="31" width="11.5703125" style="5" customWidth="1"/>
    <col min="32" max="36" width="8.85546875" style="5"/>
    <col min="37" max="37" width="22.85546875" style="5" customWidth="1"/>
    <col min="38" max="38" width="16.42578125" style="5" customWidth="1"/>
    <col min="39" max="39" width="13.5703125" style="5" customWidth="1"/>
    <col min="40" max="16384" width="8.85546875" style="5"/>
  </cols>
  <sheetData>
    <row r="2" spans="2:33" ht="85.5" customHeight="1" x14ac:dyDescent="0.25">
      <c r="B2" s="1" t="s">
        <v>1413</v>
      </c>
      <c r="C2" s="1" t="s">
        <v>1414</v>
      </c>
      <c r="D2" s="1" t="s">
        <v>1415</v>
      </c>
      <c r="E2" s="2"/>
      <c r="F2" s="3" t="s">
        <v>1262</v>
      </c>
      <c r="G2" s="3" t="s">
        <v>1263</v>
      </c>
      <c r="H2" s="3" t="s">
        <v>1264</v>
      </c>
      <c r="I2" s="3" t="s">
        <v>1265</v>
      </c>
      <c r="J2" s="4" t="s">
        <v>1266</v>
      </c>
      <c r="K2" s="3" t="s">
        <v>1267</v>
      </c>
      <c r="L2" s="4" t="s">
        <v>1338</v>
      </c>
      <c r="M2" s="3" t="s">
        <v>1337</v>
      </c>
      <c r="N2" s="3"/>
      <c r="O2" s="3" t="s">
        <v>1268</v>
      </c>
      <c r="P2" s="3" t="s">
        <v>1263</v>
      </c>
      <c r="Q2" s="3" t="s">
        <v>1264</v>
      </c>
      <c r="R2" s="3" t="s">
        <v>1265</v>
      </c>
      <c r="S2" s="4" t="s">
        <v>1266</v>
      </c>
      <c r="T2" s="3" t="s">
        <v>1267</v>
      </c>
      <c r="U2" s="4" t="s">
        <v>1338</v>
      </c>
      <c r="V2" s="3" t="s">
        <v>1337</v>
      </c>
      <c r="X2" s="5" t="s">
        <v>1269</v>
      </c>
      <c r="Y2" s="5" t="s">
        <v>1416</v>
      </c>
      <c r="Z2" s="6" t="s">
        <v>1270</v>
      </c>
      <c r="AA2" s="6" t="s">
        <v>1271</v>
      </c>
    </row>
    <row r="3" spans="2:33" ht="15" customHeight="1" x14ac:dyDescent="0.25">
      <c r="B3" s="7" t="s">
        <v>1272</v>
      </c>
      <c r="C3" s="49">
        <f>AVERAGE(Nurse[MDS Census])</f>
        <v>47.146913580246867</v>
      </c>
      <c r="D3" s="8">
        <v>77.140845685707092</v>
      </c>
      <c r="E3" s="8"/>
      <c r="F3" s="5">
        <v>1</v>
      </c>
      <c r="G3" s="9">
        <v>69115.888888888876</v>
      </c>
      <c r="H3" s="10">
        <v>3.6672718204368535</v>
      </c>
      <c r="I3" s="9">
        <v>5</v>
      </c>
      <c r="J3" s="11">
        <v>0.69112838501518359</v>
      </c>
      <c r="K3" s="9">
        <v>3</v>
      </c>
      <c r="L3" s="30">
        <v>9.5793251673751564E-2</v>
      </c>
      <c r="M3" s="9">
        <v>6</v>
      </c>
      <c r="O3" t="s">
        <v>1212</v>
      </c>
      <c r="P3" s="9">
        <v>633.73333333333335</v>
      </c>
      <c r="Q3" s="10">
        <v>6.0408624377586086</v>
      </c>
      <c r="R3" s="12">
        <v>1</v>
      </c>
      <c r="S3" s="11">
        <v>1.8757404095658883</v>
      </c>
      <c r="T3" s="12">
        <v>1</v>
      </c>
      <c r="U3" s="30">
        <v>9.682463009433584E-2</v>
      </c>
      <c r="V3" s="12">
        <v>24</v>
      </c>
      <c r="X3" s="13" t="s">
        <v>1273</v>
      </c>
      <c r="Y3" s="9">
        <f>SUM(Nurse[Total Nurse Staff Hours])</f>
        <v>72497.16355555554</v>
      </c>
      <c r="Z3" s="14" t="s">
        <v>1274</v>
      </c>
      <c r="AA3" s="10">
        <f>Category[[#This Row],[State Total]]/D9</f>
        <v>6.3706788972344441E-2</v>
      </c>
    </row>
    <row r="4" spans="2:33" ht="15" customHeight="1" x14ac:dyDescent="0.25">
      <c r="B4" s="15" t="s">
        <v>1264</v>
      </c>
      <c r="C4" s="16">
        <f>SUM(Nurse[Total Nurse Staff Hours])/SUM(Nurse[MDS Census])</f>
        <v>3.6351922214428489</v>
      </c>
      <c r="D4" s="16">
        <v>3.6162767648550016</v>
      </c>
      <c r="E4" s="8"/>
      <c r="F4" s="5">
        <v>2</v>
      </c>
      <c r="G4" s="9">
        <v>129923.92222222219</v>
      </c>
      <c r="H4" s="10">
        <v>3.478915026597186</v>
      </c>
      <c r="I4" s="9">
        <v>7</v>
      </c>
      <c r="J4" s="11">
        <v>0.63723178256540391</v>
      </c>
      <c r="K4" s="9">
        <v>6</v>
      </c>
      <c r="L4" s="30">
        <v>0.12604617718952438</v>
      </c>
      <c r="M4" s="9">
        <v>2</v>
      </c>
      <c r="O4" t="s">
        <v>1211</v>
      </c>
      <c r="P4" s="9">
        <v>16131.511111111107</v>
      </c>
      <c r="Q4" s="10">
        <v>3.6069247284128507</v>
      </c>
      <c r="R4" s="12">
        <v>34</v>
      </c>
      <c r="S4" s="11">
        <v>0.55170316068757097</v>
      </c>
      <c r="T4" s="12">
        <v>39</v>
      </c>
      <c r="U4" s="30">
        <v>5.0037531820096057E-2</v>
      </c>
      <c r="V4" s="12">
        <v>46</v>
      </c>
      <c r="X4" s="9" t="s">
        <v>1275</v>
      </c>
      <c r="Y4" s="9">
        <f>SUM(Nurse[Total Direct Care Staff Hours])</f>
        <v>66958.095777777722</v>
      </c>
      <c r="Z4" s="14">
        <f>Category[[#This Row],[State Total]]/Y3</f>
        <v>0.92359607595498328</v>
      </c>
      <c r="AA4" s="10">
        <f>Category[[#This Row],[State Total]]/D9</f>
        <v>5.8839340306549526E-2</v>
      </c>
    </row>
    <row r="5" spans="2:33" ht="15" customHeight="1" x14ac:dyDescent="0.25">
      <c r="B5" s="17" t="s">
        <v>1276</v>
      </c>
      <c r="C5" s="18">
        <f>SUM(Nurse[Total Direct Care Staff Hours])/SUM(Nurse[MDS Census])</f>
        <v>3.3574492710666943</v>
      </c>
      <c r="D5" s="18">
        <v>3.341917987105413</v>
      </c>
      <c r="E5" s="19"/>
      <c r="F5" s="5">
        <v>3</v>
      </c>
      <c r="G5" s="9">
        <v>125277.33333333326</v>
      </c>
      <c r="H5" s="10">
        <v>3.5524562064965219</v>
      </c>
      <c r="I5" s="9">
        <v>6</v>
      </c>
      <c r="J5" s="11">
        <v>0.67245584197194497</v>
      </c>
      <c r="K5" s="9">
        <v>5</v>
      </c>
      <c r="L5" s="30">
        <v>0.12712919180650573</v>
      </c>
      <c r="M5" s="9">
        <v>1</v>
      </c>
      <c r="O5" t="s">
        <v>1214</v>
      </c>
      <c r="P5" s="9">
        <v>14363.788888888885</v>
      </c>
      <c r="Q5" s="10">
        <v>3.8190037447562974</v>
      </c>
      <c r="R5" s="12">
        <v>19</v>
      </c>
      <c r="S5" s="11">
        <v>0.36973406119245866</v>
      </c>
      <c r="T5" s="12">
        <v>48</v>
      </c>
      <c r="U5" s="30">
        <v>2.0994468864578082E-2</v>
      </c>
      <c r="V5" s="12">
        <v>50</v>
      </c>
      <c r="X5" s="13" t="s">
        <v>1277</v>
      </c>
      <c r="Y5" s="9">
        <f>SUM(Nurse[Total RN Hours (w/ Admin, DON)])</f>
        <v>13932.123111111121</v>
      </c>
      <c r="Z5" s="14">
        <f>Category[[#This Row],[State Total]]/Y3</f>
        <v>0.19217473384920433</v>
      </c>
      <c r="AA5" s="10">
        <f>Category[[#This Row],[State Total]]/D9</f>
        <v>1.2242835215147716E-2</v>
      </c>
      <c r="AB5" s="20"/>
      <c r="AC5" s="20"/>
      <c r="AF5" s="20"/>
      <c r="AG5" s="20"/>
    </row>
    <row r="6" spans="2:33" ht="15" customHeight="1" x14ac:dyDescent="0.25">
      <c r="B6" s="21" t="s">
        <v>1278</v>
      </c>
      <c r="C6" s="18">
        <f>SUM(Nurse[Total RN Hours (w/ Admin, DON)])/SUM(Nurse[MDS Census])</f>
        <v>0.69859209764647734</v>
      </c>
      <c r="D6" s="18">
        <v>0.6053127868931506</v>
      </c>
      <c r="E6"/>
      <c r="F6" s="5">
        <v>4</v>
      </c>
      <c r="G6" s="9">
        <v>213135.8888888885</v>
      </c>
      <c r="H6" s="10">
        <v>3.7068517101504894</v>
      </c>
      <c r="I6" s="9">
        <v>4</v>
      </c>
      <c r="J6" s="11">
        <v>0.55803789966025963</v>
      </c>
      <c r="K6" s="9">
        <v>9</v>
      </c>
      <c r="L6" s="30">
        <v>0.10911916801909696</v>
      </c>
      <c r="M6" s="9">
        <v>4</v>
      </c>
      <c r="O6" t="s">
        <v>1213</v>
      </c>
      <c r="P6" s="9">
        <v>10745.944444444447</v>
      </c>
      <c r="Q6" s="10">
        <v>3.8629575912359715</v>
      </c>
      <c r="R6" s="12">
        <v>17</v>
      </c>
      <c r="S6" s="11">
        <v>0.63364813598928815</v>
      </c>
      <c r="T6" s="12">
        <v>33</v>
      </c>
      <c r="U6" s="30">
        <v>9.0585542030926697E-2</v>
      </c>
      <c r="V6" s="12">
        <v>32</v>
      </c>
      <c r="X6" s="22" t="s">
        <v>1279</v>
      </c>
      <c r="Y6" s="9">
        <f>SUM(Nurse[RN Hours (excl. Admin, DON)])</f>
        <v>9515.3362222222167</v>
      </c>
      <c r="Z6" s="14">
        <f>Category[[#This Row],[State Total]]/Y3</f>
        <v>0.13125115184583033</v>
      </c>
      <c r="AA6" s="10">
        <f>Category[[#This Row],[State Total]]/D9</f>
        <v>8.3615894330194493E-3</v>
      </c>
      <c r="AB6" s="20"/>
      <c r="AC6" s="20"/>
      <c r="AF6" s="20"/>
      <c r="AG6" s="20"/>
    </row>
    <row r="7" spans="2:33" ht="15" customHeight="1" thickBot="1" x14ac:dyDescent="0.3">
      <c r="B7" s="23" t="s">
        <v>1280</v>
      </c>
      <c r="C7" s="18">
        <f>SUM(Nurse[RN Hours (excl. Admin, DON)])/SUM(Nurse[MDS Census])</f>
        <v>0.47712316624537665</v>
      </c>
      <c r="D7" s="18">
        <v>0.40828202400980046</v>
      </c>
      <c r="E7"/>
      <c r="F7" s="5">
        <v>5</v>
      </c>
      <c r="G7" s="9">
        <v>223314.35555555581</v>
      </c>
      <c r="H7" s="10">
        <v>3.4643764455208377</v>
      </c>
      <c r="I7" s="9">
        <v>8</v>
      </c>
      <c r="J7" s="11">
        <v>0.67870255392846079</v>
      </c>
      <c r="K7" s="9">
        <v>4</v>
      </c>
      <c r="L7" s="30">
        <v>9.3639223792473358E-2</v>
      </c>
      <c r="M7" s="9">
        <v>7</v>
      </c>
      <c r="O7" t="s">
        <v>1215</v>
      </c>
      <c r="P7" s="9">
        <v>90543.855555555419</v>
      </c>
      <c r="Q7" s="10">
        <v>4.139123059703298</v>
      </c>
      <c r="R7" s="12">
        <v>7</v>
      </c>
      <c r="S7" s="11">
        <v>0.54285651385387712</v>
      </c>
      <c r="T7" s="12">
        <v>40</v>
      </c>
      <c r="U7" s="30">
        <v>4.2846744192113692E-2</v>
      </c>
      <c r="V7" s="12">
        <v>49</v>
      </c>
      <c r="X7" s="22" t="s">
        <v>1281</v>
      </c>
      <c r="Y7" s="9">
        <f>SUM(Nurse[RN Admin Hours])</f>
        <v>2396.7014444444444</v>
      </c>
      <c r="Z7" s="14">
        <f>Category[[#This Row],[State Total]]/Y3</f>
        <v>3.3059244346957381E-2</v>
      </c>
      <c r="AA7" s="10">
        <f>Category[[#This Row],[State Total]]/D9</f>
        <v>2.1060983031967848E-3</v>
      </c>
      <c r="AB7" s="20"/>
      <c r="AC7" s="20"/>
      <c r="AD7" s="20"/>
      <c r="AE7" s="20"/>
      <c r="AF7" s="20"/>
      <c r="AG7" s="20"/>
    </row>
    <row r="8" spans="2:33" ht="15" customHeight="1" thickTop="1" x14ac:dyDescent="0.25">
      <c r="B8" s="24" t="s">
        <v>1282</v>
      </c>
      <c r="C8" s="25">
        <f>COUNTA(Nurse[Provider])</f>
        <v>423</v>
      </c>
      <c r="D8" s="25">
        <v>14752</v>
      </c>
      <c r="F8" s="5">
        <v>6</v>
      </c>
      <c r="G8" s="9">
        <v>136685.9333333332</v>
      </c>
      <c r="H8" s="10">
        <v>3.4116199317917255</v>
      </c>
      <c r="I8" s="9">
        <v>10</v>
      </c>
      <c r="J8" s="11">
        <v>0.34571454479506697</v>
      </c>
      <c r="K8" s="9">
        <v>10</v>
      </c>
      <c r="L8" s="30">
        <v>6.5849029186353242E-2</v>
      </c>
      <c r="M8" s="9">
        <v>9</v>
      </c>
      <c r="O8" t="s">
        <v>1216</v>
      </c>
      <c r="P8" s="9">
        <v>14179.644444444439</v>
      </c>
      <c r="Q8" s="10">
        <v>3.608602864199701</v>
      </c>
      <c r="R8" s="12">
        <v>33</v>
      </c>
      <c r="S8" s="11">
        <v>0.84407096087662437</v>
      </c>
      <c r="T8" s="12">
        <v>11</v>
      </c>
      <c r="U8" s="30">
        <v>0.12009944446296228</v>
      </c>
      <c r="V8" s="12">
        <v>12</v>
      </c>
      <c r="X8" s="22" t="s">
        <v>1283</v>
      </c>
      <c r="Y8" s="9">
        <f>SUM(Nurse[RN DON Hours])</f>
        <v>2020.0854444444442</v>
      </c>
      <c r="Z8" s="14">
        <f>Category[[#This Row],[State Total]]/Y3</f>
        <v>2.7864337656416389E-2</v>
      </c>
      <c r="AA8" s="10">
        <f>Category[[#This Row],[State Total]]/D9</f>
        <v>1.7751474789314695E-3</v>
      </c>
      <c r="AB8" s="20"/>
      <c r="AC8" s="20"/>
      <c r="AD8" s="20"/>
      <c r="AE8" s="20"/>
      <c r="AF8" s="20"/>
      <c r="AG8" s="20"/>
    </row>
    <row r="9" spans="2:33" ht="15" customHeight="1" x14ac:dyDescent="0.25">
      <c r="B9" s="24" t="s">
        <v>1284</v>
      </c>
      <c r="C9" s="25">
        <f>SUM(Nurse[MDS Census])</f>
        <v>19943.144444444424</v>
      </c>
      <c r="D9" s="25">
        <v>1137981.755555551</v>
      </c>
      <c r="F9" s="5">
        <v>7</v>
      </c>
      <c r="G9" s="9">
        <v>75220.511111111104</v>
      </c>
      <c r="H9" s="10">
        <v>3.4625035872307905</v>
      </c>
      <c r="I9" s="9">
        <v>9</v>
      </c>
      <c r="J9" s="11">
        <v>0.5754256167717845</v>
      </c>
      <c r="K9" s="9">
        <v>8</v>
      </c>
      <c r="L9" s="30">
        <v>0.10630393346411013</v>
      </c>
      <c r="M9" s="9">
        <v>5</v>
      </c>
      <c r="O9" t="s">
        <v>1217</v>
      </c>
      <c r="P9" s="9">
        <v>18939.155555555557</v>
      </c>
      <c r="Q9" s="10">
        <v>3.5327644550619404</v>
      </c>
      <c r="R9" s="12">
        <v>40</v>
      </c>
      <c r="S9" s="11">
        <v>0.65219798606531798</v>
      </c>
      <c r="T9" s="12">
        <v>28</v>
      </c>
      <c r="U9" s="30">
        <v>6.2207938320487134E-2</v>
      </c>
      <c r="V9" s="12">
        <v>43</v>
      </c>
      <c r="X9" s="13" t="s">
        <v>1285</v>
      </c>
      <c r="Y9" s="9">
        <f>SUM(Nurse[Total LPN Hours (w/ Admin)])</f>
        <v>12140.087777777777</v>
      </c>
      <c r="Z9" s="14">
        <f>Category[[#This Row],[State Total]]/Y3</f>
        <v>0.16745603803484899</v>
      </c>
      <c r="AA9" s="10">
        <f>Category[[#This Row],[State Total]]/D9</f>
        <v>1.0668086477231008E-2</v>
      </c>
      <c r="AB9" s="20"/>
      <c r="AC9" s="20"/>
      <c r="AD9" s="20"/>
      <c r="AE9" s="20"/>
      <c r="AF9" s="20"/>
      <c r="AG9" s="20"/>
    </row>
    <row r="10" spans="2:33" ht="15" customHeight="1" x14ac:dyDescent="0.25">
      <c r="F10" s="5">
        <v>8</v>
      </c>
      <c r="G10" s="9">
        <v>33645.944444444445</v>
      </c>
      <c r="H10" s="10">
        <v>3.7793572248265024</v>
      </c>
      <c r="I10" s="9">
        <v>3</v>
      </c>
      <c r="J10" s="11">
        <v>0.88321631301114345</v>
      </c>
      <c r="K10" s="9">
        <v>1</v>
      </c>
      <c r="L10" s="30">
        <v>0.11383371668124517</v>
      </c>
      <c r="M10" s="9">
        <v>3</v>
      </c>
      <c r="O10" t="s">
        <v>1219</v>
      </c>
      <c r="P10" s="9">
        <v>1995.3555555555556</v>
      </c>
      <c r="Q10" s="10">
        <v>3.6311877025537078</v>
      </c>
      <c r="R10" s="12">
        <v>29</v>
      </c>
      <c r="S10" s="11">
        <v>1.0242601151563075</v>
      </c>
      <c r="T10" s="12">
        <v>6</v>
      </c>
      <c r="U10" s="30">
        <v>2.0791633501174179E-2</v>
      </c>
      <c r="V10" s="12">
        <v>51</v>
      </c>
      <c r="X10" s="22" t="s">
        <v>1286</v>
      </c>
      <c r="Y10" s="9">
        <f>SUM(Nurse[LPN Hours (excl. Admin)])</f>
        <v>11017.806888888887</v>
      </c>
      <c r="Z10" s="14">
        <f>Category[[#This Row],[State Total]]/Y3</f>
        <v>0.15197569599320662</v>
      </c>
      <c r="AA10" s="10">
        <f>Category[[#This Row],[State Total]]/D9</f>
        <v>9.6818835935643856E-3</v>
      </c>
      <c r="AB10" s="20"/>
      <c r="AC10" s="20"/>
      <c r="AD10" s="20"/>
      <c r="AE10" s="20"/>
      <c r="AF10" s="20"/>
      <c r="AG10" s="20"/>
    </row>
    <row r="11" spans="2:33" ht="15" customHeight="1" x14ac:dyDescent="0.25">
      <c r="F11" s="5">
        <v>9</v>
      </c>
      <c r="G11" s="9">
        <v>109459.68888888879</v>
      </c>
      <c r="H11" s="10">
        <v>4.110350508538299</v>
      </c>
      <c r="I11" s="9">
        <v>2</v>
      </c>
      <c r="J11" s="11">
        <v>0.58778919322100609</v>
      </c>
      <c r="K11" s="9">
        <v>7</v>
      </c>
      <c r="L11" s="30">
        <v>4.8914931017563536E-2</v>
      </c>
      <c r="M11" s="9">
        <v>10</v>
      </c>
      <c r="O11" t="s">
        <v>1218</v>
      </c>
      <c r="P11" s="9">
        <v>3466.344444444444</v>
      </c>
      <c r="Q11" s="10">
        <v>4.0400154822082825</v>
      </c>
      <c r="R11" s="12">
        <v>12</v>
      </c>
      <c r="S11" s="11">
        <v>0.93927759310961634</v>
      </c>
      <c r="T11" s="12">
        <v>8</v>
      </c>
      <c r="U11" s="30">
        <v>9.6508608476128244E-2</v>
      </c>
      <c r="V11" s="12">
        <v>26</v>
      </c>
      <c r="X11" s="22" t="s">
        <v>1287</v>
      </c>
      <c r="Y11" s="9">
        <f>SUM(Nurse[LPN Admin Hours])</f>
        <v>1122.2808888888887</v>
      </c>
      <c r="Z11" s="14">
        <f>Category[[#This Row],[State Total]]/Y3</f>
        <v>1.5480342041642359E-2</v>
      </c>
      <c r="AA11" s="10">
        <f>Category[[#This Row],[State Total]]/D9</f>
        <v>9.8620288366662147E-4</v>
      </c>
      <c r="AB11" s="20"/>
      <c r="AC11" s="20"/>
      <c r="AD11" s="20"/>
      <c r="AE11" s="20"/>
      <c r="AF11" s="20"/>
      <c r="AG11" s="20"/>
    </row>
    <row r="12" spans="2:33" ht="15" customHeight="1" x14ac:dyDescent="0.25">
      <c r="F12" s="5">
        <v>10</v>
      </c>
      <c r="G12" s="9">
        <v>22202.288888888877</v>
      </c>
      <c r="H12" s="10">
        <v>4.3777514030084976</v>
      </c>
      <c r="I12" s="9">
        <v>1</v>
      </c>
      <c r="J12" s="11">
        <v>0.85288086413513009</v>
      </c>
      <c r="K12" s="9">
        <v>2</v>
      </c>
      <c r="L12" s="30">
        <v>9.045746796026051E-2</v>
      </c>
      <c r="M12" s="9">
        <v>8</v>
      </c>
      <c r="O12" t="s">
        <v>1220</v>
      </c>
      <c r="P12" s="9">
        <v>66243.377777777816</v>
      </c>
      <c r="Q12" s="10">
        <v>4.0475484157410087</v>
      </c>
      <c r="R12" s="12">
        <v>10</v>
      </c>
      <c r="S12" s="11">
        <v>0.64545731195940048</v>
      </c>
      <c r="T12" s="12">
        <v>30</v>
      </c>
      <c r="U12" s="30">
        <v>0.11186683571267629</v>
      </c>
      <c r="V12" s="12">
        <v>16</v>
      </c>
      <c r="X12" s="13" t="s">
        <v>1288</v>
      </c>
      <c r="Y12" s="9">
        <f>SUM(Nurse[Total CNA, NA TR, Med Aide/Tech Hours])</f>
        <v>46424.952666666686</v>
      </c>
      <c r="Z12" s="14">
        <f>Category[[#This Row],[State Total]]/Y3</f>
        <v>0.64036922811594732</v>
      </c>
      <c r="AA12" s="10">
        <f>Category[[#This Row],[State Total]]/D9</f>
        <v>4.0795867279965752E-2</v>
      </c>
      <c r="AB12" s="20"/>
      <c r="AC12" s="20"/>
      <c r="AD12" s="20"/>
      <c r="AE12" s="20"/>
      <c r="AF12" s="20"/>
      <c r="AG12" s="20"/>
    </row>
    <row r="13" spans="2:33" ht="15" customHeight="1" x14ac:dyDescent="0.25">
      <c r="I13" s="9"/>
      <c r="J13" s="9"/>
      <c r="K13" s="9"/>
      <c r="L13" s="9"/>
      <c r="M13" s="9"/>
      <c r="O13" t="s">
        <v>1221</v>
      </c>
      <c r="P13" s="9">
        <v>26792.522222222229</v>
      </c>
      <c r="Q13" s="10">
        <v>3.3340848130510681</v>
      </c>
      <c r="R13" s="12">
        <v>47</v>
      </c>
      <c r="S13" s="11">
        <v>0.40397606794930702</v>
      </c>
      <c r="T13" s="12">
        <v>46</v>
      </c>
      <c r="U13" s="30">
        <v>0.10382108270128565</v>
      </c>
      <c r="V13" s="12">
        <v>22</v>
      </c>
      <c r="X13" s="22" t="s">
        <v>1289</v>
      </c>
      <c r="Y13" s="9">
        <f>SUM(Nurse[CNA Hours])</f>
        <v>40358.179222222214</v>
      </c>
      <c r="Z13" s="14">
        <f>Category[[#This Row],[State Total]]/Y3</f>
        <v>0.5566863204419743</v>
      </c>
      <c r="AA13" s="10">
        <f>Category[[#This Row],[State Total]]/D9</f>
        <v>3.5464697940187771E-2</v>
      </c>
      <c r="AB13" s="20"/>
      <c r="AC13" s="20"/>
      <c r="AD13" s="20"/>
      <c r="AE13" s="20"/>
      <c r="AF13" s="20"/>
      <c r="AG13" s="20"/>
    </row>
    <row r="14" spans="2:33" ht="15" customHeight="1" x14ac:dyDescent="0.25">
      <c r="G14" s="10"/>
      <c r="I14" s="9"/>
      <c r="J14" s="9"/>
      <c r="K14" s="9"/>
      <c r="L14" s="9"/>
      <c r="M14" s="9"/>
      <c r="O14" t="s">
        <v>1222</v>
      </c>
      <c r="P14" s="9">
        <v>3182.6222222222227</v>
      </c>
      <c r="Q14" s="10">
        <v>4.4477925609909361</v>
      </c>
      <c r="R14" s="12">
        <v>4</v>
      </c>
      <c r="S14" s="11">
        <v>1.4693429247720258</v>
      </c>
      <c r="T14" s="12">
        <v>2</v>
      </c>
      <c r="U14" s="30">
        <v>4.4632540782262482E-2</v>
      </c>
      <c r="V14" s="12">
        <v>48</v>
      </c>
      <c r="X14" s="22" t="s">
        <v>1290</v>
      </c>
      <c r="Y14" s="9">
        <f>SUM(Nurse[NA TR Hours])</f>
        <v>1695.4084444444438</v>
      </c>
      <c r="Z14" s="14">
        <f>Category[[#This Row],[State Total]]/Y3</f>
        <v>2.3385858994955433E-2</v>
      </c>
      <c r="AA14" s="10">
        <f>Category[[#This Row],[State Total]]/D9</f>
        <v>1.4898379839286288E-3</v>
      </c>
    </row>
    <row r="15" spans="2:33" ht="15" customHeight="1" x14ac:dyDescent="0.25">
      <c r="I15" s="9"/>
      <c r="J15" s="9"/>
      <c r="K15" s="9"/>
      <c r="L15" s="9"/>
      <c r="M15" s="9"/>
      <c r="O15" t="s">
        <v>1226</v>
      </c>
      <c r="P15" s="9">
        <v>19943.144444444424</v>
      </c>
      <c r="Q15" s="10">
        <v>3.6351922214428489</v>
      </c>
      <c r="R15" s="12">
        <v>28</v>
      </c>
      <c r="S15" s="11">
        <v>0.69859209764647734</v>
      </c>
      <c r="T15" s="12">
        <v>23</v>
      </c>
      <c r="U15" s="30">
        <v>0.11811421029817698</v>
      </c>
      <c r="V15" s="12">
        <v>13</v>
      </c>
      <c r="X15" s="26" t="s">
        <v>1291</v>
      </c>
      <c r="Y15" s="27">
        <f>SUM(Nurse[Med Aide/Tech Hours])</f>
        <v>4371.3650000000034</v>
      </c>
      <c r="Z15" s="14">
        <f>Category[[#This Row],[State Total]]/Y3</f>
        <v>6.0297048679017189E-2</v>
      </c>
      <c r="AA15" s="10">
        <f>Category[[#This Row],[State Total]]/D9</f>
        <v>3.8413313558493282E-3</v>
      </c>
    </row>
    <row r="16" spans="2:33" ht="15" customHeight="1" x14ac:dyDescent="0.25">
      <c r="I16" s="9"/>
      <c r="J16" s="9"/>
      <c r="K16" s="9"/>
      <c r="L16" s="9"/>
      <c r="M16" s="9"/>
      <c r="O16" t="s">
        <v>1223</v>
      </c>
      <c r="P16" s="9">
        <v>3563.8444444444449</v>
      </c>
      <c r="Q16" s="10">
        <v>4.041973960704107</v>
      </c>
      <c r="R16" s="12">
        <v>11</v>
      </c>
      <c r="S16" s="11">
        <v>0.84693583084434398</v>
      </c>
      <c r="T16" s="12">
        <v>10</v>
      </c>
      <c r="U16" s="30">
        <v>4.4814320135174369E-2</v>
      </c>
      <c r="V16" s="12">
        <v>47</v>
      </c>
    </row>
    <row r="17" spans="9:27" ht="15" customHeight="1" x14ac:dyDescent="0.25">
      <c r="I17" s="9"/>
      <c r="J17" s="9"/>
      <c r="K17" s="9"/>
      <c r="L17" s="9"/>
      <c r="M17" s="9"/>
      <c r="O17" t="s">
        <v>1224</v>
      </c>
      <c r="P17" s="9">
        <v>57155.055555555577</v>
      </c>
      <c r="Q17" s="10">
        <v>2.9852421901046924</v>
      </c>
      <c r="R17" s="12">
        <v>51</v>
      </c>
      <c r="S17" s="11">
        <v>0.64891852669784222</v>
      </c>
      <c r="T17" s="12">
        <v>29</v>
      </c>
      <c r="U17" s="30">
        <v>9.5552984844705438E-2</v>
      </c>
      <c r="V17" s="12">
        <v>27</v>
      </c>
    </row>
    <row r="18" spans="9:27" ht="15" customHeight="1" x14ac:dyDescent="0.25">
      <c r="I18" s="9"/>
      <c r="J18" s="9"/>
      <c r="K18" s="9"/>
      <c r="L18" s="9"/>
      <c r="M18" s="9"/>
      <c r="O18" t="s">
        <v>1225</v>
      </c>
      <c r="P18" s="9">
        <v>33971.28888888895</v>
      </c>
      <c r="Q18" s="10">
        <v>3.4103972406764318</v>
      </c>
      <c r="R18" s="12">
        <v>45</v>
      </c>
      <c r="S18" s="11">
        <v>0.56801137300256033</v>
      </c>
      <c r="T18" s="12">
        <v>37</v>
      </c>
      <c r="U18" s="30">
        <v>9.4044956305848859E-2</v>
      </c>
      <c r="V18" s="12">
        <v>29</v>
      </c>
      <c r="X18" s="5" t="s">
        <v>1292</v>
      </c>
      <c r="Y18" s="5" t="s">
        <v>1416</v>
      </c>
    </row>
    <row r="19" spans="9:27" ht="15" customHeight="1" x14ac:dyDescent="0.25">
      <c r="O19" t="s">
        <v>1227</v>
      </c>
      <c r="P19" s="9">
        <v>14539.022222222233</v>
      </c>
      <c r="Q19" s="10">
        <v>3.7830361127754224</v>
      </c>
      <c r="R19" s="12">
        <v>22</v>
      </c>
      <c r="S19" s="11">
        <v>0.66929399195421835</v>
      </c>
      <c r="T19" s="12">
        <v>26</v>
      </c>
      <c r="U19" s="30">
        <v>0.10640719510586769</v>
      </c>
      <c r="V19" s="12">
        <v>20</v>
      </c>
      <c r="X19" s="5" t="s">
        <v>1293</v>
      </c>
      <c r="Y19" s="9">
        <f>SUM(Nurse[RN Hours Contract (excl. Admin, DON)])</f>
        <v>986.27344444444395</v>
      </c>
    </row>
    <row r="20" spans="9:27" ht="15" customHeight="1" x14ac:dyDescent="0.25">
      <c r="O20" t="s">
        <v>1228</v>
      </c>
      <c r="P20" s="9">
        <v>19903.311111111125</v>
      </c>
      <c r="Q20" s="10">
        <v>3.6214136062229723</v>
      </c>
      <c r="R20" s="12">
        <v>31</v>
      </c>
      <c r="S20" s="11">
        <v>0.63213508305150701</v>
      </c>
      <c r="T20" s="12">
        <v>34</v>
      </c>
      <c r="U20" s="30">
        <v>0.1026357196584672</v>
      </c>
      <c r="V20" s="12">
        <v>23</v>
      </c>
      <c r="X20" s="5" t="s">
        <v>1294</v>
      </c>
      <c r="Y20" s="9">
        <f>SUM(Nurse[RN Admin Hours Contract])</f>
        <v>73.059111111111079</v>
      </c>
      <c r="AA20" s="9"/>
    </row>
    <row r="21" spans="9:27" ht="15" customHeight="1" x14ac:dyDescent="0.25">
      <c r="O21" t="s">
        <v>1229</v>
      </c>
      <c r="P21" s="9">
        <v>21850.977777777804</v>
      </c>
      <c r="Q21" s="10">
        <v>3.3855345807052606</v>
      </c>
      <c r="R21" s="12">
        <v>46</v>
      </c>
      <c r="S21" s="11">
        <v>0.23443491468472266</v>
      </c>
      <c r="T21" s="12">
        <v>51</v>
      </c>
      <c r="U21" s="30">
        <v>7.876193237857794E-2</v>
      </c>
      <c r="V21" s="12">
        <v>38</v>
      </c>
      <c r="X21" s="5" t="s">
        <v>1295</v>
      </c>
      <c r="Y21" s="9">
        <f>SUM(Nurse[RN DON Hours Contract])</f>
        <v>48.227000000000011</v>
      </c>
    </row>
    <row r="22" spans="9:27" ht="15" customHeight="1" x14ac:dyDescent="0.25">
      <c r="O22" t="s">
        <v>1232</v>
      </c>
      <c r="P22" s="9">
        <v>31441.377777777765</v>
      </c>
      <c r="Q22" s="10">
        <v>3.612648449106699</v>
      </c>
      <c r="R22" s="12">
        <v>32</v>
      </c>
      <c r="S22" s="11">
        <v>0.64042077248523221</v>
      </c>
      <c r="T22" s="12">
        <v>31</v>
      </c>
      <c r="U22" s="30">
        <v>9.1118562469651498E-2</v>
      </c>
      <c r="V22" s="12">
        <v>30</v>
      </c>
      <c r="X22" s="5" t="s">
        <v>1296</v>
      </c>
      <c r="Y22" s="9">
        <f>SUM(Nurse[LPN Hours Contract (excl. Admin)])</f>
        <v>1517.1683333333333</v>
      </c>
    </row>
    <row r="23" spans="9:27" ht="15" customHeight="1" x14ac:dyDescent="0.25">
      <c r="O23" t="s">
        <v>1231</v>
      </c>
      <c r="P23" s="9">
        <v>21280.533333333344</v>
      </c>
      <c r="Q23" s="10">
        <v>3.7019066773597968</v>
      </c>
      <c r="R23" s="12">
        <v>23</v>
      </c>
      <c r="S23" s="11">
        <v>0.75533815986232589</v>
      </c>
      <c r="T23" s="12">
        <v>16</v>
      </c>
      <c r="U23" s="30">
        <v>0.13465961777276614</v>
      </c>
      <c r="V23" s="12">
        <v>7</v>
      </c>
      <c r="X23" s="5" t="s">
        <v>1297</v>
      </c>
      <c r="Y23" s="9">
        <f>SUM(Nurse[LPN Admin Hours Contract])</f>
        <v>86.696111111111108</v>
      </c>
    </row>
    <row r="24" spans="9:27" ht="15" customHeight="1" x14ac:dyDescent="0.25">
      <c r="O24" t="s">
        <v>1230</v>
      </c>
      <c r="P24" s="9">
        <v>4669.8666666666668</v>
      </c>
      <c r="Q24" s="10">
        <v>4.3362414344449514</v>
      </c>
      <c r="R24" s="12">
        <v>5</v>
      </c>
      <c r="S24" s="11">
        <v>1.0474073968326478</v>
      </c>
      <c r="T24" s="12">
        <v>4</v>
      </c>
      <c r="U24" s="30">
        <v>0.1764471116960461</v>
      </c>
      <c r="V24" s="12">
        <v>2</v>
      </c>
      <c r="X24" s="5" t="s">
        <v>1298</v>
      </c>
      <c r="Y24" s="9">
        <f>SUM(Nurse[CNA Hours Contract])</f>
        <v>5676.9996666666684</v>
      </c>
    </row>
    <row r="25" spans="9:27" ht="15" customHeight="1" x14ac:dyDescent="0.25">
      <c r="O25" t="s">
        <v>1233</v>
      </c>
      <c r="P25" s="9">
        <v>31828.177777777779</v>
      </c>
      <c r="Q25" s="10">
        <v>3.7844598008193975</v>
      </c>
      <c r="R25" s="12">
        <v>21</v>
      </c>
      <c r="S25" s="11">
        <v>0.6969405690834396</v>
      </c>
      <c r="T25" s="12">
        <v>24</v>
      </c>
      <c r="U25" s="30">
        <v>8.3478585199017852E-2</v>
      </c>
      <c r="V25" s="12">
        <v>35</v>
      </c>
      <c r="X25" s="5" t="s">
        <v>1299</v>
      </c>
      <c r="Y25" s="9">
        <f>SUM(Nurse[NA TR Hours Contract])</f>
        <v>2.3835555555555552</v>
      </c>
    </row>
    <row r="26" spans="9:27" ht="15" customHeight="1" x14ac:dyDescent="0.25">
      <c r="O26" t="s">
        <v>1234</v>
      </c>
      <c r="P26" s="9">
        <v>19703.922222222227</v>
      </c>
      <c r="Q26" s="10">
        <v>4.1595973672472448</v>
      </c>
      <c r="R26" s="12">
        <v>6</v>
      </c>
      <c r="S26" s="11">
        <v>1.0329733392054474</v>
      </c>
      <c r="T26" s="12">
        <v>5</v>
      </c>
      <c r="U26" s="30">
        <v>6.6358337756642433E-2</v>
      </c>
      <c r="V26" s="12">
        <v>41</v>
      </c>
      <c r="X26" s="5" t="s">
        <v>1300</v>
      </c>
      <c r="Y26" s="9">
        <f>SUM(Nurse[Med Aide/Tech Hours Contract])</f>
        <v>172.13800000000001</v>
      </c>
    </row>
    <row r="27" spans="9:27" ht="15" customHeight="1" x14ac:dyDescent="0.25">
      <c r="O27" t="s">
        <v>1236</v>
      </c>
      <c r="P27" s="9">
        <v>31408.444444444438</v>
      </c>
      <c r="Q27" s="10">
        <v>3.0728472986741018</v>
      </c>
      <c r="R27" s="12">
        <v>50</v>
      </c>
      <c r="S27" s="11">
        <v>0.40359808402552727</v>
      </c>
      <c r="T27" s="12">
        <v>47</v>
      </c>
      <c r="U27" s="30">
        <v>9.531767465274292E-2</v>
      </c>
      <c r="V27" s="12">
        <v>28</v>
      </c>
      <c r="X27" s="5" t="s">
        <v>1301</v>
      </c>
      <c r="Y27" s="9">
        <f>SUM(Nurse[Total Contract Hours])</f>
        <v>8562.9452222222189</v>
      </c>
    </row>
    <row r="28" spans="9:27" ht="15" customHeight="1" x14ac:dyDescent="0.25">
      <c r="O28" t="s">
        <v>1235</v>
      </c>
      <c r="P28" s="9">
        <v>13539.144444444451</v>
      </c>
      <c r="Q28" s="10">
        <v>3.8714198008572667</v>
      </c>
      <c r="R28" s="12">
        <v>16</v>
      </c>
      <c r="S28" s="11">
        <v>0.53560995565943359</v>
      </c>
      <c r="T28" s="12">
        <v>41</v>
      </c>
      <c r="U28" s="30">
        <v>0.10681777824095051</v>
      </c>
      <c r="V28" s="12">
        <v>18</v>
      </c>
      <c r="X28" s="5" t="s">
        <v>1302</v>
      </c>
      <c r="Y28" s="9">
        <f>SUM(Nurse[Total Nurse Staff Hours])</f>
        <v>72497.16355555554</v>
      </c>
    </row>
    <row r="29" spans="9:27" ht="15" customHeight="1" x14ac:dyDescent="0.25">
      <c r="O29" t="s">
        <v>1237</v>
      </c>
      <c r="P29" s="9">
        <v>3092.2666666666673</v>
      </c>
      <c r="Q29" s="10">
        <v>3.7017095693917428</v>
      </c>
      <c r="R29" s="12">
        <v>24</v>
      </c>
      <c r="S29" s="11">
        <v>0.83524200155225914</v>
      </c>
      <c r="T29" s="12">
        <v>14</v>
      </c>
      <c r="U29" s="30">
        <v>0.15404402121381064</v>
      </c>
      <c r="V29" s="12">
        <v>3</v>
      </c>
      <c r="X29" s="5" t="s">
        <v>1303</v>
      </c>
      <c r="Y29" s="28">
        <f>Y27/Y28</f>
        <v>0.11811421029817698</v>
      </c>
    </row>
    <row r="30" spans="9:27" ht="15" customHeight="1" x14ac:dyDescent="0.25">
      <c r="O30" t="s">
        <v>1244</v>
      </c>
      <c r="P30" s="9">
        <v>31580.033333333373</v>
      </c>
      <c r="Q30" s="10">
        <v>3.4683107716092008</v>
      </c>
      <c r="R30" s="12">
        <v>41</v>
      </c>
      <c r="S30" s="11">
        <v>0.50992706361931184</v>
      </c>
      <c r="T30" s="12">
        <v>44</v>
      </c>
      <c r="U30" s="30">
        <v>0.15179285834331796</v>
      </c>
      <c r="V30" s="12">
        <v>4</v>
      </c>
    </row>
    <row r="31" spans="9:27" ht="15" customHeight="1" x14ac:dyDescent="0.25">
      <c r="O31" t="s">
        <v>1245</v>
      </c>
      <c r="P31" s="9">
        <v>4496.5</v>
      </c>
      <c r="Q31" s="10">
        <v>4.4839297725391347</v>
      </c>
      <c r="R31" s="12">
        <v>3</v>
      </c>
      <c r="S31" s="11">
        <v>0.84335767325203514</v>
      </c>
      <c r="T31" s="12">
        <v>12</v>
      </c>
      <c r="U31" s="30">
        <v>0.1363681678426896</v>
      </c>
      <c r="V31" s="12">
        <v>6</v>
      </c>
      <c r="Y31" s="9"/>
    </row>
    <row r="32" spans="9:27" ht="15" customHeight="1" x14ac:dyDescent="0.25">
      <c r="O32" t="s">
        <v>1238</v>
      </c>
      <c r="P32" s="9">
        <v>9329.8999999999942</v>
      </c>
      <c r="Q32" s="10">
        <v>3.9056288086927231</v>
      </c>
      <c r="R32" s="12">
        <v>15</v>
      </c>
      <c r="S32" s="11">
        <v>0.7443185528962446</v>
      </c>
      <c r="T32" s="12">
        <v>18</v>
      </c>
      <c r="U32" s="30">
        <v>0.11174944138799575</v>
      </c>
      <c r="V32" s="12">
        <v>17</v>
      </c>
    </row>
    <row r="33" spans="15:27" ht="15" customHeight="1" x14ac:dyDescent="0.25">
      <c r="O33" t="s">
        <v>1240</v>
      </c>
      <c r="P33" s="9">
        <v>5365.7111111111117</v>
      </c>
      <c r="Q33" s="10">
        <v>3.8162251042628679</v>
      </c>
      <c r="R33" s="12">
        <v>20</v>
      </c>
      <c r="S33" s="11">
        <v>0.73197927581308475</v>
      </c>
      <c r="T33" s="12">
        <v>20</v>
      </c>
      <c r="U33" s="30">
        <v>8.9797522397923935E-2</v>
      </c>
      <c r="V33" s="12">
        <v>33</v>
      </c>
      <c r="X33" s="5" t="s">
        <v>1269</v>
      </c>
      <c r="Y33" s="6" t="s">
        <v>1271</v>
      </c>
    </row>
    <row r="34" spans="15:27" ht="15" customHeight="1" x14ac:dyDescent="0.25">
      <c r="O34" t="s">
        <v>1241</v>
      </c>
      <c r="P34" s="9">
        <v>37460.744444444455</v>
      </c>
      <c r="Q34" s="10">
        <v>3.6413362995989567</v>
      </c>
      <c r="R34" s="12">
        <v>27</v>
      </c>
      <c r="S34" s="11">
        <v>0.66883166289333307</v>
      </c>
      <c r="T34" s="12">
        <v>27</v>
      </c>
      <c r="U34" s="30">
        <v>0.12463542513544852</v>
      </c>
      <c r="V34" s="12">
        <v>10</v>
      </c>
      <c r="X34" s="50" t="s">
        <v>1304</v>
      </c>
      <c r="Y34" s="10">
        <f>SUM(Nurse[Total Nurse Staff Hours])/SUM(Nurse[MDS Census])</f>
        <v>3.6351922214428489</v>
      </c>
    </row>
    <row r="35" spans="15:27" ht="15" customHeight="1" x14ac:dyDescent="0.25">
      <c r="O35" t="s">
        <v>1242</v>
      </c>
      <c r="P35" s="9">
        <v>4885.844444444444</v>
      </c>
      <c r="Q35" s="10">
        <v>3.430016965110092</v>
      </c>
      <c r="R35" s="12">
        <v>43</v>
      </c>
      <c r="S35" s="11">
        <v>0.6266838440301461</v>
      </c>
      <c r="T35" s="12">
        <v>35</v>
      </c>
      <c r="U35" s="30">
        <v>0.12207197523643744</v>
      </c>
      <c r="V35" s="12">
        <v>11</v>
      </c>
      <c r="X35" s="9" t="s">
        <v>1305</v>
      </c>
      <c r="Y35" s="18">
        <f>SUM(Nurse[Total RN Hours (w/ Admin, DON)])/SUM(Nurse[MDS Census])</f>
        <v>0.69859209764647734</v>
      </c>
    </row>
    <row r="36" spans="15:27" ht="15" customHeight="1" x14ac:dyDescent="0.25">
      <c r="O36" t="s">
        <v>1239</v>
      </c>
      <c r="P36" s="9">
        <v>4987.2666666666664</v>
      </c>
      <c r="Q36" s="10">
        <v>3.9056977770054404</v>
      </c>
      <c r="R36" s="12">
        <v>14</v>
      </c>
      <c r="S36" s="11">
        <v>0.7421679209720754</v>
      </c>
      <c r="T36" s="12">
        <v>19</v>
      </c>
      <c r="U36" s="30">
        <v>7.9975097885413154E-2</v>
      </c>
      <c r="V36" s="12">
        <v>37</v>
      </c>
      <c r="X36" s="9" t="s">
        <v>1306</v>
      </c>
      <c r="Y36" s="18">
        <f>SUM(Nurse[Total LPN Hours (w/ Admin)])/SUM(Nurse[MDS Census])</f>
        <v>0.60873488689792099</v>
      </c>
    </row>
    <row r="37" spans="15:27" ht="15" customHeight="1" x14ac:dyDescent="0.25">
      <c r="O37" t="s">
        <v>1243</v>
      </c>
      <c r="P37" s="9">
        <v>92388.255555555588</v>
      </c>
      <c r="Q37" s="10">
        <v>3.4130274230382516</v>
      </c>
      <c r="R37" s="12">
        <v>44</v>
      </c>
      <c r="S37" s="11">
        <v>0.62277743936428642</v>
      </c>
      <c r="T37" s="12">
        <v>36</v>
      </c>
      <c r="U37" s="30">
        <v>0.12676177749909556</v>
      </c>
      <c r="V37" s="12">
        <v>8</v>
      </c>
      <c r="X37" s="9" t="s">
        <v>1307</v>
      </c>
      <c r="Y37" s="18">
        <f>SUM(Nurse[Total CNA, NA TR, Med Aide/Tech Hours])/SUM(Nurse[MDS Census])</f>
        <v>2.3278652368984529</v>
      </c>
      <c r="AA37" s="10"/>
    </row>
    <row r="38" spans="15:27" ht="15" customHeight="1" x14ac:dyDescent="0.25">
      <c r="O38" t="s">
        <v>1246</v>
      </c>
      <c r="P38" s="9">
        <v>63300.822222222116</v>
      </c>
      <c r="Q38" s="10">
        <v>3.4499657561056791</v>
      </c>
      <c r="R38" s="12">
        <v>42</v>
      </c>
      <c r="S38" s="11">
        <v>0.56644055527451564</v>
      </c>
      <c r="T38" s="12">
        <v>38</v>
      </c>
      <c r="U38" s="30">
        <v>0.11426020867290131</v>
      </c>
      <c r="V38" s="12">
        <v>14</v>
      </c>
    </row>
    <row r="39" spans="15:27" ht="15" customHeight="1" x14ac:dyDescent="0.25">
      <c r="O39" t="s">
        <v>1247</v>
      </c>
      <c r="P39" s="9">
        <v>15008.399999999994</v>
      </c>
      <c r="Q39" s="10">
        <v>3.6774995113847346</v>
      </c>
      <c r="R39" s="12">
        <v>25</v>
      </c>
      <c r="S39" s="11">
        <v>0.34457592637012174</v>
      </c>
      <c r="T39" s="12">
        <v>50</v>
      </c>
      <c r="U39" s="30">
        <v>5.8758763905221979E-2</v>
      </c>
      <c r="V39" s="12">
        <v>44</v>
      </c>
    </row>
    <row r="40" spans="15:27" ht="15" customHeight="1" x14ac:dyDescent="0.25">
      <c r="O40" t="s">
        <v>1248</v>
      </c>
      <c r="P40" s="9">
        <v>6114.1222222222214</v>
      </c>
      <c r="Q40" s="10">
        <v>4.8794973931026719</v>
      </c>
      <c r="R40" s="12">
        <v>2</v>
      </c>
      <c r="S40" s="11">
        <v>0.70236496199145571</v>
      </c>
      <c r="T40" s="12">
        <v>22</v>
      </c>
      <c r="U40" s="30">
        <v>0.12607208269299203</v>
      </c>
      <c r="V40" s="12">
        <v>9</v>
      </c>
    </row>
    <row r="41" spans="15:27" ht="15" customHeight="1" x14ac:dyDescent="0.25">
      <c r="O41" t="s">
        <v>1249</v>
      </c>
      <c r="P41" s="9">
        <v>64129.100000000064</v>
      </c>
      <c r="Q41" s="10">
        <v>3.5513666269377713</v>
      </c>
      <c r="R41" s="12">
        <v>39</v>
      </c>
      <c r="S41" s="11">
        <v>0.69262959665216972</v>
      </c>
      <c r="T41" s="12">
        <v>25</v>
      </c>
      <c r="U41" s="30">
        <v>0.14341731835489568</v>
      </c>
      <c r="V41" s="12">
        <v>5</v>
      </c>
    </row>
    <row r="42" spans="15:27" ht="15" customHeight="1" x14ac:dyDescent="0.25">
      <c r="O42" t="s">
        <v>1250</v>
      </c>
      <c r="P42" s="9">
        <v>6509.5222222222219</v>
      </c>
      <c r="Q42" s="10">
        <v>3.5910978276268777</v>
      </c>
      <c r="R42" s="12">
        <v>35</v>
      </c>
      <c r="S42" s="11">
        <v>0.75295208557719706</v>
      </c>
      <c r="T42" s="12">
        <v>17</v>
      </c>
      <c r="U42" s="30">
        <v>9.0587839608705881E-2</v>
      </c>
      <c r="V42" s="12">
        <v>31</v>
      </c>
    </row>
    <row r="43" spans="15:27" ht="15" customHeight="1" x14ac:dyDescent="0.25">
      <c r="O43" t="s">
        <v>1251</v>
      </c>
      <c r="P43" s="9">
        <v>15186.211111111117</v>
      </c>
      <c r="Q43" s="10">
        <v>3.6276710817342326</v>
      </c>
      <c r="R43" s="12">
        <v>30</v>
      </c>
      <c r="S43" s="11">
        <v>0.52269220835567909</v>
      </c>
      <c r="T43" s="12">
        <v>43</v>
      </c>
      <c r="U43" s="30">
        <v>9.6755928483920478E-2</v>
      </c>
      <c r="V43" s="12">
        <v>25</v>
      </c>
    </row>
    <row r="44" spans="15:27" ht="15" customHeight="1" x14ac:dyDescent="0.25">
      <c r="O44" t="s">
        <v>1252</v>
      </c>
      <c r="P44" s="9">
        <v>4648.6333333333323</v>
      </c>
      <c r="Q44" s="10">
        <v>3.5707482724910817</v>
      </c>
      <c r="R44" s="12">
        <v>38</v>
      </c>
      <c r="S44" s="11">
        <v>0.84182213649411886</v>
      </c>
      <c r="T44" s="12">
        <v>13</v>
      </c>
      <c r="U44" s="30">
        <v>6.5365935682119805E-2</v>
      </c>
      <c r="V44" s="12">
        <v>42</v>
      </c>
    </row>
    <row r="45" spans="15:27" ht="15" customHeight="1" x14ac:dyDescent="0.25">
      <c r="O45" t="s">
        <v>1253</v>
      </c>
      <c r="P45" s="9">
        <v>23759.777777777777</v>
      </c>
      <c r="Q45" s="10">
        <v>3.5906221953067243</v>
      </c>
      <c r="R45" s="12">
        <v>36</v>
      </c>
      <c r="S45" s="11">
        <v>0.52958315640812159</v>
      </c>
      <c r="T45" s="12">
        <v>42</v>
      </c>
      <c r="U45" s="30">
        <v>0.10641439767292675</v>
      </c>
      <c r="V45" s="12">
        <v>19</v>
      </c>
    </row>
    <row r="46" spans="15:27" ht="15" customHeight="1" x14ac:dyDescent="0.25">
      <c r="O46" t="s">
        <v>1254</v>
      </c>
      <c r="P46" s="9">
        <v>80576.922222222172</v>
      </c>
      <c r="Q46" s="10">
        <v>3.2954340993416555</v>
      </c>
      <c r="R46" s="12">
        <v>49</v>
      </c>
      <c r="S46" s="11">
        <v>0.35478505770124719</v>
      </c>
      <c r="T46" s="12">
        <v>49</v>
      </c>
      <c r="U46" s="30">
        <v>6.9443172093357111E-2</v>
      </c>
      <c r="V46" s="12">
        <v>40</v>
      </c>
    </row>
    <row r="47" spans="15:27" ht="15" customHeight="1" x14ac:dyDescent="0.25">
      <c r="O47" t="s">
        <v>1255</v>
      </c>
      <c r="P47" s="9">
        <v>5266.666666666667</v>
      </c>
      <c r="Q47" s="10">
        <v>3.9413782067510534</v>
      </c>
      <c r="R47" s="12">
        <v>13</v>
      </c>
      <c r="S47" s="11">
        <v>1.1104552742616027</v>
      </c>
      <c r="T47" s="12">
        <v>3</v>
      </c>
      <c r="U47" s="30">
        <v>0.11206664857915286</v>
      </c>
      <c r="V47" s="12">
        <v>15</v>
      </c>
    </row>
    <row r="48" spans="15:27" ht="15" customHeight="1" x14ac:dyDescent="0.25">
      <c r="O48" t="s">
        <v>1257</v>
      </c>
      <c r="P48" s="9">
        <v>25625.711111111112</v>
      </c>
      <c r="Q48" s="10">
        <v>3.3270070380702683</v>
      </c>
      <c r="R48" s="12">
        <v>48</v>
      </c>
      <c r="S48" s="11">
        <v>0.50090903060034342</v>
      </c>
      <c r="T48" s="12">
        <v>45</v>
      </c>
      <c r="U48" s="30">
        <v>0.10524352854397334</v>
      </c>
      <c r="V48" s="12">
        <v>21</v>
      </c>
    </row>
    <row r="49" spans="15:22" ht="15" customHeight="1" x14ac:dyDescent="0.25">
      <c r="O49" t="s">
        <v>1256</v>
      </c>
      <c r="P49" s="9">
        <v>2190.2555555555559</v>
      </c>
      <c r="Q49" s="10">
        <v>4.0496505227700457</v>
      </c>
      <c r="R49" s="12">
        <v>9</v>
      </c>
      <c r="S49" s="11">
        <v>0.71222810123628377</v>
      </c>
      <c r="T49" s="12">
        <v>21</v>
      </c>
      <c r="U49" s="30">
        <v>0.25243054667360382</v>
      </c>
      <c r="V49" s="12">
        <v>1</v>
      </c>
    </row>
    <row r="50" spans="15:22" ht="15" customHeight="1" x14ac:dyDescent="0.25">
      <c r="O50" t="s">
        <v>1258</v>
      </c>
      <c r="P50" s="9">
        <v>11890.588888888882</v>
      </c>
      <c r="Q50" s="10">
        <v>4.1317546182648659</v>
      </c>
      <c r="R50" s="12">
        <v>8</v>
      </c>
      <c r="S50" s="11">
        <v>0.87754235142077852</v>
      </c>
      <c r="T50" s="12">
        <v>9</v>
      </c>
      <c r="U50" s="30">
        <v>8.1717044851721002E-2</v>
      </c>
      <c r="V50" s="12">
        <v>36</v>
      </c>
    </row>
    <row r="51" spans="15:22" ht="15" customHeight="1" x14ac:dyDescent="0.25">
      <c r="O51" t="s">
        <v>1260</v>
      </c>
      <c r="P51" s="9">
        <v>17355.088888888884</v>
      </c>
      <c r="Q51" s="10">
        <v>3.8241929680567601</v>
      </c>
      <c r="R51" s="12">
        <v>18</v>
      </c>
      <c r="S51" s="11">
        <v>0.96725767914374128</v>
      </c>
      <c r="T51" s="12">
        <v>7</v>
      </c>
      <c r="U51" s="30">
        <v>7.2288399533598988E-2</v>
      </c>
      <c r="V51" s="12">
        <v>39</v>
      </c>
    </row>
    <row r="52" spans="15:22" ht="15" customHeight="1" x14ac:dyDescent="0.25">
      <c r="O52" t="s">
        <v>1259</v>
      </c>
      <c r="P52" s="9">
        <v>8780.2888888888938</v>
      </c>
      <c r="Q52" s="10">
        <v>3.6458059339986262</v>
      </c>
      <c r="R52" s="12">
        <v>26</v>
      </c>
      <c r="S52" s="11">
        <v>0.6396133764264903</v>
      </c>
      <c r="T52" s="12">
        <v>32</v>
      </c>
      <c r="U52" s="30">
        <v>8.8467653142718011E-2</v>
      </c>
      <c r="V52" s="12">
        <v>34</v>
      </c>
    </row>
    <row r="53" spans="15:22" ht="15" customHeight="1" x14ac:dyDescent="0.25">
      <c r="O53" t="s">
        <v>1261</v>
      </c>
      <c r="P53" s="9">
        <v>1962.2333333333338</v>
      </c>
      <c r="Q53" s="10">
        <v>3.5804353882480831</v>
      </c>
      <c r="R53" s="12">
        <v>37</v>
      </c>
      <c r="S53" s="11">
        <v>0.82118260938499754</v>
      </c>
      <c r="T53" s="12">
        <v>15</v>
      </c>
      <c r="U53" s="30">
        <v>5.7750562790974493E-2</v>
      </c>
      <c r="V53" s="12">
        <v>45</v>
      </c>
    </row>
    <row r="54" spans="15:22" ht="15" customHeight="1" x14ac:dyDescent="0.25"/>
  </sheetData>
  <phoneticPr fontId="14" type="noConversion"/>
  <pageMargins left="0.7" right="0.7" top="0.75" bottom="0.75" header="0.3" footer="0.3"/>
  <pageSetup orientation="portrait" horizontalDpi="300" verticalDpi="300" r:id="rId1"/>
  <ignoredErrors>
    <ignoredError sqref="Z3:AA15 Y29 Y19:Y28"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61E3C-6776-4FA1-8C3A-58AB8CC8E7D3}">
  <dimension ref="B2:D28"/>
  <sheetViews>
    <sheetView zoomScale="70" zoomScaleNormal="70" workbookViewId="0"/>
  </sheetViews>
  <sheetFormatPr defaultColWidth="8.85546875" defaultRowHeight="15.75" x14ac:dyDescent="0.25"/>
  <cols>
    <col min="1" max="1" width="100.140625" style="5" customWidth="1"/>
    <col min="2" max="2" width="4.140625" style="5" customWidth="1"/>
    <col min="3" max="3" width="21.5703125" style="5" customWidth="1"/>
    <col min="4" max="4" width="66.85546875" style="5" customWidth="1"/>
    <col min="5" max="16384" width="8.85546875" style="5"/>
  </cols>
  <sheetData>
    <row r="2" spans="2:4" ht="23.25" x14ac:dyDescent="0.35">
      <c r="C2" s="39" t="s">
        <v>1354</v>
      </c>
      <c r="D2" s="40"/>
    </row>
    <row r="3" spans="2:4" x14ac:dyDescent="0.25">
      <c r="C3" s="41" t="s">
        <v>1289</v>
      </c>
      <c r="D3" s="42" t="s">
        <v>1355</v>
      </c>
    </row>
    <row r="4" spans="2:4" x14ac:dyDescent="0.25">
      <c r="C4" s="43" t="s">
        <v>1271</v>
      </c>
      <c r="D4" s="44" t="s">
        <v>1356</v>
      </c>
    </row>
    <row r="5" spans="2:4" x14ac:dyDescent="0.25">
      <c r="C5" s="43" t="s">
        <v>1357</v>
      </c>
      <c r="D5" s="44" t="s">
        <v>1358</v>
      </c>
    </row>
    <row r="6" spans="2:4" ht="15.6" customHeight="1" x14ac:dyDescent="0.25">
      <c r="C6" s="43" t="s">
        <v>1291</v>
      </c>
      <c r="D6" s="44" t="s">
        <v>1359</v>
      </c>
    </row>
    <row r="7" spans="2:4" ht="15.6" customHeight="1" x14ac:dyDescent="0.25">
      <c r="C7" s="43" t="s">
        <v>1290</v>
      </c>
      <c r="D7" s="44" t="s">
        <v>1360</v>
      </c>
    </row>
    <row r="8" spans="2:4" x14ac:dyDescent="0.25">
      <c r="C8" s="43" t="s">
        <v>1361</v>
      </c>
      <c r="D8" s="44" t="s">
        <v>1362</v>
      </c>
    </row>
    <row r="9" spans="2:4" x14ac:dyDescent="0.25">
      <c r="C9" s="45" t="s">
        <v>1363</v>
      </c>
      <c r="D9" s="43" t="s">
        <v>1364</v>
      </c>
    </row>
    <row r="10" spans="2:4" x14ac:dyDescent="0.25">
      <c r="B10" s="46"/>
      <c r="C10" s="43" t="s">
        <v>1365</v>
      </c>
      <c r="D10" s="44" t="s">
        <v>1366</v>
      </c>
    </row>
    <row r="11" spans="2:4" x14ac:dyDescent="0.25">
      <c r="C11" s="43" t="s">
        <v>1249</v>
      </c>
      <c r="D11" s="44" t="s">
        <v>1367</v>
      </c>
    </row>
    <row r="12" spans="2:4" x14ac:dyDescent="0.25">
      <c r="C12" s="43" t="s">
        <v>1368</v>
      </c>
      <c r="D12" s="44" t="s">
        <v>1369</v>
      </c>
    </row>
    <row r="13" spans="2:4" x14ac:dyDescent="0.25">
      <c r="C13" s="43" t="s">
        <v>1365</v>
      </c>
      <c r="D13" s="44" t="s">
        <v>1366</v>
      </c>
    </row>
    <row r="14" spans="2:4" x14ac:dyDescent="0.25">
      <c r="C14" s="43" t="s">
        <v>1249</v>
      </c>
      <c r="D14" s="44" t="s">
        <v>1370</v>
      </c>
    </row>
    <row r="15" spans="2:4" x14ac:dyDescent="0.25">
      <c r="C15" s="47" t="s">
        <v>1368</v>
      </c>
      <c r="D15" s="48" t="s">
        <v>1369</v>
      </c>
    </row>
    <row r="17" spans="3:4" ht="23.25" x14ac:dyDescent="0.35">
      <c r="C17" s="39" t="s">
        <v>1371</v>
      </c>
      <c r="D17" s="40"/>
    </row>
    <row r="18" spans="3:4" x14ac:dyDescent="0.25">
      <c r="C18" s="43" t="s">
        <v>1271</v>
      </c>
      <c r="D18" s="44" t="s">
        <v>1372</v>
      </c>
    </row>
    <row r="19" spans="3:4" x14ac:dyDescent="0.25">
      <c r="C19" s="43" t="s">
        <v>1304</v>
      </c>
      <c r="D19" s="44" t="s">
        <v>1373</v>
      </c>
    </row>
    <row r="20" spans="3:4" x14ac:dyDescent="0.25">
      <c r="C20" s="45" t="s">
        <v>1374</v>
      </c>
      <c r="D20" s="43" t="s">
        <v>1375</v>
      </c>
    </row>
    <row r="21" spans="3:4" x14ac:dyDescent="0.25">
      <c r="C21" s="43" t="s">
        <v>1376</v>
      </c>
      <c r="D21" s="44" t="s">
        <v>1377</v>
      </c>
    </row>
    <row r="22" spans="3:4" x14ac:dyDescent="0.25">
      <c r="C22" s="43" t="s">
        <v>1378</v>
      </c>
      <c r="D22" s="44" t="s">
        <v>1379</v>
      </c>
    </row>
    <row r="23" spans="3:4" x14ac:dyDescent="0.25">
      <c r="C23" s="43" t="s">
        <v>1380</v>
      </c>
      <c r="D23" s="44" t="s">
        <v>1381</v>
      </c>
    </row>
    <row r="24" spans="3:4" x14ac:dyDescent="0.25">
      <c r="C24" s="43" t="s">
        <v>1382</v>
      </c>
      <c r="D24" s="44" t="s">
        <v>1383</v>
      </c>
    </row>
    <row r="25" spans="3:4" x14ac:dyDescent="0.25">
      <c r="C25" s="43" t="s">
        <v>1277</v>
      </c>
      <c r="D25" s="44" t="s">
        <v>1384</v>
      </c>
    </row>
    <row r="26" spans="3:4" x14ac:dyDescent="0.25">
      <c r="C26" s="43" t="s">
        <v>1378</v>
      </c>
      <c r="D26" s="44" t="s">
        <v>1379</v>
      </c>
    </row>
    <row r="27" spans="3:4" x14ac:dyDescent="0.25">
      <c r="C27" s="43" t="s">
        <v>1380</v>
      </c>
      <c r="D27" s="44" t="s">
        <v>1381</v>
      </c>
    </row>
    <row r="28" spans="3:4" x14ac:dyDescent="0.25">
      <c r="C28" s="47" t="s">
        <v>1382</v>
      </c>
      <c r="D28" s="48" t="s">
        <v>1383</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o D A A B Q S w M E F A A C A A g A 9 H w Q V W p 7 9 T q j A A A A 9 g A A A B I A H A B D b 2 5 m a W c v U G F j a 2 F n Z S 5 4 b W w g o h g A K K A U A A A A A A A A A A A A A A A A A A A A A A A A A A A A h Y + x D o I w F E V / h X S n L X X Q k E c Z X C U x I R r X B i o 0 w s P Q Y v k 3 B z / J X x C j q J v j P f c M 9 9 6 v N 0 j H t g k u u r e m w 4 R E l J N A Y 9 G V B q u E D O 4 Y r k g q Y a u K k 6 p 0 M M l o 4 9 G W C a m d O 8 e M e e + p X 9 C u r 5 j g P G K H b J M X t W 4 V + c j m v x w a t E 5 h o Y m E / W u M F D T i S y r 4 t A n Y D C E z + B X E 1 D 3 b H w j r o X F D r 6 X G c J c D m y O w 9 w f 5 A F B L A w Q U A A I A C A D 0 f B B V 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9 H w Q V S i K R 7 g O A A A A E Q A A A B M A H A B G b 3 J t d W x h c y 9 T Z W N 0 a W 9 u M S 5 t I K I Y A C i g F A A A A A A A A A A A A A A A A A A A A A A A A A A A A C t O T S 7 J z M 9 T C I b Q h t Y A U E s B A i 0 A F A A C A A g A 9 H w Q V W p 7 9 T q j A A A A 9 g A A A B I A A A A A A A A A A A A A A A A A A A A A A E N v b m Z p Z y 9 Q Y W N r Y W d l L n h t b F B L A Q I t A B Q A A g A I A P R 8 E F V T c j g s m w A A A O E A A A A T A A A A A A A A A A A A A A A A A O 8 A A A B b Q 2 9 u d G V u d F 9 U e X B l c 1 0 u e G 1 s U E s B A i 0 A F A A C A A g A 9 H w Q V S i K R 7 g O A A A A E Q A A A B M A A A A A A A A A A A A A A A A A 1 w E A A E Z v c m 1 1 b G F z L 1 N l Y 3 R p b 2 4 x L m 1 Q S w U G A A A A A A M A A w D C A A A A M 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v I e b 7 W S k x H m N L P E V b 3 p v E A A A A A A g A A A A A A E G Y A A A A B A A A g A A A A y o N o Q 8 q c y c h E a K i 0 J 2 f F t L B S 8 / e k u X T i b N w s 2 O R V F s 8 A A A A A D o A A A A A C A A A g A A A A L I d j W 4 J E Y I 0 b N D 7 x D U w J Z N F V 9 / V 7 l / l O 0 E 8 Q j O X g I U 1 Q A A A A D I m X Y e k U y 3 2 s r a u b a E E S e m J c U U n U b n B n A x y M 7 0 x t K u C u 2 6 E H m p Y 7 m 3 P U k g y s B i + s S G D u e 1 K U w 4 0 3 p 6 H t s b + y 5 i h R H E r k o a 5 Y n T o S s j o j j M N A A A A A j F L k a i a L 6 n Y C v z U e S D 3 l n O t J I k m k 0 3 h u m E b + u 7 U I Z H R e H I c F W J I x c X 5 d h 1 x Y w y h F A O B x c z f l K D J E G f 0 G y 5 0 x e Q = = < / D a t a M a s h u p > 
</file>

<file path=customXml/itemProps1.xml><?xml version="1.0" encoding="utf-8"?>
<ds:datastoreItem xmlns:ds="http://schemas.openxmlformats.org/officeDocument/2006/customXml" ds:itemID="{D0A9AB2E-8175-4466-9CC2-E427321A7B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2022-08-16T20:05:09Z</dcterms:modified>
</cp:coreProperties>
</file>