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F4044FCB-65A3-46F9-9768-18CB2E94F64F}"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Z7" i="5" s="1"/>
  <c r="Y8" i="5"/>
  <c r="AA8" i="5" s="1"/>
  <c r="Y9" i="5"/>
  <c r="AA9" i="5" s="1"/>
  <c r="Y10" i="5"/>
  <c r="AA10" i="5" s="1"/>
  <c r="Y11" i="5"/>
  <c r="AA11" i="5" s="1"/>
  <c r="Y12" i="5"/>
  <c r="Y13" i="5"/>
  <c r="Y14" i="5"/>
  <c r="Z14" i="5" s="1"/>
  <c r="Y15" i="5"/>
  <c r="AA15" i="5" s="1"/>
  <c r="Y19" i="5"/>
  <c r="Y20" i="5"/>
  <c r="Y21" i="5"/>
  <c r="Y22" i="5"/>
  <c r="Y23" i="5"/>
  <c r="Y24" i="5"/>
  <c r="Y25" i="5"/>
  <c r="Y26" i="5"/>
  <c r="Y27" i="5"/>
  <c r="Y28" i="5"/>
  <c r="Z15" i="5" l="1"/>
  <c r="Z8" i="5"/>
  <c r="Z13" i="5"/>
  <c r="Z6" i="5"/>
  <c r="Z12" i="5"/>
  <c r="Z5" i="5"/>
  <c r="Z4" i="5"/>
  <c r="Z11" i="5"/>
  <c r="AA7" i="5"/>
  <c r="Y29"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<sst xmlns="http://schemas.openxmlformats.org/spreadsheetml/2006/main" count="6113" uniqueCount="1219">
  <si>
    <t>115002</t>
  </si>
  <si>
    <t>115004</t>
  </si>
  <si>
    <t>115005</t>
  </si>
  <si>
    <t>115012</t>
  </si>
  <si>
    <t>115020</t>
  </si>
  <si>
    <t>115022</t>
  </si>
  <si>
    <t>115025</t>
  </si>
  <si>
    <t>115039</t>
  </si>
  <si>
    <t>115040</t>
  </si>
  <si>
    <t>115044</t>
  </si>
  <si>
    <t>115045</t>
  </si>
  <si>
    <t>115090</t>
  </si>
  <si>
    <t>115099</t>
  </si>
  <si>
    <t>115104</t>
  </si>
  <si>
    <t>115106</t>
  </si>
  <si>
    <t>115110</t>
  </si>
  <si>
    <t>115115</t>
  </si>
  <si>
    <t>115120</t>
  </si>
  <si>
    <t>115124</t>
  </si>
  <si>
    <t>115129</t>
  </si>
  <si>
    <t>115132</t>
  </si>
  <si>
    <t>115138</t>
  </si>
  <si>
    <t>115145</t>
  </si>
  <si>
    <t>115146</t>
  </si>
  <si>
    <t>115206</t>
  </si>
  <si>
    <t>115246</t>
  </si>
  <si>
    <t>115258</t>
  </si>
  <si>
    <t>115262</t>
  </si>
  <si>
    <t>115264</t>
  </si>
  <si>
    <t>115265</t>
  </si>
  <si>
    <t>115266</t>
  </si>
  <si>
    <t>115270</t>
  </si>
  <si>
    <t>115271</t>
  </si>
  <si>
    <t>115272</t>
  </si>
  <si>
    <t>115273</t>
  </si>
  <si>
    <t>115275</t>
  </si>
  <si>
    <t>115276</t>
  </si>
  <si>
    <t>115277</t>
  </si>
  <si>
    <t>115279</t>
  </si>
  <si>
    <t>115280</t>
  </si>
  <si>
    <t>115283</t>
  </si>
  <si>
    <t>115287</t>
  </si>
  <si>
    <t>115288</t>
  </si>
  <si>
    <t>115289</t>
  </si>
  <si>
    <t>115290</t>
  </si>
  <si>
    <t>115291</t>
  </si>
  <si>
    <t>115293</t>
  </si>
  <si>
    <t>115294</t>
  </si>
  <si>
    <t>115295</t>
  </si>
  <si>
    <t>115296</t>
  </si>
  <si>
    <t>115298</t>
  </si>
  <si>
    <t>115304</t>
  </si>
  <si>
    <t>115308</t>
  </si>
  <si>
    <t>115313</t>
  </si>
  <si>
    <t>115314</t>
  </si>
  <si>
    <t>115319</t>
  </si>
  <si>
    <t>115321</t>
  </si>
  <si>
    <t>115322</t>
  </si>
  <si>
    <t>115324</t>
  </si>
  <si>
    <t>115325</t>
  </si>
  <si>
    <t>115326</t>
  </si>
  <si>
    <t>115327</t>
  </si>
  <si>
    <t>115329</t>
  </si>
  <si>
    <t>115330</t>
  </si>
  <si>
    <t>115334</t>
  </si>
  <si>
    <t>115336</t>
  </si>
  <si>
    <t>115338</t>
  </si>
  <si>
    <t>115339</t>
  </si>
  <si>
    <t>115340</t>
  </si>
  <si>
    <t>115341</t>
  </si>
  <si>
    <t>115343</t>
  </si>
  <si>
    <t>115345</t>
  </si>
  <si>
    <t>115346</t>
  </si>
  <si>
    <t>115347</t>
  </si>
  <si>
    <t>115348</t>
  </si>
  <si>
    <t>115350</t>
  </si>
  <si>
    <t>115351</t>
  </si>
  <si>
    <t>115353</t>
  </si>
  <si>
    <t>115354</t>
  </si>
  <si>
    <t>115356</t>
  </si>
  <si>
    <t>115357</t>
  </si>
  <si>
    <t>115358</t>
  </si>
  <si>
    <t>115361</t>
  </si>
  <si>
    <t>115362</t>
  </si>
  <si>
    <t>115363</t>
  </si>
  <si>
    <t>115364</t>
  </si>
  <si>
    <t>115365</t>
  </si>
  <si>
    <t>115368</t>
  </si>
  <si>
    <t>115369</t>
  </si>
  <si>
    <t>115373</t>
  </si>
  <si>
    <t>115374</t>
  </si>
  <si>
    <t>115375</t>
  </si>
  <si>
    <t>115376</t>
  </si>
  <si>
    <t>115377</t>
  </si>
  <si>
    <t>115379</t>
  </si>
  <si>
    <t>115381</t>
  </si>
  <si>
    <t>115382</t>
  </si>
  <si>
    <t>115384</t>
  </si>
  <si>
    <t>115385</t>
  </si>
  <si>
    <t>115387</t>
  </si>
  <si>
    <t>115391</t>
  </si>
  <si>
    <t>115393</t>
  </si>
  <si>
    <t>115394</t>
  </si>
  <si>
    <t>115395</t>
  </si>
  <si>
    <t>115396</t>
  </si>
  <si>
    <t>115397</t>
  </si>
  <si>
    <t>115401</t>
  </si>
  <si>
    <t>115403</t>
  </si>
  <si>
    <t>115404</t>
  </si>
  <si>
    <t>115406</t>
  </si>
  <si>
    <t>115409</t>
  </si>
  <si>
    <t>115410</t>
  </si>
  <si>
    <t>115411</t>
  </si>
  <si>
    <t>115412</t>
  </si>
  <si>
    <t>115414</t>
  </si>
  <si>
    <t>115418</t>
  </si>
  <si>
    <t>115419</t>
  </si>
  <si>
    <t>115421</t>
  </si>
  <si>
    <t>115422</t>
  </si>
  <si>
    <t>115423</t>
  </si>
  <si>
    <t>115424</t>
  </si>
  <si>
    <t>115427</t>
  </si>
  <si>
    <t>115428</t>
  </si>
  <si>
    <t>115429</t>
  </si>
  <si>
    <t>115430</t>
  </si>
  <si>
    <t>115431</t>
  </si>
  <si>
    <t>115435</t>
  </si>
  <si>
    <t>115436</t>
  </si>
  <si>
    <t>115443</t>
  </si>
  <si>
    <t>115447</t>
  </si>
  <si>
    <t>115449</t>
  </si>
  <si>
    <t>115452</t>
  </si>
  <si>
    <t>115455</t>
  </si>
  <si>
    <t>115457</t>
  </si>
  <si>
    <t>115460</t>
  </si>
  <si>
    <t>115461</t>
  </si>
  <si>
    <t>115466</t>
  </si>
  <si>
    <t>115467</t>
  </si>
  <si>
    <t>115468</t>
  </si>
  <si>
    <t>115471</t>
  </si>
  <si>
    <t>115473</t>
  </si>
  <si>
    <t>115474</t>
  </si>
  <si>
    <t>115477</t>
  </si>
  <si>
    <t>115478</t>
  </si>
  <si>
    <t>115479</t>
  </si>
  <si>
    <t>115480</t>
  </si>
  <si>
    <t>115481</t>
  </si>
  <si>
    <t>115482</t>
  </si>
  <si>
    <t>115483</t>
  </si>
  <si>
    <t>115484</t>
  </si>
  <si>
    <t>115487</t>
  </si>
  <si>
    <t>115488</t>
  </si>
  <si>
    <t>115490</t>
  </si>
  <si>
    <t>115491</t>
  </si>
  <si>
    <t>115492</t>
  </si>
  <si>
    <t>115494</t>
  </si>
  <si>
    <t>115495</t>
  </si>
  <si>
    <t>115496</t>
  </si>
  <si>
    <t>115498</t>
  </si>
  <si>
    <t>115501</t>
  </si>
  <si>
    <t>115502</t>
  </si>
  <si>
    <t>115503</t>
  </si>
  <si>
    <t>115504</t>
  </si>
  <si>
    <t>115505</t>
  </si>
  <si>
    <t>115506</t>
  </si>
  <si>
    <t>115507</t>
  </si>
  <si>
    <t>115508</t>
  </si>
  <si>
    <t>115509</t>
  </si>
  <si>
    <t>115512</t>
  </si>
  <si>
    <t>115513</t>
  </si>
  <si>
    <t>115515</t>
  </si>
  <si>
    <t>115516</t>
  </si>
  <si>
    <t>115520</t>
  </si>
  <si>
    <t>115521</t>
  </si>
  <si>
    <t>115522</t>
  </si>
  <si>
    <t>115523</t>
  </si>
  <si>
    <t>115524</t>
  </si>
  <si>
    <t>115525</t>
  </si>
  <si>
    <t>115528</t>
  </si>
  <si>
    <t>115529</t>
  </si>
  <si>
    <t>115531</t>
  </si>
  <si>
    <t>115532</t>
  </si>
  <si>
    <t>115533</t>
  </si>
  <si>
    <t>115534</t>
  </si>
  <si>
    <t>115535</t>
  </si>
  <si>
    <t>115536</t>
  </si>
  <si>
    <t>115539</t>
  </si>
  <si>
    <t>115540</t>
  </si>
  <si>
    <t>115541</t>
  </si>
  <si>
    <t>115542</t>
  </si>
  <si>
    <t>115543</t>
  </si>
  <si>
    <t>115544</t>
  </si>
  <si>
    <t>115545</t>
  </si>
  <si>
    <t>115547</t>
  </si>
  <si>
    <t>115550</t>
  </si>
  <si>
    <t>115551</t>
  </si>
  <si>
    <t>115552</t>
  </si>
  <si>
    <t>115553</t>
  </si>
  <si>
    <t>115554</t>
  </si>
  <si>
    <t>115555</t>
  </si>
  <si>
    <t>115556</t>
  </si>
  <si>
    <t>115558</t>
  </si>
  <si>
    <t>115559</t>
  </si>
  <si>
    <t>115560</t>
  </si>
  <si>
    <t>115561</t>
  </si>
  <si>
    <t>115562</t>
  </si>
  <si>
    <t>115564</t>
  </si>
  <si>
    <t>115565</t>
  </si>
  <si>
    <t>115566</t>
  </si>
  <si>
    <t>115568</t>
  </si>
  <si>
    <t>115570</t>
  </si>
  <si>
    <t>115573</t>
  </si>
  <si>
    <t>115575</t>
  </si>
  <si>
    <t>115576</t>
  </si>
  <si>
    <t>115577</t>
  </si>
  <si>
    <t>115578</t>
  </si>
  <si>
    <t>115579</t>
  </si>
  <si>
    <t>115580</t>
  </si>
  <si>
    <t>115582</t>
  </si>
  <si>
    <t>115584</t>
  </si>
  <si>
    <t>115585</t>
  </si>
  <si>
    <t>115586</t>
  </si>
  <si>
    <t>115587</t>
  </si>
  <si>
    <t>115588</t>
  </si>
  <si>
    <t>115592</t>
  </si>
  <si>
    <t>115593</t>
  </si>
  <si>
    <t>115595</t>
  </si>
  <si>
    <t>115596</t>
  </si>
  <si>
    <t>115597</t>
  </si>
  <si>
    <t>115598</t>
  </si>
  <si>
    <t>115599</t>
  </si>
  <si>
    <t>115600</t>
  </si>
  <si>
    <t>115601</t>
  </si>
  <si>
    <t>115603</t>
  </si>
  <si>
    <t>115604</t>
  </si>
  <si>
    <t>115605</t>
  </si>
  <si>
    <t>115607</t>
  </si>
  <si>
    <t>115608</t>
  </si>
  <si>
    <t>115610</t>
  </si>
  <si>
    <t>115611</t>
  </si>
  <si>
    <t>115612</t>
  </si>
  <si>
    <t>115613</t>
  </si>
  <si>
    <t>115614</t>
  </si>
  <si>
    <t>115615</t>
  </si>
  <si>
    <t>115616</t>
  </si>
  <si>
    <t>115617</t>
  </si>
  <si>
    <t>115618</t>
  </si>
  <si>
    <t>115619</t>
  </si>
  <si>
    <t>115621</t>
  </si>
  <si>
    <t>115622</t>
  </si>
  <si>
    <t>115624</t>
  </si>
  <si>
    <t>115625</t>
  </si>
  <si>
    <t>115626</t>
  </si>
  <si>
    <t>115627</t>
  </si>
  <si>
    <t>115628</t>
  </si>
  <si>
    <t>115629</t>
  </si>
  <si>
    <t>115630</t>
  </si>
  <si>
    <t>115631</t>
  </si>
  <si>
    <t>115633</t>
  </si>
  <si>
    <t>115635</t>
  </si>
  <si>
    <t>115636</t>
  </si>
  <si>
    <t>115638</t>
  </si>
  <si>
    <t>115641</t>
  </si>
  <si>
    <t>115642</t>
  </si>
  <si>
    <t>115643</t>
  </si>
  <si>
    <t>115644</t>
  </si>
  <si>
    <t>115645</t>
  </si>
  <si>
    <t>115647</t>
  </si>
  <si>
    <t>115649</t>
  </si>
  <si>
    <t>115651</t>
  </si>
  <si>
    <t>115652</t>
  </si>
  <si>
    <t>115654</t>
  </si>
  <si>
    <t>115655</t>
  </si>
  <si>
    <t>115656</t>
  </si>
  <si>
    <t>115657</t>
  </si>
  <si>
    <t>115658</t>
  </si>
  <si>
    <t>115659</t>
  </si>
  <si>
    <t>115660</t>
  </si>
  <si>
    <t>115663</t>
  </si>
  <si>
    <t>115665</t>
  </si>
  <si>
    <t>115667</t>
  </si>
  <si>
    <t>115668</t>
  </si>
  <si>
    <t>115670</t>
  </si>
  <si>
    <t>115671</t>
  </si>
  <si>
    <t>115672</t>
  </si>
  <si>
    <t>115673</t>
  </si>
  <si>
    <t>115674</t>
  </si>
  <si>
    <t>115675</t>
  </si>
  <si>
    <t>115676</t>
  </si>
  <si>
    <t>115677</t>
  </si>
  <si>
    <t>115679</t>
  </si>
  <si>
    <t>115680</t>
  </si>
  <si>
    <t>115681</t>
  </si>
  <si>
    <t>115682</t>
  </si>
  <si>
    <t>115683</t>
  </si>
  <si>
    <t>115684</t>
  </si>
  <si>
    <t>115685</t>
  </si>
  <si>
    <t>115687</t>
  </si>
  <si>
    <t>115688</t>
  </si>
  <si>
    <t>115689</t>
  </si>
  <si>
    <t>115690</t>
  </si>
  <si>
    <t>115691</t>
  </si>
  <si>
    <t>115692</t>
  </si>
  <si>
    <t>115695</t>
  </si>
  <si>
    <t>115696</t>
  </si>
  <si>
    <t>115697</t>
  </si>
  <si>
    <t>115700</t>
  </si>
  <si>
    <t>115701</t>
  </si>
  <si>
    <t>115702</t>
  </si>
  <si>
    <t>115703</t>
  </si>
  <si>
    <t>115704</t>
  </si>
  <si>
    <t>115705</t>
  </si>
  <si>
    <t>115706</t>
  </si>
  <si>
    <t>115707</t>
  </si>
  <si>
    <t>115708</t>
  </si>
  <si>
    <t>115709</t>
  </si>
  <si>
    <t>115710</t>
  </si>
  <si>
    <t>115711</t>
  </si>
  <si>
    <t>115712</t>
  </si>
  <si>
    <t>115713</t>
  </si>
  <si>
    <t>115714</t>
  </si>
  <si>
    <t>115715</t>
  </si>
  <si>
    <t>115716</t>
  </si>
  <si>
    <t>115717</t>
  </si>
  <si>
    <t>115718</t>
  </si>
  <si>
    <t>115719</t>
  </si>
  <si>
    <t>115720</t>
  </si>
  <si>
    <t>115721</t>
  </si>
  <si>
    <t>115722</t>
  </si>
  <si>
    <t>115723</t>
  </si>
  <si>
    <t>115724</t>
  </si>
  <si>
    <t>115725</t>
  </si>
  <si>
    <t>115726</t>
  </si>
  <si>
    <t>115727</t>
  </si>
  <si>
    <t>115728</t>
  </si>
  <si>
    <t>115729</t>
  </si>
  <si>
    <t>115730</t>
  </si>
  <si>
    <t>115732</t>
  </si>
  <si>
    <t>115733</t>
  </si>
  <si>
    <t>115771</t>
  </si>
  <si>
    <t>115773</t>
  </si>
  <si>
    <t>A.G. RHODES HOME WESLEY WOODS</t>
  </si>
  <si>
    <t>MAGNOLIA MANOR METHODIST NSG C</t>
  </si>
  <si>
    <t>PARK PLACE NURSING FACILITY</t>
  </si>
  <si>
    <t>NORTH DECATUR HEALTH AND REHABILITATION CENTER</t>
  </si>
  <si>
    <t>BELL MINOR HOME, THE</t>
  </si>
  <si>
    <t>WILLIAM BREMAN JEWISH HOME, THE</t>
  </si>
  <si>
    <t>GLENWOOD HEALTH AND REHABILITATION CENTER</t>
  </si>
  <si>
    <t>MILLER NURSING HOME</t>
  </si>
  <si>
    <t>CENTER FOR ADVANCED REHAB AT PARKSIDE, THE</t>
  </si>
  <si>
    <t>AZALEA HEALTH AND REHABILITATION CENTER</t>
  </si>
  <si>
    <t>MAGNOLIA MANOR OF COLUMBUS NURSING CENTER - WEST</t>
  </si>
  <si>
    <t>BROWN HEALTH AND REHABILITATION</t>
  </si>
  <si>
    <t>HABERSHAM HOME</t>
  </si>
  <si>
    <t>NHC HEALTHCARE ROSSVILLE</t>
  </si>
  <si>
    <t>EFFINGHAM CARE &amp; REHABILITATION CENTER</t>
  </si>
  <si>
    <t>SIGNATURE HEALTHCARE OF BUCKHEAD</t>
  </si>
  <si>
    <t>SIGNATURE HEALTHCARE AT TOWER ROAD</t>
  </si>
  <si>
    <t>SIGNATURE HEALTHCARE OF SAVANNAH</t>
  </si>
  <si>
    <t>MAGNOLIA MANOR OF COLUMBUS NURSING CENTER - EAST</t>
  </si>
  <si>
    <t>NURSE CARE OF BUCKHEAD</t>
  </si>
  <si>
    <t>ABERCORN REHABILITATION CENTER</t>
  </si>
  <si>
    <t>NEWNAN HEALTH AND REHABILITATION</t>
  </si>
  <si>
    <t>ANDERSON MILL HEALTH AND REHABILITATION CENTER</t>
  </si>
  <si>
    <t>ORCHARD VIEW REHABILITATION &amp; SKILLED NURSING CTR</t>
  </si>
  <si>
    <t>SIGNATURE HEALTHCARE OF MARIETTA</t>
  </si>
  <si>
    <t>PROMEDICA SKILLED NURSING AND REHAB DECATUR</t>
  </si>
  <si>
    <t>WELLSTAR PAULDING NURSING CTR</t>
  </si>
  <si>
    <t>APPLING NURSING AND REHABILITATION PAVILION</t>
  </si>
  <si>
    <t>CALHOUN NURSING HOME</t>
  </si>
  <si>
    <t>HARBORVIEW SATILLA</t>
  </si>
  <si>
    <t>MITCHELL COUNTY NURSING HOMES</t>
  </si>
  <si>
    <t>DUNWOODY HEALTH AND REHABILITATION CENTER</t>
  </si>
  <si>
    <t>EARLY MEMORIAL NURSING FACILITY</t>
  </si>
  <si>
    <t>JOE-ANNE BURGIN HEALTH AND REHABILITATION</t>
  </si>
  <si>
    <t>DOUGLASVILLE NURSING AND REHABILITATION CENTER</t>
  </si>
  <si>
    <t>A.G. RHODES HOME, INC, THE</t>
  </si>
  <si>
    <t>PRUITTHEALTH - MARIETTA</t>
  </si>
  <si>
    <t>FLORENCE HAND HOME</t>
  </si>
  <si>
    <t>HIGH SHOALS HEALTH AND REHABILITATION</t>
  </si>
  <si>
    <t>CHATSWORTH HEALTH CARE CENTER</t>
  </si>
  <si>
    <t>PROMEDICA SKILLED NURSING AND REHAB (MARIETTA)</t>
  </si>
  <si>
    <t>CHULIO HILLS HEALTH AND REHAB</t>
  </si>
  <si>
    <t>PRUITTHEALTH - MACON</t>
  </si>
  <si>
    <t>COMER HEALTH AND REHABILITATION</t>
  </si>
  <si>
    <t>PLACE AT DEANS BRIDGE, THE</t>
  </si>
  <si>
    <t>HARBORVIEW HEALTH CENTER OF AUGUSTA</t>
  </si>
  <si>
    <t>RESORTS AT POOLER INC</t>
  </si>
  <si>
    <t>STEVENS PARK HEALTH AND REHABILITATION</t>
  </si>
  <si>
    <t>ZEBULON PARK HEALTH AND REHABILITATION</t>
  </si>
  <si>
    <t>LENBROOK</t>
  </si>
  <si>
    <t>FAIRBURN HEALTH CARE CENTER</t>
  </si>
  <si>
    <t>PRUITTHEALTH - LAFAYETTE</t>
  </si>
  <si>
    <t>PLACE AT MARTINEZ, THE</t>
  </si>
  <si>
    <t>PRUITTHEALTH - BROOKHAVEN</t>
  </si>
  <si>
    <t>PRUITTHEALTH - AUSTELL</t>
  </si>
  <si>
    <t>FIFTH AVENUE HEALTH CARE</t>
  </si>
  <si>
    <t>WARRENTON HEALTH AND REHAB</t>
  </si>
  <si>
    <t>BRIARWOOD HEALTH AND REHABILITATION CENTER</t>
  </si>
  <si>
    <t>BAINBRIDGE HEALTH AND REHAB</t>
  </si>
  <si>
    <t>PRUITTHEALTH - WASHINGTON</t>
  </si>
  <si>
    <t>PRUITTHEALTH - MAGNOLIA MANOR</t>
  </si>
  <si>
    <t>WILLOWWOOD HEALTHCARE AND REHABILITATION</t>
  </si>
  <si>
    <t>HARBORVIEW HEALTH SYSTEMS THOMASTON</t>
  </si>
  <si>
    <t>DELMAR GARDENS OF SMYRNA</t>
  </si>
  <si>
    <t>PRUITTHEALTH - AUGUSTA</t>
  </si>
  <si>
    <t>UNIVERSITY EXTENDED CARE/WESTW</t>
  </si>
  <si>
    <t>MIONA GERIATRIC &amp; DEMENTIA CENTER</t>
  </si>
  <si>
    <t>PRUITTHEALTH - SAVANNAH</t>
  </si>
  <si>
    <t>CALHOUN HEALTH CARE CENTER</t>
  </si>
  <si>
    <t>RIDGEWOOD MANOR HEALTH AND REHABILITATION</t>
  </si>
  <si>
    <t>BERRIEN NURSING CENTER</t>
  </si>
  <si>
    <t>PRUITTHEALTH - TOCCOA</t>
  </si>
  <si>
    <t>BOLINGREEN HEALTH AND REHABILITATION</t>
  </si>
  <si>
    <t>LIFE CARE CENTER OF GWINNETT</t>
  </si>
  <si>
    <t>ETOWAH LANDING</t>
  </si>
  <si>
    <t>DELMAR GARDENS OF GWINNETT</t>
  </si>
  <si>
    <t>MUSCOGEE MANOR &amp; REHABILITATION CTR</t>
  </si>
  <si>
    <t>RIVERSIDE HEALTH AND REHABILITATION</t>
  </si>
  <si>
    <t>LAGRANGE HEALTH AND REHAB</t>
  </si>
  <si>
    <t>DUBLINAIR HEALTH &amp; REHAB</t>
  </si>
  <si>
    <t>OCONEE HEALTH AND REHABILITATION</t>
  </si>
  <si>
    <t>TREUTLEN COUNTY HEALTH AND REHABILITATION</t>
  </si>
  <si>
    <t>BRENTWOOD HEALTH AND REHABILITATION</t>
  </si>
  <si>
    <t>MACON REHABILITATION AND HEALTHCARE</t>
  </si>
  <si>
    <t>HARBORVIEW ROME</t>
  </si>
  <si>
    <t>MONTEZUMA HEALTH CARE CENTER</t>
  </si>
  <si>
    <t>THOMSON HEALTH AND REHABILITATION</t>
  </si>
  <si>
    <t>CARROLLTON NURSING &amp; REHAB CTR</t>
  </si>
  <si>
    <t>HERITAGE INN OF SANDERSVILLE HEALTH AND REHAB</t>
  </si>
  <si>
    <t>PRUITTHEALTH - LAKEHAVEN, LLC</t>
  </si>
  <si>
    <t>WOOD DALE HEALTH AND REHABILITATION</t>
  </si>
  <si>
    <t>RIVERSIDE HEALTH CARE CENTER</t>
  </si>
  <si>
    <t>SOUTHLAND HEALTHCARE AND REHAB CENTER</t>
  </si>
  <si>
    <t>PRUITTHEALTH - VALDOSTA, LLC</t>
  </si>
  <si>
    <t>PRUITTHEALTH - MONROE</t>
  </si>
  <si>
    <t>COTTAGES AT ROCKMART, THE</t>
  </si>
  <si>
    <t>SPARTA HEALTH AND REHABILITATION</t>
  </si>
  <si>
    <t>OAKS - CARROLLTON SKILLED NURSING, THE</t>
  </si>
  <si>
    <t>PRUITTHEALTH - CRESTWOOD, LLC</t>
  </si>
  <si>
    <t>OXLEY PARK HEALTH AND REHABILITATION</t>
  </si>
  <si>
    <t>PRUITTHEALTH - EASTSIDE</t>
  </si>
  <si>
    <t>OAKS - SCENIC VIEW SKILLED NURSING, THE</t>
  </si>
  <si>
    <t>PRUITTHEALTH - PEAKE</t>
  </si>
  <si>
    <t>WINTHROP HEALTH AND REHABILITATION</t>
  </si>
  <si>
    <t>QUIET OAKS HEALTH CARE CENTER</t>
  </si>
  <si>
    <t>PROVIDENCE OF SPARTA HEALTH AND REHAB</t>
  </si>
  <si>
    <t>PRUITTHEALTH - SPRING VALLEY</t>
  </si>
  <si>
    <t>QUINTON MEM HC &amp; REHAB CENTER</t>
  </si>
  <si>
    <t>LUMBER CITY NURSING &amp; REHABILITATION CENTER</t>
  </si>
  <si>
    <t>WRIGHTSVILLE MANOR HEALTH AND REHAB</t>
  </si>
  <si>
    <t>PRUITTHEALTH - FORT OGLETHORPE</t>
  </si>
  <si>
    <t>OAKS - LIMESTONE, THE</t>
  </si>
  <si>
    <t>PLEASANT VIEW NURSING CENTER</t>
  </si>
  <si>
    <t>TIFTON HEALTH AND REHABILITATION CENTER</t>
  </si>
  <si>
    <t>HARBORVIEW HEALTH SYSTEMS JESUP</t>
  </si>
  <si>
    <t>PRUITTHEALTH - FORSYTH</t>
  </si>
  <si>
    <t>OAKS - ATHENS SKILLED NURSING, THE</t>
  </si>
  <si>
    <t>WOODSTOCK NURSING &amp; REHAB CTR</t>
  </si>
  <si>
    <t>ROSWELL NURSING &amp; REHAB CENTER</t>
  </si>
  <si>
    <t>CHESTNUT RIDGE NSG &amp; REHAB CTR</t>
  </si>
  <si>
    <t>LAKE CROSSING HEALTH CENTER</t>
  </si>
  <si>
    <t>THOMASVILLE HEALTH &amp; REHAB, LLC</t>
  </si>
  <si>
    <t>OAKVIEW HEALTH AND REHABILITATION</t>
  </si>
  <si>
    <t>CORDELE HEALTH AND REHABILITATION</t>
  </si>
  <si>
    <t>SUMMERHILL ELDERLIVING HOME &amp; CARE</t>
  </si>
  <si>
    <t>HARALSON NSG &amp; REHAB CENTER</t>
  </si>
  <si>
    <t>HARTWELL HEALTH AND REHABILITATION</t>
  </si>
  <si>
    <t>CEDAR VALLEY NSG &amp; REHAB CTR</t>
  </si>
  <si>
    <t>PINE KNOLL NURSING &amp; REHAB CTR</t>
  </si>
  <si>
    <t>HERITAGE INN OF BARNESVILLE HEALTH AND REHAB</t>
  </si>
  <si>
    <t>HART CARE CENTER</t>
  </si>
  <si>
    <t>PRUITTHEALTH - SHEPHERD HILLS</t>
  </si>
  <si>
    <t>PRUITTHEALTH - TOOMSBORO</t>
  </si>
  <si>
    <t>MADISON HEALTH AND REHAB</t>
  </si>
  <si>
    <t>SOUTHLAND HEALTH AND REHABILITATION</t>
  </si>
  <si>
    <t>TOWNSEND PARK HEALTH AND REHABILITATION</t>
  </si>
  <si>
    <t>AUTUMN LANE HEALTH AND REHABILITATION</t>
  </si>
  <si>
    <t>UNIVERSITY NURSING &amp; REHAB CTR</t>
  </si>
  <si>
    <t>PRUITTHEALTH - BLUE RIDGE</t>
  </si>
  <si>
    <t>HEART OF GEORGIA NURSING HOME</t>
  </si>
  <si>
    <t>TRADITIONS HEALTH AND REHABILITATION</t>
  </si>
  <si>
    <t>LYNN HAVEN HEALTH AND REHABILITATION</t>
  </si>
  <si>
    <t>CHAPLINWOOD NURSING HOME</t>
  </si>
  <si>
    <t>RIDGECREST REHAB &amp; SKILLED NURSING CENTER</t>
  </si>
  <si>
    <t>BRYANT HEALTH AND REHABILITATION CENTER</t>
  </si>
  <si>
    <t>GLENN-MOR NURSING HOME</t>
  </si>
  <si>
    <t>FOUR COUNTY HEALTH AND REHABILITATION</t>
  </si>
  <si>
    <t>EAST LAKE ARBOR</t>
  </si>
  <si>
    <t>DAWSON HEALTH AND REHABILITATION</t>
  </si>
  <si>
    <t>PROVIDENCE HEALTHCARE</t>
  </si>
  <si>
    <t>NEW HORIZONS LIMESTONE</t>
  </si>
  <si>
    <t>GREENE POINT HEALTH AND REHABILITATION</t>
  </si>
  <si>
    <t>PRESBYTERIAN VILLAGE</t>
  </si>
  <si>
    <t>PRUITTHEALTH - ASHBURN</t>
  </si>
  <si>
    <t>NHC HEALTHCARE FT OGLETHORPE</t>
  </si>
  <si>
    <t>MCRAE MANOR NURSING HOME</t>
  </si>
  <si>
    <t>PREMIER ESTATES OF DUBLIN, LLC</t>
  </si>
  <si>
    <t>LEGACY HEALTH AND REHABILITATION</t>
  </si>
  <si>
    <t>PRESBYTERIAN HOME, QUITMAN, IN</t>
  </si>
  <si>
    <t>ROSE CITY HEALTH AND REHABILITATION CENTER</t>
  </si>
  <si>
    <t>GRANDVIEW HEALTH CARE CENTER</t>
  </si>
  <si>
    <t>JESUP HEALTH AND REHAB</t>
  </si>
  <si>
    <t>SANDY SPRINGS HEALTH AND REHABILITATION</t>
  </si>
  <si>
    <t>PRUITTHEALTH - MOULTRIE</t>
  </si>
  <si>
    <t>PRUITTHEALTH - FAIRBURN</t>
  </si>
  <si>
    <t>TAYLOR COUNTY HEALTH AND REHABILITATION</t>
  </si>
  <si>
    <t>BRIAN CENTER HEALTH &amp; REHABILITATION/CANTON</t>
  </si>
  <si>
    <t>PRUITTHEALTH - ATHENS HERITAGE</t>
  </si>
  <si>
    <t>PRUITTHEALTH - WEST ATLANTA</t>
  </si>
  <si>
    <t>TWIN OAKS CONVALESCENT CENTER</t>
  </si>
  <si>
    <t>ROSS MEMORIAL HEALTH CARE CTR</t>
  </si>
  <si>
    <t>PRUITTHEALTH - LILBURN</t>
  </si>
  <si>
    <t>SEARS MANOR NURSING HOME</t>
  </si>
  <si>
    <t>A.G. RHODES HOME, INC - COBB</t>
  </si>
  <si>
    <t>ORCHARD HEALTH AND REHABILITATION</t>
  </si>
  <si>
    <t>ROBERTA HEALTH AND REHAB</t>
  </si>
  <si>
    <t>THE PAVILION AT BRANDON WILDE</t>
  </si>
  <si>
    <t>CRESTVIEW HEALTH &amp; REHAB CTR</t>
  </si>
  <si>
    <t>AVALON HEALTH AND REHABILITATION</t>
  </si>
  <si>
    <t>PRUITTHEALTH - GRIFFIN</t>
  </si>
  <si>
    <t>PRUITTHEALTH - VIRGINIA PARK</t>
  </si>
  <si>
    <t>SOCIAL CIRCLE NSG &amp; REHAB CTR</t>
  </si>
  <si>
    <t>PRUITTHEALTH - SWAINSBORO</t>
  </si>
  <si>
    <t>AZALEALAND NURSING HOME</t>
  </si>
  <si>
    <t>LAKE CITY NURSING AND REHABILITATION CENTER LLC</t>
  </si>
  <si>
    <t>WINDER HEALTH CARE &amp; REHAB CTR</t>
  </si>
  <si>
    <t>ARROWHEAD HEALTH AND REHAB</t>
  </si>
  <si>
    <t>TWIN VIEW HEALTH AND REHAB</t>
  </si>
  <si>
    <t>CROSSVIEW CARE CENTER</t>
  </si>
  <si>
    <t>SADIE G. MAYS HEALTH &amp; REHABILITATION CENTER</t>
  </si>
  <si>
    <t>MAPLE RIDGE HEALTH CARE CENTER</t>
  </si>
  <si>
    <t>PINE VIEW NURSING AND REHAB  CENTER</t>
  </si>
  <si>
    <t>JONESBORO NURSING AND REHABILITATION CENTER</t>
  </si>
  <si>
    <t>PRUITTHEALTH - SEASIDE</t>
  </si>
  <si>
    <t>LILLIAN G CARTER HEALTH AND REHABILITATION</t>
  </si>
  <si>
    <t>CUMMING NURSING CENTER</t>
  </si>
  <si>
    <t>LODGE, THE</t>
  </si>
  <si>
    <t>MAGNOLIA MANOR OF MIDWAY</t>
  </si>
  <si>
    <t>GRACEMORE NURSING AND REHAB</t>
  </si>
  <si>
    <t>BONTERRA TRANSITIONAL CARE &amp; REHABILITATION</t>
  </si>
  <si>
    <t>BRIGHTMOOR NURSING CENTER, LLC</t>
  </si>
  <si>
    <t>DADE HEALTH AND REHAB</t>
  </si>
  <si>
    <t>FRIENDSHIP HEALTH AND REHAB</t>
  </si>
  <si>
    <t>GATEWAY HEALTH AND REHAB</t>
  </si>
  <si>
    <t>MEADOWBROOK HEALTH AND REHAB</t>
  </si>
  <si>
    <t>PRUITTHEALTH - HOLLY HILL, LLC</t>
  </si>
  <si>
    <t>PIONEER HEALTH OF CENTRAL GEORGIA</t>
  </si>
  <si>
    <t>ROSEMONT AT STONE MOUNTAIN</t>
  </si>
  <si>
    <t>RIVER TOWNE CENTER</t>
  </si>
  <si>
    <t>CRISP REGIONAL NSG &amp; REHAB CTR</t>
  </si>
  <si>
    <t>CAMELLIA GARDENS OF LIFE CARE</t>
  </si>
  <si>
    <t>CHRISTIAN CITY REHABILITATION CENTER</t>
  </si>
  <si>
    <t>TATTNALL HEALTHCARE CENTER</t>
  </si>
  <si>
    <t>OAK VIEW HOME, INC</t>
  </si>
  <si>
    <t>ALTAMAHA HEALTHCARE CENTER</t>
  </si>
  <si>
    <t>GREEN ACRES HEALTH AND REHABILITATION</t>
  </si>
  <si>
    <t>HEALTHCARE AT COLLEGE PARK, LLC</t>
  </si>
  <si>
    <t>AUTUMN BREEZE HEALTH AND REHAB</t>
  </si>
  <si>
    <t>MAGNOLIA MANOR OF ST SIMONS REHAB &amp; NURSING CENTER</t>
  </si>
  <si>
    <t>GORDON HEALTH AND REHABILITATION</t>
  </si>
  <si>
    <t>LEGACY TRANSITIONAL CARE &amp; REHABILITATION</t>
  </si>
  <si>
    <t>PINEWOOD MANOR NURSING HOME &amp; REHABILITATION CNTR</t>
  </si>
  <si>
    <t>BUCHANAN HEALTHCARE CENTER</t>
  </si>
  <si>
    <t>PRUITTHEALTH - COVINGTON</t>
  </si>
  <si>
    <t>COUNTRYSIDE HEALTH CENTER</t>
  </si>
  <si>
    <t>BAYVIEW NURSING HOME</t>
  </si>
  <si>
    <t>EATONTON HEALTH AND REHABILITATION</t>
  </si>
  <si>
    <t>TUCKER WELLNESS AND REHABILITATION CENTER</t>
  </si>
  <si>
    <t>HERITAGE INN HEALTH AND REHABILITATION</t>
  </si>
  <si>
    <t>CAMELLIA HEALTH &amp; REHABILITATION</t>
  </si>
  <si>
    <t>MAGNOLIA MANOR OF MARION COUNTY</t>
  </si>
  <si>
    <t>PRUITTHEALTH - LANIER</t>
  </si>
  <si>
    <t>WESTWOOD HEALTHCARE AND REHABILITATION</t>
  </si>
  <si>
    <t>WARM SPRINGS MEDICAL CENTER NURSING HOME</t>
  </si>
  <si>
    <t>BROWN'S HEALTH &amp; REHAB CENTER</t>
  </si>
  <si>
    <t>WAYCROSS HEALTH AND REHABILITATION</t>
  </si>
  <si>
    <t>PINEWOOD NURSING CENTER</t>
  </si>
  <si>
    <t>PRUITTHEALTH - OCILLA</t>
  </si>
  <si>
    <t>CANDLER SKILLED NURSING UNIT</t>
  </si>
  <si>
    <t>VISTA PARK HEALTH AND REHABILITATION</t>
  </si>
  <si>
    <t>WARNER ROBINS REHABILITATION CENTER</t>
  </si>
  <si>
    <t>GIBSON HEALTH AND REHABILITATION</t>
  </si>
  <si>
    <t>LEE COUNTY HEALTH AND REHABILITATION</t>
  </si>
  <si>
    <t>BAPTIST VILLAGE, INC.</t>
  </si>
  <si>
    <t>PRUITTHEALTH - FRANKLIN</t>
  </si>
  <si>
    <t>PRUITTHEALTH - FITZGERALD</t>
  </si>
  <si>
    <t>EAGLE HEALTH &amp; REHABILITATION</t>
  </si>
  <si>
    <t>GLENVUE HEALTH AND REHAB</t>
  </si>
  <si>
    <t>BRYAN COUNTY HLTH &amp; REHAB CTR</t>
  </si>
  <si>
    <t>EASTMAN HEALTHCARE &amp; REHAB</t>
  </si>
  <si>
    <t>THUNDERBOLT TRANSITIONAL CARE &amp; REHAB CENTER</t>
  </si>
  <si>
    <t>WYNFIELD PARK HEALTH AND REHABILITATION</t>
  </si>
  <si>
    <t>HAZELHURST COURT CARE AND REHABILITATION CENTER</t>
  </si>
  <si>
    <t>OAKS NURSING HOME, INC, THE</t>
  </si>
  <si>
    <t>PRUITTHEALTH - PALMYRA</t>
  </si>
  <si>
    <t>PRUITTHEALTH - SYLVESTER</t>
  </si>
  <si>
    <t>FOLKSTON PARK CARE AND REHABILITATION CENTER</t>
  </si>
  <si>
    <t>PRUITTHEALTH - GRANDVIEW</t>
  </si>
  <si>
    <t>SAVANNAH BEACH HEALTH AND REHAB</t>
  </si>
  <si>
    <t>RIVER BROOK HEALTHCARE CENTER</t>
  </si>
  <si>
    <t>FOUNTAIN BLUE REHAB AND NURSING</t>
  </si>
  <si>
    <t>CARROLLTON MANOR, INCORPORATED</t>
  </si>
  <si>
    <t>RIVERVIEW HEALTH &amp; REHAB CTR</t>
  </si>
  <si>
    <t>AZALEA HEALTH AND REHABILITATION</t>
  </si>
  <si>
    <t>PARKSIDE POST ACUTE AND REHABILITATION</t>
  </si>
  <si>
    <t>KEYSVILLE NURSING HOME &amp; REHAB</t>
  </si>
  <si>
    <t>NORTHSIDE GWINNETT EXTENDED CARE CENTER</t>
  </si>
  <si>
    <t>PRUITTHEALTH - DECATUR</t>
  </si>
  <si>
    <t>ATRIUM HEALTH NAVICENT BALDWIN</t>
  </si>
  <si>
    <t>FORT VALLEY HEALTH AND REHAB</t>
  </si>
  <si>
    <t>CHERRY BLOSSOM HEALTH AND REHABILITATION</t>
  </si>
  <si>
    <t>LIFE CARE CENTER</t>
  </si>
  <si>
    <t>SOUTHWELL HEALTH AND REHABILITATION</t>
  </si>
  <si>
    <t>EASTVIEW NURSING CENTER</t>
  </si>
  <si>
    <t>SOUTHERN PINES</t>
  </si>
  <si>
    <t>PRUITTHEALTH - GREENVILLE</t>
  </si>
  <si>
    <t>LIFE CARE CTR OF LAWRENCEVILLE</t>
  </si>
  <si>
    <t>ROSELANE HEALTH AND REHABILITATION CENTER</t>
  </si>
  <si>
    <t>REGENCY PARK HEALTH AND REHABILITATION</t>
  </si>
  <si>
    <t>COASTAL MANOR</t>
  </si>
  <si>
    <t>COLQUITT REGIONAL SENIOR CARE &amp; REHABILITATION</t>
  </si>
  <si>
    <t>PRUITTHEALTH - SUNRISE</t>
  </si>
  <si>
    <t>ROCKDALE HEALTHCARE CENTER</t>
  </si>
  <si>
    <t>SCOTT HEALTH &amp; REHABILITATION</t>
  </si>
  <si>
    <t>PRUITTHEALTH - AUGUSTA HILLS</t>
  </si>
  <si>
    <t>LAUREL PARK AT HENRY MED CTR</t>
  </si>
  <si>
    <t>WESTMINSTER COMMONS</t>
  </si>
  <si>
    <t>RETREAT, THE</t>
  </si>
  <si>
    <t>REHABILITATION CENTER OF SOUTH GEORGIA</t>
  </si>
  <si>
    <t>PRUITTHEALTH - JASPER</t>
  </si>
  <si>
    <t>COMFORT CREEK NURSING AND REHABILITATION CENTER</t>
  </si>
  <si>
    <t>CARLYLE PLACE</t>
  </si>
  <si>
    <t>PRUITTHEALTH - OLD CAPITOL</t>
  </si>
  <si>
    <t>BUDD TERRACE AT WESLEY WOODS</t>
  </si>
  <si>
    <t>PARKSIDE CENTER FOR NURSING AND REHAB AT ELLIJAY</t>
  </si>
  <si>
    <t>SENIOR CARE CENTER - ST MARYS</t>
  </si>
  <si>
    <t>HEARDMONT HEALTH AND REHABILITATION</t>
  </si>
  <si>
    <t>WILLOWBROOKE COURT AT LANIER VILLAGE ESTATES</t>
  </si>
  <si>
    <t>MOUNTAIN VIEW HEALTH CARE</t>
  </si>
  <si>
    <t>GOLD CITY HEALTH AND REHAB</t>
  </si>
  <si>
    <t>D SCOTT HUDGENS CENTER FOR SKILLED NURSING, THE</t>
  </si>
  <si>
    <t>SMITH MEDICAL NURSING CARE CTR</t>
  </si>
  <si>
    <t>MEDICAL MANAGEMENT HEALTH AND REHAB CENTER</t>
  </si>
  <si>
    <t>UNION COUNTY NURSING HOME</t>
  </si>
  <si>
    <t>FORT GAINES HEALTH AND REHAB</t>
  </si>
  <si>
    <t>FOUNTAINVIEW CTR FOR ALZHEIMER</t>
  </si>
  <si>
    <t>PRUITTHEALTH - BETHANY</t>
  </si>
  <si>
    <t>CHATUGE REGIONAL NURSING HOME</t>
  </si>
  <si>
    <t>WASHINGTON CO EXTENDED CARE FACILITY</t>
  </si>
  <si>
    <t>GLENWOOD HEALTHCARE</t>
  </si>
  <si>
    <t>EMANUEL COUNTY NURSING HOME</t>
  </si>
  <si>
    <t>OAKS - BETHANY SKILLED NURSING, THE</t>
  </si>
  <si>
    <t>WILDWOOD HEALTH AND REHAB</t>
  </si>
  <si>
    <t>SGMC LAKELAND VILLA</t>
  </si>
  <si>
    <t>CHURCH HOME REHABILITATION AND HEALTHCARE</t>
  </si>
  <si>
    <t>TWIN FOUNTAINS HOME</t>
  </si>
  <si>
    <t>HILL HAVEN NURSING HOME</t>
  </si>
  <si>
    <t>MEMORIAL MANOR NURSING HOME</t>
  </si>
  <si>
    <t>SEMINOLE MANOR NURSING HOME</t>
  </si>
  <si>
    <t>PALEMON GASKINS MEM NSG HOME</t>
  </si>
  <si>
    <t>NORTHRIDGE HEALTH AND REHABILITATION</t>
  </si>
  <si>
    <t>OAKS HEALTH CTR AT THE MARSHES OF SKIDAWAY ISLAND</t>
  </si>
  <si>
    <t>SPRING HARBOR AT GREEN ISLAND</t>
  </si>
  <si>
    <t>RELIABLE HEALTH &amp; REHAB AT LAKEWOOD</t>
  </si>
  <si>
    <t>MARSH'S EDGE</t>
  </si>
  <si>
    <t>PRUITTHEALTH - ROME</t>
  </si>
  <si>
    <t>EVERGREEN HEALTH AND REHABILITATION CENTER</t>
  </si>
  <si>
    <t>SENIOR CARE CENTER - BRUNSWICK</t>
  </si>
  <si>
    <t>ANSLEY PARK HEALTH AND REHABILITATION</t>
  </si>
  <si>
    <t>SALUDE - THE ART OF RECOVERY</t>
  </si>
  <si>
    <t>CHELSEY PARK HEALTH AND REHABILITATION</t>
  </si>
  <si>
    <t>HARRINGTON PARK HEALTH AND REHABILITATION</t>
  </si>
  <si>
    <t>MEADOWS PARK HEALTH AND REHABILITATION</t>
  </si>
  <si>
    <t>ADVANCED HEALTH AND REHAB OF TWIGGS COUNTY</t>
  </si>
  <si>
    <t>ARCHWAY TRANSITIONAL CARE CENTER</t>
  </si>
  <si>
    <t>ROCKMART HEALTH</t>
  </si>
  <si>
    <t>OCEANSIDE HEALTH AND REHAB</t>
  </si>
  <si>
    <t>BOSTICK NURSING CENTER</t>
  </si>
  <si>
    <t>GLEN EAGLE HEALTHCARE AND REHAB</t>
  </si>
  <si>
    <t>CAMBRIDGE POST ACUTE CARE CENTER</t>
  </si>
  <si>
    <t>TERRACES AT PEACHTREE HILLS PLACE, THE</t>
  </si>
  <si>
    <t>DECATUR</t>
  </si>
  <si>
    <t>JASPER</t>
  </si>
  <si>
    <t>BUTLER</t>
  </si>
  <si>
    <t>GREENVILLE</t>
  </si>
  <si>
    <t>LAFAYETTE</t>
  </si>
  <si>
    <t>MADISON</t>
  </si>
  <si>
    <t>THOMASVILLE</t>
  </si>
  <si>
    <t>ABBEVILLE</t>
  </si>
  <si>
    <t>GREENSBORO</t>
  </si>
  <si>
    <t>DOUGLAS</t>
  </si>
  <si>
    <t>JONESBORO</t>
  </si>
  <si>
    <t>MONTICELLO</t>
  </si>
  <si>
    <t>NASHVILLE</t>
  </si>
  <si>
    <t>LAKE CITY</t>
  </si>
  <si>
    <t>ALMA</t>
  </si>
  <si>
    <t>GLENWOOD</t>
  </si>
  <si>
    <t>CHATSWORTH</t>
  </si>
  <si>
    <t>LOUISVILLE</t>
  </si>
  <si>
    <t>SPRINGFIELD</t>
  </si>
  <si>
    <t>SMYRNA</t>
  </si>
  <si>
    <t>WASHINGTON</t>
  </si>
  <si>
    <t>GAINESVILLE</t>
  </si>
  <si>
    <t>LAKELAND</t>
  </si>
  <si>
    <t>LEESBURG</t>
  </si>
  <si>
    <t>TRENTON</t>
  </si>
  <si>
    <t>PERRY</t>
  </si>
  <si>
    <t>ATLANTA</t>
  </si>
  <si>
    <t>AMERICUS</t>
  </si>
  <si>
    <t>MONROE</t>
  </si>
  <si>
    <t>COLQUITT</t>
  </si>
  <si>
    <t>ROSSVILLE</t>
  </si>
  <si>
    <t>AUGUSTA</t>
  </si>
  <si>
    <t>COLUMBUS</t>
  </si>
  <si>
    <t>ROYSTON</t>
  </si>
  <si>
    <t>DEMOREST</t>
  </si>
  <si>
    <t>MARIETTA</t>
  </si>
  <si>
    <t>SAVANNAH</t>
  </si>
  <si>
    <t>NEWNAN</t>
  </si>
  <si>
    <t>AUSTELL</t>
  </si>
  <si>
    <t>DALLAS</t>
  </si>
  <si>
    <t>BAXLEY</t>
  </si>
  <si>
    <t>EDISON</t>
  </si>
  <si>
    <t>WAYCROSS</t>
  </si>
  <si>
    <t>CAMILLA</t>
  </si>
  <si>
    <t>BLAKELY</t>
  </si>
  <si>
    <t>CUTHBERT</t>
  </si>
  <si>
    <t>DOUGLASVILLE</t>
  </si>
  <si>
    <t>LAGRANGE</t>
  </si>
  <si>
    <t>BISHOP</t>
  </si>
  <si>
    <t>ROME</t>
  </si>
  <si>
    <t>MACON</t>
  </si>
  <si>
    <t>COMER</t>
  </si>
  <si>
    <t>POOLER</t>
  </si>
  <si>
    <t>FAIRBURN</t>
  </si>
  <si>
    <t>WARRENTON</t>
  </si>
  <si>
    <t>TUCKER</t>
  </si>
  <si>
    <t>BAINBRIDGE</t>
  </si>
  <si>
    <t>MOULTRIE</t>
  </si>
  <si>
    <t>FLOWERY BRANCH</t>
  </si>
  <si>
    <t>THOMASTON</t>
  </si>
  <si>
    <t>EVANS</t>
  </si>
  <si>
    <t>IDEAL</t>
  </si>
  <si>
    <t>CALHOUN</t>
  </si>
  <si>
    <t>DALTON</t>
  </si>
  <si>
    <t>TOCCOA</t>
  </si>
  <si>
    <t>LAWRENCEVILLE</t>
  </si>
  <si>
    <t>DUBLIN</t>
  </si>
  <si>
    <t>OCONEE</t>
  </si>
  <si>
    <t>SOPERTON</t>
  </si>
  <si>
    <t>WAYNESBORO</t>
  </si>
  <si>
    <t>MONTEZUMA</t>
  </si>
  <si>
    <t>THOMSON</t>
  </si>
  <si>
    <t>CARROLLTON</t>
  </si>
  <si>
    <t>SANDERSVILLE</t>
  </si>
  <si>
    <t>VALDOSTA</t>
  </si>
  <si>
    <t>COVINGTON</t>
  </si>
  <si>
    <t>FORSYTH</t>
  </si>
  <si>
    <t>ROCKMART</t>
  </si>
  <si>
    <t>SPARTA</t>
  </si>
  <si>
    <t>LYONS</t>
  </si>
  <si>
    <t>BALDWIN</t>
  </si>
  <si>
    <t>CRAWFORD</t>
  </si>
  <si>
    <t>ELBERTON</t>
  </si>
  <si>
    <t>LUMBER CITY</t>
  </si>
  <si>
    <t>WRIGHTSVILLE</t>
  </si>
  <si>
    <t>FORT OGLETHORPE</t>
  </si>
  <si>
    <t>METTER</t>
  </si>
  <si>
    <t>TIFTON</t>
  </si>
  <si>
    <t>JESUP</t>
  </si>
  <si>
    <t>ATHENS</t>
  </si>
  <si>
    <t>WOODSTOCK</t>
  </si>
  <si>
    <t>ROSWELL</t>
  </si>
  <si>
    <t>CUMMING</t>
  </si>
  <si>
    <t>APPLING</t>
  </si>
  <si>
    <t>SUMMERVILLE</t>
  </si>
  <si>
    <t>CORDELE</t>
  </si>
  <si>
    <t>BREMEN</t>
  </si>
  <si>
    <t>HARTWELL</t>
  </si>
  <si>
    <t>CEDARTOWN</t>
  </si>
  <si>
    <t>BARNESVILLE</t>
  </si>
  <si>
    <t>LA FAYETTE</t>
  </si>
  <si>
    <t>TOOMSBORO</t>
  </si>
  <si>
    <t>PEACHTREE CITY</t>
  </si>
  <si>
    <t>CARTERSVILLE</t>
  </si>
  <si>
    <t>GRAY</t>
  </si>
  <si>
    <t>BLUE RIDGE</t>
  </si>
  <si>
    <t>EASTMAN</t>
  </si>
  <si>
    <t>LITHONIA</t>
  </si>
  <si>
    <t>MILLEDGEVILLE</t>
  </si>
  <si>
    <t>COCHRAN</t>
  </si>
  <si>
    <t>RICHLAND</t>
  </si>
  <si>
    <t>DAWSON</t>
  </si>
  <si>
    <t>UNION POINT</t>
  </si>
  <si>
    <t>ASHBURN</t>
  </si>
  <si>
    <t>MC RAE</t>
  </si>
  <si>
    <t>QUITMAN</t>
  </si>
  <si>
    <t>CANTON</t>
  </si>
  <si>
    <t>KENNESAW</t>
  </si>
  <si>
    <t>LILBURN</t>
  </si>
  <si>
    <t>BRUNSWICK</t>
  </si>
  <si>
    <t>PULASKI</t>
  </si>
  <si>
    <t>ROBERTA</t>
  </si>
  <si>
    <t>GRIFFIN</t>
  </si>
  <si>
    <t>SOCIAL CIRCLE</t>
  </si>
  <si>
    <t>SWAINSBORO</t>
  </si>
  <si>
    <t>WINDER</t>
  </si>
  <si>
    <t>TWIN CITY</t>
  </si>
  <si>
    <t>PINEVIEW</t>
  </si>
  <si>
    <t>SYLVANIA</t>
  </si>
  <si>
    <t>PORT WENTWORTH</t>
  </si>
  <si>
    <t>PLAINS</t>
  </si>
  <si>
    <t>WARNER ROBINS</t>
  </si>
  <si>
    <t>MIDWAY</t>
  </si>
  <si>
    <t>EAST POINT</t>
  </si>
  <si>
    <t>CLEVELAND</t>
  </si>
  <si>
    <t>BYROMVILLE</t>
  </si>
  <si>
    <t>STONE MOUNTAIN</t>
  </si>
  <si>
    <t>UNION CITY</t>
  </si>
  <si>
    <t>REIDSVILLE</t>
  </si>
  <si>
    <t>WAVERLY HALL</t>
  </si>
  <si>
    <t>COLLEGE PARK</t>
  </si>
  <si>
    <t>SAINT SIMONS ISLAND</t>
  </si>
  <si>
    <t>HAWKINSVILLE</t>
  </si>
  <si>
    <t>BUCHANAN</t>
  </si>
  <si>
    <t>NAHUNTA</t>
  </si>
  <si>
    <t>EATONTON</t>
  </si>
  <si>
    <t>STATESBORO</t>
  </si>
  <si>
    <t>CLAXTON</t>
  </si>
  <si>
    <t>BUENA VISTA</t>
  </si>
  <si>
    <t>BUFORD</t>
  </si>
  <si>
    <t>WARM SPRINGS</t>
  </si>
  <si>
    <t>WHIGHAM</t>
  </si>
  <si>
    <t>OCILLA</t>
  </si>
  <si>
    <t>GIBSON</t>
  </si>
  <si>
    <t>FRANKLIN</t>
  </si>
  <si>
    <t>FITZGERALD</t>
  </si>
  <si>
    <t>GLENNVILLE</t>
  </si>
  <si>
    <t>RICHMOND HILL</t>
  </si>
  <si>
    <t>THUNDERBOLT</t>
  </si>
  <si>
    <t>ALBANY</t>
  </si>
  <si>
    <t>HAZLEHURST</t>
  </si>
  <si>
    <t>MARSHALLVILLE</t>
  </si>
  <si>
    <t>SYLVESTER</t>
  </si>
  <si>
    <t>FOLKSTON</t>
  </si>
  <si>
    <t>TYBEE ISLAND</t>
  </si>
  <si>
    <t>HOMERVILLE</t>
  </si>
  <si>
    <t>SNELLVILLE</t>
  </si>
  <si>
    <t>BLYTHE</t>
  </si>
  <si>
    <t>FORT VALLEY</t>
  </si>
  <si>
    <t>ADEL</t>
  </si>
  <si>
    <t>LUDOWICI</t>
  </si>
  <si>
    <t>CONYERS</t>
  </si>
  <si>
    <t>ADRIAN</t>
  </si>
  <si>
    <t>STOCKBRIDGE</t>
  </si>
  <si>
    <t>WADLEY</t>
  </si>
  <si>
    <t>ELLIJAY</t>
  </si>
  <si>
    <t>SAINT MARYS</t>
  </si>
  <si>
    <t>CLAYTON</t>
  </si>
  <si>
    <t>DAHLONEGA</t>
  </si>
  <si>
    <t>SUWANEE</t>
  </si>
  <si>
    <t>BLAIRSVILLE</t>
  </si>
  <si>
    <t>FORT GAINES</t>
  </si>
  <si>
    <t>MILLEN</t>
  </si>
  <si>
    <t>HIAWASSEE</t>
  </si>
  <si>
    <t>VIDALIA</t>
  </si>
  <si>
    <t>TALKING ROCK</t>
  </si>
  <si>
    <t>COMMERCE</t>
  </si>
  <si>
    <t>DONALSONVILLE</t>
  </si>
  <si>
    <t>JEFFERSONVILLE</t>
  </si>
  <si>
    <t>Franklin</t>
  </si>
  <si>
    <t>Jackson</t>
  </si>
  <si>
    <t>Jefferson</t>
  </si>
  <si>
    <t>Baldwin</t>
  </si>
  <si>
    <t>Morgan</t>
  </si>
  <si>
    <t>Coffee</t>
  </si>
  <si>
    <t>Madison</t>
  </si>
  <si>
    <t>Macon</t>
  </si>
  <si>
    <t>Walker</t>
  </si>
  <si>
    <t>Calhoun</t>
  </si>
  <si>
    <t>Washington</t>
  </si>
  <si>
    <t>Clay</t>
  </si>
  <si>
    <t>Randolph</t>
  </si>
  <si>
    <t>Pickens</t>
  </si>
  <si>
    <t>Marion</t>
  </si>
  <si>
    <t>Houston</t>
  </si>
  <si>
    <t>Fayette</t>
  </si>
  <si>
    <t>De Kalb</t>
  </si>
  <si>
    <t>Clarke</t>
  </si>
  <si>
    <t>Lee</t>
  </si>
  <si>
    <t>Cherokee</t>
  </si>
  <si>
    <t>Bibb</t>
  </si>
  <si>
    <t>Lamar</t>
  </si>
  <si>
    <t>Monroe</t>
  </si>
  <si>
    <t>Henry</t>
  </si>
  <si>
    <t>Wilcox</t>
  </si>
  <si>
    <t>Lowndes</t>
  </si>
  <si>
    <t>Columbia</t>
  </si>
  <si>
    <t>Crawford</t>
  </si>
  <si>
    <t>White</t>
  </si>
  <si>
    <t>Johnson</t>
  </si>
  <si>
    <t>Greene</t>
  </si>
  <si>
    <t>Union</t>
  </si>
  <si>
    <t>Miller</t>
  </si>
  <si>
    <t>Pulaski</t>
  </si>
  <si>
    <t>Carroll</t>
  </si>
  <si>
    <t>Fulton</t>
  </si>
  <si>
    <t>Polk</t>
  </si>
  <si>
    <t>Newton</t>
  </si>
  <si>
    <t>Douglas</t>
  </si>
  <si>
    <t>Elbert</t>
  </si>
  <si>
    <t>Seminole</t>
  </si>
  <si>
    <t>Walton</t>
  </si>
  <si>
    <t>Taylor</t>
  </si>
  <si>
    <t>Sumter</t>
  </si>
  <si>
    <t>Putnam</t>
  </si>
  <si>
    <t>Hall</t>
  </si>
  <si>
    <t>Catoosa</t>
  </si>
  <si>
    <t>Richmond</t>
  </si>
  <si>
    <t>Muscogee</t>
  </si>
  <si>
    <t>Habersham</t>
  </si>
  <si>
    <t>Effingham</t>
  </si>
  <si>
    <t>Cobb</t>
  </si>
  <si>
    <t>Chatham</t>
  </si>
  <si>
    <t>Coweta</t>
  </si>
  <si>
    <t>Paulding</t>
  </si>
  <si>
    <t>Appling</t>
  </si>
  <si>
    <t>Ware</t>
  </si>
  <si>
    <t>Mitchell</t>
  </si>
  <si>
    <t>Early</t>
  </si>
  <si>
    <t>Troup</t>
  </si>
  <si>
    <t>Oconee</t>
  </si>
  <si>
    <t>Murray</t>
  </si>
  <si>
    <t>Floyd</t>
  </si>
  <si>
    <t>Warren</t>
  </si>
  <si>
    <t>Decatur</t>
  </si>
  <si>
    <t>Wilkes</t>
  </si>
  <si>
    <t>Colquitt</t>
  </si>
  <si>
    <t>Upson</t>
  </si>
  <si>
    <t>Gordon</t>
  </si>
  <si>
    <t>Whitfield</t>
  </si>
  <si>
    <t>Berrien</t>
  </si>
  <si>
    <t>Stephens</t>
  </si>
  <si>
    <t>Gwinnett</t>
  </si>
  <si>
    <t>Laurens</t>
  </si>
  <si>
    <t>Treutlen</t>
  </si>
  <si>
    <t>Burke</t>
  </si>
  <si>
    <t>Mc Duffie</t>
  </si>
  <si>
    <t>Hancock</t>
  </si>
  <si>
    <t>Toombs</t>
  </si>
  <si>
    <t>Oglethorpe</t>
  </si>
  <si>
    <t>Telfair</t>
  </si>
  <si>
    <t>Candler</t>
  </si>
  <si>
    <t>Tift</t>
  </si>
  <si>
    <t>Wayne</t>
  </si>
  <si>
    <t>Forsyth</t>
  </si>
  <si>
    <t>Thomas</t>
  </si>
  <si>
    <t>Chattooga</t>
  </si>
  <si>
    <t>Crisp</t>
  </si>
  <si>
    <t>Haralson</t>
  </si>
  <si>
    <t>Hart</t>
  </si>
  <si>
    <t>Wilkinson</t>
  </si>
  <si>
    <t>Bartow</t>
  </si>
  <si>
    <t>Jones</t>
  </si>
  <si>
    <t>Fannin</t>
  </si>
  <si>
    <t>Dodge</t>
  </si>
  <si>
    <t>Bleckley</t>
  </si>
  <si>
    <t>Stewart</t>
  </si>
  <si>
    <t>Terrell</t>
  </si>
  <si>
    <t>Turner</t>
  </si>
  <si>
    <t>Brooks</t>
  </si>
  <si>
    <t>Bacon</t>
  </si>
  <si>
    <t>Glynn</t>
  </si>
  <si>
    <t>Spalding</t>
  </si>
  <si>
    <t>Emanuel</t>
  </si>
  <si>
    <t>Clayton</t>
  </si>
  <si>
    <t>Barrow</t>
  </si>
  <si>
    <t>Screven</t>
  </si>
  <si>
    <t>Liberty</t>
  </si>
  <si>
    <t>Dade</t>
  </si>
  <si>
    <t>Dooly</t>
  </si>
  <si>
    <t>Tattnall</t>
  </si>
  <si>
    <t>Harris</t>
  </si>
  <si>
    <t>Brantley</t>
  </si>
  <si>
    <t>Bulloch</t>
  </si>
  <si>
    <t>Evans</t>
  </si>
  <si>
    <t>Bryan</t>
  </si>
  <si>
    <t>Meriwether</t>
  </si>
  <si>
    <t>Grady</t>
  </si>
  <si>
    <t>Irwin</t>
  </si>
  <si>
    <t>Glascock</t>
  </si>
  <si>
    <t>Heard</t>
  </si>
  <si>
    <t>Ben Hill</t>
  </si>
  <si>
    <t>Dougherty</t>
  </si>
  <si>
    <t>Jeff Davis</t>
  </si>
  <si>
    <t>Worth</t>
  </si>
  <si>
    <t>Charlton</t>
  </si>
  <si>
    <t>Clinch</t>
  </si>
  <si>
    <t>Peach</t>
  </si>
  <si>
    <t>Cook</t>
  </si>
  <si>
    <t>Long</t>
  </si>
  <si>
    <t>Rockdale</t>
  </si>
  <si>
    <t>Jasper</t>
  </si>
  <si>
    <t>Gilmer</t>
  </si>
  <si>
    <t>Camden</t>
  </si>
  <si>
    <t>Rabun</t>
  </si>
  <si>
    <t>Lumpkin</t>
  </si>
  <si>
    <t>Jenkins</t>
  </si>
  <si>
    <t>Towns</t>
  </si>
  <si>
    <t>Wheeler</t>
  </si>
  <si>
    <t>Lanier</t>
  </si>
  <si>
    <t>Twiggs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</si>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</sst>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342" totalsRowShown="0" headerRowDxfId="136">
  <autoFilter ref="A1:AG342" xr:uid="{F6C3CB19-CE12-4B14-8BE9-BE2DA56924F3}"/>
  <sortState xmlns:xlrd2="http://schemas.microsoft.com/office/spreadsheetml/2017/richdata2" ref="A2:AG342">
    <sortCondition ref="A1:A342"/>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342" totalsRowShown="0" headerRowDxfId="107">
  <autoFilter ref="A1:AN342" xr:uid="{F6C3CB19-CE12-4B14-8BE9-BE2DA56924F3}"/>
  <sortState xmlns:xlrd2="http://schemas.microsoft.com/office/spreadsheetml/2017/richdata2" ref="A2:AN342">
    <sortCondition ref="A1:A342"/>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342" totalsRowShown="0" headerRowDxfId="71">
  <autoFilter ref="A1:AI342" xr:uid="{0BC5ADF1-15D4-4F74-902E-CBC634AC45F1}"/>
  <sortState xmlns:xlrd2="http://schemas.microsoft.com/office/spreadsheetml/2017/richdata2" ref="A2:AI342">
    <sortCondition ref="A1:A342"/>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408"/>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1070</v>
      </c>
      <c r="B1" s="29" t="s">
        <v>1137</v>
      </c>
      <c r="C1" s="29" t="s">
        <v>1138</v>
      </c>
      <c r="D1" s="29" t="s">
        <v>1110</v>
      </c>
      <c r="E1" s="29" t="s">
        <v>1111</v>
      </c>
      <c r="F1" s="29" t="s">
        <v>1066</v>
      </c>
      <c r="G1" s="29" t="s">
        <v>1112</v>
      </c>
      <c r="H1" s="29" t="s">
        <v>1080</v>
      </c>
      <c r="I1" s="29" t="s">
        <v>1113</v>
      </c>
      <c r="J1" s="29" t="s">
        <v>1114</v>
      </c>
      <c r="K1" s="29" t="s">
        <v>1115</v>
      </c>
      <c r="L1" s="29" t="s">
        <v>1116</v>
      </c>
      <c r="M1" s="29" t="s">
        <v>1117</v>
      </c>
      <c r="N1" s="29" t="s">
        <v>1118</v>
      </c>
      <c r="O1" s="29" t="s">
        <v>1119</v>
      </c>
      <c r="P1" s="29" t="s">
        <v>1121</v>
      </c>
      <c r="Q1" s="29" t="s">
        <v>1120</v>
      </c>
      <c r="R1" s="29" t="s">
        <v>1122</v>
      </c>
      <c r="S1" s="29" t="s">
        <v>1123</v>
      </c>
      <c r="T1" s="29" t="s">
        <v>1124</v>
      </c>
      <c r="U1" s="29" t="s">
        <v>1125</v>
      </c>
      <c r="V1" s="29" t="s">
        <v>1126</v>
      </c>
      <c r="W1" s="29" t="s">
        <v>1127</v>
      </c>
      <c r="X1" s="29" t="s">
        <v>1128</v>
      </c>
      <c r="Y1" s="29" t="s">
        <v>1129</v>
      </c>
      <c r="Z1" s="29" t="s">
        <v>1130</v>
      </c>
      <c r="AA1" s="29" t="s">
        <v>1131</v>
      </c>
      <c r="AB1" s="29" t="s">
        <v>1132</v>
      </c>
      <c r="AC1" s="29" t="s">
        <v>1133</v>
      </c>
      <c r="AD1" s="29" t="s">
        <v>1134</v>
      </c>
      <c r="AE1" s="29" t="s">
        <v>1135</v>
      </c>
      <c r="AF1" s="29" t="s">
        <v>1136</v>
      </c>
      <c r="AG1" s="31" t="s">
        <v>1064</v>
      </c>
    </row>
    <row r="2" spans="1:34" x14ac:dyDescent="0.25">
      <c r="A2" t="s">
        <v>1023</v>
      </c>
      <c r="B2" t="s">
        <v>341</v>
      </c>
      <c r="C2" t="s">
        <v>708</v>
      </c>
      <c r="D2" t="s">
        <v>888</v>
      </c>
      <c r="E2" s="32">
        <v>117.1</v>
      </c>
      <c r="F2" s="32">
        <v>4.4019831103520266</v>
      </c>
      <c r="G2" s="32">
        <v>3.9136303254578233</v>
      </c>
      <c r="H2" s="32">
        <v>0.44657937185691243</v>
      </c>
      <c r="I2" s="32">
        <v>0</v>
      </c>
      <c r="J2" s="32">
        <v>515.47222222222229</v>
      </c>
      <c r="K2" s="32">
        <v>458.2861111111111</v>
      </c>
      <c r="L2" s="32">
        <v>52.294444444444444</v>
      </c>
      <c r="M2" s="32">
        <v>0</v>
      </c>
      <c r="N2" s="32">
        <v>46.605555555555554</v>
      </c>
      <c r="O2" s="32">
        <v>5.6888888888888891</v>
      </c>
      <c r="P2" s="32">
        <v>163.40833333333336</v>
      </c>
      <c r="Q2" s="32">
        <v>158.51666666666668</v>
      </c>
      <c r="R2" s="32">
        <v>4.8916666666666666</v>
      </c>
      <c r="S2" s="32">
        <v>299.76944444444445</v>
      </c>
      <c r="T2" s="32">
        <v>290.07777777777778</v>
      </c>
      <c r="U2" s="32">
        <v>9.6916666666666664</v>
      </c>
      <c r="V2" s="32">
        <v>0</v>
      </c>
      <c r="W2" s="32">
        <v>27.458333333333336</v>
      </c>
      <c r="X2" s="32">
        <v>0</v>
      </c>
      <c r="Y2" s="32">
        <v>0</v>
      </c>
      <c r="Z2" s="32">
        <v>0</v>
      </c>
      <c r="AA2" s="32">
        <v>23.152777777777779</v>
      </c>
      <c r="AB2" s="32">
        <v>0</v>
      </c>
      <c r="AC2" s="32">
        <v>4.3055555555555554</v>
      </c>
      <c r="AD2" s="32">
        <v>0</v>
      </c>
      <c r="AE2" s="32">
        <v>0</v>
      </c>
      <c r="AF2" t="s">
        <v>0</v>
      </c>
      <c r="AG2">
        <v>4</v>
      </c>
      <c r="AH2"/>
    </row>
    <row r="3" spans="1:34" x14ac:dyDescent="0.25">
      <c r="A3" t="s">
        <v>1023</v>
      </c>
      <c r="B3" t="s">
        <v>514</v>
      </c>
      <c r="C3" t="s">
        <v>717</v>
      </c>
      <c r="D3" t="s">
        <v>923</v>
      </c>
      <c r="E3" s="32">
        <v>104.37777777777778</v>
      </c>
      <c r="F3" s="32">
        <v>3.7875143708750265</v>
      </c>
      <c r="G3" s="32">
        <v>3.6356450926123056</v>
      </c>
      <c r="H3" s="32">
        <v>0.5214530551415798</v>
      </c>
      <c r="I3" s="32">
        <v>0.36958377687885891</v>
      </c>
      <c r="J3" s="32">
        <v>395.33233333333334</v>
      </c>
      <c r="K3" s="32">
        <v>379.48055555555555</v>
      </c>
      <c r="L3" s="32">
        <v>54.428111111111122</v>
      </c>
      <c r="M3" s="32">
        <v>38.576333333333338</v>
      </c>
      <c r="N3" s="32">
        <v>10.962888888888889</v>
      </c>
      <c r="O3" s="32">
        <v>4.8888888888888893</v>
      </c>
      <c r="P3" s="32">
        <v>117.98855555555552</v>
      </c>
      <c r="Q3" s="32">
        <v>117.98855555555552</v>
      </c>
      <c r="R3" s="32">
        <v>0</v>
      </c>
      <c r="S3" s="32">
        <v>222.91566666666671</v>
      </c>
      <c r="T3" s="32">
        <v>211.66622222222225</v>
      </c>
      <c r="U3" s="32">
        <v>11.24944444444445</v>
      </c>
      <c r="V3" s="32">
        <v>0</v>
      </c>
      <c r="W3" s="32">
        <v>39.758333333333333</v>
      </c>
      <c r="X3" s="32">
        <v>0</v>
      </c>
      <c r="Y3" s="32">
        <v>0</v>
      </c>
      <c r="Z3" s="32">
        <v>0</v>
      </c>
      <c r="AA3" s="32">
        <v>21.591666666666665</v>
      </c>
      <c r="AB3" s="32">
        <v>0</v>
      </c>
      <c r="AC3" s="32">
        <v>18.166666666666668</v>
      </c>
      <c r="AD3" s="32">
        <v>0</v>
      </c>
      <c r="AE3" s="32">
        <v>0</v>
      </c>
      <c r="AF3" t="s">
        <v>173</v>
      </c>
      <c r="AG3">
        <v>4</v>
      </c>
      <c r="AH3"/>
    </row>
    <row r="4" spans="1:34" x14ac:dyDescent="0.25">
      <c r="A4" t="s">
        <v>1023</v>
      </c>
      <c r="B4" t="s">
        <v>376</v>
      </c>
      <c r="C4" t="s">
        <v>708</v>
      </c>
      <c r="D4" t="s">
        <v>907</v>
      </c>
      <c r="E4" s="32">
        <v>106.41111111111111</v>
      </c>
      <c r="F4" s="32">
        <v>4.4979346350631726</v>
      </c>
      <c r="G4" s="32">
        <v>4.3342466325571687</v>
      </c>
      <c r="H4" s="32">
        <v>0.41640492847447008</v>
      </c>
      <c r="I4" s="32">
        <v>0.26005012007935679</v>
      </c>
      <c r="J4" s="32">
        <v>478.63022222222224</v>
      </c>
      <c r="K4" s="32">
        <v>461.21200000000005</v>
      </c>
      <c r="L4" s="32">
        <v>44.310111111111112</v>
      </c>
      <c r="M4" s="32">
        <v>27.672222222222221</v>
      </c>
      <c r="N4" s="32">
        <v>10.949</v>
      </c>
      <c r="O4" s="32">
        <v>5.6888888888888891</v>
      </c>
      <c r="P4" s="32">
        <v>151.67288888888893</v>
      </c>
      <c r="Q4" s="32">
        <v>150.89255555555559</v>
      </c>
      <c r="R4" s="32">
        <v>0.78033333333333321</v>
      </c>
      <c r="S4" s="32">
        <v>282.64722222222224</v>
      </c>
      <c r="T4" s="32">
        <v>248.26666666666668</v>
      </c>
      <c r="U4" s="32">
        <v>34.380555555555553</v>
      </c>
      <c r="V4" s="32">
        <v>0</v>
      </c>
      <c r="W4" s="32">
        <v>8.8555555555555561</v>
      </c>
      <c r="X4" s="32">
        <v>0</v>
      </c>
      <c r="Y4" s="32">
        <v>0</v>
      </c>
      <c r="Z4" s="32">
        <v>0</v>
      </c>
      <c r="AA4" s="32">
        <v>8.7722222222222221</v>
      </c>
      <c r="AB4" s="32">
        <v>0</v>
      </c>
      <c r="AC4" s="32">
        <v>8.3333333333333329E-2</v>
      </c>
      <c r="AD4" s="32">
        <v>0</v>
      </c>
      <c r="AE4" s="32">
        <v>0</v>
      </c>
      <c r="AF4" t="s">
        <v>35</v>
      </c>
      <c r="AG4">
        <v>4</v>
      </c>
      <c r="AH4"/>
    </row>
    <row r="5" spans="1:34" x14ac:dyDescent="0.25">
      <c r="A5" t="s">
        <v>1023</v>
      </c>
      <c r="B5" t="s">
        <v>361</v>
      </c>
      <c r="C5" t="s">
        <v>718</v>
      </c>
      <c r="D5" t="s">
        <v>924</v>
      </c>
      <c r="E5" s="32">
        <v>81.022222222222226</v>
      </c>
      <c r="F5" s="32">
        <v>2.9095584201865057</v>
      </c>
      <c r="G5" s="32">
        <v>2.6724492594624243</v>
      </c>
      <c r="H5" s="32">
        <v>0.26796489303346133</v>
      </c>
      <c r="I5" s="32">
        <v>0.16302111903455843</v>
      </c>
      <c r="J5" s="32">
        <v>235.73888888888888</v>
      </c>
      <c r="K5" s="32">
        <v>216.52777777777777</v>
      </c>
      <c r="L5" s="32">
        <v>21.711111111111112</v>
      </c>
      <c r="M5" s="32">
        <v>13.208333333333334</v>
      </c>
      <c r="N5" s="32">
        <v>4.2805555555555559</v>
      </c>
      <c r="O5" s="32">
        <v>4.2222222222222223</v>
      </c>
      <c r="P5" s="32">
        <v>92.641666666666666</v>
      </c>
      <c r="Q5" s="32">
        <v>81.933333333333337</v>
      </c>
      <c r="R5" s="32">
        <v>10.708333333333334</v>
      </c>
      <c r="S5" s="32">
        <v>121.38611111111111</v>
      </c>
      <c r="T5" s="32">
        <v>121.38611111111111</v>
      </c>
      <c r="U5" s="32">
        <v>0</v>
      </c>
      <c r="V5" s="32">
        <v>0</v>
      </c>
      <c r="W5" s="32">
        <v>0</v>
      </c>
      <c r="X5" s="32">
        <v>0</v>
      </c>
      <c r="Y5" s="32">
        <v>0</v>
      </c>
      <c r="Z5" s="32">
        <v>0</v>
      </c>
      <c r="AA5" s="32">
        <v>0</v>
      </c>
      <c r="AB5" s="32">
        <v>0</v>
      </c>
      <c r="AC5" s="32">
        <v>0</v>
      </c>
      <c r="AD5" s="32">
        <v>0</v>
      </c>
      <c r="AE5" s="32">
        <v>0</v>
      </c>
      <c r="AF5" t="s">
        <v>20</v>
      </c>
      <c r="AG5">
        <v>4</v>
      </c>
      <c r="AH5"/>
    </row>
    <row r="6" spans="1:34" x14ac:dyDescent="0.25">
      <c r="A6" t="s">
        <v>1023</v>
      </c>
      <c r="B6" t="s">
        <v>674</v>
      </c>
      <c r="C6" t="s">
        <v>870</v>
      </c>
      <c r="D6" t="s">
        <v>1012</v>
      </c>
      <c r="E6" s="32">
        <v>104.67777777777778</v>
      </c>
      <c r="F6" s="32">
        <v>3.5537458868485299</v>
      </c>
      <c r="G6" s="32">
        <v>3.4450525421929727</v>
      </c>
      <c r="H6" s="32">
        <v>0.29168665746736017</v>
      </c>
      <c r="I6" s="32">
        <v>0.18299331281180339</v>
      </c>
      <c r="J6" s="32">
        <v>371.99822222222224</v>
      </c>
      <c r="K6" s="32">
        <v>360.62044444444439</v>
      </c>
      <c r="L6" s="32">
        <v>30.533111111111111</v>
      </c>
      <c r="M6" s="32">
        <v>19.155333333333331</v>
      </c>
      <c r="N6" s="32">
        <v>5.6888888888888891</v>
      </c>
      <c r="O6" s="32">
        <v>5.6888888888888891</v>
      </c>
      <c r="P6" s="32">
        <v>113.95055555555558</v>
      </c>
      <c r="Q6" s="32">
        <v>113.95055555555558</v>
      </c>
      <c r="R6" s="32">
        <v>0</v>
      </c>
      <c r="S6" s="32">
        <v>227.51455555555552</v>
      </c>
      <c r="T6" s="32">
        <v>223.79166666666663</v>
      </c>
      <c r="U6" s="32">
        <v>3.7228888888888889</v>
      </c>
      <c r="V6" s="32">
        <v>0</v>
      </c>
      <c r="W6" s="32">
        <v>54.145777777777774</v>
      </c>
      <c r="X6" s="32">
        <v>0</v>
      </c>
      <c r="Y6" s="32">
        <v>0</v>
      </c>
      <c r="Z6" s="32">
        <v>0</v>
      </c>
      <c r="AA6" s="32">
        <v>0.55833333333333335</v>
      </c>
      <c r="AB6" s="32">
        <v>0</v>
      </c>
      <c r="AC6" s="32">
        <v>53.587444444444444</v>
      </c>
      <c r="AD6" s="32">
        <v>0</v>
      </c>
      <c r="AE6" s="32">
        <v>0</v>
      </c>
      <c r="AF6" t="s">
        <v>333</v>
      </c>
      <c r="AG6">
        <v>4</v>
      </c>
      <c r="AH6"/>
    </row>
    <row r="7" spans="1:34" x14ac:dyDescent="0.25">
      <c r="A7" t="s">
        <v>1023</v>
      </c>
      <c r="B7" t="s">
        <v>555</v>
      </c>
      <c r="C7" t="s">
        <v>770</v>
      </c>
      <c r="D7" t="s">
        <v>955</v>
      </c>
      <c r="E7" s="32">
        <v>54.466666666666669</v>
      </c>
      <c r="F7" s="32">
        <v>2.7884026927784578</v>
      </c>
      <c r="G7" s="32">
        <v>2.5293247654018765</v>
      </c>
      <c r="H7" s="32">
        <v>0.1398408812729498</v>
      </c>
      <c r="I7" s="32">
        <v>4.1921664626682981E-2</v>
      </c>
      <c r="J7" s="32">
        <v>151.875</v>
      </c>
      <c r="K7" s="32">
        <v>137.76388888888889</v>
      </c>
      <c r="L7" s="32">
        <v>7.6166666666666663</v>
      </c>
      <c r="M7" s="32">
        <v>2.2833333333333332</v>
      </c>
      <c r="N7" s="32">
        <v>0</v>
      </c>
      <c r="O7" s="32">
        <v>5.333333333333333</v>
      </c>
      <c r="P7" s="32">
        <v>61.297222222222224</v>
      </c>
      <c r="Q7" s="32">
        <v>52.519444444444446</v>
      </c>
      <c r="R7" s="32">
        <v>8.7777777777777786</v>
      </c>
      <c r="S7" s="32">
        <v>82.961111111111109</v>
      </c>
      <c r="T7" s="32">
        <v>82.961111111111109</v>
      </c>
      <c r="U7" s="32">
        <v>0</v>
      </c>
      <c r="V7" s="32">
        <v>0</v>
      </c>
      <c r="W7" s="32">
        <v>0.93888888888888888</v>
      </c>
      <c r="X7" s="32">
        <v>0</v>
      </c>
      <c r="Y7" s="32">
        <v>0</v>
      </c>
      <c r="Z7" s="32">
        <v>0</v>
      </c>
      <c r="AA7" s="32">
        <v>0.16388888888888889</v>
      </c>
      <c r="AB7" s="32">
        <v>0</v>
      </c>
      <c r="AC7" s="32">
        <v>0.77500000000000002</v>
      </c>
      <c r="AD7" s="32">
        <v>0</v>
      </c>
      <c r="AE7" s="32">
        <v>0</v>
      </c>
      <c r="AF7" t="s">
        <v>214</v>
      </c>
      <c r="AG7">
        <v>4</v>
      </c>
      <c r="AH7"/>
    </row>
    <row r="8" spans="1:34" x14ac:dyDescent="0.25">
      <c r="A8" t="s">
        <v>1023</v>
      </c>
      <c r="B8" t="s">
        <v>363</v>
      </c>
      <c r="C8" t="s">
        <v>720</v>
      </c>
      <c r="D8" t="s">
        <v>923</v>
      </c>
      <c r="E8" s="32">
        <v>110.62222222222222</v>
      </c>
      <c r="F8" s="32">
        <v>3.6060235034150256</v>
      </c>
      <c r="G8" s="32">
        <v>3.0068873041382078</v>
      </c>
      <c r="H8" s="32">
        <v>0.64187424668541571</v>
      </c>
      <c r="I8" s="32">
        <v>0.26059662515066295</v>
      </c>
      <c r="J8" s="32">
        <v>398.90633333333329</v>
      </c>
      <c r="K8" s="32">
        <v>332.62855555555552</v>
      </c>
      <c r="L8" s="32">
        <v>71.005555555555546</v>
      </c>
      <c r="M8" s="32">
        <v>28.827777777777779</v>
      </c>
      <c r="N8" s="32">
        <v>36.577777777777776</v>
      </c>
      <c r="O8" s="32">
        <v>5.6</v>
      </c>
      <c r="P8" s="32">
        <v>102.01622222222221</v>
      </c>
      <c r="Q8" s="32">
        <v>77.916222222222217</v>
      </c>
      <c r="R8" s="32">
        <v>24.1</v>
      </c>
      <c r="S8" s="32">
        <v>225.88455555555552</v>
      </c>
      <c r="T8" s="32">
        <v>221.33455555555551</v>
      </c>
      <c r="U8" s="32">
        <v>4.55</v>
      </c>
      <c r="V8" s="32">
        <v>0</v>
      </c>
      <c r="W8" s="32">
        <v>42.164666666666676</v>
      </c>
      <c r="X8" s="32">
        <v>0</v>
      </c>
      <c r="Y8" s="32">
        <v>0</v>
      </c>
      <c r="Z8" s="32">
        <v>0</v>
      </c>
      <c r="AA8" s="32">
        <v>13.410666666666673</v>
      </c>
      <c r="AB8" s="32">
        <v>0</v>
      </c>
      <c r="AC8" s="32">
        <v>28.754000000000005</v>
      </c>
      <c r="AD8" s="32">
        <v>0</v>
      </c>
      <c r="AE8" s="32">
        <v>0</v>
      </c>
      <c r="AF8" t="s">
        <v>22</v>
      </c>
      <c r="AG8">
        <v>4</v>
      </c>
      <c r="AH8"/>
    </row>
    <row r="9" spans="1:34" x14ac:dyDescent="0.25">
      <c r="A9" t="s">
        <v>1023</v>
      </c>
      <c r="B9" t="s">
        <v>669</v>
      </c>
      <c r="C9" t="s">
        <v>719</v>
      </c>
      <c r="D9" t="s">
        <v>925</v>
      </c>
      <c r="E9" s="32">
        <v>39.111111111111114</v>
      </c>
      <c r="F9" s="32">
        <v>3.1170795454545459</v>
      </c>
      <c r="G9" s="32">
        <v>2.7485994318181826</v>
      </c>
      <c r="H9" s="32">
        <v>0.55395738636363623</v>
      </c>
      <c r="I9" s="32">
        <v>0.35976136363636357</v>
      </c>
      <c r="J9" s="32">
        <v>121.91244444444447</v>
      </c>
      <c r="K9" s="32">
        <v>107.50077777777781</v>
      </c>
      <c r="L9" s="32">
        <v>21.665888888888887</v>
      </c>
      <c r="M9" s="32">
        <v>14.070666666666666</v>
      </c>
      <c r="N9" s="32">
        <v>1.9063333333333332</v>
      </c>
      <c r="O9" s="32">
        <v>5.6888888888888891</v>
      </c>
      <c r="P9" s="32">
        <v>52.010555555555577</v>
      </c>
      <c r="Q9" s="32">
        <v>45.194111111111127</v>
      </c>
      <c r="R9" s="32">
        <v>6.8164444444444472</v>
      </c>
      <c r="S9" s="32">
        <v>48.236000000000018</v>
      </c>
      <c r="T9" s="32">
        <v>48.236000000000018</v>
      </c>
      <c r="U9" s="32">
        <v>0</v>
      </c>
      <c r="V9" s="32">
        <v>0</v>
      </c>
      <c r="W9" s="32">
        <v>21.946333333333328</v>
      </c>
      <c r="X9" s="32">
        <v>3.3389999999999991</v>
      </c>
      <c r="Y9" s="32">
        <v>0.39277777777777778</v>
      </c>
      <c r="Z9" s="32">
        <v>0</v>
      </c>
      <c r="AA9" s="32">
        <v>9.3334444444444422</v>
      </c>
      <c r="AB9" s="32">
        <v>0</v>
      </c>
      <c r="AC9" s="32">
        <v>8.8811111111111067</v>
      </c>
      <c r="AD9" s="32">
        <v>0</v>
      </c>
      <c r="AE9" s="32">
        <v>0</v>
      </c>
      <c r="AF9" t="s">
        <v>328</v>
      </c>
      <c r="AG9">
        <v>4</v>
      </c>
      <c r="AH9"/>
    </row>
    <row r="10" spans="1:34" x14ac:dyDescent="0.25">
      <c r="A10" t="s">
        <v>1023</v>
      </c>
      <c r="B10" t="s">
        <v>368</v>
      </c>
      <c r="C10" t="s">
        <v>722</v>
      </c>
      <c r="D10" t="s">
        <v>927</v>
      </c>
      <c r="E10" s="32">
        <v>76.733333333333334</v>
      </c>
      <c r="F10" s="32">
        <v>4.186695626991022</v>
      </c>
      <c r="G10" s="32">
        <v>3.9886070083984944</v>
      </c>
      <c r="H10" s="32">
        <v>0.38126267014190557</v>
      </c>
      <c r="I10" s="32">
        <v>0.18317405154937735</v>
      </c>
      <c r="J10" s="32">
        <v>321.25911111111111</v>
      </c>
      <c r="K10" s="32">
        <v>306.05911111111112</v>
      </c>
      <c r="L10" s="32">
        <v>29.255555555555556</v>
      </c>
      <c r="M10" s="32">
        <v>14.055555555555555</v>
      </c>
      <c r="N10" s="32">
        <v>10.488888888888889</v>
      </c>
      <c r="O10" s="32">
        <v>4.7111111111111112</v>
      </c>
      <c r="P10" s="32">
        <v>107.16111111111111</v>
      </c>
      <c r="Q10" s="32">
        <v>107.16111111111111</v>
      </c>
      <c r="R10" s="32">
        <v>0</v>
      </c>
      <c r="S10" s="32">
        <v>184.84244444444445</v>
      </c>
      <c r="T10" s="32">
        <v>184.84244444444445</v>
      </c>
      <c r="U10" s="32">
        <v>0</v>
      </c>
      <c r="V10" s="32">
        <v>0</v>
      </c>
      <c r="W10" s="32">
        <v>25.460555555555558</v>
      </c>
      <c r="X10" s="32">
        <v>0</v>
      </c>
      <c r="Y10" s="32">
        <v>0</v>
      </c>
      <c r="Z10" s="32">
        <v>0</v>
      </c>
      <c r="AA10" s="32">
        <v>6.3138888888888891</v>
      </c>
      <c r="AB10" s="32">
        <v>0</v>
      </c>
      <c r="AC10" s="32">
        <v>19.146666666666668</v>
      </c>
      <c r="AD10" s="32">
        <v>0</v>
      </c>
      <c r="AE10" s="32">
        <v>0</v>
      </c>
      <c r="AF10" t="s">
        <v>27</v>
      </c>
      <c r="AG10">
        <v>4</v>
      </c>
      <c r="AH10"/>
    </row>
    <row r="11" spans="1:34" x14ac:dyDescent="0.25">
      <c r="A11" t="s">
        <v>1023</v>
      </c>
      <c r="B11" t="s">
        <v>675</v>
      </c>
      <c r="C11" t="s">
        <v>732</v>
      </c>
      <c r="D11" t="s">
        <v>892</v>
      </c>
      <c r="E11" s="32">
        <v>84.566666666666663</v>
      </c>
      <c r="F11" s="32">
        <v>3.4493575088687427</v>
      </c>
      <c r="G11" s="32">
        <v>3.1698410195769284</v>
      </c>
      <c r="H11" s="32">
        <v>0.20822887925371178</v>
      </c>
      <c r="I11" s="32">
        <v>8.4701090526869E-2</v>
      </c>
      <c r="J11" s="32">
        <v>291.70066666666668</v>
      </c>
      <c r="K11" s="32">
        <v>268.06288888888889</v>
      </c>
      <c r="L11" s="32">
        <v>17.609222222222225</v>
      </c>
      <c r="M11" s="32">
        <v>7.1628888888888884</v>
      </c>
      <c r="N11" s="32">
        <v>4.7574444444444461</v>
      </c>
      <c r="O11" s="32">
        <v>5.6888888888888891</v>
      </c>
      <c r="P11" s="32">
        <v>95.230444444444402</v>
      </c>
      <c r="Q11" s="32">
        <v>82.038999999999959</v>
      </c>
      <c r="R11" s="32">
        <v>13.191444444444446</v>
      </c>
      <c r="S11" s="32">
        <v>178.86100000000005</v>
      </c>
      <c r="T11" s="32">
        <v>178.86100000000005</v>
      </c>
      <c r="U11" s="32">
        <v>0</v>
      </c>
      <c r="V11" s="32">
        <v>0</v>
      </c>
      <c r="W11" s="32">
        <v>50.626666666666672</v>
      </c>
      <c r="X11" s="32">
        <v>1.6893333333333334</v>
      </c>
      <c r="Y11" s="32">
        <v>0</v>
      </c>
      <c r="Z11" s="32">
        <v>0</v>
      </c>
      <c r="AA11" s="32">
        <v>31.886777777777787</v>
      </c>
      <c r="AB11" s="32">
        <v>0</v>
      </c>
      <c r="AC11" s="32">
        <v>17.050555555555555</v>
      </c>
      <c r="AD11" s="32">
        <v>0</v>
      </c>
      <c r="AE11" s="32">
        <v>0</v>
      </c>
      <c r="AF11" t="s">
        <v>334</v>
      </c>
      <c r="AG11">
        <v>4</v>
      </c>
      <c r="AH11"/>
    </row>
    <row r="12" spans="1:34" x14ac:dyDescent="0.25">
      <c r="A12" t="s">
        <v>1023</v>
      </c>
      <c r="B12" t="s">
        <v>527</v>
      </c>
      <c r="C12" t="s">
        <v>692</v>
      </c>
      <c r="D12" t="s">
        <v>976</v>
      </c>
      <c r="E12" s="32">
        <v>77.87777777777778</v>
      </c>
      <c r="F12" s="32">
        <v>3.27166785561421</v>
      </c>
      <c r="G12" s="32">
        <v>3.0129290911684978</v>
      </c>
      <c r="H12" s="32">
        <v>0.16533314310172634</v>
      </c>
      <c r="I12" s="32">
        <v>7.1836210586388921E-2</v>
      </c>
      <c r="J12" s="32">
        <v>254.79022222222221</v>
      </c>
      <c r="K12" s="32">
        <v>234.64022222222223</v>
      </c>
      <c r="L12" s="32">
        <v>12.875777777777778</v>
      </c>
      <c r="M12" s="32">
        <v>5.5944444444444441</v>
      </c>
      <c r="N12" s="32">
        <v>2.5702222222222222</v>
      </c>
      <c r="O12" s="32">
        <v>4.7111111111111112</v>
      </c>
      <c r="P12" s="32">
        <v>91.995222222222225</v>
      </c>
      <c r="Q12" s="32">
        <v>79.126555555555555</v>
      </c>
      <c r="R12" s="32">
        <v>12.868666666666664</v>
      </c>
      <c r="S12" s="32">
        <v>149.91922222222223</v>
      </c>
      <c r="T12" s="32">
        <v>149.91922222222223</v>
      </c>
      <c r="U12" s="32">
        <v>0</v>
      </c>
      <c r="V12" s="32">
        <v>0</v>
      </c>
      <c r="W12" s="32">
        <v>82.794444444444451</v>
      </c>
      <c r="X12" s="32">
        <v>2.5666666666666669</v>
      </c>
      <c r="Y12" s="32">
        <v>0</v>
      </c>
      <c r="Z12" s="32">
        <v>1.7777777777777777</v>
      </c>
      <c r="AA12" s="32">
        <v>40.583333333333336</v>
      </c>
      <c r="AB12" s="32">
        <v>0</v>
      </c>
      <c r="AC12" s="32">
        <v>37.866666666666667</v>
      </c>
      <c r="AD12" s="32">
        <v>0</v>
      </c>
      <c r="AE12" s="32">
        <v>0</v>
      </c>
      <c r="AF12" t="s">
        <v>186</v>
      </c>
      <c r="AG12">
        <v>4</v>
      </c>
      <c r="AH12"/>
    </row>
    <row r="13" spans="1:34" x14ac:dyDescent="0.25">
      <c r="A13" t="s">
        <v>1023</v>
      </c>
      <c r="B13" t="s">
        <v>609</v>
      </c>
      <c r="C13" t="s">
        <v>790</v>
      </c>
      <c r="D13" t="s">
        <v>874</v>
      </c>
      <c r="E13" s="32">
        <v>9.0111111111111111</v>
      </c>
      <c r="F13" s="32">
        <v>7.1232429099876695</v>
      </c>
      <c r="G13" s="32">
        <v>6.2819358816276196</v>
      </c>
      <c r="H13" s="32">
        <v>2.0649815043156594</v>
      </c>
      <c r="I13" s="32">
        <v>1.22367447595561</v>
      </c>
      <c r="J13" s="32">
        <v>64.188333333333333</v>
      </c>
      <c r="K13" s="32">
        <v>56.607222222222219</v>
      </c>
      <c r="L13" s="32">
        <v>18.607777777777777</v>
      </c>
      <c r="M13" s="32">
        <v>11.026666666666664</v>
      </c>
      <c r="N13" s="32">
        <v>1.8922222222222222</v>
      </c>
      <c r="O13" s="32">
        <v>5.6888888888888891</v>
      </c>
      <c r="P13" s="32">
        <v>31.863888888888894</v>
      </c>
      <c r="Q13" s="32">
        <v>31.863888888888894</v>
      </c>
      <c r="R13" s="32">
        <v>0</v>
      </c>
      <c r="S13" s="32">
        <v>13.71666666666666</v>
      </c>
      <c r="T13" s="32">
        <v>13.71666666666666</v>
      </c>
      <c r="U13" s="32">
        <v>0</v>
      </c>
      <c r="V13" s="32">
        <v>0</v>
      </c>
      <c r="W13" s="32">
        <v>0.3477777777777778</v>
      </c>
      <c r="X13" s="32">
        <v>0.3477777777777778</v>
      </c>
      <c r="Y13" s="32">
        <v>0</v>
      </c>
      <c r="Z13" s="32">
        <v>0</v>
      </c>
      <c r="AA13" s="32">
        <v>0</v>
      </c>
      <c r="AB13" s="32">
        <v>0</v>
      </c>
      <c r="AC13" s="32">
        <v>0</v>
      </c>
      <c r="AD13" s="32">
        <v>0</v>
      </c>
      <c r="AE13" s="32">
        <v>0</v>
      </c>
      <c r="AF13" t="s">
        <v>268</v>
      </c>
      <c r="AG13">
        <v>4</v>
      </c>
      <c r="AH13"/>
    </row>
    <row r="14" spans="1:34" x14ac:dyDescent="0.25">
      <c r="A14" t="s">
        <v>1023</v>
      </c>
      <c r="B14" t="s">
        <v>558</v>
      </c>
      <c r="C14" t="s">
        <v>717</v>
      </c>
      <c r="D14" t="s">
        <v>923</v>
      </c>
      <c r="E14" s="32">
        <v>87.355555555555554</v>
      </c>
      <c r="F14" s="32">
        <v>2.8949084202493003</v>
      </c>
      <c r="G14" s="32">
        <v>2.5204998728059014</v>
      </c>
      <c r="H14" s="32">
        <v>0.14497837700330707</v>
      </c>
      <c r="I14" s="32">
        <v>6.8832358178580536E-2</v>
      </c>
      <c r="J14" s="32">
        <v>252.88633333333331</v>
      </c>
      <c r="K14" s="32">
        <v>220.17966666666663</v>
      </c>
      <c r="L14" s="32">
        <v>12.664666666666669</v>
      </c>
      <c r="M14" s="32">
        <v>6.0128888888888907</v>
      </c>
      <c r="N14" s="32">
        <v>0</v>
      </c>
      <c r="O14" s="32">
        <v>6.6517777777777791</v>
      </c>
      <c r="P14" s="32">
        <v>87.973333333333329</v>
      </c>
      <c r="Q14" s="32">
        <v>61.91844444444444</v>
      </c>
      <c r="R14" s="32">
        <v>26.054888888888893</v>
      </c>
      <c r="S14" s="32">
        <v>152.24833333333331</v>
      </c>
      <c r="T14" s="32">
        <v>152.24833333333331</v>
      </c>
      <c r="U14" s="32">
        <v>0</v>
      </c>
      <c r="V14" s="32">
        <v>0</v>
      </c>
      <c r="W14" s="32">
        <v>0</v>
      </c>
      <c r="X14" s="32">
        <v>0</v>
      </c>
      <c r="Y14" s="32">
        <v>0</v>
      </c>
      <c r="Z14" s="32">
        <v>0</v>
      </c>
      <c r="AA14" s="32">
        <v>0</v>
      </c>
      <c r="AB14" s="32">
        <v>0</v>
      </c>
      <c r="AC14" s="32">
        <v>0</v>
      </c>
      <c r="AD14" s="32">
        <v>0</v>
      </c>
      <c r="AE14" s="32">
        <v>0</v>
      </c>
      <c r="AF14" t="s">
        <v>217</v>
      </c>
      <c r="AG14">
        <v>4</v>
      </c>
      <c r="AH14"/>
    </row>
    <row r="15" spans="1:34" x14ac:dyDescent="0.25">
      <c r="A15" t="s">
        <v>1023</v>
      </c>
      <c r="B15" t="s">
        <v>477</v>
      </c>
      <c r="C15" t="s">
        <v>786</v>
      </c>
      <c r="D15" t="s">
        <v>964</v>
      </c>
      <c r="E15" s="32">
        <v>78.177777777777777</v>
      </c>
      <c r="F15" s="32">
        <v>3.1172072200113701</v>
      </c>
      <c r="G15" s="32">
        <v>2.8977202956225128</v>
      </c>
      <c r="H15" s="32">
        <v>0.26710631040363841</v>
      </c>
      <c r="I15" s="32">
        <v>0.12205798749289366</v>
      </c>
      <c r="J15" s="32">
        <v>243.69633333333331</v>
      </c>
      <c r="K15" s="32">
        <v>226.53733333333332</v>
      </c>
      <c r="L15" s="32">
        <v>20.881777777777778</v>
      </c>
      <c r="M15" s="32">
        <v>9.5422222222222199</v>
      </c>
      <c r="N15" s="32">
        <v>5.6506666666666669</v>
      </c>
      <c r="O15" s="32">
        <v>5.6888888888888891</v>
      </c>
      <c r="P15" s="32">
        <v>65.418444444444432</v>
      </c>
      <c r="Q15" s="32">
        <v>59.59899999999999</v>
      </c>
      <c r="R15" s="32">
        <v>5.8194444444444446</v>
      </c>
      <c r="S15" s="32">
        <v>157.39611111111111</v>
      </c>
      <c r="T15" s="32">
        <v>157.39611111111111</v>
      </c>
      <c r="U15" s="32">
        <v>0</v>
      </c>
      <c r="V15" s="32">
        <v>0</v>
      </c>
      <c r="W15" s="32">
        <v>41.000888888888909</v>
      </c>
      <c r="X15" s="32">
        <v>0</v>
      </c>
      <c r="Y15" s="32">
        <v>0</v>
      </c>
      <c r="Z15" s="32">
        <v>0</v>
      </c>
      <c r="AA15" s="32">
        <v>12.095333333333333</v>
      </c>
      <c r="AB15" s="32">
        <v>0</v>
      </c>
      <c r="AC15" s="32">
        <v>28.905555555555576</v>
      </c>
      <c r="AD15" s="32">
        <v>0</v>
      </c>
      <c r="AE15" s="32">
        <v>0</v>
      </c>
      <c r="AF15" t="s">
        <v>136</v>
      </c>
      <c r="AG15">
        <v>4</v>
      </c>
      <c r="AH15"/>
    </row>
    <row r="16" spans="1:34" x14ac:dyDescent="0.25">
      <c r="A16" t="s">
        <v>1023</v>
      </c>
      <c r="B16" t="s">
        <v>519</v>
      </c>
      <c r="C16" t="s">
        <v>719</v>
      </c>
      <c r="D16" t="s">
        <v>925</v>
      </c>
      <c r="E16" s="32">
        <v>58.855555555555554</v>
      </c>
      <c r="F16" s="32">
        <v>2.8373135737209743</v>
      </c>
      <c r="G16" s="32">
        <v>2.643271663205589</v>
      </c>
      <c r="H16" s="32">
        <v>0.63320370020766481</v>
      </c>
      <c r="I16" s="32">
        <v>0.43916178969227876</v>
      </c>
      <c r="J16" s="32">
        <v>166.99166666666667</v>
      </c>
      <c r="K16" s="32">
        <v>155.57122222222227</v>
      </c>
      <c r="L16" s="32">
        <v>37.26755555555556</v>
      </c>
      <c r="M16" s="32">
        <v>25.847111111111118</v>
      </c>
      <c r="N16" s="32">
        <v>5.631555555555555</v>
      </c>
      <c r="O16" s="32">
        <v>5.7888888888888888</v>
      </c>
      <c r="P16" s="32">
        <v>39.10111111111113</v>
      </c>
      <c r="Q16" s="32">
        <v>39.10111111111113</v>
      </c>
      <c r="R16" s="32">
        <v>0</v>
      </c>
      <c r="S16" s="32">
        <v>90.623000000000005</v>
      </c>
      <c r="T16" s="32">
        <v>90.623000000000005</v>
      </c>
      <c r="U16" s="32">
        <v>0</v>
      </c>
      <c r="V16" s="32">
        <v>0</v>
      </c>
      <c r="W16" s="32">
        <v>76.683555555555543</v>
      </c>
      <c r="X16" s="32">
        <v>16.046222222222227</v>
      </c>
      <c r="Y16" s="32">
        <v>0</v>
      </c>
      <c r="Z16" s="32">
        <v>1.4333333333333333</v>
      </c>
      <c r="AA16" s="32">
        <v>17.583111111111108</v>
      </c>
      <c r="AB16" s="32">
        <v>0</v>
      </c>
      <c r="AC16" s="32">
        <v>41.620888888888871</v>
      </c>
      <c r="AD16" s="32">
        <v>0</v>
      </c>
      <c r="AE16" s="32">
        <v>0</v>
      </c>
      <c r="AF16" t="s">
        <v>178</v>
      </c>
      <c r="AG16">
        <v>4</v>
      </c>
      <c r="AH16"/>
    </row>
    <row r="17" spans="1:34" x14ac:dyDescent="0.25">
      <c r="A17" t="s">
        <v>1023</v>
      </c>
      <c r="B17" t="s">
        <v>604</v>
      </c>
      <c r="C17" t="s">
        <v>768</v>
      </c>
      <c r="D17" t="s">
        <v>953</v>
      </c>
      <c r="E17" s="32">
        <v>52.111111111111114</v>
      </c>
      <c r="F17" s="32">
        <v>3.2400042643923239</v>
      </c>
      <c r="G17" s="32">
        <v>2.929735607675906</v>
      </c>
      <c r="H17" s="32">
        <v>0.6238869936034116</v>
      </c>
      <c r="I17" s="32">
        <v>0.3136183368869937</v>
      </c>
      <c r="J17" s="32">
        <v>168.84022222222222</v>
      </c>
      <c r="K17" s="32">
        <v>152.67177777777778</v>
      </c>
      <c r="L17" s="32">
        <v>32.51144444444445</v>
      </c>
      <c r="M17" s="32">
        <v>16.343000000000007</v>
      </c>
      <c r="N17" s="32">
        <v>10.479555555555553</v>
      </c>
      <c r="O17" s="32">
        <v>5.6888888888888891</v>
      </c>
      <c r="P17" s="32">
        <v>52.093555555555568</v>
      </c>
      <c r="Q17" s="32">
        <v>52.093555555555568</v>
      </c>
      <c r="R17" s="32">
        <v>0</v>
      </c>
      <c r="S17" s="32">
        <v>84.23522222222222</v>
      </c>
      <c r="T17" s="32">
        <v>84.23522222222222</v>
      </c>
      <c r="U17" s="32">
        <v>0</v>
      </c>
      <c r="V17" s="32">
        <v>0</v>
      </c>
      <c r="W17" s="32">
        <v>1.3783333333333332</v>
      </c>
      <c r="X17" s="32">
        <v>0</v>
      </c>
      <c r="Y17" s="32">
        <v>0</v>
      </c>
      <c r="Z17" s="32">
        <v>0</v>
      </c>
      <c r="AA17" s="32">
        <v>1.3783333333333332</v>
      </c>
      <c r="AB17" s="32">
        <v>0</v>
      </c>
      <c r="AC17" s="32">
        <v>0</v>
      </c>
      <c r="AD17" s="32">
        <v>0</v>
      </c>
      <c r="AE17" s="32">
        <v>0</v>
      </c>
      <c r="AF17" t="s">
        <v>263</v>
      </c>
      <c r="AG17">
        <v>4</v>
      </c>
      <c r="AH17"/>
    </row>
    <row r="18" spans="1:34" x14ac:dyDescent="0.25">
      <c r="A18" t="s">
        <v>1023</v>
      </c>
      <c r="B18" t="s">
        <v>350</v>
      </c>
      <c r="C18" t="s">
        <v>713</v>
      </c>
      <c r="D18" t="s">
        <v>919</v>
      </c>
      <c r="E18" s="32">
        <v>72.733333333333334</v>
      </c>
      <c r="F18" s="32">
        <v>3.3507607699358375</v>
      </c>
      <c r="G18" s="32">
        <v>3.075478154598227</v>
      </c>
      <c r="H18" s="32">
        <v>0.43622059272838376</v>
      </c>
      <c r="I18" s="32">
        <v>0.20779865566758327</v>
      </c>
      <c r="J18" s="32">
        <v>243.71199999999993</v>
      </c>
      <c r="K18" s="32">
        <v>223.68977777777772</v>
      </c>
      <c r="L18" s="32">
        <v>31.727777777777778</v>
      </c>
      <c r="M18" s="32">
        <v>15.113888888888889</v>
      </c>
      <c r="N18" s="32">
        <v>10.569444444444445</v>
      </c>
      <c r="O18" s="32">
        <v>6.0444444444444443</v>
      </c>
      <c r="P18" s="32">
        <v>68.99722222222222</v>
      </c>
      <c r="Q18" s="32">
        <v>65.588888888888889</v>
      </c>
      <c r="R18" s="32">
        <v>3.4083333333333332</v>
      </c>
      <c r="S18" s="32">
        <v>142.98699999999994</v>
      </c>
      <c r="T18" s="32">
        <v>141.55088888888884</v>
      </c>
      <c r="U18" s="32">
        <v>1.4361111111111111</v>
      </c>
      <c r="V18" s="32">
        <v>0</v>
      </c>
      <c r="W18" s="32">
        <v>34.686999999999998</v>
      </c>
      <c r="X18" s="32">
        <v>5.3694444444444445</v>
      </c>
      <c r="Y18" s="32">
        <v>0</v>
      </c>
      <c r="Z18" s="32">
        <v>0</v>
      </c>
      <c r="AA18" s="32">
        <v>0.40833333333333333</v>
      </c>
      <c r="AB18" s="32">
        <v>0</v>
      </c>
      <c r="AC18" s="32">
        <v>28.909222222222223</v>
      </c>
      <c r="AD18" s="32">
        <v>0</v>
      </c>
      <c r="AE18" s="32">
        <v>0</v>
      </c>
      <c r="AF18" t="s">
        <v>9</v>
      </c>
      <c r="AG18">
        <v>4</v>
      </c>
      <c r="AH18"/>
    </row>
    <row r="19" spans="1:34" x14ac:dyDescent="0.25">
      <c r="A19" t="s">
        <v>1023</v>
      </c>
      <c r="B19" t="s">
        <v>524</v>
      </c>
      <c r="C19" t="s">
        <v>718</v>
      </c>
      <c r="D19" t="s">
        <v>924</v>
      </c>
      <c r="E19" s="32">
        <v>82.966666666666669</v>
      </c>
      <c r="F19" s="32">
        <v>3.3916030534351149</v>
      </c>
      <c r="G19" s="32">
        <v>3.2944689969197811</v>
      </c>
      <c r="H19" s="32">
        <v>0.32332931565555112</v>
      </c>
      <c r="I19" s="32">
        <v>0.22619525914021701</v>
      </c>
      <c r="J19" s="32">
        <v>281.39000000000004</v>
      </c>
      <c r="K19" s="32">
        <v>273.33111111111117</v>
      </c>
      <c r="L19" s="32">
        <v>26.82555555555556</v>
      </c>
      <c r="M19" s="32">
        <v>18.766666666666673</v>
      </c>
      <c r="N19" s="32">
        <v>2.7255555555555562</v>
      </c>
      <c r="O19" s="32">
        <v>5.333333333333333</v>
      </c>
      <c r="P19" s="32">
        <v>79.195555555555586</v>
      </c>
      <c r="Q19" s="32">
        <v>79.195555555555586</v>
      </c>
      <c r="R19" s="32">
        <v>0</v>
      </c>
      <c r="S19" s="32">
        <v>175.3688888888889</v>
      </c>
      <c r="T19" s="32">
        <v>175.3688888888889</v>
      </c>
      <c r="U19" s="32">
        <v>0</v>
      </c>
      <c r="V19" s="32">
        <v>0</v>
      </c>
      <c r="W19" s="32">
        <v>0</v>
      </c>
      <c r="X19" s="32">
        <v>0</v>
      </c>
      <c r="Y19" s="32">
        <v>0</v>
      </c>
      <c r="Z19" s="32">
        <v>0</v>
      </c>
      <c r="AA19" s="32">
        <v>0</v>
      </c>
      <c r="AB19" s="32">
        <v>0</v>
      </c>
      <c r="AC19" s="32">
        <v>0</v>
      </c>
      <c r="AD19" s="32">
        <v>0</v>
      </c>
      <c r="AE19" s="32">
        <v>0</v>
      </c>
      <c r="AF19" t="s">
        <v>183</v>
      </c>
      <c r="AG19">
        <v>4</v>
      </c>
      <c r="AH19"/>
    </row>
    <row r="20" spans="1:34" x14ac:dyDescent="0.25">
      <c r="A20" t="s">
        <v>1023</v>
      </c>
      <c r="B20" t="s">
        <v>399</v>
      </c>
      <c r="C20" t="s">
        <v>738</v>
      </c>
      <c r="D20" t="s">
        <v>936</v>
      </c>
      <c r="E20" s="32">
        <v>70.844444444444449</v>
      </c>
      <c r="F20" s="32">
        <v>3.06633626097867</v>
      </c>
      <c r="G20" s="32">
        <v>2.8835304265997488</v>
      </c>
      <c r="H20" s="32">
        <v>0.25356336260978674</v>
      </c>
      <c r="I20" s="32">
        <v>7.0757528230865716E-2</v>
      </c>
      <c r="J20" s="32">
        <v>217.23288888888891</v>
      </c>
      <c r="K20" s="32">
        <v>204.28211111111111</v>
      </c>
      <c r="L20" s="32">
        <v>17.963555555555558</v>
      </c>
      <c r="M20" s="32">
        <v>5.0127777777777762</v>
      </c>
      <c r="N20" s="32">
        <v>8.0618888888888911</v>
      </c>
      <c r="O20" s="32">
        <v>4.8888888888888893</v>
      </c>
      <c r="P20" s="32">
        <v>74.983000000000004</v>
      </c>
      <c r="Q20" s="32">
        <v>74.983000000000004</v>
      </c>
      <c r="R20" s="32">
        <v>0</v>
      </c>
      <c r="S20" s="32">
        <v>124.28633333333333</v>
      </c>
      <c r="T20" s="32">
        <v>101.00855555555556</v>
      </c>
      <c r="U20" s="32">
        <v>23.277777777777768</v>
      </c>
      <c r="V20" s="32">
        <v>0</v>
      </c>
      <c r="W20" s="32">
        <v>0</v>
      </c>
      <c r="X20" s="32">
        <v>0</v>
      </c>
      <c r="Y20" s="32">
        <v>0</v>
      </c>
      <c r="Z20" s="32">
        <v>0</v>
      </c>
      <c r="AA20" s="32">
        <v>0</v>
      </c>
      <c r="AB20" s="32">
        <v>0</v>
      </c>
      <c r="AC20" s="32">
        <v>0</v>
      </c>
      <c r="AD20" s="32">
        <v>0</v>
      </c>
      <c r="AE20" s="32">
        <v>0</v>
      </c>
      <c r="AF20" t="s">
        <v>58</v>
      </c>
      <c r="AG20">
        <v>4</v>
      </c>
      <c r="AH20"/>
    </row>
    <row r="21" spans="1:34" x14ac:dyDescent="0.25">
      <c r="A21" t="s">
        <v>1023</v>
      </c>
      <c r="B21" t="s">
        <v>584</v>
      </c>
      <c r="C21" t="s">
        <v>724</v>
      </c>
      <c r="D21" t="s">
        <v>928</v>
      </c>
      <c r="E21" s="32">
        <v>182.54444444444445</v>
      </c>
      <c r="F21" s="32">
        <v>4.0161914906567651</v>
      </c>
      <c r="G21" s="32">
        <v>3.832454196847038</v>
      </c>
      <c r="H21" s="32">
        <v>0.24592549759571486</v>
      </c>
      <c r="I21" s="32">
        <v>0.12182360460161908</v>
      </c>
      <c r="J21" s="32">
        <v>733.13344444444442</v>
      </c>
      <c r="K21" s="32">
        <v>699.59322222222215</v>
      </c>
      <c r="L21" s="32">
        <v>44.892333333333326</v>
      </c>
      <c r="M21" s="32">
        <v>22.23822222222222</v>
      </c>
      <c r="N21" s="32">
        <v>19.987444444444442</v>
      </c>
      <c r="O21" s="32">
        <v>2.6666666666666665</v>
      </c>
      <c r="P21" s="32">
        <v>222.94755555555554</v>
      </c>
      <c r="Q21" s="32">
        <v>212.06144444444442</v>
      </c>
      <c r="R21" s="32">
        <v>10.886111111111111</v>
      </c>
      <c r="S21" s="32">
        <v>465.29355555555554</v>
      </c>
      <c r="T21" s="32">
        <v>465.29355555555554</v>
      </c>
      <c r="U21" s="32">
        <v>0</v>
      </c>
      <c r="V21" s="32">
        <v>0</v>
      </c>
      <c r="W21" s="32">
        <v>147.4361111111111</v>
      </c>
      <c r="X21" s="32">
        <v>0</v>
      </c>
      <c r="Y21" s="32">
        <v>0</v>
      </c>
      <c r="Z21" s="32">
        <v>2.6666666666666665</v>
      </c>
      <c r="AA21" s="32">
        <v>40.088888888888889</v>
      </c>
      <c r="AB21" s="32">
        <v>0</v>
      </c>
      <c r="AC21" s="32">
        <v>104.68055555555556</v>
      </c>
      <c r="AD21" s="32">
        <v>0</v>
      </c>
      <c r="AE21" s="32">
        <v>0</v>
      </c>
      <c r="AF21" t="s">
        <v>243</v>
      </c>
      <c r="AG21">
        <v>4</v>
      </c>
      <c r="AH21"/>
    </row>
    <row r="22" spans="1:34" x14ac:dyDescent="0.25">
      <c r="A22" t="s">
        <v>1023</v>
      </c>
      <c r="B22" t="s">
        <v>566</v>
      </c>
      <c r="C22" t="s">
        <v>826</v>
      </c>
      <c r="D22" t="s">
        <v>984</v>
      </c>
      <c r="E22" s="32">
        <v>51.788888888888891</v>
      </c>
      <c r="F22" s="32">
        <v>3.9353186011585497</v>
      </c>
      <c r="G22" s="32">
        <v>3.5528277193735249</v>
      </c>
      <c r="H22" s="32">
        <v>0.46882857755846385</v>
      </c>
      <c r="I22" s="32">
        <v>0.26490452692555239</v>
      </c>
      <c r="J22" s="32">
        <v>203.80577777777779</v>
      </c>
      <c r="K22" s="32">
        <v>183.99700000000001</v>
      </c>
      <c r="L22" s="32">
        <v>24.280111111111111</v>
      </c>
      <c r="M22" s="32">
        <v>13.719111111111109</v>
      </c>
      <c r="N22" s="32">
        <v>5.6891111111111119</v>
      </c>
      <c r="O22" s="32">
        <v>4.871888888888888</v>
      </c>
      <c r="P22" s="32">
        <v>55.576111111111111</v>
      </c>
      <c r="Q22" s="32">
        <v>46.328333333333333</v>
      </c>
      <c r="R22" s="32">
        <v>9.2477777777777792</v>
      </c>
      <c r="S22" s="32">
        <v>123.94955555555558</v>
      </c>
      <c r="T22" s="32">
        <v>87.04555555555558</v>
      </c>
      <c r="U22" s="32">
        <v>36.903999999999989</v>
      </c>
      <c r="V22" s="32">
        <v>0</v>
      </c>
      <c r="W22" s="32">
        <v>0.125</v>
      </c>
      <c r="X22" s="32">
        <v>0</v>
      </c>
      <c r="Y22" s="32">
        <v>0.125</v>
      </c>
      <c r="Z22" s="32">
        <v>0</v>
      </c>
      <c r="AA22" s="32">
        <v>0</v>
      </c>
      <c r="AB22" s="32">
        <v>0</v>
      </c>
      <c r="AC22" s="32">
        <v>0</v>
      </c>
      <c r="AD22" s="32">
        <v>0</v>
      </c>
      <c r="AE22" s="32">
        <v>0</v>
      </c>
      <c r="AF22" t="s">
        <v>225</v>
      </c>
      <c r="AG22">
        <v>4</v>
      </c>
      <c r="AH22"/>
    </row>
    <row r="23" spans="1:34" x14ac:dyDescent="0.25">
      <c r="A23" t="s">
        <v>1023</v>
      </c>
      <c r="B23" t="s">
        <v>345</v>
      </c>
      <c r="C23" t="s">
        <v>703</v>
      </c>
      <c r="D23" t="s">
        <v>917</v>
      </c>
      <c r="E23" s="32">
        <v>82.411111111111111</v>
      </c>
      <c r="F23" s="32">
        <v>2.9841755426722387</v>
      </c>
      <c r="G23" s="32">
        <v>2.5758581636780362</v>
      </c>
      <c r="H23" s="32">
        <v>0.23450451665093702</v>
      </c>
      <c r="I23" s="32">
        <v>0.10075771875421329</v>
      </c>
      <c r="J23" s="32">
        <v>245.92922222222217</v>
      </c>
      <c r="K23" s="32">
        <v>212.27933333333328</v>
      </c>
      <c r="L23" s="32">
        <v>19.325777777777777</v>
      </c>
      <c r="M23" s="32">
        <v>8.3035555555555547</v>
      </c>
      <c r="N23" s="32">
        <v>5.0666666666666664</v>
      </c>
      <c r="O23" s="32">
        <v>5.9555555555555557</v>
      </c>
      <c r="P23" s="32">
        <v>101.23966666666665</v>
      </c>
      <c r="Q23" s="32">
        <v>78.611999999999981</v>
      </c>
      <c r="R23" s="32">
        <v>22.627666666666666</v>
      </c>
      <c r="S23" s="32">
        <v>125.36377777777776</v>
      </c>
      <c r="T23" s="32">
        <v>123.16377777777775</v>
      </c>
      <c r="U23" s="32">
        <v>2.2000000000000006</v>
      </c>
      <c r="V23" s="32">
        <v>0</v>
      </c>
      <c r="W23" s="32">
        <v>111.96188888888888</v>
      </c>
      <c r="X23" s="32">
        <v>0</v>
      </c>
      <c r="Y23" s="32">
        <v>0</v>
      </c>
      <c r="Z23" s="32">
        <v>0</v>
      </c>
      <c r="AA23" s="32">
        <v>47.961111111111109</v>
      </c>
      <c r="AB23" s="32">
        <v>0.24722222222222223</v>
      </c>
      <c r="AC23" s="32">
        <v>63.75355555555555</v>
      </c>
      <c r="AD23" s="32">
        <v>0</v>
      </c>
      <c r="AE23" s="32">
        <v>0</v>
      </c>
      <c r="AF23" t="s">
        <v>4</v>
      </c>
      <c r="AG23">
        <v>4</v>
      </c>
      <c r="AH23"/>
    </row>
    <row r="24" spans="1:34" x14ac:dyDescent="0.25">
      <c r="A24" t="s">
        <v>1023</v>
      </c>
      <c r="B24" t="s">
        <v>411</v>
      </c>
      <c r="C24" t="s">
        <v>694</v>
      </c>
      <c r="D24" t="s">
        <v>942</v>
      </c>
      <c r="E24" s="32">
        <v>71.12222222222222</v>
      </c>
      <c r="F24" s="32">
        <v>3.4346242774566478</v>
      </c>
      <c r="G24" s="32">
        <v>3.2230245274175915</v>
      </c>
      <c r="H24" s="32">
        <v>0.50985783471332624</v>
      </c>
      <c r="I24" s="32">
        <v>0.29825808467426979</v>
      </c>
      <c r="J24" s="32">
        <v>244.27811111111112</v>
      </c>
      <c r="K24" s="32">
        <v>229.2286666666667</v>
      </c>
      <c r="L24" s="32">
        <v>36.262222222222235</v>
      </c>
      <c r="M24" s="32">
        <v>21.212777777777788</v>
      </c>
      <c r="N24" s="32">
        <v>9.8049999999999997</v>
      </c>
      <c r="O24" s="32">
        <v>5.2444444444444445</v>
      </c>
      <c r="P24" s="32">
        <v>64.729333333333301</v>
      </c>
      <c r="Q24" s="32">
        <v>64.729333333333301</v>
      </c>
      <c r="R24" s="32">
        <v>0</v>
      </c>
      <c r="S24" s="32">
        <v>143.28655555555559</v>
      </c>
      <c r="T24" s="32">
        <v>143.28655555555559</v>
      </c>
      <c r="U24" s="32">
        <v>0</v>
      </c>
      <c r="V24" s="32">
        <v>0</v>
      </c>
      <c r="W24" s="32">
        <v>33.339111111111102</v>
      </c>
      <c r="X24" s="32">
        <v>0</v>
      </c>
      <c r="Y24" s="32">
        <v>0</v>
      </c>
      <c r="Z24" s="32">
        <v>0</v>
      </c>
      <c r="AA24" s="32">
        <v>0.40088888888888885</v>
      </c>
      <c r="AB24" s="32">
        <v>0</v>
      </c>
      <c r="AC24" s="32">
        <v>32.938222222222215</v>
      </c>
      <c r="AD24" s="32">
        <v>0</v>
      </c>
      <c r="AE24" s="32">
        <v>0</v>
      </c>
      <c r="AF24" t="s">
        <v>70</v>
      </c>
      <c r="AG24">
        <v>4</v>
      </c>
      <c r="AH24"/>
    </row>
    <row r="25" spans="1:34" x14ac:dyDescent="0.25">
      <c r="A25" t="s">
        <v>1023</v>
      </c>
      <c r="B25" t="s">
        <v>413</v>
      </c>
      <c r="C25" t="s">
        <v>732</v>
      </c>
      <c r="D25" t="s">
        <v>894</v>
      </c>
      <c r="E25" s="32">
        <v>70.511111111111106</v>
      </c>
      <c r="F25" s="32">
        <v>3.1921966593129536</v>
      </c>
      <c r="G25" s="32">
        <v>2.8127607942010724</v>
      </c>
      <c r="H25" s="32">
        <v>0.57141506460762681</v>
      </c>
      <c r="I25" s="32">
        <v>0.32563189410652382</v>
      </c>
      <c r="J25" s="32">
        <v>225.08533333333335</v>
      </c>
      <c r="K25" s="32">
        <v>198.33088888888892</v>
      </c>
      <c r="L25" s="32">
        <v>40.291111111111107</v>
      </c>
      <c r="M25" s="32">
        <v>22.960666666666668</v>
      </c>
      <c r="N25" s="32">
        <v>11.463777777777773</v>
      </c>
      <c r="O25" s="32">
        <v>5.8666666666666663</v>
      </c>
      <c r="P25" s="32">
        <v>75.265111111111125</v>
      </c>
      <c r="Q25" s="32">
        <v>65.841111111111118</v>
      </c>
      <c r="R25" s="32">
        <v>9.424000000000003</v>
      </c>
      <c r="S25" s="32">
        <v>109.52911111111112</v>
      </c>
      <c r="T25" s="32">
        <v>109.52911111111112</v>
      </c>
      <c r="U25" s="32">
        <v>0</v>
      </c>
      <c r="V25" s="32">
        <v>0</v>
      </c>
      <c r="W25" s="32">
        <v>78.901444444444451</v>
      </c>
      <c r="X25" s="32">
        <v>1.4661111111111109</v>
      </c>
      <c r="Y25" s="32">
        <v>0</v>
      </c>
      <c r="Z25" s="32">
        <v>0</v>
      </c>
      <c r="AA25" s="32">
        <v>30.791888888888888</v>
      </c>
      <c r="AB25" s="32">
        <v>0</v>
      </c>
      <c r="AC25" s="32">
        <v>46.643444444444455</v>
      </c>
      <c r="AD25" s="32">
        <v>0</v>
      </c>
      <c r="AE25" s="32">
        <v>0</v>
      </c>
      <c r="AF25" t="s">
        <v>72</v>
      </c>
      <c r="AG25">
        <v>4</v>
      </c>
      <c r="AH25"/>
    </row>
    <row r="26" spans="1:34" x14ac:dyDescent="0.25">
      <c r="A26" t="s">
        <v>1023</v>
      </c>
      <c r="B26" t="s">
        <v>540</v>
      </c>
      <c r="C26" t="s">
        <v>815</v>
      </c>
      <c r="D26" t="s">
        <v>907</v>
      </c>
      <c r="E26" s="32">
        <v>112.26666666666667</v>
      </c>
      <c r="F26" s="32">
        <v>2.7362123911322249</v>
      </c>
      <c r="G26" s="32">
        <v>2.3558679730799681</v>
      </c>
      <c r="H26" s="32">
        <v>0.2173535233570863</v>
      </c>
      <c r="I26" s="32">
        <v>6.352830562153601E-2</v>
      </c>
      <c r="J26" s="32">
        <v>307.18544444444444</v>
      </c>
      <c r="K26" s="32">
        <v>264.4854444444444</v>
      </c>
      <c r="L26" s="32">
        <v>24.401555555555554</v>
      </c>
      <c r="M26" s="32">
        <v>7.1321111111111088</v>
      </c>
      <c r="N26" s="32">
        <v>6</v>
      </c>
      <c r="O26" s="32">
        <v>11.269444444444444</v>
      </c>
      <c r="P26" s="32">
        <v>124.25344444444445</v>
      </c>
      <c r="Q26" s="32">
        <v>98.822888888888897</v>
      </c>
      <c r="R26" s="32">
        <v>25.430555555555557</v>
      </c>
      <c r="S26" s="32">
        <v>158.53044444444441</v>
      </c>
      <c r="T26" s="32">
        <v>158.53044444444441</v>
      </c>
      <c r="U26" s="32">
        <v>0</v>
      </c>
      <c r="V26" s="32">
        <v>0</v>
      </c>
      <c r="W26" s="32">
        <v>27.252888888888886</v>
      </c>
      <c r="X26" s="32">
        <v>0</v>
      </c>
      <c r="Y26" s="32">
        <v>0</v>
      </c>
      <c r="Z26" s="32">
        <v>0</v>
      </c>
      <c r="AA26" s="32">
        <v>0</v>
      </c>
      <c r="AB26" s="32">
        <v>0</v>
      </c>
      <c r="AC26" s="32">
        <v>27.252888888888886</v>
      </c>
      <c r="AD26" s="32">
        <v>0</v>
      </c>
      <c r="AE26" s="32">
        <v>0</v>
      </c>
      <c r="AF26" t="s">
        <v>199</v>
      </c>
      <c r="AG26">
        <v>4</v>
      </c>
      <c r="AH26"/>
    </row>
    <row r="27" spans="1:34" x14ac:dyDescent="0.25">
      <c r="A27" t="s">
        <v>1023</v>
      </c>
      <c r="B27" t="s">
        <v>678</v>
      </c>
      <c r="C27" t="s">
        <v>790</v>
      </c>
      <c r="D27" t="s">
        <v>874</v>
      </c>
      <c r="E27" s="32">
        <v>202.67777777777778</v>
      </c>
      <c r="F27" s="32">
        <v>2.1634499205087443</v>
      </c>
      <c r="G27" s="32">
        <v>2.0493881914368726</v>
      </c>
      <c r="H27" s="32">
        <v>0.22079546077517678</v>
      </c>
      <c r="I27" s="32">
        <v>0.10673373170330572</v>
      </c>
      <c r="J27" s="32">
        <v>438.48322222222225</v>
      </c>
      <c r="K27" s="32">
        <v>415.36544444444439</v>
      </c>
      <c r="L27" s="32">
        <v>44.75033333333333</v>
      </c>
      <c r="M27" s="32">
        <v>21.632555555555552</v>
      </c>
      <c r="N27" s="32">
        <v>12.892666666666665</v>
      </c>
      <c r="O27" s="32">
        <v>10.225111111111108</v>
      </c>
      <c r="P27" s="32">
        <v>163.80877777777778</v>
      </c>
      <c r="Q27" s="32">
        <v>163.80877777777778</v>
      </c>
      <c r="R27" s="32">
        <v>0</v>
      </c>
      <c r="S27" s="32">
        <v>229.9241111111111</v>
      </c>
      <c r="T27" s="32">
        <v>229.9241111111111</v>
      </c>
      <c r="U27" s="32">
        <v>0</v>
      </c>
      <c r="V27" s="32">
        <v>0</v>
      </c>
      <c r="W27" s="32">
        <v>183.60888888888888</v>
      </c>
      <c r="X27" s="32">
        <v>0</v>
      </c>
      <c r="Y27" s="32">
        <v>0</v>
      </c>
      <c r="Z27" s="32">
        <v>0</v>
      </c>
      <c r="AA27" s="32">
        <v>133.5922222222222</v>
      </c>
      <c r="AB27" s="32">
        <v>0</v>
      </c>
      <c r="AC27" s="32">
        <v>50.016666666666666</v>
      </c>
      <c r="AD27" s="32">
        <v>0</v>
      </c>
      <c r="AE27" s="32">
        <v>0</v>
      </c>
      <c r="AF27" t="s">
        <v>337</v>
      </c>
      <c r="AG27">
        <v>4</v>
      </c>
      <c r="AH27"/>
    </row>
    <row r="28" spans="1:34" x14ac:dyDescent="0.25">
      <c r="A28" t="s">
        <v>1023</v>
      </c>
      <c r="B28" t="s">
        <v>423</v>
      </c>
      <c r="C28" t="s">
        <v>751</v>
      </c>
      <c r="D28" t="s">
        <v>947</v>
      </c>
      <c r="E28" s="32">
        <v>48.233333333333334</v>
      </c>
      <c r="F28" s="32">
        <v>3.1468555632342778</v>
      </c>
      <c r="G28" s="32">
        <v>3.0307532826537664</v>
      </c>
      <c r="H28" s="32">
        <v>0.6432734392997006</v>
      </c>
      <c r="I28" s="32">
        <v>0.52717115871918918</v>
      </c>
      <c r="J28" s="32">
        <v>151.78333333333333</v>
      </c>
      <c r="K28" s="32">
        <v>146.18333333333334</v>
      </c>
      <c r="L28" s="32">
        <v>31.027222222222228</v>
      </c>
      <c r="M28" s="32">
        <v>25.427222222222227</v>
      </c>
      <c r="N28" s="32">
        <v>0</v>
      </c>
      <c r="O28" s="32">
        <v>5.6</v>
      </c>
      <c r="P28" s="32">
        <v>40.602777777777774</v>
      </c>
      <c r="Q28" s="32">
        <v>40.602777777777774</v>
      </c>
      <c r="R28" s="32">
        <v>0</v>
      </c>
      <c r="S28" s="32">
        <v>80.153333333333336</v>
      </c>
      <c r="T28" s="32">
        <v>80.153333333333336</v>
      </c>
      <c r="U28" s="32">
        <v>0</v>
      </c>
      <c r="V28" s="32">
        <v>0</v>
      </c>
      <c r="W28" s="32">
        <v>6.0266666666666664</v>
      </c>
      <c r="X28" s="32">
        <v>5.6805555555555554</v>
      </c>
      <c r="Y28" s="32">
        <v>0</v>
      </c>
      <c r="Z28" s="32">
        <v>0</v>
      </c>
      <c r="AA28" s="32">
        <v>0</v>
      </c>
      <c r="AB28" s="32">
        <v>0</v>
      </c>
      <c r="AC28" s="32">
        <v>0.34611111111111109</v>
      </c>
      <c r="AD28" s="32">
        <v>0</v>
      </c>
      <c r="AE28" s="32">
        <v>0</v>
      </c>
      <c r="AF28" t="s">
        <v>82</v>
      </c>
      <c r="AG28">
        <v>4</v>
      </c>
      <c r="AH28"/>
    </row>
    <row r="29" spans="1:34" x14ac:dyDescent="0.25">
      <c r="A29" t="s">
        <v>1023</v>
      </c>
      <c r="B29" t="s">
        <v>507</v>
      </c>
      <c r="C29" t="s">
        <v>798</v>
      </c>
      <c r="D29" t="s">
        <v>891</v>
      </c>
      <c r="E29" s="32">
        <v>78.522222222222226</v>
      </c>
      <c r="F29" s="32">
        <v>4.1817334088014722</v>
      </c>
      <c r="G29" s="32">
        <v>3.5769152398471773</v>
      </c>
      <c r="H29" s="32">
        <v>0.60460591481533887</v>
      </c>
      <c r="I29" s="32">
        <v>0.23546059148153387</v>
      </c>
      <c r="J29" s="32">
        <v>328.35900000000004</v>
      </c>
      <c r="K29" s="32">
        <v>280.86733333333336</v>
      </c>
      <c r="L29" s="32">
        <v>47.475000000000001</v>
      </c>
      <c r="M29" s="32">
        <v>18.488888888888887</v>
      </c>
      <c r="N29" s="32">
        <v>25.697222222222223</v>
      </c>
      <c r="O29" s="32">
        <v>3.2888888888888888</v>
      </c>
      <c r="P29" s="32">
        <v>103.83733333333332</v>
      </c>
      <c r="Q29" s="32">
        <v>85.331777777777759</v>
      </c>
      <c r="R29" s="32">
        <v>18.505555555555556</v>
      </c>
      <c r="S29" s="32">
        <v>177.04666666666671</v>
      </c>
      <c r="T29" s="32">
        <v>176.90222222222226</v>
      </c>
      <c r="U29" s="32">
        <v>0.14444444444444443</v>
      </c>
      <c r="V29" s="32">
        <v>0</v>
      </c>
      <c r="W29" s="32">
        <v>152.17288888888891</v>
      </c>
      <c r="X29" s="32">
        <v>0</v>
      </c>
      <c r="Y29" s="32">
        <v>0</v>
      </c>
      <c r="Z29" s="32">
        <v>0</v>
      </c>
      <c r="AA29" s="32">
        <v>60.842888888888893</v>
      </c>
      <c r="AB29" s="32">
        <v>0</v>
      </c>
      <c r="AC29" s="32">
        <v>91.330000000000027</v>
      </c>
      <c r="AD29" s="32">
        <v>0</v>
      </c>
      <c r="AE29" s="32">
        <v>0</v>
      </c>
      <c r="AF29" t="s">
        <v>166</v>
      </c>
      <c r="AG29">
        <v>4</v>
      </c>
      <c r="AH29"/>
    </row>
    <row r="30" spans="1:34" x14ac:dyDescent="0.25">
      <c r="A30" t="s">
        <v>1023</v>
      </c>
      <c r="B30" t="s">
        <v>398</v>
      </c>
      <c r="C30" t="s">
        <v>737</v>
      </c>
      <c r="D30" t="s">
        <v>888</v>
      </c>
      <c r="E30" s="32">
        <v>83.222222222222229</v>
      </c>
      <c r="F30" s="32">
        <v>3.6319612817089451</v>
      </c>
      <c r="G30" s="32">
        <v>3.2432763684913217</v>
      </c>
      <c r="H30" s="32">
        <v>0.55664218958611478</v>
      </c>
      <c r="I30" s="32">
        <v>0.30794392523364483</v>
      </c>
      <c r="J30" s="32">
        <v>302.2598888888889</v>
      </c>
      <c r="K30" s="32">
        <v>269.91266666666667</v>
      </c>
      <c r="L30" s="32">
        <v>46.324999999999996</v>
      </c>
      <c r="M30" s="32">
        <v>25.627777777777776</v>
      </c>
      <c r="N30" s="32">
        <v>16.163888888888888</v>
      </c>
      <c r="O30" s="32">
        <v>4.5333333333333332</v>
      </c>
      <c r="P30" s="32">
        <v>90.195333333333338</v>
      </c>
      <c r="Q30" s="32">
        <v>78.545333333333332</v>
      </c>
      <c r="R30" s="32">
        <v>11.65</v>
      </c>
      <c r="S30" s="32">
        <v>165.73955555555554</v>
      </c>
      <c r="T30" s="32">
        <v>165.73955555555554</v>
      </c>
      <c r="U30" s="32">
        <v>0</v>
      </c>
      <c r="V30" s="32">
        <v>0</v>
      </c>
      <c r="W30" s="32">
        <v>6.4098888888888901</v>
      </c>
      <c r="X30" s="32">
        <v>0</v>
      </c>
      <c r="Y30" s="32">
        <v>0</v>
      </c>
      <c r="Z30" s="32">
        <v>0</v>
      </c>
      <c r="AA30" s="32">
        <v>2.9508888888888896</v>
      </c>
      <c r="AB30" s="32">
        <v>0</v>
      </c>
      <c r="AC30" s="32">
        <v>3.4590000000000005</v>
      </c>
      <c r="AD30" s="32">
        <v>0</v>
      </c>
      <c r="AE30" s="32">
        <v>0</v>
      </c>
      <c r="AF30" t="s">
        <v>57</v>
      </c>
      <c r="AG30">
        <v>4</v>
      </c>
      <c r="AH30"/>
    </row>
    <row r="31" spans="1:34" x14ac:dyDescent="0.25">
      <c r="A31" t="s">
        <v>1023</v>
      </c>
      <c r="B31" t="s">
        <v>541</v>
      </c>
      <c r="C31" t="s">
        <v>804</v>
      </c>
      <c r="D31" t="s">
        <v>974</v>
      </c>
      <c r="E31" s="32">
        <v>116.8</v>
      </c>
      <c r="F31" s="32">
        <v>2.8233685312024348</v>
      </c>
      <c r="G31" s="32">
        <v>2.6490677321156775</v>
      </c>
      <c r="H31" s="32">
        <v>0.22982686453576864</v>
      </c>
      <c r="I31" s="32">
        <v>0.13733732876712329</v>
      </c>
      <c r="J31" s="32">
        <v>329.76944444444439</v>
      </c>
      <c r="K31" s="32">
        <v>309.4111111111111</v>
      </c>
      <c r="L31" s="32">
        <v>26.843777777777778</v>
      </c>
      <c r="M31" s="32">
        <v>16.041</v>
      </c>
      <c r="N31" s="32">
        <v>5.3916666666666666</v>
      </c>
      <c r="O31" s="32">
        <v>5.4111111111111114</v>
      </c>
      <c r="P31" s="32">
        <v>110.79133333333334</v>
      </c>
      <c r="Q31" s="32">
        <v>101.23577777777778</v>
      </c>
      <c r="R31" s="32">
        <v>9.5555555555555554</v>
      </c>
      <c r="S31" s="32">
        <v>192.1343333333333</v>
      </c>
      <c r="T31" s="32">
        <v>192.1343333333333</v>
      </c>
      <c r="U31" s="32">
        <v>0</v>
      </c>
      <c r="V31" s="32">
        <v>0</v>
      </c>
      <c r="W31" s="32">
        <v>0.14722222222222223</v>
      </c>
      <c r="X31" s="32">
        <v>0</v>
      </c>
      <c r="Y31" s="32">
        <v>0.14722222222222223</v>
      </c>
      <c r="Z31" s="32">
        <v>0</v>
      </c>
      <c r="AA31" s="32">
        <v>0</v>
      </c>
      <c r="AB31" s="32">
        <v>0</v>
      </c>
      <c r="AC31" s="32">
        <v>0</v>
      </c>
      <c r="AD31" s="32">
        <v>0</v>
      </c>
      <c r="AE31" s="32">
        <v>0</v>
      </c>
      <c r="AF31" t="s">
        <v>200</v>
      </c>
      <c r="AG31">
        <v>4</v>
      </c>
      <c r="AH31"/>
    </row>
    <row r="32" spans="1:34" x14ac:dyDescent="0.25">
      <c r="A32" t="s">
        <v>1023</v>
      </c>
      <c r="B32" t="s">
        <v>352</v>
      </c>
      <c r="C32" t="s">
        <v>715</v>
      </c>
      <c r="D32" t="s">
        <v>871</v>
      </c>
      <c r="E32" s="32">
        <v>77.211111111111109</v>
      </c>
      <c r="F32" s="32">
        <v>3.2014678370988632</v>
      </c>
      <c r="G32" s="32">
        <v>2.9064196287235573</v>
      </c>
      <c r="H32" s="32">
        <v>0.37738667434163192</v>
      </c>
      <c r="I32" s="32">
        <v>0.15264066772197438</v>
      </c>
      <c r="J32" s="32">
        <v>247.1888888888889</v>
      </c>
      <c r="K32" s="32">
        <v>224.40788888888889</v>
      </c>
      <c r="L32" s="32">
        <v>29.138444444444445</v>
      </c>
      <c r="M32" s="32">
        <v>11.785555555555554</v>
      </c>
      <c r="N32" s="32">
        <v>11.664000000000003</v>
      </c>
      <c r="O32" s="32">
        <v>5.6888888888888891</v>
      </c>
      <c r="P32" s="32">
        <v>67.395888888888905</v>
      </c>
      <c r="Q32" s="32">
        <v>61.967777777777791</v>
      </c>
      <c r="R32" s="32">
        <v>5.4281111111111109</v>
      </c>
      <c r="S32" s="32">
        <v>150.65455555555556</v>
      </c>
      <c r="T32" s="32">
        <v>130.65266666666668</v>
      </c>
      <c r="U32" s="32">
        <v>0</v>
      </c>
      <c r="V32" s="32">
        <v>20.001888888888889</v>
      </c>
      <c r="W32" s="32">
        <v>66.415555555555542</v>
      </c>
      <c r="X32" s="32">
        <v>0</v>
      </c>
      <c r="Y32" s="32">
        <v>0</v>
      </c>
      <c r="Z32" s="32">
        <v>0</v>
      </c>
      <c r="AA32" s="32">
        <v>19.710666666666661</v>
      </c>
      <c r="AB32" s="32">
        <v>0</v>
      </c>
      <c r="AC32" s="32">
        <v>46.704888888888881</v>
      </c>
      <c r="AD32" s="32">
        <v>0</v>
      </c>
      <c r="AE32" s="32">
        <v>0</v>
      </c>
      <c r="AF32" t="s">
        <v>11</v>
      </c>
      <c r="AG32">
        <v>4</v>
      </c>
      <c r="AH32"/>
    </row>
    <row r="33" spans="1:34" x14ac:dyDescent="0.25">
      <c r="A33" t="s">
        <v>1023</v>
      </c>
      <c r="B33" t="s">
        <v>575</v>
      </c>
      <c r="C33" t="s">
        <v>828</v>
      </c>
      <c r="D33" t="s">
        <v>985</v>
      </c>
      <c r="E33" s="32">
        <v>57.444444444444443</v>
      </c>
      <c r="F33" s="32">
        <v>2.8275145067698264</v>
      </c>
      <c r="G33" s="32">
        <v>2.6237427466150871</v>
      </c>
      <c r="H33" s="32">
        <v>0.25889748549323022</v>
      </c>
      <c r="I33" s="32">
        <v>0.1923597678916828</v>
      </c>
      <c r="J33" s="32">
        <v>162.42500000000001</v>
      </c>
      <c r="K33" s="32">
        <v>150.71944444444443</v>
      </c>
      <c r="L33" s="32">
        <v>14.872222222222224</v>
      </c>
      <c r="M33" s="32">
        <v>11.05</v>
      </c>
      <c r="N33" s="32">
        <v>0</v>
      </c>
      <c r="O33" s="32">
        <v>3.8222222222222224</v>
      </c>
      <c r="P33" s="32">
        <v>58.255555555555553</v>
      </c>
      <c r="Q33" s="32">
        <v>50.37222222222222</v>
      </c>
      <c r="R33" s="32">
        <v>7.8833333333333337</v>
      </c>
      <c r="S33" s="32">
        <v>89.297222222222217</v>
      </c>
      <c r="T33" s="32">
        <v>89.297222222222217</v>
      </c>
      <c r="U33" s="32">
        <v>0</v>
      </c>
      <c r="V33" s="32">
        <v>0</v>
      </c>
      <c r="W33" s="32">
        <v>0</v>
      </c>
      <c r="X33" s="32">
        <v>0</v>
      </c>
      <c r="Y33" s="32">
        <v>0</v>
      </c>
      <c r="Z33" s="32">
        <v>0</v>
      </c>
      <c r="AA33" s="32">
        <v>0</v>
      </c>
      <c r="AB33" s="32">
        <v>0</v>
      </c>
      <c r="AC33" s="32">
        <v>0</v>
      </c>
      <c r="AD33" s="32">
        <v>0</v>
      </c>
      <c r="AE33" s="32">
        <v>0</v>
      </c>
      <c r="AF33" t="s">
        <v>234</v>
      </c>
      <c r="AG33">
        <v>4</v>
      </c>
      <c r="AH33"/>
    </row>
    <row r="34" spans="1:34" x14ac:dyDescent="0.25">
      <c r="A34" t="s">
        <v>1023</v>
      </c>
      <c r="B34" t="s">
        <v>589</v>
      </c>
      <c r="C34" t="s">
        <v>839</v>
      </c>
      <c r="D34" t="s">
        <v>987</v>
      </c>
      <c r="E34" s="32">
        <v>76.477777777777774</v>
      </c>
      <c r="F34" s="32">
        <v>3.1711826238558771</v>
      </c>
      <c r="G34" s="32">
        <v>2.8657925323260205</v>
      </c>
      <c r="H34" s="32">
        <v>0.42488740374836559</v>
      </c>
      <c r="I34" s="32">
        <v>0.11949731221850939</v>
      </c>
      <c r="J34" s="32">
        <v>242.52500000000001</v>
      </c>
      <c r="K34" s="32">
        <v>219.16944444444442</v>
      </c>
      <c r="L34" s="32">
        <v>32.494444444444447</v>
      </c>
      <c r="M34" s="32">
        <v>9.1388888888888893</v>
      </c>
      <c r="N34" s="32">
        <v>17.666666666666668</v>
      </c>
      <c r="O34" s="32">
        <v>5.6888888888888891</v>
      </c>
      <c r="P34" s="32">
        <v>80.772222222222226</v>
      </c>
      <c r="Q34" s="32">
        <v>80.772222222222226</v>
      </c>
      <c r="R34" s="32">
        <v>0</v>
      </c>
      <c r="S34" s="32">
        <v>129.25833333333333</v>
      </c>
      <c r="T34" s="32">
        <v>129.25833333333333</v>
      </c>
      <c r="U34" s="32">
        <v>0</v>
      </c>
      <c r="V34" s="32">
        <v>0</v>
      </c>
      <c r="W34" s="32">
        <v>0</v>
      </c>
      <c r="X34" s="32">
        <v>0</v>
      </c>
      <c r="Y34" s="32">
        <v>0</v>
      </c>
      <c r="Z34" s="32">
        <v>0</v>
      </c>
      <c r="AA34" s="32">
        <v>0</v>
      </c>
      <c r="AB34" s="32">
        <v>0</v>
      </c>
      <c r="AC34" s="32">
        <v>0</v>
      </c>
      <c r="AD34" s="32">
        <v>0</v>
      </c>
      <c r="AE34" s="32">
        <v>0</v>
      </c>
      <c r="AF34" t="s">
        <v>248</v>
      </c>
      <c r="AG34">
        <v>4</v>
      </c>
      <c r="AH34"/>
    </row>
    <row r="35" spans="1:34" x14ac:dyDescent="0.25">
      <c r="A35" t="s">
        <v>1023</v>
      </c>
      <c r="B35" t="s">
        <v>485</v>
      </c>
      <c r="C35" t="s">
        <v>791</v>
      </c>
      <c r="D35" t="s">
        <v>967</v>
      </c>
      <c r="E35" s="32">
        <v>61.43333333333333</v>
      </c>
      <c r="F35" s="32">
        <v>2.5182673177789834</v>
      </c>
      <c r="G35" s="32">
        <v>2.3697323204919516</v>
      </c>
      <c r="H35" s="32">
        <v>0.25108518719479112</v>
      </c>
      <c r="I35" s="32">
        <v>0.10255018990775909</v>
      </c>
      <c r="J35" s="32">
        <v>154.70555555555555</v>
      </c>
      <c r="K35" s="32">
        <v>145.58055555555555</v>
      </c>
      <c r="L35" s="32">
        <v>15.425000000000001</v>
      </c>
      <c r="M35" s="32">
        <v>6.3</v>
      </c>
      <c r="N35" s="32">
        <v>6.2638888888888893</v>
      </c>
      <c r="O35" s="32">
        <v>2.8611111111111112</v>
      </c>
      <c r="P35" s="32">
        <v>50.37222222222222</v>
      </c>
      <c r="Q35" s="32">
        <v>50.37222222222222</v>
      </c>
      <c r="R35" s="32">
        <v>0</v>
      </c>
      <c r="S35" s="32">
        <v>88.908333333333331</v>
      </c>
      <c r="T35" s="32">
        <v>88.908333333333331</v>
      </c>
      <c r="U35" s="32">
        <v>0</v>
      </c>
      <c r="V35" s="32">
        <v>0</v>
      </c>
      <c r="W35" s="32">
        <v>47.49444444444444</v>
      </c>
      <c r="X35" s="32">
        <v>4.1333333333333337</v>
      </c>
      <c r="Y35" s="32">
        <v>0</v>
      </c>
      <c r="Z35" s="32">
        <v>0.28333333333333333</v>
      </c>
      <c r="AA35" s="32">
        <v>10.416666666666666</v>
      </c>
      <c r="AB35" s="32">
        <v>0</v>
      </c>
      <c r="AC35" s="32">
        <v>32.661111111111111</v>
      </c>
      <c r="AD35" s="32">
        <v>0</v>
      </c>
      <c r="AE35" s="32">
        <v>0</v>
      </c>
      <c r="AF35" t="s">
        <v>144</v>
      </c>
      <c r="AG35">
        <v>4</v>
      </c>
      <c r="AH35"/>
    </row>
    <row r="36" spans="1:34" x14ac:dyDescent="0.25">
      <c r="A36" t="s">
        <v>1023</v>
      </c>
      <c r="B36" t="s">
        <v>563</v>
      </c>
      <c r="C36" t="s">
        <v>825</v>
      </c>
      <c r="D36" t="s">
        <v>960</v>
      </c>
      <c r="E36" s="32">
        <v>44.033333333333331</v>
      </c>
      <c r="F36" s="32">
        <v>3.0162629321221295</v>
      </c>
      <c r="G36" s="32">
        <v>2.7841155690133736</v>
      </c>
      <c r="H36" s="32">
        <v>0.2377264698460762</v>
      </c>
      <c r="I36" s="32">
        <v>0.12468079737572545</v>
      </c>
      <c r="J36" s="32">
        <v>132.8161111111111</v>
      </c>
      <c r="K36" s="32">
        <v>122.59388888888888</v>
      </c>
      <c r="L36" s="32">
        <v>10.467888888888888</v>
      </c>
      <c r="M36" s="32">
        <v>5.4901111111111103</v>
      </c>
      <c r="N36" s="32">
        <v>0</v>
      </c>
      <c r="O36" s="32">
        <v>4.9777777777777779</v>
      </c>
      <c r="P36" s="32">
        <v>44.490666666666669</v>
      </c>
      <c r="Q36" s="32">
        <v>39.246222222222222</v>
      </c>
      <c r="R36" s="32">
        <v>5.2444444444444445</v>
      </c>
      <c r="S36" s="32">
        <v>77.85755555555555</v>
      </c>
      <c r="T36" s="32">
        <v>77.85755555555555</v>
      </c>
      <c r="U36" s="32">
        <v>0</v>
      </c>
      <c r="V36" s="32">
        <v>0</v>
      </c>
      <c r="W36" s="32">
        <v>12.97988888888889</v>
      </c>
      <c r="X36" s="32">
        <v>1.8484444444444446</v>
      </c>
      <c r="Y36" s="32">
        <v>0</v>
      </c>
      <c r="Z36" s="32">
        <v>0</v>
      </c>
      <c r="AA36" s="32">
        <v>2.9843333333333328</v>
      </c>
      <c r="AB36" s="32">
        <v>0</v>
      </c>
      <c r="AC36" s="32">
        <v>8.1471111111111121</v>
      </c>
      <c r="AD36" s="32">
        <v>0</v>
      </c>
      <c r="AE36" s="32">
        <v>0</v>
      </c>
      <c r="AF36" t="s">
        <v>222</v>
      </c>
      <c r="AG36">
        <v>4</v>
      </c>
      <c r="AH36"/>
    </row>
    <row r="37" spans="1:34" x14ac:dyDescent="0.25">
      <c r="A37" t="s">
        <v>1023</v>
      </c>
      <c r="B37" t="s">
        <v>634</v>
      </c>
      <c r="C37" t="s">
        <v>708</v>
      </c>
      <c r="D37" t="s">
        <v>888</v>
      </c>
      <c r="E37" s="32">
        <v>136.14444444444445</v>
      </c>
      <c r="F37" s="32">
        <v>3.659774749041051</v>
      </c>
      <c r="G37" s="32">
        <v>3.1685277075002038</v>
      </c>
      <c r="H37" s="32">
        <v>0.6190320737778503</v>
      </c>
      <c r="I37" s="32">
        <v>0.28513425283604016</v>
      </c>
      <c r="J37" s="32">
        <v>498.25799999999998</v>
      </c>
      <c r="K37" s="32">
        <v>431.37744444444445</v>
      </c>
      <c r="L37" s="32">
        <v>84.277777777777771</v>
      </c>
      <c r="M37" s="32">
        <v>38.819444444444443</v>
      </c>
      <c r="N37" s="32">
        <v>41.991666666666667</v>
      </c>
      <c r="O37" s="32">
        <v>3.4666666666666668</v>
      </c>
      <c r="P37" s="32">
        <v>170.3018888888889</v>
      </c>
      <c r="Q37" s="32">
        <v>148.87966666666668</v>
      </c>
      <c r="R37" s="32">
        <v>21.422222222222221</v>
      </c>
      <c r="S37" s="32">
        <v>243.67833333333328</v>
      </c>
      <c r="T37" s="32">
        <v>243.15611111111107</v>
      </c>
      <c r="U37" s="32">
        <v>0.52222222222222225</v>
      </c>
      <c r="V37" s="32">
        <v>0</v>
      </c>
      <c r="W37" s="32">
        <v>56.457111111111104</v>
      </c>
      <c r="X37" s="32">
        <v>0.17777777777777778</v>
      </c>
      <c r="Y37" s="32">
        <v>0</v>
      </c>
      <c r="Z37" s="32">
        <v>0</v>
      </c>
      <c r="AA37" s="32">
        <v>19.150999999999996</v>
      </c>
      <c r="AB37" s="32">
        <v>0</v>
      </c>
      <c r="AC37" s="32">
        <v>37.12833333333333</v>
      </c>
      <c r="AD37" s="32">
        <v>0</v>
      </c>
      <c r="AE37" s="32">
        <v>0</v>
      </c>
      <c r="AF37" t="s">
        <v>293</v>
      </c>
      <c r="AG37">
        <v>4</v>
      </c>
      <c r="AH37"/>
    </row>
    <row r="38" spans="1:34" x14ac:dyDescent="0.25">
      <c r="A38" t="s">
        <v>1023</v>
      </c>
      <c r="B38" t="s">
        <v>409</v>
      </c>
      <c r="C38" t="s">
        <v>744</v>
      </c>
      <c r="D38" t="s">
        <v>940</v>
      </c>
      <c r="E38" s="32">
        <v>78.288888888888891</v>
      </c>
      <c r="F38" s="32">
        <v>2.8001731478853245</v>
      </c>
      <c r="G38" s="32">
        <v>2.7421359636673288</v>
      </c>
      <c r="H38" s="32">
        <v>0.16089980130570533</v>
      </c>
      <c r="I38" s="32">
        <v>0.10286261708770933</v>
      </c>
      <c r="J38" s="32">
        <v>219.22244444444442</v>
      </c>
      <c r="K38" s="32">
        <v>214.67877777777778</v>
      </c>
      <c r="L38" s="32">
        <v>12.596666666666664</v>
      </c>
      <c r="M38" s="32">
        <v>8.052999999999999</v>
      </c>
      <c r="N38" s="32">
        <v>0</v>
      </c>
      <c r="O38" s="32">
        <v>4.5436666666666659</v>
      </c>
      <c r="P38" s="32">
        <v>80.12577777777777</v>
      </c>
      <c r="Q38" s="32">
        <v>80.12577777777777</v>
      </c>
      <c r="R38" s="32">
        <v>0</v>
      </c>
      <c r="S38" s="32">
        <v>126.5</v>
      </c>
      <c r="T38" s="32">
        <v>126.5</v>
      </c>
      <c r="U38" s="32">
        <v>0</v>
      </c>
      <c r="V38" s="32">
        <v>0</v>
      </c>
      <c r="W38" s="32">
        <v>32.947222222222223</v>
      </c>
      <c r="X38" s="32">
        <v>0</v>
      </c>
      <c r="Y38" s="32">
        <v>0</v>
      </c>
      <c r="Z38" s="32">
        <v>0</v>
      </c>
      <c r="AA38" s="32">
        <v>8.2666666666666675</v>
      </c>
      <c r="AB38" s="32">
        <v>0</v>
      </c>
      <c r="AC38" s="32">
        <v>24.680555555555557</v>
      </c>
      <c r="AD38" s="32">
        <v>0</v>
      </c>
      <c r="AE38" s="32">
        <v>0</v>
      </c>
      <c r="AF38" t="s">
        <v>68</v>
      </c>
      <c r="AG38">
        <v>4</v>
      </c>
      <c r="AH38"/>
    </row>
    <row r="39" spans="1:34" x14ac:dyDescent="0.25">
      <c r="A39" t="s">
        <v>1023</v>
      </c>
      <c r="B39" t="s">
        <v>369</v>
      </c>
      <c r="C39" t="s">
        <v>723</v>
      </c>
      <c r="D39" t="s">
        <v>880</v>
      </c>
      <c r="E39" s="32">
        <v>53.266666666666666</v>
      </c>
      <c r="F39" s="32">
        <v>4.5481581143095529</v>
      </c>
      <c r="G39" s="32">
        <v>4.3091635377555271</v>
      </c>
      <c r="H39" s="32">
        <v>0.60165206508135172</v>
      </c>
      <c r="I39" s="32">
        <v>0.371314142678348</v>
      </c>
      <c r="J39" s="32">
        <v>242.26522222222218</v>
      </c>
      <c r="K39" s="32">
        <v>229.53477777777772</v>
      </c>
      <c r="L39" s="32">
        <v>32.048000000000002</v>
      </c>
      <c r="M39" s="32">
        <v>19.77866666666667</v>
      </c>
      <c r="N39" s="32">
        <v>7.0521111111111106</v>
      </c>
      <c r="O39" s="32">
        <v>5.2172222222222224</v>
      </c>
      <c r="P39" s="32">
        <v>72.414444444444442</v>
      </c>
      <c r="Q39" s="32">
        <v>71.953333333333333</v>
      </c>
      <c r="R39" s="32">
        <v>0.46111111111111114</v>
      </c>
      <c r="S39" s="32">
        <v>137.80277777777775</v>
      </c>
      <c r="T39" s="32">
        <v>108.55855555555551</v>
      </c>
      <c r="U39" s="32">
        <v>29.244222222222227</v>
      </c>
      <c r="V39" s="32">
        <v>0</v>
      </c>
      <c r="W39" s="32">
        <v>7.2895555555555562</v>
      </c>
      <c r="X39" s="32">
        <v>0</v>
      </c>
      <c r="Y39" s="32">
        <v>0</v>
      </c>
      <c r="Z39" s="32">
        <v>0</v>
      </c>
      <c r="AA39" s="32">
        <v>6.9895555555555564</v>
      </c>
      <c r="AB39" s="32">
        <v>0.3</v>
      </c>
      <c r="AC39" s="32">
        <v>0</v>
      </c>
      <c r="AD39" s="32">
        <v>0</v>
      </c>
      <c r="AE39" s="32">
        <v>0</v>
      </c>
      <c r="AF39" t="s">
        <v>28</v>
      </c>
      <c r="AG39">
        <v>4</v>
      </c>
      <c r="AH39"/>
    </row>
    <row r="40" spans="1:34" x14ac:dyDescent="0.25">
      <c r="A40" t="s">
        <v>1023</v>
      </c>
      <c r="B40" t="s">
        <v>680</v>
      </c>
      <c r="C40" t="s">
        <v>848</v>
      </c>
      <c r="D40" t="s">
        <v>944</v>
      </c>
      <c r="E40" s="32">
        <v>125.56666666666666</v>
      </c>
      <c r="F40" s="32">
        <v>0.78928236439253163</v>
      </c>
      <c r="G40" s="32">
        <v>0.73965489779665516</v>
      </c>
      <c r="H40" s="32">
        <v>0.1386523316520662</v>
      </c>
      <c r="I40" s="32">
        <v>0.12378639058490398</v>
      </c>
      <c r="J40" s="32">
        <v>99.10755555555555</v>
      </c>
      <c r="K40" s="32">
        <v>92.875999999999991</v>
      </c>
      <c r="L40" s="32">
        <v>17.41011111111111</v>
      </c>
      <c r="M40" s="32">
        <v>15.543444444444443</v>
      </c>
      <c r="N40" s="32">
        <v>0</v>
      </c>
      <c r="O40" s="32">
        <v>1.8666666666666667</v>
      </c>
      <c r="P40" s="32">
        <v>33.279333333333327</v>
      </c>
      <c r="Q40" s="32">
        <v>28.914444444444435</v>
      </c>
      <c r="R40" s="32">
        <v>4.3648888888888893</v>
      </c>
      <c r="S40" s="32">
        <v>48.418111111111109</v>
      </c>
      <c r="T40" s="32">
        <v>45.754555555555555</v>
      </c>
      <c r="U40" s="32">
        <v>2.6635555555555555</v>
      </c>
      <c r="V40" s="32">
        <v>0</v>
      </c>
      <c r="W40" s="32">
        <v>15.511111111111111</v>
      </c>
      <c r="X40" s="32">
        <v>5.5555555555555552E-2</v>
      </c>
      <c r="Y40" s="32">
        <v>0</v>
      </c>
      <c r="Z40" s="32">
        <v>0</v>
      </c>
      <c r="AA40" s="32">
        <v>2.9722222222222223</v>
      </c>
      <c r="AB40" s="32">
        <v>2.7777777777777779E-3</v>
      </c>
      <c r="AC40" s="32">
        <v>12.480555555555556</v>
      </c>
      <c r="AD40" s="32">
        <v>0</v>
      </c>
      <c r="AE40" s="32">
        <v>0</v>
      </c>
      <c r="AF40" t="s">
        <v>339</v>
      </c>
      <c r="AG40">
        <v>4</v>
      </c>
      <c r="AH40"/>
    </row>
    <row r="41" spans="1:34" x14ac:dyDescent="0.25">
      <c r="A41" t="s">
        <v>1023</v>
      </c>
      <c r="B41" t="s">
        <v>551</v>
      </c>
      <c r="C41" t="s">
        <v>688</v>
      </c>
      <c r="D41" t="s">
        <v>957</v>
      </c>
      <c r="E41" s="32">
        <v>67.87777777777778</v>
      </c>
      <c r="F41" s="32">
        <v>3.3039793746930757</v>
      </c>
      <c r="G41" s="32">
        <v>3.0975495171059091</v>
      </c>
      <c r="H41" s="32">
        <v>0.45189720085120305</v>
      </c>
      <c r="I41" s="32">
        <v>0.24546734326403657</v>
      </c>
      <c r="J41" s="32">
        <v>224.26677777777778</v>
      </c>
      <c r="K41" s="32">
        <v>210.25477777777778</v>
      </c>
      <c r="L41" s="32">
        <v>30.673777777777772</v>
      </c>
      <c r="M41" s="32">
        <v>16.661777777777772</v>
      </c>
      <c r="N41" s="32">
        <v>9.0314444444444444</v>
      </c>
      <c r="O41" s="32">
        <v>4.9805555555555552</v>
      </c>
      <c r="P41" s="32">
        <v>67.665777777777777</v>
      </c>
      <c r="Q41" s="32">
        <v>67.665777777777777</v>
      </c>
      <c r="R41" s="32">
        <v>0</v>
      </c>
      <c r="S41" s="32">
        <v>125.92722222222223</v>
      </c>
      <c r="T41" s="32">
        <v>125.92722222222223</v>
      </c>
      <c r="U41" s="32">
        <v>0</v>
      </c>
      <c r="V41" s="32">
        <v>0</v>
      </c>
      <c r="W41" s="32">
        <v>0</v>
      </c>
      <c r="X41" s="32">
        <v>0</v>
      </c>
      <c r="Y41" s="32">
        <v>0</v>
      </c>
      <c r="Z41" s="32">
        <v>0</v>
      </c>
      <c r="AA41" s="32">
        <v>0</v>
      </c>
      <c r="AB41" s="32">
        <v>0</v>
      </c>
      <c r="AC41" s="32">
        <v>0</v>
      </c>
      <c r="AD41" s="32">
        <v>0</v>
      </c>
      <c r="AE41" s="32">
        <v>0</v>
      </c>
      <c r="AF41" t="s">
        <v>210</v>
      </c>
      <c r="AG41">
        <v>4</v>
      </c>
      <c r="AH41"/>
    </row>
    <row r="42" spans="1:34" x14ac:dyDescent="0.25">
      <c r="A42" t="s">
        <v>1023</v>
      </c>
      <c r="B42" t="s">
        <v>570</v>
      </c>
      <c r="C42" t="s">
        <v>829</v>
      </c>
      <c r="D42" t="s">
        <v>986</v>
      </c>
      <c r="E42" s="32">
        <v>38.755555555555553</v>
      </c>
      <c r="F42" s="32">
        <v>3.6056163990825678</v>
      </c>
      <c r="G42" s="32">
        <v>3.3176691513761458</v>
      </c>
      <c r="H42" s="32">
        <v>0.6717660550458715</v>
      </c>
      <c r="I42" s="32">
        <v>0.52497706422018342</v>
      </c>
      <c r="J42" s="32">
        <v>139.73766666666663</v>
      </c>
      <c r="K42" s="32">
        <v>128.57811111111107</v>
      </c>
      <c r="L42" s="32">
        <v>26.034666666666663</v>
      </c>
      <c r="M42" s="32">
        <v>20.345777777777773</v>
      </c>
      <c r="N42" s="32">
        <v>0</v>
      </c>
      <c r="O42" s="32">
        <v>5.6888888888888891</v>
      </c>
      <c r="P42" s="32">
        <v>47.528999999999996</v>
      </c>
      <c r="Q42" s="32">
        <v>42.05833333333333</v>
      </c>
      <c r="R42" s="32">
        <v>5.4706666666666672</v>
      </c>
      <c r="S42" s="32">
        <v>66.173999999999964</v>
      </c>
      <c r="T42" s="32">
        <v>66.173999999999964</v>
      </c>
      <c r="U42" s="32">
        <v>0</v>
      </c>
      <c r="V42" s="32">
        <v>0</v>
      </c>
      <c r="W42" s="32">
        <v>31.262777777777778</v>
      </c>
      <c r="X42" s="32">
        <v>0.38144444444444442</v>
      </c>
      <c r="Y42" s="32">
        <v>0</v>
      </c>
      <c r="Z42" s="32">
        <v>0</v>
      </c>
      <c r="AA42" s="32">
        <v>16.641000000000002</v>
      </c>
      <c r="AB42" s="32">
        <v>0</v>
      </c>
      <c r="AC42" s="32">
        <v>14.240333333333334</v>
      </c>
      <c r="AD42" s="32">
        <v>0</v>
      </c>
      <c r="AE42" s="32">
        <v>0</v>
      </c>
      <c r="AF42" t="s">
        <v>229</v>
      </c>
      <c r="AG42">
        <v>4</v>
      </c>
      <c r="AH42"/>
    </row>
    <row r="43" spans="1:34" x14ac:dyDescent="0.25">
      <c r="A43" t="s">
        <v>1023</v>
      </c>
      <c r="B43" t="s">
        <v>579</v>
      </c>
      <c r="C43" t="s">
        <v>718</v>
      </c>
      <c r="D43" t="s">
        <v>924</v>
      </c>
      <c r="E43" s="32">
        <v>21.611111111111111</v>
      </c>
      <c r="F43" s="32">
        <v>7.3547557840616973</v>
      </c>
      <c r="G43" s="32">
        <v>7.1318766066838046</v>
      </c>
      <c r="H43" s="32">
        <v>1.9916452442159385</v>
      </c>
      <c r="I43" s="32">
        <v>1.7687660668380463</v>
      </c>
      <c r="J43" s="32">
        <v>158.94444444444446</v>
      </c>
      <c r="K43" s="32">
        <v>154.12777777777777</v>
      </c>
      <c r="L43" s="32">
        <v>43.041666666666671</v>
      </c>
      <c r="M43" s="32">
        <v>38.225000000000001</v>
      </c>
      <c r="N43" s="32">
        <v>0</v>
      </c>
      <c r="O43" s="32">
        <v>4.8166666666666664</v>
      </c>
      <c r="P43" s="32">
        <v>65.99444444444444</v>
      </c>
      <c r="Q43" s="32">
        <v>65.99444444444444</v>
      </c>
      <c r="R43" s="32">
        <v>0</v>
      </c>
      <c r="S43" s="32">
        <v>49.908333333333331</v>
      </c>
      <c r="T43" s="32">
        <v>49.908333333333331</v>
      </c>
      <c r="U43" s="32">
        <v>0</v>
      </c>
      <c r="V43" s="32">
        <v>0</v>
      </c>
      <c r="W43" s="32">
        <v>0</v>
      </c>
      <c r="X43" s="32">
        <v>0</v>
      </c>
      <c r="Y43" s="32">
        <v>0</v>
      </c>
      <c r="Z43" s="32">
        <v>0</v>
      </c>
      <c r="AA43" s="32">
        <v>0</v>
      </c>
      <c r="AB43" s="32">
        <v>0</v>
      </c>
      <c r="AC43" s="32">
        <v>0</v>
      </c>
      <c r="AD43" s="32">
        <v>0</v>
      </c>
      <c r="AE43" s="32">
        <v>0</v>
      </c>
      <c r="AF43" t="s">
        <v>238</v>
      </c>
      <c r="AG43">
        <v>4</v>
      </c>
      <c r="AH43"/>
    </row>
    <row r="44" spans="1:34" x14ac:dyDescent="0.25">
      <c r="A44" t="s">
        <v>1023</v>
      </c>
      <c r="B44" t="s">
        <v>632</v>
      </c>
      <c r="C44" t="s">
        <v>732</v>
      </c>
      <c r="D44" t="s">
        <v>892</v>
      </c>
      <c r="E44" s="32">
        <v>27.233333333333334</v>
      </c>
      <c r="F44" s="32">
        <v>5.9248674010607916</v>
      </c>
      <c r="G44" s="32">
        <v>5.3977356181150551</v>
      </c>
      <c r="H44" s="32">
        <v>0.94849041207670337</v>
      </c>
      <c r="I44" s="32">
        <v>0.42135862913096694</v>
      </c>
      <c r="J44" s="32">
        <v>161.35388888888889</v>
      </c>
      <c r="K44" s="32">
        <v>146.99833333333333</v>
      </c>
      <c r="L44" s="32">
        <v>25.830555555555556</v>
      </c>
      <c r="M44" s="32">
        <v>11.475</v>
      </c>
      <c r="N44" s="32">
        <v>9.7111111111111104</v>
      </c>
      <c r="O44" s="32">
        <v>4.6444444444444448</v>
      </c>
      <c r="P44" s="32">
        <v>45.192777777777778</v>
      </c>
      <c r="Q44" s="32">
        <v>45.192777777777778</v>
      </c>
      <c r="R44" s="32">
        <v>0</v>
      </c>
      <c r="S44" s="32">
        <v>90.330555555555549</v>
      </c>
      <c r="T44" s="32">
        <v>90.330555555555549</v>
      </c>
      <c r="U44" s="32">
        <v>0</v>
      </c>
      <c r="V44" s="32">
        <v>0</v>
      </c>
      <c r="W44" s="32">
        <v>45.367777777777775</v>
      </c>
      <c r="X44" s="32">
        <v>0.98611111111111116</v>
      </c>
      <c r="Y44" s="32">
        <v>0</v>
      </c>
      <c r="Z44" s="32">
        <v>0</v>
      </c>
      <c r="AA44" s="32">
        <v>14.423333333333332</v>
      </c>
      <c r="AB44" s="32">
        <v>0</v>
      </c>
      <c r="AC44" s="32">
        <v>29.958333333333332</v>
      </c>
      <c r="AD44" s="32">
        <v>0</v>
      </c>
      <c r="AE44" s="32">
        <v>0</v>
      </c>
      <c r="AF44" t="s">
        <v>291</v>
      </c>
      <c r="AG44">
        <v>4</v>
      </c>
      <c r="AH44"/>
    </row>
    <row r="45" spans="1:34" x14ac:dyDescent="0.25">
      <c r="A45" t="s">
        <v>1023</v>
      </c>
      <c r="B45" t="s">
        <v>602</v>
      </c>
      <c r="C45" t="s">
        <v>754</v>
      </c>
      <c r="D45" t="s">
        <v>906</v>
      </c>
      <c r="E45" s="32">
        <v>80.911111111111111</v>
      </c>
      <c r="F45" s="32">
        <v>3.1133575940675633</v>
      </c>
      <c r="G45" s="32">
        <v>3.0469733589673158</v>
      </c>
      <c r="H45" s="32">
        <v>0.25934907992309808</v>
      </c>
      <c r="I45" s="32">
        <v>0.25934907992309808</v>
      </c>
      <c r="J45" s="32">
        <v>251.90522222222216</v>
      </c>
      <c r="K45" s="32">
        <v>246.53399999999993</v>
      </c>
      <c r="L45" s="32">
        <v>20.984222222222225</v>
      </c>
      <c r="M45" s="32">
        <v>20.984222222222225</v>
      </c>
      <c r="N45" s="32">
        <v>0</v>
      </c>
      <c r="O45" s="32">
        <v>0</v>
      </c>
      <c r="P45" s="32">
        <v>78.810888888888897</v>
      </c>
      <c r="Q45" s="32">
        <v>73.439666666666668</v>
      </c>
      <c r="R45" s="32">
        <v>5.3712222222222232</v>
      </c>
      <c r="S45" s="32">
        <v>152.11011111111105</v>
      </c>
      <c r="T45" s="32">
        <v>152.11011111111105</v>
      </c>
      <c r="U45" s="32">
        <v>0</v>
      </c>
      <c r="V45" s="32">
        <v>0</v>
      </c>
      <c r="W45" s="32">
        <v>33.430777777777763</v>
      </c>
      <c r="X45" s="32">
        <v>5.2319999999999993</v>
      </c>
      <c r="Y45" s="32">
        <v>0</v>
      </c>
      <c r="Z45" s="32">
        <v>0</v>
      </c>
      <c r="AA45" s="32">
        <v>10.570444444444441</v>
      </c>
      <c r="AB45" s="32">
        <v>0</v>
      </c>
      <c r="AC45" s="32">
        <v>17.628333333333327</v>
      </c>
      <c r="AD45" s="32">
        <v>0</v>
      </c>
      <c r="AE45" s="32">
        <v>0</v>
      </c>
      <c r="AF45" t="s">
        <v>261</v>
      </c>
      <c r="AG45">
        <v>4</v>
      </c>
      <c r="AH45"/>
    </row>
    <row r="46" spans="1:34" x14ac:dyDescent="0.25">
      <c r="A46" t="s">
        <v>1023</v>
      </c>
      <c r="B46" t="s">
        <v>428</v>
      </c>
      <c r="C46" t="s">
        <v>754</v>
      </c>
      <c r="D46" t="s">
        <v>906</v>
      </c>
      <c r="E46" s="32">
        <v>78.666666666666671</v>
      </c>
      <c r="F46" s="32">
        <v>3.048975988700565</v>
      </c>
      <c r="G46" s="32">
        <v>2.8465748587570623</v>
      </c>
      <c r="H46" s="32">
        <v>0.25473163841807905</v>
      </c>
      <c r="I46" s="32">
        <v>0.13241525423728812</v>
      </c>
      <c r="J46" s="32">
        <v>239.85277777777779</v>
      </c>
      <c r="K46" s="32">
        <v>223.93055555555557</v>
      </c>
      <c r="L46" s="32">
        <v>20.038888888888888</v>
      </c>
      <c r="M46" s="32">
        <v>10.416666666666666</v>
      </c>
      <c r="N46" s="32">
        <v>5.0888888888888886</v>
      </c>
      <c r="O46" s="32">
        <v>4.5333333333333332</v>
      </c>
      <c r="P46" s="32">
        <v>77.808333333333337</v>
      </c>
      <c r="Q46" s="32">
        <v>71.50833333333334</v>
      </c>
      <c r="R46" s="32">
        <v>6.3</v>
      </c>
      <c r="S46" s="32">
        <v>142.00555555555556</v>
      </c>
      <c r="T46" s="32">
        <v>142.00555555555556</v>
      </c>
      <c r="U46" s="32">
        <v>0</v>
      </c>
      <c r="V46" s="32">
        <v>0</v>
      </c>
      <c r="W46" s="32">
        <v>0</v>
      </c>
      <c r="X46" s="32">
        <v>0</v>
      </c>
      <c r="Y46" s="32">
        <v>0</v>
      </c>
      <c r="Z46" s="32">
        <v>0</v>
      </c>
      <c r="AA46" s="32">
        <v>0</v>
      </c>
      <c r="AB46" s="32">
        <v>0</v>
      </c>
      <c r="AC46" s="32">
        <v>0</v>
      </c>
      <c r="AD46" s="32">
        <v>0</v>
      </c>
      <c r="AE46" s="32">
        <v>0</v>
      </c>
      <c r="AF46" t="s">
        <v>87</v>
      </c>
      <c r="AG46">
        <v>4</v>
      </c>
      <c r="AH46"/>
    </row>
    <row r="47" spans="1:34" x14ac:dyDescent="0.25">
      <c r="A47" t="s">
        <v>1023</v>
      </c>
      <c r="B47" t="s">
        <v>468</v>
      </c>
      <c r="C47" t="s">
        <v>780</v>
      </c>
      <c r="D47" t="s">
        <v>908</v>
      </c>
      <c r="E47" s="32">
        <v>63.81111111111111</v>
      </c>
      <c r="F47" s="32">
        <v>3.0502350687793838</v>
      </c>
      <c r="G47" s="32">
        <v>2.9215131464391435</v>
      </c>
      <c r="H47" s="32">
        <v>0.27128678391084798</v>
      </c>
      <c r="I47" s="32">
        <v>0.14256486157060769</v>
      </c>
      <c r="J47" s="32">
        <v>194.63888888888889</v>
      </c>
      <c r="K47" s="32">
        <v>186.42500000000001</v>
      </c>
      <c r="L47" s="32">
        <v>17.31111111111111</v>
      </c>
      <c r="M47" s="32">
        <v>9.0972222222222214</v>
      </c>
      <c r="N47" s="32">
        <v>3.5694444444444446</v>
      </c>
      <c r="O47" s="32">
        <v>4.6444444444444448</v>
      </c>
      <c r="P47" s="32">
        <v>69.769444444444446</v>
      </c>
      <c r="Q47" s="32">
        <v>69.769444444444446</v>
      </c>
      <c r="R47" s="32">
        <v>0</v>
      </c>
      <c r="S47" s="32">
        <v>107.55833333333334</v>
      </c>
      <c r="T47" s="32">
        <v>107.55833333333334</v>
      </c>
      <c r="U47" s="32">
        <v>0</v>
      </c>
      <c r="V47" s="32">
        <v>0</v>
      </c>
      <c r="W47" s="32">
        <v>0</v>
      </c>
      <c r="X47" s="32">
        <v>0</v>
      </c>
      <c r="Y47" s="32">
        <v>0</v>
      </c>
      <c r="Z47" s="32">
        <v>0</v>
      </c>
      <c r="AA47" s="32">
        <v>0</v>
      </c>
      <c r="AB47" s="32">
        <v>0</v>
      </c>
      <c r="AC47" s="32">
        <v>0</v>
      </c>
      <c r="AD47" s="32">
        <v>0</v>
      </c>
      <c r="AE47" s="32">
        <v>0</v>
      </c>
      <c r="AF47" t="s">
        <v>127</v>
      </c>
      <c r="AG47">
        <v>4</v>
      </c>
      <c r="AH47"/>
    </row>
    <row r="48" spans="1:34" x14ac:dyDescent="0.25">
      <c r="A48" t="s">
        <v>1023</v>
      </c>
      <c r="B48" t="s">
        <v>349</v>
      </c>
      <c r="C48" t="s">
        <v>712</v>
      </c>
      <c r="D48" t="s">
        <v>918</v>
      </c>
      <c r="E48" s="32">
        <v>109.61111111111111</v>
      </c>
      <c r="F48" s="32">
        <v>3.8626659908768373</v>
      </c>
      <c r="G48" s="32">
        <v>3.570336543335022</v>
      </c>
      <c r="H48" s="32">
        <v>0.65090724784591991</v>
      </c>
      <c r="I48" s="32">
        <v>0.40547389761784081</v>
      </c>
      <c r="J48" s="32">
        <v>423.39111111111112</v>
      </c>
      <c r="K48" s="32">
        <v>391.34855555555549</v>
      </c>
      <c r="L48" s="32">
        <v>71.346666666666664</v>
      </c>
      <c r="M48" s="32">
        <v>44.444444444444443</v>
      </c>
      <c r="N48" s="32">
        <v>21.657777777777778</v>
      </c>
      <c r="O48" s="32">
        <v>5.2444444444444445</v>
      </c>
      <c r="P48" s="32">
        <v>115.00277777777777</v>
      </c>
      <c r="Q48" s="32">
        <v>109.86244444444444</v>
      </c>
      <c r="R48" s="32">
        <v>5.1403333333333334</v>
      </c>
      <c r="S48" s="32">
        <v>237.04166666666666</v>
      </c>
      <c r="T48" s="32">
        <v>186.55277777777778</v>
      </c>
      <c r="U48" s="32">
        <v>50.488888888888887</v>
      </c>
      <c r="V48" s="32">
        <v>0</v>
      </c>
      <c r="W48" s="32">
        <v>34.697222222222223</v>
      </c>
      <c r="X48" s="32">
        <v>0</v>
      </c>
      <c r="Y48" s="32">
        <v>0.96111111111111114</v>
      </c>
      <c r="Z48" s="32">
        <v>0</v>
      </c>
      <c r="AA48" s="32">
        <v>4.0472222222222225</v>
      </c>
      <c r="AB48" s="32">
        <v>0</v>
      </c>
      <c r="AC48" s="32">
        <v>19.991666666666667</v>
      </c>
      <c r="AD48" s="32">
        <v>9.6972222222222229</v>
      </c>
      <c r="AE48" s="32">
        <v>0</v>
      </c>
      <c r="AF48" t="s">
        <v>8</v>
      </c>
      <c r="AG48">
        <v>4</v>
      </c>
      <c r="AH48"/>
    </row>
    <row r="49" spans="1:34" x14ac:dyDescent="0.25">
      <c r="A49" t="s">
        <v>1023</v>
      </c>
      <c r="B49" t="s">
        <v>483</v>
      </c>
      <c r="C49" t="s">
        <v>790</v>
      </c>
      <c r="D49" t="s">
        <v>874</v>
      </c>
      <c r="E49" s="32">
        <v>74.011111111111106</v>
      </c>
      <c r="F49" s="32">
        <v>3.3433448431166486</v>
      </c>
      <c r="G49" s="32">
        <v>3.1899399489566127</v>
      </c>
      <c r="H49" s="32">
        <v>0.20937697042486114</v>
      </c>
      <c r="I49" s="32">
        <v>0.13186908872541661</v>
      </c>
      <c r="J49" s="32">
        <v>247.44466666666659</v>
      </c>
      <c r="K49" s="32">
        <v>236.09099999999995</v>
      </c>
      <c r="L49" s="32">
        <v>15.496222222222222</v>
      </c>
      <c r="M49" s="32">
        <v>9.7597777777777779</v>
      </c>
      <c r="N49" s="32">
        <v>4.7555555555555545E-2</v>
      </c>
      <c r="O49" s="32">
        <v>5.6888888888888891</v>
      </c>
      <c r="P49" s="32">
        <v>76.475333333333339</v>
      </c>
      <c r="Q49" s="32">
        <v>70.858111111111114</v>
      </c>
      <c r="R49" s="32">
        <v>5.6172222222222219</v>
      </c>
      <c r="S49" s="32">
        <v>155.47311111111105</v>
      </c>
      <c r="T49" s="32">
        <v>136.36911111111107</v>
      </c>
      <c r="U49" s="32">
        <v>0</v>
      </c>
      <c r="V49" s="32">
        <v>19.103999999999996</v>
      </c>
      <c r="W49" s="32">
        <v>88.737222222222243</v>
      </c>
      <c r="X49" s="32">
        <v>0</v>
      </c>
      <c r="Y49" s="32">
        <v>0</v>
      </c>
      <c r="Z49" s="32">
        <v>0</v>
      </c>
      <c r="AA49" s="32">
        <v>36.466222222222228</v>
      </c>
      <c r="AB49" s="32">
        <v>0</v>
      </c>
      <c r="AC49" s="32">
        <v>52.271000000000022</v>
      </c>
      <c r="AD49" s="32">
        <v>0</v>
      </c>
      <c r="AE49" s="32">
        <v>0</v>
      </c>
      <c r="AF49" t="s">
        <v>142</v>
      </c>
      <c r="AG49">
        <v>4</v>
      </c>
      <c r="AH49"/>
    </row>
    <row r="50" spans="1:34" x14ac:dyDescent="0.25">
      <c r="A50" t="s">
        <v>1023</v>
      </c>
      <c r="B50" t="s">
        <v>380</v>
      </c>
      <c r="C50" t="s">
        <v>698</v>
      </c>
      <c r="D50" t="s">
        <v>933</v>
      </c>
      <c r="E50" s="32">
        <v>101.71111111111111</v>
      </c>
      <c r="F50" s="32">
        <v>3.0275824776054185</v>
      </c>
      <c r="G50" s="32">
        <v>2.8549661350229405</v>
      </c>
      <c r="H50" s="32">
        <v>0.20145619401354597</v>
      </c>
      <c r="I50" s="32">
        <v>0.14638409438496833</v>
      </c>
      <c r="J50" s="32">
        <v>307.93877777777777</v>
      </c>
      <c r="K50" s="32">
        <v>290.38177777777776</v>
      </c>
      <c r="L50" s="32">
        <v>20.490333333333332</v>
      </c>
      <c r="M50" s="32">
        <v>14.888888888888889</v>
      </c>
      <c r="N50" s="32">
        <v>0</v>
      </c>
      <c r="O50" s="32">
        <v>5.6014444444444447</v>
      </c>
      <c r="P50" s="32">
        <v>85.269777777777762</v>
      </c>
      <c r="Q50" s="32">
        <v>73.314222222222213</v>
      </c>
      <c r="R50" s="32">
        <v>11.955555555555556</v>
      </c>
      <c r="S50" s="32">
        <v>202.17866666666669</v>
      </c>
      <c r="T50" s="32">
        <v>202.17866666666669</v>
      </c>
      <c r="U50" s="32">
        <v>0</v>
      </c>
      <c r="V50" s="32">
        <v>0</v>
      </c>
      <c r="W50" s="32">
        <v>44.636111111111113</v>
      </c>
      <c r="X50" s="32">
        <v>0</v>
      </c>
      <c r="Y50" s="32">
        <v>0</v>
      </c>
      <c r="Z50" s="32">
        <v>0</v>
      </c>
      <c r="AA50" s="32">
        <v>15.888888888888889</v>
      </c>
      <c r="AB50" s="32">
        <v>0</v>
      </c>
      <c r="AC50" s="32">
        <v>28.747222222222224</v>
      </c>
      <c r="AD50" s="32">
        <v>0</v>
      </c>
      <c r="AE50" s="32">
        <v>0</v>
      </c>
      <c r="AF50" t="s">
        <v>39</v>
      </c>
      <c r="AG50">
        <v>4</v>
      </c>
      <c r="AH50"/>
    </row>
    <row r="51" spans="1:34" x14ac:dyDescent="0.25">
      <c r="A51" t="s">
        <v>1023</v>
      </c>
      <c r="B51" t="s">
        <v>648</v>
      </c>
      <c r="C51" t="s">
        <v>865</v>
      </c>
      <c r="D51" t="s">
        <v>1009</v>
      </c>
      <c r="E51" s="32">
        <v>82.13333333333334</v>
      </c>
      <c r="F51" s="32">
        <v>3.5543831168831161</v>
      </c>
      <c r="G51" s="32">
        <v>3.0665990259740252</v>
      </c>
      <c r="H51" s="32">
        <v>0.53415854978354982</v>
      </c>
      <c r="I51" s="32">
        <v>0.18118235930735926</v>
      </c>
      <c r="J51" s="32">
        <v>291.93333333333328</v>
      </c>
      <c r="K51" s="32">
        <v>251.86999999999998</v>
      </c>
      <c r="L51" s="32">
        <v>43.872222222222227</v>
      </c>
      <c r="M51" s="32">
        <v>14.881111111111109</v>
      </c>
      <c r="N51" s="32">
        <v>25.318888888888893</v>
      </c>
      <c r="O51" s="32">
        <v>3.6722222222222212</v>
      </c>
      <c r="P51" s="32">
        <v>85.729999999999976</v>
      </c>
      <c r="Q51" s="32">
        <v>74.657777777777753</v>
      </c>
      <c r="R51" s="32">
        <v>11.072222222222223</v>
      </c>
      <c r="S51" s="32">
        <v>162.33111111111111</v>
      </c>
      <c r="T51" s="32">
        <v>148.44444444444446</v>
      </c>
      <c r="U51" s="32">
        <v>13.886666666666667</v>
      </c>
      <c r="V51" s="32">
        <v>0</v>
      </c>
      <c r="W51" s="32">
        <v>0</v>
      </c>
      <c r="X51" s="32">
        <v>0</v>
      </c>
      <c r="Y51" s="32">
        <v>0</v>
      </c>
      <c r="Z51" s="32">
        <v>0</v>
      </c>
      <c r="AA51" s="32">
        <v>0</v>
      </c>
      <c r="AB51" s="32">
        <v>0</v>
      </c>
      <c r="AC51" s="32">
        <v>0</v>
      </c>
      <c r="AD51" s="32">
        <v>0</v>
      </c>
      <c r="AE51" s="32">
        <v>0</v>
      </c>
      <c r="AF51" t="s">
        <v>307</v>
      </c>
      <c r="AG51">
        <v>4</v>
      </c>
      <c r="AH51"/>
    </row>
    <row r="52" spans="1:34" x14ac:dyDescent="0.25">
      <c r="A52" t="s">
        <v>1023</v>
      </c>
      <c r="B52" t="s">
        <v>671</v>
      </c>
      <c r="C52" t="s">
        <v>860</v>
      </c>
      <c r="D52" t="s">
        <v>1007</v>
      </c>
      <c r="E52" s="32">
        <v>45.055555555555557</v>
      </c>
      <c r="F52" s="32">
        <v>3.5742416769420471</v>
      </c>
      <c r="G52" s="32">
        <v>3.1473366214549938</v>
      </c>
      <c r="H52" s="32">
        <v>0.85982244143033293</v>
      </c>
      <c r="I52" s="32">
        <v>0.58611097410604196</v>
      </c>
      <c r="J52" s="32">
        <v>161.03944444444446</v>
      </c>
      <c r="K52" s="32">
        <v>141.80500000000001</v>
      </c>
      <c r="L52" s="32">
        <v>38.739777777777782</v>
      </c>
      <c r="M52" s="32">
        <v>26.407555555555557</v>
      </c>
      <c r="N52" s="32">
        <v>6.6433333333333344</v>
      </c>
      <c r="O52" s="32">
        <v>5.6888888888888891</v>
      </c>
      <c r="P52" s="32">
        <v>43.34622222222221</v>
      </c>
      <c r="Q52" s="32">
        <v>36.443999999999988</v>
      </c>
      <c r="R52" s="32">
        <v>6.9022222222222238</v>
      </c>
      <c r="S52" s="32">
        <v>78.953444444444457</v>
      </c>
      <c r="T52" s="32">
        <v>78.953444444444457</v>
      </c>
      <c r="U52" s="32">
        <v>0</v>
      </c>
      <c r="V52" s="32">
        <v>0</v>
      </c>
      <c r="W52" s="32">
        <v>36.872666666666667</v>
      </c>
      <c r="X52" s="32">
        <v>13.550333333333336</v>
      </c>
      <c r="Y52" s="32">
        <v>0</v>
      </c>
      <c r="Z52" s="32">
        <v>0</v>
      </c>
      <c r="AA52" s="32">
        <v>17.178222222222221</v>
      </c>
      <c r="AB52" s="32">
        <v>0</v>
      </c>
      <c r="AC52" s="32">
        <v>6.1441111111111102</v>
      </c>
      <c r="AD52" s="32">
        <v>0</v>
      </c>
      <c r="AE52" s="32">
        <v>0</v>
      </c>
      <c r="AF52" t="s">
        <v>330</v>
      </c>
      <c r="AG52">
        <v>4</v>
      </c>
      <c r="AH52"/>
    </row>
    <row r="53" spans="1:34" x14ac:dyDescent="0.25">
      <c r="A53" t="s">
        <v>1023</v>
      </c>
      <c r="B53" t="s">
        <v>611</v>
      </c>
      <c r="C53" t="s">
        <v>732</v>
      </c>
      <c r="D53" t="s">
        <v>892</v>
      </c>
      <c r="E53" s="32">
        <v>56.466666666666669</v>
      </c>
      <c r="F53" s="32">
        <v>3.235491932310115</v>
      </c>
      <c r="G53" s="32">
        <v>3.0951377410468335</v>
      </c>
      <c r="H53" s="32">
        <v>0.65307162534435281</v>
      </c>
      <c r="I53" s="32">
        <v>0.51271743408107062</v>
      </c>
      <c r="J53" s="32">
        <v>182.6974444444445</v>
      </c>
      <c r="K53" s="32">
        <v>174.7721111111112</v>
      </c>
      <c r="L53" s="32">
        <v>36.876777777777789</v>
      </c>
      <c r="M53" s="32">
        <v>28.951444444444455</v>
      </c>
      <c r="N53" s="32">
        <v>1.3671111111111112</v>
      </c>
      <c r="O53" s="32">
        <v>6.55822222222222</v>
      </c>
      <c r="P53" s="32">
        <v>42.984222222222229</v>
      </c>
      <c r="Q53" s="32">
        <v>42.984222222222229</v>
      </c>
      <c r="R53" s="32">
        <v>0</v>
      </c>
      <c r="S53" s="32">
        <v>102.8364444444445</v>
      </c>
      <c r="T53" s="32">
        <v>102.8364444444445</v>
      </c>
      <c r="U53" s="32">
        <v>0</v>
      </c>
      <c r="V53" s="32">
        <v>0</v>
      </c>
      <c r="W53" s="32">
        <v>30.577999999999996</v>
      </c>
      <c r="X53" s="32">
        <v>0.65499999999999992</v>
      </c>
      <c r="Y53" s="32">
        <v>0</v>
      </c>
      <c r="Z53" s="32">
        <v>0</v>
      </c>
      <c r="AA53" s="32">
        <v>4.9801111111111105</v>
      </c>
      <c r="AB53" s="32">
        <v>0</v>
      </c>
      <c r="AC53" s="32">
        <v>24.942888888888884</v>
      </c>
      <c r="AD53" s="32">
        <v>0</v>
      </c>
      <c r="AE53" s="32">
        <v>0</v>
      </c>
      <c r="AF53" t="s">
        <v>270</v>
      </c>
      <c r="AG53">
        <v>4</v>
      </c>
      <c r="AH53"/>
    </row>
    <row r="54" spans="1:34" x14ac:dyDescent="0.25">
      <c r="A54" t="s">
        <v>1023</v>
      </c>
      <c r="B54" t="s">
        <v>460</v>
      </c>
      <c r="C54" t="s">
        <v>774</v>
      </c>
      <c r="D54" t="s">
        <v>956</v>
      </c>
      <c r="E54" s="32">
        <v>94.422222222222217</v>
      </c>
      <c r="F54" s="32">
        <v>3.2152565309484591</v>
      </c>
      <c r="G54" s="32">
        <v>3.0142386443869142</v>
      </c>
      <c r="H54" s="32">
        <v>0.32937161685102379</v>
      </c>
      <c r="I54" s="32">
        <v>0.19763473758531422</v>
      </c>
      <c r="J54" s="32">
        <v>303.5916666666667</v>
      </c>
      <c r="K54" s="32">
        <v>284.61111111111109</v>
      </c>
      <c r="L54" s="32">
        <v>31.1</v>
      </c>
      <c r="M54" s="32">
        <v>18.661111111111111</v>
      </c>
      <c r="N54" s="32">
        <v>7.9055555555555559</v>
      </c>
      <c r="O54" s="32">
        <v>4.5333333333333332</v>
      </c>
      <c r="P54" s="32">
        <v>117.70833333333334</v>
      </c>
      <c r="Q54" s="32">
        <v>111.16666666666667</v>
      </c>
      <c r="R54" s="32">
        <v>6.541666666666667</v>
      </c>
      <c r="S54" s="32">
        <v>154.78333333333333</v>
      </c>
      <c r="T54" s="32">
        <v>154.78333333333333</v>
      </c>
      <c r="U54" s="32">
        <v>0</v>
      </c>
      <c r="V54" s="32">
        <v>0</v>
      </c>
      <c r="W54" s="32">
        <v>9.1222222222222218</v>
      </c>
      <c r="X54" s="32">
        <v>0</v>
      </c>
      <c r="Y54" s="32">
        <v>0</v>
      </c>
      <c r="Z54" s="32">
        <v>0</v>
      </c>
      <c r="AA54" s="32">
        <v>0</v>
      </c>
      <c r="AB54" s="32">
        <v>0</v>
      </c>
      <c r="AC54" s="32">
        <v>9.1222222222222218</v>
      </c>
      <c r="AD54" s="32">
        <v>0</v>
      </c>
      <c r="AE54" s="32">
        <v>0</v>
      </c>
      <c r="AF54" t="s">
        <v>119</v>
      </c>
      <c r="AG54">
        <v>4</v>
      </c>
      <c r="AH54"/>
    </row>
    <row r="55" spans="1:34" x14ac:dyDescent="0.25">
      <c r="A55" t="s">
        <v>1023</v>
      </c>
      <c r="B55" t="s">
        <v>552</v>
      </c>
      <c r="C55" t="s">
        <v>819</v>
      </c>
      <c r="D55" t="s">
        <v>907</v>
      </c>
      <c r="E55" s="32">
        <v>160.85555555555555</v>
      </c>
      <c r="F55" s="32">
        <v>3.4288056917869731</v>
      </c>
      <c r="G55" s="32">
        <v>3.2344587967120266</v>
      </c>
      <c r="H55" s="32">
        <v>0.55017061545900392</v>
      </c>
      <c r="I55" s="32">
        <v>0.35582372038405746</v>
      </c>
      <c r="J55" s="32">
        <v>551.54244444444453</v>
      </c>
      <c r="K55" s="32">
        <v>520.28066666666678</v>
      </c>
      <c r="L55" s="32">
        <v>88.498000000000005</v>
      </c>
      <c r="M55" s="32">
        <v>57.236222222222224</v>
      </c>
      <c r="N55" s="32">
        <v>24.683999999999994</v>
      </c>
      <c r="O55" s="32">
        <v>6.5777777777777775</v>
      </c>
      <c r="P55" s="32">
        <v>186.60633333333334</v>
      </c>
      <c r="Q55" s="32">
        <v>186.60633333333334</v>
      </c>
      <c r="R55" s="32">
        <v>0</v>
      </c>
      <c r="S55" s="32">
        <v>276.43811111111114</v>
      </c>
      <c r="T55" s="32">
        <v>276.43811111111114</v>
      </c>
      <c r="U55" s="32">
        <v>0</v>
      </c>
      <c r="V55" s="32">
        <v>0</v>
      </c>
      <c r="W55" s="32">
        <v>0</v>
      </c>
      <c r="X55" s="32">
        <v>0</v>
      </c>
      <c r="Y55" s="32">
        <v>0</v>
      </c>
      <c r="Z55" s="32">
        <v>0</v>
      </c>
      <c r="AA55" s="32">
        <v>0</v>
      </c>
      <c r="AB55" s="32">
        <v>0</v>
      </c>
      <c r="AC55" s="32">
        <v>0</v>
      </c>
      <c r="AD55" s="32">
        <v>0</v>
      </c>
      <c r="AE55" s="32">
        <v>0</v>
      </c>
      <c r="AF55" t="s">
        <v>211</v>
      </c>
      <c r="AG55">
        <v>4</v>
      </c>
      <c r="AH55"/>
    </row>
    <row r="56" spans="1:34" x14ac:dyDescent="0.25">
      <c r="A56" t="s">
        <v>1023</v>
      </c>
      <c r="B56" t="s">
        <v>382</v>
      </c>
      <c r="C56" t="s">
        <v>731</v>
      </c>
      <c r="D56" t="s">
        <v>934</v>
      </c>
      <c r="E56" s="32">
        <v>45.62222222222222</v>
      </c>
      <c r="F56" s="32">
        <v>5.6086824159766202</v>
      </c>
      <c r="G56" s="32">
        <v>5.1341938626400392</v>
      </c>
      <c r="H56" s="32">
        <v>0.88595957135898706</v>
      </c>
      <c r="I56" s="32">
        <v>0.65045056015586955</v>
      </c>
      <c r="J56" s="32">
        <v>255.88055555555559</v>
      </c>
      <c r="K56" s="32">
        <v>234.23333333333335</v>
      </c>
      <c r="L56" s="32">
        <v>40.419444444444451</v>
      </c>
      <c r="M56" s="32">
        <v>29.675000000000001</v>
      </c>
      <c r="N56" s="32">
        <v>5.4194444444444443</v>
      </c>
      <c r="O56" s="32">
        <v>5.3250000000000002</v>
      </c>
      <c r="P56" s="32">
        <v>74.169444444444451</v>
      </c>
      <c r="Q56" s="32">
        <v>63.266666666666666</v>
      </c>
      <c r="R56" s="32">
        <v>10.902777777777779</v>
      </c>
      <c r="S56" s="32">
        <v>141.29166666666669</v>
      </c>
      <c r="T56" s="32">
        <v>109.48611111111111</v>
      </c>
      <c r="U56" s="32">
        <v>31.805555555555557</v>
      </c>
      <c r="V56" s="32">
        <v>0</v>
      </c>
      <c r="W56" s="32">
        <v>0</v>
      </c>
      <c r="X56" s="32">
        <v>0</v>
      </c>
      <c r="Y56" s="32">
        <v>0</v>
      </c>
      <c r="Z56" s="32">
        <v>0</v>
      </c>
      <c r="AA56" s="32">
        <v>0</v>
      </c>
      <c r="AB56" s="32">
        <v>0</v>
      </c>
      <c r="AC56" s="32">
        <v>0</v>
      </c>
      <c r="AD56" s="32">
        <v>0</v>
      </c>
      <c r="AE56" s="32">
        <v>0</v>
      </c>
      <c r="AF56" t="s">
        <v>41</v>
      </c>
      <c r="AG56">
        <v>4</v>
      </c>
      <c r="AH56"/>
    </row>
    <row r="57" spans="1:34" x14ac:dyDescent="0.25">
      <c r="A57" t="s">
        <v>1023</v>
      </c>
      <c r="B57" t="s">
        <v>655</v>
      </c>
      <c r="C57" t="s">
        <v>850</v>
      </c>
      <c r="D57" t="s">
        <v>886</v>
      </c>
      <c r="E57" s="32">
        <v>66.111111111111114</v>
      </c>
      <c r="F57" s="32">
        <v>3.7204621848739494</v>
      </c>
      <c r="G57" s="32">
        <v>3.4207142857142858</v>
      </c>
      <c r="H57" s="32">
        <v>0.28508403361344536</v>
      </c>
      <c r="I57" s="32">
        <v>0.13878151260504201</v>
      </c>
      <c r="J57" s="32">
        <v>245.9638888888889</v>
      </c>
      <c r="K57" s="32">
        <v>226.14722222222224</v>
      </c>
      <c r="L57" s="32">
        <v>18.847222222222221</v>
      </c>
      <c r="M57" s="32">
        <v>9.1750000000000007</v>
      </c>
      <c r="N57" s="32">
        <v>3.8027777777777776</v>
      </c>
      <c r="O57" s="32">
        <v>5.8694444444444445</v>
      </c>
      <c r="P57" s="32">
        <v>75.652777777777786</v>
      </c>
      <c r="Q57" s="32">
        <v>65.50833333333334</v>
      </c>
      <c r="R57" s="32">
        <v>10.144444444444444</v>
      </c>
      <c r="S57" s="32">
        <v>151.4638888888889</v>
      </c>
      <c r="T57" s="32">
        <v>151.4638888888889</v>
      </c>
      <c r="U57" s="32">
        <v>0</v>
      </c>
      <c r="V57" s="32">
        <v>0</v>
      </c>
      <c r="W57" s="32">
        <v>0</v>
      </c>
      <c r="X57" s="32">
        <v>0</v>
      </c>
      <c r="Y57" s="32">
        <v>0</v>
      </c>
      <c r="Z57" s="32">
        <v>0</v>
      </c>
      <c r="AA57" s="32">
        <v>0</v>
      </c>
      <c r="AB57" s="32">
        <v>0</v>
      </c>
      <c r="AC57" s="32">
        <v>0</v>
      </c>
      <c r="AD57" s="32">
        <v>0</v>
      </c>
      <c r="AE57" s="32">
        <v>0</v>
      </c>
      <c r="AF57" t="s">
        <v>314</v>
      </c>
      <c r="AG57">
        <v>4</v>
      </c>
      <c r="AH57"/>
    </row>
    <row r="58" spans="1:34" x14ac:dyDescent="0.25">
      <c r="A58" t="s">
        <v>1023</v>
      </c>
      <c r="B58" t="s">
        <v>620</v>
      </c>
      <c r="C58" t="s">
        <v>852</v>
      </c>
      <c r="D58" t="s">
        <v>1001</v>
      </c>
      <c r="E58" s="32">
        <v>74.911111111111111</v>
      </c>
      <c r="F58" s="32">
        <v>3.9311302284188669</v>
      </c>
      <c r="G58" s="32">
        <v>3.6746410560664491</v>
      </c>
      <c r="H58" s="32">
        <v>0.4293236428359537</v>
      </c>
      <c r="I58" s="32">
        <v>0.17283447048353606</v>
      </c>
      <c r="J58" s="32">
        <v>294.48533333333336</v>
      </c>
      <c r="K58" s="32">
        <v>275.27144444444446</v>
      </c>
      <c r="L58" s="32">
        <v>32.161111111111111</v>
      </c>
      <c r="M58" s="32">
        <v>12.947222222222223</v>
      </c>
      <c r="N58" s="32">
        <v>16.452777777777779</v>
      </c>
      <c r="O58" s="32">
        <v>2.7611111111111111</v>
      </c>
      <c r="P58" s="32">
        <v>100.35</v>
      </c>
      <c r="Q58" s="32">
        <v>100.35</v>
      </c>
      <c r="R58" s="32">
        <v>0</v>
      </c>
      <c r="S58" s="32">
        <v>161.97422222222221</v>
      </c>
      <c r="T58" s="32">
        <v>160.10477777777777</v>
      </c>
      <c r="U58" s="32">
        <v>1.8694444444444445</v>
      </c>
      <c r="V58" s="32">
        <v>0</v>
      </c>
      <c r="W58" s="32">
        <v>36.056111111111107</v>
      </c>
      <c r="X58" s="32">
        <v>1.5527777777777778</v>
      </c>
      <c r="Y58" s="32">
        <v>3.7222222222222223</v>
      </c>
      <c r="Z58" s="32">
        <v>0.71111111111111114</v>
      </c>
      <c r="AA58" s="32">
        <v>11.122222222222222</v>
      </c>
      <c r="AB58" s="32">
        <v>0</v>
      </c>
      <c r="AC58" s="32">
        <v>18.947777777777777</v>
      </c>
      <c r="AD58" s="32">
        <v>0</v>
      </c>
      <c r="AE58" s="32">
        <v>0</v>
      </c>
      <c r="AF58" t="s">
        <v>279</v>
      </c>
      <c r="AG58">
        <v>4</v>
      </c>
      <c r="AH58"/>
    </row>
    <row r="59" spans="1:34" x14ac:dyDescent="0.25">
      <c r="A59" t="s">
        <v>1023</v>
      </c>
      <c r="B59" t="s">
        <v>621</v>
      </c>
      <c r="C59" t="s">
        <v>739</v>
      </c>
      <c r="D59" t="s">
        <v>938</v>
      </c>
      <c r="E59" s="32">
        <v>50.022222222222226</v>
      </c>
      <c r="F59" s="32">
        <v>3.850544202576633</v>
      </c>
      <c r="G59" s="32">
        <v>3.483158596179476</v>
      </c>
      <c r="H59" s="32">
        <v>0.62999999999999989</v>
      </c>
      <c r="I59" s="32">
        <v>0.34558196357174586</v>
      </c>
      <c r="J59" s="32">
        <v>192.61277777777781</v>
      </c>
      <c r="K59" s="32">
        <v>174.23533333333336</v>
      </c>
      <c r="L59" s="32">
        <v>31.513999999999999</v>
      </c>
      <c r="M59" s="32">
        <v>17.286777777777779</v>
      </c>
      <c r="N59" s="32">
        <v>8.8833333333333329</v>
      </c>
      <c r="O59" s="32">
        <v>5.3438888888888885</v>
      </c>
      <c r="P59" s="32">
        <v>53.376111111111115</v>
      </c>
      <c r="Q59" s="32">
        <v>49.225888888888896</v>
      </c>
      <c r="R59" s="32">
        <v>4.1502222222222223</v>
      </c>
      <c r="S59" s="32">
        <v>107.72266666666667</v>
      </c>
      <c r="T59" s="32">
        <v>104.38933333333334</v>
      </c>
      <c r="U59" s="32">
        <v>3.3333333333333335</v>
      </c>
      <c r="V59" s="32">
        <v>0</v>
      </c>
      <c r="W59" s="32">
        <v>11.160555555555558</v>
      </c>
      <c r="X59" s="32">
        <v>0.25</v>
      </c>
      <c r="Y59" s="32">
        <v>0</v>
      </c>
      <c r="Z59" s="32">
        <v>0</v>
      </c>
      <c r="AA59" s="32">
        <v>10.910555555555558</v>
      </c>
      <c r="AB59" s="32">
        <v>0</v>
      </c>
      <c r="AC59" s="32">
        <v>0</v>
      </c>
      <c r="AD59" s="32">
        <v>0</v>
      </c>
      <c r="AE59" s="32">
        <v>0</v>
      </c>
      <c r="AF59" t="s">
        <v>280</v>
      </c>
      <c r="AG59">
        <v>4</v>
      </c>
      <c r="AH59"/>
    </row>
    <row r="60" spans="1:34" x14ac:dyDescent="0.25">
      <c r="A60" t="s">
        <v>1023</v>
      </c>
      <c r="B60" t="s">
        <v>384</v>
      </c>
      <c r="C60" t="s">
        <v>733</v>
      </c>
      <c r="D60" t="s">
        <v>877</v>
      </c>
      <c r="E60" s="32">
        <v>75.266666666666666</v>
      </c>
      <c r="F60" s="32">
        <v>2.9016002361972242</v>
      </c>
      <c r="G60" s="32">
        <v>2.7286625332152341</v>
      </c>
      <c r="H60" s="32">
        <v>0.39719958665485677</v>
      </c>
      <c r="I60" s="32">
        <v>0.22426188367286681</v>
      </c>
      <c r="J60" s="32">
        <v>218.39377777777773</v>
      </c>
      <c r="K60" s="32">
        <v>205.3773333333333</v>
      </c>
      <c r="L60" s="32">
        <v>29.895888888888887</v>
      </c>
      <c r="M60" s="32">
        <v>16.879444444444442</v>
      </c>
      <c r="N60" s="32">
        <v>5.4125555555555565</v>
      </c>
      <c r="O60" s="32">
        <v>7.6038888888888891</v>
      </c>
      <c r="P60" s="32">
        <v>67.186111111111089</v>
      </c>
      <c r="Q60" s="32">
        <v>67.186111111111089</v>
      </c>
      <c r="R60" s="32">
        <v>0</v>
      </c>
      <c r="S60" s="32">
        <v>121.31177777777775</v>
      </c>
      <c r="T60" s="32">
        <v>121.31177777777775</v>
      </c>
      <c r="U60" s="32">
        <v>0</v>
      </c>
      <c r="V60" s="32">
        <v>0</v>
      </c>
      <c r="W60" s="32">
        <v>3.3920000000000003</v>
      </c>
      <c r="X60" s="32">
        <v>0</v>
      </c>
      <c r="Y60" s="32">
        <v>0</v>
      </c>
      <c r="Z60" s="32">
        <v>0</v>
      </c>
      <c r="AA60" s="32">
        <v>3.3920000000000003</v>
      </c>
      <c r="AB60" s="32">
        <v>0</v>
      </c>
      <c r="AC60" s="32">
        <v>0</v>
      </c>
      <c r="AD60" s="32">
        <v>0</v>
      </c>
      <c r="AE60" s="32">
        <v>0</v>
      </c>
      <c r="AF60" t="s">
        <v>43</v>
      </c>
      <c r="AG60">
        <v>4</v>
      </c>
      <c r="AH60"/>
    </row>
    <row r="61" spans="1:34" x14ac:dyDescent="0.25">
      <c r="A61" t="s">
        <v>1023</v>
      </c>
      <c r="B61" t="s">
        <v>631</v>
      </c>
      <c r="C61" t="s">
        <v>856</v>
      </c>
      <c r="D61" t="s">
        <v>873</v>
      </c>
      <c r="E61" s="32">
        <v>83.266666666666666</v>
      </c>
      <c r="F61" s="32">
        <v>2.5158460101414466</v>
      </c>
      <c r="G61" s="32">
        <v>2.35404990659194</v>
      </c>
      <c r="H61" s="32">
        <v>0.10531758740325593</v>
      </c>
      <c r="I61" s="32">
        <v>9.4308780357619429E-2</v>
      </c>
      <c r="J61" s="32">
        <v>209.48611111111111</v>
      </c>
      <c r="K61" s="32">
        <v>196.01388888888889</v>
      </c>
      <c r="L61" s="32">
        <v>8.7694444444444439</v>
      </c>
      <c r="M61" s="32">
        <v>7.8527777777777779</v>
      </c>
      <c r="N61" s="32">
        <v>2.7777777777777776E-2</v>
      </c>
      <c r="O61" s="32">
        <v>0.88888888888888884</v>
      </c>
      <c r="P61" s="32">
        <v>90.027777777777786</v>
      </c>
      <c r="Q61" s="32">
        <v>77.472222222222229</v>
      </c>
      <c r="R61" s="32">
        <v>12.555555555555555</v>
      </c>
      <c r="S61" s="32">
        <v>110.68888888888888</v>
      </c>
      <c r="T61" s="32">
        <v>110.68888888888888</v>
      </c>
      <c r="U61" s="32">
        <v>0</v>
      </c>
      <c r="V61" s="32">
        <v>0</v>
      </c>
      <c r="W61" s="32">
        <v>3.8777777777777778</v>
      </c>
      <c r="X61" s="32">
        <v>3.8777777777777778</v>
      </c>
      <c r="Y61" s="32">
        <v>0</v>
      </c>
      <c r="Z61" s="32">
        <v>0</v>
      </c>
      <c r="AA61" s="32">
        <v>0</v>
      </c>
      <c r="AB61" s="32">
        <v>0</v>
      </c>
      <c r="AC61" s="32">
        <v>0</v>
      </c>
      <c r="AD61" s="32">
        <v>0</v>
      </c>
      <c r="AE61" s="32">
        <v>0</v>
      </c>
      <c r="AF61" t="s">
        <v>290</v>
      </c>
      <c r="AG61">
        <v>4</v>
      </c>
      <c r="AH61"/>
    </row>
    <row r="62" spans="1:34" x14ac:dyDescent="0.25">
      <c r="A62" t="s">
        <v>1023</v>
      </c>
      <c r="B62" t="s">
        <v>464</v>
      </c>
      <c r="C62" t="s">
        <v>777</v>
      </c>
      <c r="D62" t="s">
        <v>959</v>
      </c>
      <c r="E62" s="32">
        <v>51.288888888888891</v>
      </c>
      <c r="F62" s="32">
        <v>3.9941139514731359</v>
      </c>
      <c r="G62" s="32">
        <v>3.4846902079722692</v>
      </c>
      <c r="H62" s="32">
        <v>0.38386265164644728</v>
      </c>
      <c r="I62" s="32">
        <v>4.9685875216637782E-2</v>
      </c>
      <c r="J62" s="32">
        <v>204.85366666666661</v>
      </c>
      <c r="K62" s="32">
        <v>178.72588888888885</v>
      </c>
      <c r="L62" s="32">
        <v>19.687888888888896</v>
      </c>
      <c r="M62" s="32">
        <v>2.5483333333333333</v>
      </c>
      <c r="N62" s="32">
        <v>15.946111111111117</v>
      </c>
      <c r="O62" s="32">
        <v>1.1934444444444443</v>
      </c>
      <c r="P62" s="32">
        <v>79.071333333333314</v>
      </c>
      <c r="Q62" s="32">
        <v>70.083111111111094</v>
      </c>
      <c r="R62" s="32">
        <v>8.9882222222222232</v>
      </c>
      <c r="S62" s="32">
        <v>106.09444444444441</v>
      </c>
      <c r="T62" s="32">
        <v>106.09444444444441</v>
      </c>
      <c r="U62" s="32">
        <v>0</v>
      </c>
      <c r="V62" s="32">
        <v>0</v>
      </c>
      <c r="W62" s="32">
        <v>72.638111111111101</v>
      </c>
      <c r="X62" s="32">
        <v>0.62222222222222223</v>
      </c>
      <c r="Y62" s="32">
        <v>0</v>
      </c>
      <c r="Z62" s="32">
        <v>0.73055555555555551</v>
      </c>
      <c r="AA62" s="32">
        <v>25.972777777777775</v>
      </c>
      <c r="AB62" s="32">
        <v>0</v>
      </c>
      <c r="AC62" s="32">
        <v>45.312555555555548</v>
      </c>
      <c r="AD62" s="32">
        <v>0</v>
      </c>
      <c r="AE62" s="32">
        <v>0</v>
      </c>
      <c r="AF62" t="s">
        <v>123</v>
      </c>
      <c r="AG62">
        <v>4</v>
      </c>
      <c r="AH62"/>
    </row>
    <row r="63" spans="1:34" x14ac:dyDescent="0.25">
      <c r="A63" t="s">
        <v>1023</v>
      </c>
      <c r="B63" t="s">
        <v>436</v>
      </c>
      <c r="C63" t="s">
        <v>759</v>
      </c>
      <c r="D63" t="s">
        <v>908</v>
      </c>
      <c r="E63" s="32">
        <v>54.266666666666666</v>
      </c>
      <c r="F63" s="32">
        <v>4.3619635544635571</v>
      </c>
      <c r="G63" s="32">
        <v>4.063437755937759</v>
      </c>
      <c r="H63" s="32">
        <v>0.3389127764127764</v>
      </c>
      <c r="I63" s="32">
        <v>4.0386977886977891E-2</v>
      </c>
      <c r="J63" s="32">
        <v>236.70922222222237</v>
      </c>
      <c r="K63" s="32">
        <v>220.50922222222238</v>
      </c>
      <c r="L63" s="32">
        <v>18.391666666666666</v>
      </c>
      <c r="M63" s="32">
        <v>2.1916666666666669</v>
      </c>
      <c r="N63" s="32">
        <v>10.944444444444445</v>
      </c>
      <c r="O63" s="32">
        <v>5.2555555555555555</v>
      </c>
      <c r="P63" s="32">
        <v>43.286111111111111</v>
      </c>
      <c r="Q63" s="32">
        <v>43.286111111111111</v>
      </c>
      <c r="R63" s="32">
        <v>0</v>
      </c>
      <c r="S63" s="32">
        <v>175.03144444444459</v>
      </c>
      <c r="T63" s="32">
        <v>175.03144444444459</v>
      </c>
      <c r="U63" s="32">
        <v>0</v>
      </c>
      <c r="V63" s="32">
        <v>0</v>
      </c>
      <c r="W63" s="32">
        <v>0</v>
      </c>
      <c r="X63" s="32">
        <v>0</v>
      </c>
      <c r="Y63" s="32">
        <v>0</v>
      </c>
      <c r="Z63" s="32">
        <v>0</v>
      </c>
      <c r="AA63" s="32">
        <v>0</v>
      </c>
      <c r="AB63" s="32">
        <v>0</v>
      </c>
      <c r="AC63" s="32">
        <v>0</v>
      </c>
      <c r="AD63" s="32">
        <v>0</v>
      </c>
      <c r="AE63" s="32">
        <v>0</v>
      </c>
      <c r="AF63" t="s">
        <v>95</v>
      </c>
      <c r="AG63">
        <v>4</v>
      </c>
      <c r="AH63"/>
    </row>
    <row r="64" spans="1:34" x14ac:dyDescent="0.25">
      <c r="A64" t="s">
        <v>1023</v>
      </c>
      <c r="B64" t="s">
        <v>565</v>
      </c>
      <c r="C64" t="s">
        <v>825</v>
      </c>
      <c r="D64" t="s">
        <v>960</v>
      </c>
      <c r="E64" s="32">
        <v>54.911111111111111</v>
      </c>
      <c r="F64" s="32">
        <v>2.5966511533791983</v>
      </c>
      <c r="G64" s="32">
        <v>2.4029036827195469</v>
      </c>
      <c r="H64" s="32">
        <v>0.18884055038445971</v>
      </c>
      <c r="I64" s="32">
        <v>9.3332658842573857E-2</v>
      </c>
      <c r="J64" s="32">
        <v>142.58499999999998</v>
      </c>
      <c r="K64" s="32">
        <v>131.94611111111112</v>
      </c>
      <c r="L64" s="32">
        <v>10.369444444444444</v>
      </c>
      <c r="M64" s="32">
        <v>5.125</v>
      </c>
      <c r="N64" s="32">
        <v>0.62222222222222223</v>
      </c>
      <c r="O64" s="32">
        <v>4.6222222222222218</v>
      </c>
      <c r="P64" s="32">
        <v>50.814777777777778</v>
      </c>
      <c r="Q64" s="32">
        <v>45.420333333333332</v>
      </c>
      <c r="R64" s="32">
        <v>5.3944444444444448</v>
      </c>
      <c r="S64" s="32">
        <v>81.400777777777776</v>
      </c>
      <c r="T64" s="32">
        <v>81.400777777777776</v>
      </c>
      <c r="U64" s="32">
        <v>0</v>
      </c>
      <c r="V64" s="32">
        <v>0</v>
      </c>
      <c r="W64" s="32">
        <v>22.87777777777778</v>
      </c>
      <c r="X64" s="32">
        <v>0</v>
      </c>
      <c r="Y64" s="32">
        <v>0</v>
      </c>
      <c r="Z64" s="32">
        <v>0</v>
      </c>
      <c r="AA64" s="32">
        <v>7.0444444444444443</v>
      </c>
      <c r="AB64" s="32">
        <v>0</v>
      </c>
      <c r="AC64" s="32">
        <v>15.833333333333334</v>
      </c>
      <c r="AD64" s="32">
        <v>0</v>
      </c>
      <c r="AE64" s="32">
        <v>0</v>
      </c>
      <c r="AF64" t="s">
        <v>224</v>
      </c>
      <c r="AG64">
        <v>4</v>
      </c>
      <c r="AH64"/>
    </row>
    <row r="65" spans="1:34" x14ac:dyDescent="0.25">
      <c r="A65" t="s">
        <v>1023</v>
      </c>
      <c r="B65" t="s">
        <v>518</v>
      </c>
      <c r="C65" t="s">
        <v>708</v>
      </c>
      <c r="D65" t="s">
        <v>907</v>
      </c>
      <c r="E65" s="32">
        <v>256.46666666666664</v>
      </c>
      <c r="F65" s="32">
        <v>2.7809682869768655</v>
      </c>
      <c r="G65" s="32">
        <v>2.5933307339052081</v>
      </c>
      <c r="H65" s="32">
        <v>0.16602677410969588</v>
      </c>
      <c r="I65" s="32">
        <v>1.9579759119660346E-2</v>
      </c>
      <c r="J65" s="32">
        <v>713.22566666666671</v>
      </c>
      <c r="K65" s="32">
        <v>665.10288888888897</v>
      </c>
      <c r="L65" s="32">
        <v>42.580333333333336</v>
      </c>
      <c r="M65" s="32">
        <v>5.0215555555555564</v>
      </c>
      <c r="N65" s="32">
        <v>34.714333333333336</v>
      </c>
      <c r="O65" s="32">
        <v>2.8444444444444446</v>
      </c>
      <c r="P65" s="32">
        <v>220.59100000000012</v>
      </c>
      <c r="Q65" s="32">
        <v>210.02700000000013</v>
      </c>
      <c r="R65" s="32">
        <v>10.564000000000002</v>
      </c>
      <c r="S65" s="32">
        <v>450.05433333333332</v>
      </c>
      <c r="T65" s="32">
        <v>450.05433333333332</v>
      </c>
      <c r="U65" s="32">
        <v>0</v>
      </c>
      <c r="V65" s="32">
        <v>0</v>
      </c>
      <c r="W65" s="32">
        <v>0</v>
      </c>
      <c r="X65" s="32">
        <v>0</v>
      </c>
      <c r="Y65" s="32">
        <v>0</v>
      </c>
      <c r="Z65" s="32">
        <v>0</v>
      </c>
      <c r="AA65" s="32">
        <v>0</v>
      </c>
      <c r="AB65" s="32">
        <v>0</v>
      </c>
      <c r="AC65" s="32">
        <v>0</v>
      </c>
      <c r="AD65" s="32">
        <v>0</v>
      </c>
      <c r="AE65" s="32">
        <v>0</v>
      </c>
      <c r="AF65" t="s">
        <v>177</v>
      </c>
      <c r="AG65">
        <v>4</v>
      </c>
      <c r="AH65"/>
    </row>
    <row r="66" spans="1:34" x14ac:dyDescent="0.25">
      <c r="A66" t="s">
        <v>1023</v>
      </c>
      <c r="B66" t="s">
        <v>550</v>
      </c>
      <c r="C66" t="s">
        <v>777</v>
      </c>
      <c r="D66" t="s">
        <v>959</v>
      </c>
      <c r="E66" s="32">
        <v>51.822222222222223</v>
      </c>
      <c r="F66" s="32">
        <v>3.6572148370497435</v>
      </c>
      <c r="G66" s="32">
        <v>3.4968653516295034</v>
      </c>
      <c r="H66" s="32">
        <v>0.57479631217838756</v>
      </c>
      <c r="I66" s="32">
        <v>0.5219639794168095</v>
      </c>
      <c r="J66" s="32">
        <v>189.52500000000003</v>
      </c>
      <c r="K66" s="32">
        <v>181.21533333333338</v>
      </c>
      <c r="L66" s="32">
        <v>29.787222222222219</v>
      </c>
      <c r="M66" s="32">
        <v>27.04933333333333</v>
      </c>
      <c r="N66" s="32">
        <v>2.7378888888888882</v>
      </c>
      <c r="O66" s="32">
        <v>0</v>
      </c>
      <c r="P66" s="32">
        <v>59.024111111111132</v>
      </c>
      <c r="Q66" s="32">
        <v>53.452333333333357</v>
      </c>
      <c r="R66" s="32">
        <v>5.5717777777777773</v>
      </c>
      <c r="S66" s="32">
        <v>100.71366666666668</v>
      </c>
      <c r="T66" s="32">
        <v>100.71366666666668</v>
      </c>
      <c r="U66" s="32">
        <v>0</v>
      </c>
      <c r="V66" s="32">
        <v>0</v>
      </c>
      <c r="W66" s="32">
        <v>70.77577777777779</v>
      </c>
      <c r="X66" s="32">
        <v>4.3583333333333334</v>
      </c>
      <c r="Y66" s="32">
        <v>0</v>
      </c>
      <c r="Z66" s="32">
        <v>0</v>
      </c>
      <c r="AA66" s="32">
        <v>32.202888888888893</v>
      </c>
      <c r="AB66" s="32">
        <v>0</v>
      </c>
      <c r="AC66" s="32">
        <v>34.214555555555556</v>
      </c>
      <c r="AD66" s="32">
        <v>0</v>
      </c>
      <c r="AE66" s="32">
        <v>0</v>
      </c>
      <c r="AF66" t="s">
        <v>209</v>
      </c>
      <c r="AG66">
        <v>4</v>
      </c>
      <c r="AH66"/>
    </row>
    <row r="67" spans="1:34" x14ac:dyDescent="0.25">
      <c r="A67" t="s">
        <v>1023</v>
      </c>
      <c r="B67" t="s">
        <v>529</v>
      </c>
      <c r="C67" t="s">
        <v>809</v>
      </c>
      <c r="D67" t="s">
        <v>896</v>
      </c>
      <c r="E67" s="32">
        <v>70.922222222222217</v>
      </c>
      <c r="F67" s="32">
        <v>2.4463026789910698</v>
      </c>
      <c r="G67" s="32">
        <v>2.3537913206955983</v>
      </c>
      <c r="H67" s="32">
        <v>0.25039166536111546</v>
      </c>
      <c r="I67" s="32">
        <v>0.15788030706564313</v>
      </c>
      <c r="J67" s="32">
        <v>173.49722222222221</v>
      </c>
      <c r="K67" s="32">
        <v>166.93611111111113</v>
      </c>
      <c r="L67" s="32">
        <v>17.758333333333333</v>
      </c>
      <c r="M67" s="32">
        <v>11.197222222222223</v>
      </c>
      <c r="N67" s="32">
        <v>1.5833333333333333</v>
      </c>
      <c r="O67" s="32">
        <v>4.9777777777777779</v>
      </c>
      <c r="P67" s="32">
        <v>57.241666666666667</v>
      </c>
      <c r="Q67" s="32">
        <v>57.241666666666667</v>
      </c>
      <c r="R67" s="32">
        <v>0</v>
      </c>
      <c r="S67" s="32">
        <v>98.49722222222222</v>
      </c>
      <c r="T67" s="32">
        <v>98.49722222222222</v>
      </c>
      <c r="U67" s="32">
        <v>0</v>
      </c>
      <c r="V67" s="32">
        <v>0</v>
      </c>
      <c r="W67" s="32">
        <v>32.444444444444443</v>
      </c>
      <c r="X67" s="32">
        <v>1.4472222222222222</v>
      </c>
      <c r="Y67" s="32">
        <v>0</v>
      </c>
      <c r="Z67" s="32">
        <v>0</v>
      </c>
      <c r="AA67" s="32">
        <v>17.363888888888887</v>
      </c>
      <c r="AB67" s="32">
        <v>0</v>
      </c>
      <c r="AC67" s="32">
        <v>13.633333333333333</v>
      </c>
      <c r="AD67" s="32">
        <v>0</v>
      </c>
      <c r="AE67" s="32">
        <v>0</v>
      </c>
      <c r="AF67" t="s">
        <v>188</v>
      </c>
      <c r="AG67">
        <v>4</v>
      </c>
      <c r="AH67"/>
    </row>
    <row r="68" spans="1:34" x14ac:dyDescent="0.25">
      <c r="A68" t="s">
        <v>1023</v>
      </c>
      <c r="B68" t="s">
        <v>536</v>
      </c>
      <c r="C68" t="s">
        <v>774</v>
      </c>
      <c r="D68" t="s">
        <v>956</v>
      </c>
      <c r="E68" s="32">
        <v>56.866666666666667</v>
      </c>
      <c r="F68" s="32">
        <v>4.514552559593592</v>
      </c>
      <c r="G68" s="32">
        <v>4.2000254005470889</v>
      </c>
      <c r="H68" s="32">
        <v>0.55246189917936694</v>
      </c>
      <c r="I68" s="32">
        <v>0.32082844861273935</v>
      </c>
      <c r="J68" s="32">
        <v>256.72755555555563</v>
      </c>
      <c r="K68" s="32">
        <v>238.84144444444448</v>
      </c>
      <c r="L68" s="32">
        <v>31.416666666666664</v>
      </c>
      <c r="M68" s="32">
        <v>18.244444444444444</v>
      </c>
      <c r="N68" s="32">
        <v>7.3055555555555554</v>
      </c>
      <c r="O68" s="32">
        <v>5.8666666666666663</v>
      </c>
      <c r="P68" s="32">
        <v>69.141222222222211</v>
      </c>
      <c r="Q68" s="32">
        <v>64.427333333333323</v>
      </c>
      <c r="R68" s="32">
        <v>4.7138888888888886</v>
      </c>
      <c r="S68" s="32">
        <v>156.1696666666667</v>
      </c>
      <c r="T68" s="32">
        <v>140.03077777777781</v>
      </c>
      <c r="U68" s="32">
        <v>16.138888888888889</v>
      </c>
      <c r="V68" s="32">
        <v>0</v>
      </c>
      <c r="W68" s="32">
        <v>0</v>
      </c>
      <c r="X68" s="32">
        <v>0</v>
      </c>
      <c r="Y68" s="32">
        <v>0</v>
      </c>
      <c r="Z68" s="32">
        <v>0</v>
      </c>
      <c r="AA68" s="32">
        <v>0</v>
      </c>
      <c r="AB68" s="32">
        <v>0</v>
      </c>
      <c r="AC68" s="32">
        <v>0</v>
      </c>
      <c r="AD68" s="32">
        <v>0</v>
      </c>
      <c r="AE68" s="32">
        <v>0</v>
      </c>
      <c r="AF68" t="s">
        <v>195</v>
      </c>
      <c r="AG68">
        <v>4</v>
      </c>
      <c r="AH68"/>
    </row>
    <row r="69" spans="1:34" x14ac:dyDescent="0.25">
      <c r="A69" t="s">
        <v>1023</v>
      </c>
      <c r="B69" t="s">
        <v>641</v>
      </c>
      <c r="C69" t="s">
        <v>861</v>
      </c>
      <c r="D69" t="s">
        <v>944</v>
      </c>
      <c r="E69" s="32">
        <v>29.8</v>
      </c>
      <c r="F69" s="32">
        <v>4.5523564504101417</v>
      </c>
      <c r="G69" s="32">
        <v>4.3741312453392984</v>
      </c>
      <c r="H69" s="32">
        <v>0.61224832214765101</v>
      </c>
      <c r="I69" s="32">
        <v>0.43402311707680835</v>
      </c>
      <c r="J69" s="32">
        <v>135.66022222222222</v>
      </c>
      <c r="K69" s="32">
        <v>130.34911111111109</v>
      </c>
      <c r="L69" s="32">
        <v>18.245000000000001</v>
      </c>
      <c r="M69" s="32">
        <v>12.933888888888889</v>
      </c>
      <c r="N69" s="32">
        <v>5.3111111111111109</v>
      </c>
      <c r="O69" s="32">
        <v>0</v>
      </c>
      <c r="P69" s="32">
        <v>36.483777777777775</v>
      </c>
      <c r="Q69" s="32">
        <v>36.483777777777775</v>
      </c>
      <c r="R69" s="32">
        <v>0</v>
      </c>
      <c r="S69" s="32">
        <v>80.931444444444438</v>
      </c>
      <c r="T69" s="32">
        <v>80.931444444444438</v>
      </c>
      <c r="U69" s="32">
        <v>0</v>
      </c>
      <c r="V69" s="32">
        <v>0</v>
      </c>
      <c r="W69" s="32">
        <v>55.598666666666659</v>
      </c>
      <c r="X69" s="32">
        <v>4.0894444444444451</v>
      </c>
      <c r="Y69" s="32">
        <v>5.3111111111111109</v>
      </c>
      <c r="Z69" s="32">
        <v>0</v>
      </c>
      <c r="AA69" s="32">
        <v>4.5277777777777777</v>
      </c>
      <c r="AB69" s="32">
        <v>0</v>
      </c>
      <c r="AC69" s="32">
        <v>41.670333333333325</v>
      </c>
      <c r="AD69" s="32">
        <v>0</v>
      </c>
      <c r="AE69" s="32">
        <v>0</v>
      </c>
      <c r="AF69" t="s">
        <v>300</v>
      </c>
      <c r="AG69">
        <v>4</v>
      </c>
      <c r="AH69"/>
    </row>
    <row r="70" spans="1:34" x14ac:dyDescent="0.25">
      <c r="A70" t="s">
        <v>1023</v>
      </c>
      <c r="B70" t="s">
        <v>542</v>
      </c>
      <c r="C70" t="s">
        <v>706</v>
      </c>
      <c r="D70" t="s">
        <v>980</v>
      </c>
      <c r="E70" s="32">
        <v>45.62222222222222</v>
      </c>
      <c r="F70" s="32">
        <v>2.861534339990258</v>
      </c>
      <c r="G70" s="32">
        <v>2.4915879201169027</v>
      </c>
      <c r="H70" s="32">
        <v>0.82026302971261578</v>
      </c>
      <c r="I70" s="32">
        <v>0.45031660983925964</v>
      </c>
      <c r="J70" s="32">
        <v>130.54955555555554</v>
      </c>
      <c r="K70" s="32">
        <v>113.67177777777779</v>
      </c>
      <c r="L70" s="32">
        <v>37.422222222222224</v>
      </c>
      <c r="M70" s="32">
        <v>20.544444444444444</v>
      </c>
      <c r="N70" s="32">
        <v>10.216666666666667</v>
      </c>
      <c r="O70" s="32">
        <v>6.6611111111111114</v>
      </c>
      <c r="P70" s="32">
        <v>26.230555555555554</v>
      </c>
      <c r="Q70" s="32">
        <v>26.230555555555554</v>
      </c>
      <c r="R70" s="32">
        <v>0</v>
      </c>
      <c r="S70" s="32">
        <v>66.896777777777785</v>
      </c>
      <c r="T70" s="32">
        <v>64.216222222222228</v>
      </c>
      <c r="U70" s="32">
        <v>2.6805555555555554</v>
      </c>
      <c r="V70" s="32">
        <v>0</v>
      </c>
      <c r="W70" s="32">
        <v>4.1078888888888887</v>
      </c>
      <c r="X70" s="32">
        <v>0</v>
      </c>
      <c r="Y70" s="32">
        <v>0</v>
      </c>
      <c r="Z70" s="32">
        <v>0</v>
      </c>
      <c r="AA70" s="32">
        <v>0</v>
      </c>
      <c r="AB70" s="32">
        <v>0</v>
      </c>
      <c r="AC70" s="32">
        <v>4.1078888888888887</v>
      </c>
      <c r="AD70" s="32">
        <v>0</v>
      </c>
      <c r="AE70" s="32">
        <v>0</v>
      </c>
      <c r="AF70" t="s">
        <v>201</v>
      </c>
      <c r="AG70">
        <v>4</v>
      </c>
      <c r="AH70"/>
    </row>
    <row r="71" spans="1:34" x14ac:dyDescent="0.25">
      <c r="A71" t="s">
        <v>1023</v>
      </c>
      <c r="B71" t="s">
        <v>489</v>
      </c>
      <c r="C71" t="s">
        <v>793</v>
      </c>
      <c r="D71" t="s">
        <v>969</v>
      </c>
      <c r="E71" s="32">
        <v>47.1</v>
      </c>
      <c r="F71" s="32">
        <v>3.0486152394432642</v>
      </c>
      <c r="G71" s="32">
        <v>2.7356192498230709</v>
      </c>
      <c r="H71" s="32">
        <v>0.40841943854682722</v>
      </c>
      <c r="I71" s="32">
        <v>0.28763623496107582</v>
      </c>
      <c r="J71" s="32">
        <v>143.58977777777775</v>
      </c>
      <c r="K71" s="32">
        <v>128.84766666666664</v>
      </c>
      <c r="L71" s="32">
        <v>19.236555555555562</v>
      </c>
      <c r="M71" s="32">
        <v>13.547666666666672</v>
      </c>
      <c r="N71" s="32">
        <v>0</v>
      </c>
      <c r="O71" s="32">
        <v>5.6888888888888891</v>
      </c>
      <c r="P71" s="32">
        <v>51.491</v>
      </c>
      <c r="Q71" s="32">
        <v>42.437777777777775</v>
      </c>
      <c r="R71" s="32">
        <v>9.0532222222222227</v>
      </c>
      <c r="S71" s="32">
        <v>72.862222222222201</v>
      </c>
      <c r="T71" s="32">
        <v>72.862222222222201</v>
      </c>
      <c r="U71" s="32">
        <v>0</v>
      </c>
      <c r="V71" s="32">
        <v>0</v>
      </c>
      <c r="W71" s="32">
        <v>0.3895555555555556</v>
      </c>
      <c r="X71" s="32">
        <v>0</v>
      </c>
      <c r="Y71" s="32">
        <v>0</v>
      </c>
      <c r="Z71" s="32">
        <v>0</v>
      </c>
      <c r="AA71" s="32">
        <v>0.3895555555555556</v>
      </c>
      <c r="AB71" s="32">
        <v>0</v>
      </c>
      <c r="AC71" s="32">
        <v>0</v>
      </c>
      <c r="AD71" s="32">
        <v>0</v>
      </c>
      <c r="AE71" s="32">
        <v>0</v>
      </c>
      <c r="AF71" t="s">
        <v>148</v>
      </c>
      <c r="AG71">
        <v>4</v>
      </c>
      <c r="AH71"/>
    </row>
    <row r="72" spans="1:34" x14ac:dyDescent="0.25">
      <c r="A72" t="s">
        <v>1023</v>
      </c>
      <c r="B72" t="s">
        <v>416</v>
      </c>
      <c r="C72" t="s">
        <v>747</v>
      </c>
      <c r="D72" t="s">
        <v>944</v>
      </c>
      <c r="E72" s="32">
        <v>57.68888888888889</v>
      </c>
      <c r="F72" s="32">
        <v>2.83403312788906</v>
      </c>
      <c r="G72" s="32">
        <v>2.5773882896764251</v>
      </c>
      <c r="H72" s="32">
        <v>0.5168528505392912</v>
      </c>
      <c r="I72" s="32">
        <v>0.26020801232665641</v>
      </c>
      <c r="J72" s="32">
        <v>163.49222222222221</v>
      </c>
      <c r="K72" s="32">
        <v>148.68666666666667</v>
      </c>
      <c r="L72" s="32">
        <v>29.816666666666666</v>
      </c>
      <c r="M72" s="32">
        <v>15.011111111111111</v>
      </c>
      <c r="N72" s="32">
        <v>9.1138888888888889</v>
      </c>
      <c r="O72" s="32">
        <v>5.6916666666666664</v>
      </c>
      <c r="P72" s="32">
        <v>38.588888888888889</v>
      </c>
      <c r="Q72" s="32">
        <v>38.588888888888889</v>
      </c>
      <c r="R72" s="32">
        <v>0</v>
      </c>
      <c r="S72" s="32">
        <v>95.086666666666659</v>
      </c>
      <c r="T72" s="32">
        <v>95.086666666666659</v>
      </c>
      <c r="U72" s="32">
        <v>0</v>
      </c>
      <c r="V72" s="32">
        <v>0</v>
      </c>
      <c r="W72" s="32">
        <v>0.17222222222222222</v>
      </c>
      <c r="X72" s="32">
        <v>0</v>
      </c>
      <c r="Y72" s="32">
        <v>0</v>
      </c>
      <c r="Z72" s="32">
        <v>0</v>
      </c>
      <c r="AA72" s="32">
        <v>8.3333333333333329E-2</v>
      </c>
      <c r="AB72" s="32">
        <v>0</v>
      </c>
      <c r="AC72" s="32">
        <v>8.8888888888888892E-2</v>
      </c>
      <c r="AD72" s="32">
        <v>0</v>
      </c>
      <c r="AE72" s="32">
        <v>0</v>
      </c>
      <c r="AF72" t="s">
        <v>75</v>
      </c>
      <c r="AG72">
        <v>4</v>
      </c>
      <c r="AH72"/>
    </row>
    <row r="73" spans="1:34" x14ac:dyDescent="0.25">
      <c r="A73" t="s">
        <v>1023</v>
      </c>
      <c r="B73" t="s">
        <v>404</v>
      </c>
      <c r="C73" t="s">
        <v>701</v>
      </c>
      <c r="D73" t="s">
        <v>923</v>
      </c>
      <c r="E73" s="32">
        <v>91.855555555555554</v>
      </c>
      <c r="F73" s="32">
        <v>3.1011576146123132</v>
      </c>
      <c r="G73" s="32">
        <v>2.9270920527398081</v>
      </c>
      <c r="H73" s="32">
        <v>0.5371452764001452</v>
      </c>
      <c r="I73" s="32">
        <v>0.36307971452764004</v>
      </c>
      <c r="J73" s="32">
        <v>284.85855555555548</v>
      </c>
      <c r="K73" s="32">
        <v>268.8696666666666</v>
      </c>
      <c r="L73" s="32">
        <v>49.339777777777776</v>
      </c>
      <c r="M73" s="32">
        <v>33.350888888888889</v>
      </c>
      <c r="N73" s="32">
        <v>15.988888888888889</v>
      </c>
      <c r="O73" s="32">
        <v>0</v>
      </c>
      <c r="P73" s="32">
        <v>56.245333333333335</v>
      </c>
      <c r="Q73" s="32">
        <v>56.245333333333335</v>
      </c>
      <c r="R73" s="32">
        <v>0</v>
      </c>
      <c r="S73" s="32">
        <v>179.27344444444438</v>
      </c>
      <c r="T73" s="32">
        <v>179.27344444444438</v>
      </c>
      <c r="U73" s="32">
        <v>0</v>
      </c>
      <c r="V73" s="32">
        <v>0</v>
      </c>
      <c r="W73" s="32">
        <v>5.6882222222222225</v>
      </c>
      <c r="X73" s="32">
        <v>1.1758888888888888</v>
      </c>
      <c r="Y73" s="32">
        <v>0</v>
      </c>
      <c r="Z73" s="32">
        <v>0</v>
      </c>
      <c r="AA73" s="32">
        <v>0.27311111111111108</v>
      </c>
      <c r="AB73" s="32">
        <v>0</v>
      </c>
      <c r="AC73" s="32">
        <v>4.2392222222222227</v>
      </c>
      <c r="AD73" s="32">
        <v>0</v>
      </c>
      <c r="AE73" s="32">
        <v>0</v>
      </c>
      <c r="AF73" t="s">
        <v>63</v>
      </c>
      <c r="AG73">
        <v>4</v>
      </c>
      <c r="AH73"/>
    </row>
    <row r="74" spans="1:34" x14ac:dyDescent="0.25">
      <c r="A74" t="s">
        <v>1023</v>
      </c>
      <c r="B74" t="s">
        <v>375</v>
      </c>
      <c r="C74" t="s">
        <v>728</v>
      </c>
      <c r="D74" t="s">
        <v>910</v>
      </c>
      <c r="E74" s="32">
        <v>219.56666666666666</v>
      </c>
      <c r="F74" s="32">
        <v>3.6128409493446685</v>
      </c>
      <c r="G74" s="32">
        <v>3.5148261727645362</v>
      </c>
      <c r="H74" s="32">
        <v>0.24387176762309606</v>
      </c>
      <c r="I74" s="32">
        <v>0.15760589039016248</v>
      </c>
      <c r="J74" s="32">
        <v>793.2594444444444</v>
      </c>
      <c r="K74" s="32">
        <v>771.73866666666663</v>
      </c>
      <c r="L74" s="32">
        <v>53.546111111111124</v>
      </c>
      <c r="M74" s="32">
        <v>34.605000000000011</v>
      </c>
      <c r="N74" s="32">
        <v>13.583444444444448</v>
      </c>
      <c r="O74" s="32">
        <v>5.3576666666666677</v>
      </c>
      <c r="P74" s="32">
        <v>271.42877777777767</v>
      </c>
      <c r="Q74" s="32">
        <v>268.84911111111103</v>
      </c>
      <c r="R74" s="32">
        <v>2.5796666666666672</v>
      </c>
      <c r="S74" s="32">
        <v>468.28455555555558</v>
      </c>
      <c r="T74" s="32">
        <v>468.28455555555558</v>
      </c>
      <c r="U74" s="32">
        <v>0</v>
      </c>
      <c r="V74" s="32">
        <v>0</v>
      </c>
      <c r="W74" s="32">
        <v>342.47977777777783</v>
      </c>
      <c r="X74" s="32">
        <v>9.3919999999999977</v>
      </c>
      <c r="Y74" s="32">
        <v>0</v>
      </c>
      <c r="Z74" s="32">
        <v>0</v>
      </c>
      <c r="AA74" s="32">
        <v>131.00211111111119</v>
      </c>
      <c r="AB74" s="32">
        <v>0</v>
      </c>
      <c r="AC74" s="32">
        <v>202.08566666666661</v>
      </c>
      <c r="AD74" s="32">
        <v>0</v>
      </c>
      <c r="AE74" s="32">
        <v>0</v>
      </c>
      <c r="AF74" t="s">
        <v>34</v>
      </c>
      <c r="AG74">
        <v>4</v>
      </c>
      <c r="AH74"/>
    </row>
    <row r="75" spans="1:34" x14ac:dyDescent="0.25">
      <c r="A75" t="s">
        <v>1023</v>
      </c>
      <c r="B75" t="s">
        <v>420</v>
      </c>
      <c r="C75" t="s">
        <v>748</v>
      </c>
      <c r="D75" t="s">
        <v>945</v>
      </c>
      <c r="E75" s="32">
        <v>83.522222222222226</v>
      </c>
      <c r="F75" s="32">
        <v>3.5480244778502055</v>
      </c>
      <c r="G75" s="32">
        <v>2.9492297459092724</v>
      </c>
      <c r="H75" s="32">
        <v>0.22624850339231076</v>
      </c>
      <c r="I75" s="32">
        <v>2.6796594386058265E-2</v>
      </c>
      <c r="J75" s="32">
        <v>296.33888888888885</v>
      </c>
      <c r="K75" s="32">
        <v>246.32622222222224</v>
      </c>
      <c r="L75" s="32">
        <v>18.896777777777778</v>
      </c>
      <c r="M75" s="32">
        <v>2.2381111111111109</v>
      </c>
      <c r="N75" s="32">
        <v>10.091999999999999</v>
      </c>
      <c r="O75" s="32">
        <v>6.5666666666666664</v>
      </c>
      <c r="P75" s="32">
        <v>108.99422222222223</v>
      </c>
      <c r="Q75" s="32">
        <v>75.640222222222235</v>
      </c>
      <c r="R75" s="32">
        <v>33.353999999999999</v>
      </c>
      <c r="S75" s="32">
        <v>168.44788888888888</v>
      </c>
      <c r="T75" s="32">
        <v>168.35044444444443</v>
      </c>
      <c r="U75" s="32">
        <v>9.7444444444444445E-2</v>
      </c>
      <c r="V75" s="32">
        <v>0</v>
      </c>
      <c r="W75" s="32">
        <v>0</v>
      </c>
      <c r="X75" s="32">
        <v>0</v>
      </c>
      <c r="Y75" s="32">
        <v>0</v>
      </c>
      <c r="Z75" s="32">
        <v>0</v>
      </c>
      <c r="AA75" s="32">
        <v>0</v>
      </c>
      <c r="AB75" s="32">
        <v>0</v>
      </c>
      <c r="AC75" s="32">
        <v>0</v>
      </c>
      <c r="AD75" s="32">
        <v>0</v>
      </c>
      <c r="AE75" s="32">
        <v>0</v>
      </c>
      <c r="AF75" t="s">
        <v>79</v>
      </c>
      <c r="AG75">
        <v>4</v>
      </c>
      <c r="AH75"/>
    </row>
    <row r="76" spans="1:34" x14ac:dyDescent="0.25">
      <c r="A76" t="s">
        <v>1023</v>
      </c>
      <c r="B76" t="s">
        <v>372</v>
      </c>
      <c r="C76" t="s">
        <v>708</v>
      </c>
      <c r="D76" t="s">
        <v>907</v>
      </c>
      <c r="E76" s="32">
        <v>151.04444444444445</v>
      </c>
      <c r="F76" s="32">
        <v>3.8992342209798432</v>
      </c>
      <c r="G76" s="32">
        <v>3.5517095777548908</v>
      </c>
      <c r="H76" s="32">
        <v>0.34754303369133444</v>
      </c>
      <c r="I76" s="32">
        <v>0.16579005443578049</v>
      </c>
      <c r="J76" s="32">
        <v>588.95766666666657</v>
      </c>
      <c r="K76" s="32">
        <v>536.46599999999989</v>
      </c>
      <c r="L76" s="32">
        <v>52.494444444444447</v>
      </c>
      <c r="M76" s="32">
        <v>25.041666666666668</v>
      </c>
      <c r="N76" s="32">
        <v>22.030555555555555</v>
      </c>
      <c r="O76" s="32">
        <v>5.4222222222222225</v>
      </c>
      <c r="P76" s="32">
        <v>213.59533333333331</v>
      </c>
      <c r="Q76" s="32">
        <v>188.55644444444442</v>
      </c>
      <c r="R76" s="32">
        <v>25.038888888888888</v>
      </c>
      <c r="S76" s="32">
        <v>322.86788888888884</v>
      </c>
      <c r="T76" s="32">
        <v>322.86788888888884</v>
      </c>
      <c r="U76" s="32">
        <v>0</v>
      </c>
      <c r="V76" s="32">
        <v>0</v>
      </c>
      <c r="W76" s="32">
        <v>226.84377777777775</v>
      </c>
      <c r="X76" s="32">
        <v>0</v>
      </c>
      <c r="Y76" s="32">
        <v>0</v>
      </c>
      <c r="Z76" s="32">
        <v>0</v>
      </c>
      <c r="AA76" s="32">
        <v>95.361999999999981</v>
      </c>
      <c r="AB76" s="32">
        <v>0</v>
      </c>
      <c r="AC76" s="32">
        <v>131.48177777777775</v>
      </c>
      <c r="AD76" s="32">
        <v>0</v>
      </c>
      <c r="AE76" s="32">
        <v>0</v>
      </c>
      <c r="AF76" t="s">
        <v>31</v>
      </c>
      <c r="AG76">
        <v>4</v>
      </c>
      <c r="AH76"/>
    </row>
    <row r="77" spans="1:34" x14ac:dyDescent="0.25">
      <c r="A77" t="s">
        <v>1023</v>
      </c>
      <c r="B77" t="s">
        <v>587</v>
      </c>
      <c r="C77" t="s">
        <v>828</v>
      </c>
      <c r="D77" t="s">
        <v>985</v>
      </c>
      <c r="E77" s="32">
        <v>37.9</v>
      </c>
      <c r="F77" s="32">
        <v>3.3001612430372327</v>
      </c>
      <c r="G77" s="32">
        <v>3.0231955438287894</v>
      </c>
      <c r="H77" s="32">
        <v>0.54806801524479631</v>
      </c>
      <c r="I77" s="32">
        <v>0.27110231603635299</v>
      </c>
      <c r="J77" s="32">
        <v>125.07611111111112</v>
      </c>
      <c r="K77" s="32">
        <v>114.57911111111112</v>
      </c>
      <c r="L77" s="32">
        <v>20.771777777777778</v>
      </c>
      <c r="M77" s="32">
        <v>10.274777777777778</v>
      </c>
      <c r="N77" s="32">
        <v>4.8081111111111117</v>
      </c>
      <c r="O77" s="32">
        <v>5.6888888888888891</v>
      </c>
      <c r="P77" s="32">
        <v>37.125777777777778</v>
      </c>
      <c r="Q77" s="32">
        <v>37.125777777777778</v>
      </c>
      <c r="R77" s="32">
        <v>0</v>
      </c>
      <c r="S77" s="32">
        <v>67.178555555555562</v>
      </c>
      <c r="T77" s="32">
        <v>67.178555555555562</v>
      </c>
      <c r="U77" s="32">
        <v>0</v>
      </c>
      <c r="V77" s="32">
        <v>0</v>
      </c>
      <c r="W77" s="32">
        <v>38.031999999999996</v>
      </c>
      <c r="X77" s="32">
        <v>2.0607777777777776</v>
      </c>
      <c r="Y77" s="32">
        <v>4.8081111111111117</v>
      </c>
      <c r="Z77" s="32">
        <v>0</v>
      </c>
      <c r="AA77" s="32">
        <v>20.56111111111111</v>
      </c>
      <c r="AB77" s="32">
        <v>0</v>
      </c>
      <c r="AC77" s="32">
        <v>10.602</v>
      </c>
      <c r="AD77" s="32">
        <v>0</v>
      </c>
      <c r="AE77" s="32">
        <v>0</v>
      </c>
      <c r="AF77" t="s">
        <v>246</v>
      </c>
      <c r="AG77">
        <v>4</v>
      </c>
      <c r="AH77"/>
    </row>
    <row r="78" spans="1:34" x14ac:dyDescent="0.25">
      <c r="A78" t="s">
        <v>1023</v>
      </c>
      <c r="B78" t="s">
        <v>373</v>
      </c>
      <c r="C78" t="s">
        <v>726</v>
      </c>
      <c r="D78" t="s">
        <v>930</v>
      </c>
      <c r="E78" s="32">
        <v>83.75555555555556</v>
      </c>
      <c r="F78" s="32">
        <v>3.5593061820111442</v>
      </c>
      <c r="G78" s="32">
        <v>3.3778482356062618</v>
      </c>
      <c r="H78" s="32">
        <v>0.35184664367206153</v>
      </c>
      <c r="I78" s="32">
        <v>0.23200451048023346</v>
      </c>
      <c r="J78" s="32">
        <v>298.11166666666674</v>
      </c>
      <c r="K78" s="32">
        <v>282.9135555555556</v>
      </c>
      <c r="L78" s="32">
        <v>29.469111111111111</v>
      </c>
      <c r="M78" s="32">
        <v>19.431666666666665</v>
      </c>
      <c r="N78" s="32">
        <v>5.0389999999999997</v>
      </c>
      <c r="O78" s="32">
        <v>4.9984444444444449</v>
      </c>
      <c r="P78" s="32">
        <v>96.56777777777782</v>
      </c>
      <c r="Q78" s="32">
        <v>91.407111111111149</v>
      </c>
      <c r="R78" s="32">
        <v>5.1606666666666667</v>
      </c>
      <c r="S78" s="32">
        <v>172.0747777777778</v>
      </c>
      <c r="T78" s="32">
        <v>172.0747777777778</v>
      </c>
      <c r="U78" s="32">
        <v>0</v>
      </c>
      <c r="V78" s="32">
        <v>0</v>
      </c>
      <c r="W78" s="32">
        <v>0</v>
      </c>
      <c r="X78" s="32">
        <v>0</v>
      </c>
      <c r="Y78" s="32">
        <v>0</v>
      </c>
      <c r="Z78" s="32">
        <v>0</v>
      </c>
      <c r="AA78" s="32">
        <v>0</v>
      </c>
      <c r="AB78" s="32">
        <v>0</v>
      </c>
      <c r="AC78" s="32">
        <v>0</v>
      </c>
      <c r="AD78" s="32">
        <v>0</v>
      </c>
      <c r="AE78" s="32">
        <v>0</v>
      </c>
      <c r="AF78" t="s">
        <v>32</v>
      </c>
      <c r="AG78">
        <v>4</v>
      </c>
      <c r="AH78"/>
    </row>
    <row r="79" spans="1:34" x14ac:dyDescent="0.25">
      <c r="A79" t="s">
        <v>1023</v>
      </c>
      <c r="B79" t="s">
        <v>488</v>
      </c>
      <c r="C79" t="s">
        <v>682</v>
      </c>
      <c r="D79" t="s">
        <v>888</v>
      </c>
      <c r="E79" s="32">
        <v>89.12222222222222</v>
      </c>
      <c r="F79" s="32">
        <v>3.5969642189253213</v>
      </c>
      <c r="G79" s="32">
        <v>3.453902256576487</v>
      </c>
      <c r="H79" s="32">
        <v>0.30906370776711134</v>
      </c>
      <c r="I79" s="32">
        <v>0.24523126792170552</v>
      </c>
      <c r="J79" s="32">
        <v>320.56944444444446</v>
      </c>
      <c r="K79" s="32">
        <v>307.81944444444446</v>
      </c>
      <c r="L79" s="32">
        <v>27.544444444444444</v>
      </c>
      <c r="M79" s="32">
        <v>21.855555555555554</v>
      </c>
      <c r="N79" s="32">
        <v>0</v>
      </c>
      <c r="O79" s="32">
        <v>5.6888888888888891</v>
      </c>
      <c r="P79" s="32">
        <v>94.497222222222234</v>
      </c>
      <c r="Q79" s="32">
        <v>87.436111111111117</v>
      </c>
      <c r="R79" s="32">
        <v>7.0611111111111109</v>
      </c>
      <c r="S79" s="32">
        <v>198.52777777777777</v>
      </c>
      <c r="T79" s="32">
        <v>198.52777777777777</v>
      </c>
      <c r="U79" s="32">
        <v>0</v>
      </c>
      <c r="V79" s="32">
        <v>0</v>
      </c>
      <c r="W79" s="32">
        <v>228.90277777777777</v>
      </c>
      <c r="X79" s="32">
        <v>8.1027777777777779</v>
      </c>
      <c r="Y79" s="32">
        <v>0</v>
      </c>
      <c r="Z79" s="32">
        <v>0</v>
      </c>
      <c r="AA79" s="32">
        <v>67.430555555555557</v>
      </c>
      <c r="AB79" s="32">
        <v>0</v>
      </c>
      <c r="AC79" s="32">
        <v>153.36944444444444</v>
      </c>
      <c r="AD79" s="32">
        <v>0</v>
      </c>
      <c r="AE79" s="32">
        <v>0</v>
      </c>
      <c r="AF79" t="s">
        <v>147</v>
      </c>
      <c r="AG79">
        <v>4</v>
      </c>
      <c r="AH79"/>
    </row>
    <row r="80" spans="1:34" x14ac:dyDescent="0.25">
      <c r="A80" t="s">
        <v>1023</v>
      </c>
      <c r="B80" t="s">
        <v>590</v>
      </c>
      <c r="C80" t="s">
        <v>788</v>
      </c>
      <c r="D80" t="s">
        <v>966</v>
      </c>
      <c r="E80" s="32">
        <v>92.1</v>
      </c>
      <c r="F80" s="32">
        <v>2.8588587284352753</v>
      </c>
      <c r="G80" s="32">
        <v>2.6832042465918686</v>
      </c>
      <c r="H80" s="32">
        <v>0.32151043551695019</v>
      </c>
      <c r="I80" s="32">
        <v>0.14585595367354326</v>
      </c>
      <c r="J80" s="32">
        <v>263.30088888888884</v>
      </c>
      <c r="K80" s="32">
        <v>247.12311111111109</v>
      </c>
      <c r="L80" s="32">
        <v>29.611111111111111</v>
      </c>
      <c r="M80" s="32">
        <v>13.433333333333334</v>
      </c>
      <c r="N80" s="32">
        <v>11.2</v>
      </c>
      <c r="O80" s="32">
        <v>4.9777777777777779</v>
      </c>
      <c r="P80" s="32">
        <v>77.888888888888886</v>
      </c>
      <c r="Q80" s="32">
        <v>77.888888888888886</v>
      </c>
      <c r="R80" s="32">
        <v>0</v>
      </c>
      <c r="S80" s="32">
        <v>155.80088888888886</v>
      </c>
      <c r="T80" s="32">
        <v>155.80088888888886</v>
      </c>
      <c r="U80" s="32">
        <v>0</v>
      </c>
      <c r="V80" s="32">
        <v>0</v>
      </c>
      <c r="W80" s="32">
        <v>0</v>
      </c>
      <c r="X80" s="32">
        <v>0</v>
      </c>
      <c r="Y80" s="32">
        <v>0</v>
      </c>
      <c r="Z80" s="32">
        <v>0</v>
      </c>
      <c r="AA80" s="32">
        <v>0</v>
      </c>
      <c r="AB80" s="32">
        <v>0</v>
      </c>
      <c r="AC80" s="32">
        <v>0</v>
      </c>
      <c r="AD80" s="32">
        <v>0</v>
      </c>
      <c r="AE80" s="32">
        <v>0</v>
      </c>
      <c r="AF80" t="s">
        <v>249</v>
      </c>
      <c r="AG80">
        <v>4</v>
      </c>
      <c r="AH80"/>
    </row>
    <row r="81" spans="1:34" x14ac:dyDescent="0.25">
      <c r="A81" t="s">
        <v>1023</v>
      </c>
      <c r="B81" t="s">
        <v>614</v>
      </c>
      <c r="C81" t="s">
        <v>732</v>
      </c>
      <c r="D81" t="s">
        <v>892</v>
      </c>
      <c r="E81" s="32">
        <v>40.87777777777778</v>
      </c>
      <c r="F81" s="32">
        <v>3.517094319108454</v>
      </c>
      <c r="G81" s="32">
        <v>3.0912340309866817</v>
      </c>
      <c r="H81" s="32">
        <v>0.46927969556944832</v>
      </c>
      <c r="I81" s="32">
        <v>0.20094862734438715</v>
      </c>
      <c r="J81" s="32">
        <v>143.77100000000004</v>
      </c>
      <c r="K81" s="32">
        <v>126.36277777777781</v>
      </c>
      <c r="L81" s="32">
        <v>19.183111111111117</v>
      </c>
      <c r="M81" s="32">
        <v>8.2143333333333377</v>
      </c>
      <c r="N81" s="32">
        <v>5.902111111111112</v>
      </c>
      <c r="O81" s="32">
        <v>5.0666666666666664</v>
      </c>
      <c r="P81" s="32">
        <v>55.200444444444457</v>
      </c>
      <c r="Q81" s="32">
        <v>48.76100000000001</v>
      </c>
      <c r="R81" s="32">
        <v>6.4394444444444439</v>
      </c>
      <c r="S81" s="32">
        <v>69.387444444444469</v>
      </c>
      <c r="T81" s="32">
        <v>69.208444444444467</v>
      </c>
      <c r="U81" s="32">
        <v>0.17899999999999999</v>
      </c>
      <c r="V81" s="32">
        <v>0</v>
      </c>
      <c r="W81" s="32">
        <v>47.948222222222199</v>
      </c>
      <c r="X81" s="32">
        <v>0</v>
      </c>
      <c r="Y81" s="32">
        <v>1.8944444444444444</v>
      </c>
      <c r="Z81" s="32">
        <v>0</v>
      </c>
      <c r="AA81" s="32">
        <v>15.964777777777767</v>
      </c>
      <c r="AB81" s="32">
        <v>0</v>
      </c>
      <c r="AC81" s="32">
        <v>30.088999999999988</v>
      </c>
      <c r="AD81" s="32">
        <v>0</v>
      </c>
      <c r="AE81" s="32">
        <v>0</v>
      </c>
      <c r="AF81" t="s">
        <v>273</v>
      </c>
      <c r="AG81">
        <v>4</v>
      </c>
      <c r="AH81"/>
    </row>
    <row r="82" spans="1:34" x14ac:dyDescent="0.25">
      <c r="A82" t="s">
        <v>1023</v>
      </c>
      <c r="B82" t="s">
        <v>567</v>
      </c>
      <c r="C82" t="s">
        <v>827</v>
      </c>
      <c r="D82" t="s">
        <v>916</v>
      </c>
      <c r="E82" s="32">
        <v>53.922222222222224</v>
      </c>
      <c r="F82" s="32">
        <v>3.3706016896764894</v>
      </c>
      <c r="G82" s="32">
        <v>3.1253781166288901</v>
      </c>
      <c r="H82" s="32">
        <v>0.32458067174943328</v>
      </c>
      <c r="I82" s="32">
        <v>7.9357098701833911E-2</v>
      </c>
      <c r="J82" s="32">
        <v>181.75033333333337</v>
      </c>
      <c r="K82" s="32">
        <v>168.52733333333339</v>
      </c>
      <c r="L82" s="32">
        <v>17.502111111111109</v>
      </c>
      <c r="M82" s="32">
        <v>4.2791111111111109</v>
      </c>
      <c r="N82" s="32">
        <v>7.534111111111109</v>
      </c>
      <c r="O82" s="32">
        <v>5.6888888888888891</v>
      </c>
      <c r="P82" s="32">
        <v>54.81900000000001</v>
      </c>
      <c r="Q82" s="32">
        <v>54.81900000000001</v>
      </c>
      <c r="R82" s="32">
        <v>0</v>
      </c>
      <c r="S82" s="32">
        <v>109.42922222222226</v>
      </c>
      <c r="T82" s="32">
        <v>109.36233333333338</v>
      </c>
      <c r="U82" s="32">
        <v>0</v>
      </c>
      <c r="V82" s="32">
        <v>6.6888888888888887E-2</v>
      </c>
      <c r="W82" s="32">
        <v>11.131666666666666</v>
      </c>
      <c r="X82" s="32">
        <v>0.35555555555555557</v>
      </c>
      <c r="Y82" s="32">
        <v>0</v>
      </c>
      <c r="Z82" s="32">
        <v>0</v>
      </c>
      <c r="AA82" s="32">
        <v>0.65577777777777779</v>
      </c>
      <c r="AB82" s="32">
        <v>0</v>
      </c>
      <c r="AC82" s="32">
        <v>10.120333333333333</v>
      </c>
      <c r="AD82" s="32">
        <v>0</v>
      </c>
      <c r="AE82" s="32">
        <v>0</v>
      </c>
      <c r="AF82" t="s">
        <v>226</v>
      </c>
      <c r="AG82">
        <v>4</v>
      </c>
      <c r="AH82"/>
    </row>
    <row r="83" spans="1:34" x14ac:dyDescent="0.25">
      <c r="A83" t="s">
        <v>1023</v>
      </c>
      <c r="B83" t="s">
        <v>355</v>
      </c>
      <c r="C83" t="s">
        <v>700</v>
      </c>
      <c r="D83" t="s">
        <v>922</v>
      </c>
      <c r="E83" s="32">
        <v>88.611111111111114</v>
      </c>
      <c r="F83" s="32">
        <v>4.2820062695924763</v>
      </c>
      <c r="G83" s="32">
        <v>4.1756739811912222</v>
      </c>
      <c r="H83" s="32">
        <v>0.4316614420062696</v>
      </c>
      <c r="I83" s="32">
        <v>0.38050156739811913</v>
      </c>
      <c r="J83" s="32">
        <v>379.43333333333334</v>
      </c>
      <c r="K83" s="32">
        <v>370.01111111111112</v>
      </c>
      <c r="L83" s="32">
        <v>38.25</v>
      </c>
      <c r="M83" s="32">
        <v>33.716666666666669</v>
      </c>
      <c r="N83" s="32">
        <v>0</v>
      </c>
      <c r="O83" s="32">
        <v>4.5333333333333332</v>
      </c>
      <c r="P83" s="32">
        <v>81.316666666666663</v>
      </c>
      <c r="Q83" s="32">
        <v>76.427777777777777</v>
      </c>
      <c r="R83" s="32">
        <v>4.8888888888888893</v>
      </c>
      <c r="S83" s="32">
        <v>259.86666666666667</v>
      </c>
      <c r="T83" s="32">
        <v>259.86666666666667</v>
      </c>
      <c r="U83" s="32">
        <v>0</v>
      </c>
      <c r="V83" s="32">
        <v>0</v>
      </c>
      <c r="W83" s="32">
        <v>37.4</v>
      </c>
      <c r="X83" s="32">
        <v>0</v>
      </c>
      <c r="Y83" s="32">
        <v>0</v>
      </c>
      <c r="Z83" s="32">
        <v>0</v>
      </c>
      <c r="AA83" s="32">
        <v>10.605555555555556</v>
      </c>
      <c r="AB83" s="32">
        <v>0</v>
      </c>
      <c r="AC83" s="32">
        <v>26.794444444444444</v>
      </c>
      <c r="AD83" s="32">
        <v>0</v>
      </c>
      <c r="AE83" s="32">
        <v>0</v>
      </c>
      <c r="AF83" t="s">
        <v>14</v>
      </c>
      <c r="AG83">
        <v>4</v>
      </c>
      <c r="AH83"/>
    </row>
    <row r="84" spans="1:34" x14ac:dyDescent="0.25">
      <c r="A84" t="s">
        <v>1023</v>
      </c>
      <c r="B84" t="s">
        <v>651</v>
      </c>
      <c r="C84" t="s">
        <v>806</v>
      </c>
      <c r="D84" t="s">
        <v>975</v>
      </c>
      <c r="E84" s="32">
        <v>40.111111111111114</v>
      </c>
      <c r="F84" s="32">
        <v>4.3536011080332413</v>
      </c>
      <c r="G84" s="32">
        <v>3.6269390581717449</v>
      </c>
      <c r="H84" s="32">
        <v>0.50574792243767308</v>
      </c>
      <c r="I84" s="32">
        <v>1.1495844875346261E-2</v>
      </c>
      <c r="J84" s="32">
        <v>174.62777777777779</v>
      </c>
      <c r="K84" s="32">
        <v>145.48055555555555</v>
      </c>
      <c r="L84" s="32">
        <v>20.286111111111111</v>
      </c>
      <c r="M84" s="32">
        <v>0.46111111111111114</v>
      </c>
      <c r="N84" s="32">
        <v>14.294444444444444</v>
      </c>
      <c r="O84" s="32">
        <v>5.5305555555555559</v>
      </c>
      <c r="P84" s="32">
        <v>68.63944444444445</v>
      </c>
      <c r="Q84" s="32">
        <v>59.317222222222227</v>
      </c>
      <c r="R84" s="32">
        <v>9.3222222222222229</v>
      </c>
      <c r="S84" s="32">
        <v>85.702222222222233</v>
      </c>
      <c r="T84" s="32">
        <v>85.702222222222233</v>
      </c>
      <c r="U84" s="32">
        <v>0</v>
      </c>
      <c r="V84" s="32">
        <v>0</v>
      </c>
      <c r="W84" s="32">
        <v>0.10277777777777777</v>
      </c>
      <c r="X84" s="32">
        <v>0.10277777777777777</v>
      </c>
      <c r="Y84" s="32">
        <v>0</v>
      </c>
      <c r="Z84" s="32">
        <v>0</v>
      </c>
      <c r="AA84" s="32">
        <v>0</v>
      </c>
      <c r="AB84" s="32">
        <v>0</v>
      </c>
      <c r="AC84" s="32">
        <v>0</v>
      </c>
      <c r="AD84" s="32">
        <v>0</v>
      </c>
      <c r="AE84" s="32">
        <v>0</v>
      </c>
      <c r="AF84" t="s">
        <v>310</v>
      </c>
      <c r="AG84">
        <v>4</v>
      </c>
      <c r="AH84"/>
    </row>
    <row r="85" spans="1:34" x14ac:dyDescent="0.25">
      <c r="A85" t="s">
        <v>1023</v>
      </c>
      <c r="B85" t="s">
        <v>415</v>
      </c>
      <c r="C85" t="s">
        <v>731</v>
      </c>
      <c r="D85" t="s">
        <v>934</v>
      </c>
      <c r="E85" s="32">
        <v>75.044444444444451</v>
      </c>
      <c r="F85" s="32">
        <v>3.0804900799526198</v>
      </c>
      <c r="G85" s="32">
        <v>2.729000592241634</v>
      </c>
      <c r="H85" s="32">
        <v>0.40920343500148054</v>
      </c>
      <c r="I85" s="32">
        <v>0.20388066331063071</v>
      </c>
      <c r="J85" s="32">
        <v>231.17366666666663</v>
      </c>
      <c r="K85" s="32">
        <v>204.79633333333331</v>
      </c>
      <c r="L85" s="32">
        <v>30.708444444444442</v>
      </c>
      <c r="M85" s="32">
        <v>15.300111111111111</v>
      </c>
      <c r="N85" s="32">
        <v>10.074999999999999</v>
      </c>
      <c r="O85" s="32">
        <v>5.333333333333333</v>
      </c>
      <c r="P85" s="32">
        <v>66.249999999999972</v>
      </c>
      <c r="Q85" s="32">
        <v>55.280999999999977</v>
      </c>
      <c r="R85" s="32">
        <v>10.968999999999999</v>
      </c>
      <c r="S85" s="32">
        <v>134.21522222222222</v>
      </c>
      <c r="T85" s="32">
        <v>134.21522222222222</v>
      </c>
      <c r="U85" s="32">
        <v>0</v>
      </c>
      <c r="V85" s="32">
        <v>0</v>
      </c>
      <c r="W85" s="32">
        <v>12.891666666666669</v>
      </c>
      <c r="X85" s="32">
        <v>0</v>
      </c>
      <c r="Y85" s="32">
        <v>0</v>
      </c>
      <c r="Z85" s="32">
        <v>0</v>
      </c>
      <c r="AA85" s="32">
        <v>3.0872222222222225</v>
      </c>
      <c r="AB85" s="32">
        <v>0</v>
      </c>
      <c r="AC85" s="32">
        <v>9.8044444444444458</v>
      </c>
      <c r="AD85" s="32">
        <v>0</v>
      </c>
      <c r="AE85" s="32">
        <v>0</v>
      </c>
      <c r="AF85" t="s">
        <v>74</v>
      </c>
      <c r="AG85">
        <v>4</v>
      </c>
      <c r="AH85"/>
    </row>
    <row r="86" spans="1:34" x14ac:dyDescent="0.25">
      <c r="A86" t="s">
        <v>1023</v>
      </c>
      <c r="B86" t="s">
        <v>667</v>
      </c>
      <c r="C86" t="s">
        <v>731</v>
      </c>
      <c r="D86" t="s">
        <v>934</v>
      </c>
      <c r="E86" s="32">
        <v>86.677777777777777</v>
      </c>
      <c r="F86" s="32">
        <v>3.5958902704781437</v>
      </c>
      <c r="G86" s="32">
        <v>3.1836828611716443</v>
      </c>
      <c r="H86" s="32">
        <v>0.41272016408152806</v>
      </c>
      <c r="I86" s="32">
        <v>5.1275477502884246E-4</v>
      </c>
      <c r="J86" s="32">
        <v>311.68377777777778</v>
      </c>
      <c r="K86" s="32">
        <v>275.95455555555554</v>
      </c>
      <c r="L86" s="32">
        <v>35.773666666666671</v>
      </c>
      <c r="M86" s="32">
        <v>4.4444444444444446E-2</v>
      </c>
      <c r="N86" s="32">
        <v>35.729222222222226</v>
      </c>
      <c r="O86" s="32">
        <v>0</v>
      </c>
      <c r="P86" s="32">
        <v>85.044444444444451</v>
      </c>
      <c r="Q86" s="32">
        <v>85.044444444444451</v>
      </c>
      <c r="R86" s="32">
        <v>0</v>
      </c>
      <c r="S86" s="32">
        <v>190.86566666666667</v>
      </c>
      <c r="T86" s="32">
        <v>190.86566666666667</v>
      </c>
      <c r="U86" s="32">
        <v>0</v>
      </c>
      <c r="V86" s="32">
        <v>0</v>
      </c>
      <c r="W86" s="32">
        <v>9.7333333333333325</v>
      </c>
      <c r="X86" s="32">
        <v>0</v>
      </c>
      <c r="Y86" s="32">
        <v>8.8888888888888892E-2</v>
      </c>
      <c r="Z86" s="32">
        <v>0</v>
      </c>
      <c r="AA86" s="32">
        <v>1.2055555555555555</v>
      </c>
      <c r="AB86" s="32">
        <v>0</v>
      </c>
      <c r="AC86" s="32">
        <v>8.4388888888888882</v>
      </c>
      <c r="AD86" s="32">
        <v>0</v>
      </c>
      <c r="AE86" s="32">
        <v>0</v>
      </c>
      <c r="AF86" t="s">
        <v>326</v>
      </c>
      <c r="AG86">
        <v>4</v>
      </c>
      <c r="AH86"/>
    </row>
    <row r="87" spans="1:34" x14ac:dyDescent="0.25">
      <c r="A87" t="s">
        <v>1023</v>
      </c>
      <c r="B87" t="s">
        <v>391</v>
      </c>
      <c r="C87" t="s">
        <v>735</v>
      </c>
      <c r="D87" t="s">
        <v>907</v>
      </c>
      <c r="E87" s="32">
        <v>97.422222222222217</v>
      </c>
      <c r="F87" s="32">
        <v>2.9801106295620441</v>
      </c>
      <c r="G87" s="32">
        <v>2.9217164689781021</v>
      </c>
      <c r="H87" s="32">
        <v>0.18046076642335768</v>
      </c>
      <c r="I87" s="32">
        <v>0.12206660583941606</v>
      </c>
      <c r="J87" s="32">
        <v>290.32900000000001</v>
      </c>
      <c r="K87" s="32">
        <v>284.64011111111108</v>
      </c>
      <c r="L87" s="32">
        <v>17.580888888888889</v>
      </c>
      <c r="M87" s="32">
        <v>11.891999999999999</v>
      </c>
      <c r="N87" s="32">
        <v>0</v>
      </c>
      <c r="O87" s="32">
        <v>5.6888888888888891</v>
      </c>
      <c r="P87" s="32">
        <v>91.995333333333335</v>
      </c>
      <c r="Q87" s="32">
        <v>91.995333333333335</v>
      </c>
      <c r="R87" s="32">
        <v>0</v>
      </c>
      <c r="S87" s="32">
        <v>180.75277777777777</v>
      </c>
      <c r="T87" s="32">
        <v>180.75277777777777</v>
      </c>
      <c r="U87" s="32">
        <v>0</v>
      </c>
      <c r="V87" s="32">
        <v>0</v>
      </c>
      <c r="W87" s="32">
        <v>156.24722222222221</v>
      </c>
      <c r="X87" s="32">
        <v>5.4444444444444446</v>
      </c>
      <c r="Y87" s="32">
        <v>0</v>
      </c>
      <c r="Z87" s="32">
        <v>0</v>
      </c>
      <c r="AA87" s="32">
        <v>41.288888888888891</v>
      </c>
      <c r="AB87" s="32">
        <v>0</v>
      </c>
      <c r="AC87" s="32">
        <v>109.51388888888889</v>
      </c>
      <c r="AD87" s="32">
        <v>0</v>
      </c>
      <c r="AE87" s="32">
        <v>0</v>
      </c>
      <c r="AF87" t="s">
        <v>50</v>
      </c>
      <c r="AG87">
        <v>4</v>
      </c>
      <c r="AH87"/>
    </row>
    <row r="88" spans="1:34" x14ac:dyDescent="0.25">
      <c r="A88" t="s">
        <v>1023</v>
      </c>
      <c r="B88" t="s">
        <v>396</v>
      </c>
      <c r="C88" t="s">
        <v>731</v>
      </c>
      <c r="D88" t="s">
        <v>934</v>
      </c>
      <c r="E88" s="32">
        <v>54.266666666666666</v>
      </c>
      <c r="F88" s="32">
        <v>3.7091011466011468</v>
      </c>
      <c r="G88" s="32">
        <v>3.322583947583948</v>
      </c>
      <c r="H88" s="32">
        <v>0.23751023751023753</v>
      </c>
      <c r="I88" s="32">
        <v>3.2760032760032762E-3</v>
      </c>
      <c r="J88" s="32">
        <v>201.28055555555557</v>
      </c>
      <c r="K88" s="32">
        <v>180.30555555555557</v>
      </c>
      <c r="L88" s="32">
        <v>12.888888888888889</v>
      </c>
      <c r="M88" s="32">
        <v>0.17777777777777778</v>
      </c>
      <c r="N88" s="32">
        <v>6.3638888888888889</v>
      </c>
      <c r="O88" s="32">
        <v>6.3472222222222223</v>
      </c>
      <c r="P88" s="32">
        <v>66.455555555555563</v>
      </c>
      <c r="Q88" s="32">
        <v>58.19166666666667</v>
      </c>
      <c r="R88" s="32">
        <v>8.2638888888888893</v>
      </c>
      <c r="S88" s="32">
        <v>121.93611111111112</v>
      </c>
      <c r="T88" s="32">
        <v>121.93611111111112</v>
      </c>
      <c r="U88" s="32">
        <v>0</v>
      </c>
      <c r="V88" s="32">
        <v>0</v>
      </c>
      <c r="W88" s="32">
        <v>0</v>
      </c>
      <c r="X88" s="32">
        <v>0</v>
      </c>
      <c r="Y88" s="32">
        <v>0</v>
      </c>
      <c r="Z88" s="32">
        <v>0</v>
      </c>
      <c r="AA88" s="32">
        <v>0</v>
      </c>
      <c r="AB88" s="32">
        <v>0</v>
      </c>
      <c r="AC88" s="32">
        <v>0</v>
      </c>
      <c r="AD88" s="32">
        <v>0</v>
      </c>
      <c r="AE88" s="32">
        <v>0</v>
      </c>
      <c r="AF88" t="s">
        <v>55</v>
      </c>
      <c r="AG88">
        <v>4</v>
      </c>
      <c r="AH88"/>
    </row>
    <row r="89" spans="1:34" x14ac:dyDescent="0.25">
      <c r="A89" t="s">
        <v>1023</v>
      </c>
      <c r="B89" t="s">
        <v>378</v>
      </c>
      <c r="C89" t="s">
        <v>729</v>
      </c>
      <c r="D89" t="s">
        <v>931</v>
      </c>
      <c r="E89" s="32">
        <v>102.03333333333333</v>
      </c>
      <c r="F89" s="32">
        <v>4.1851333986714589</v>
      </c>
      <c r="G89" s="32">
        <v>3.9421354677120775</v>
      </c>
      <c r="H89" s="32">
        <v>0.797509528476533</v>
      </c>
      <c r="I89" s="32">
        <v>0.66288576717848213</v>
      </c>
      <c r="J89" s="32">
        <v>427.02311111111118</v>
      </c>
      <c r="K89" s="32">
        <v>402.22922222222229</v>
      </c>
      <c r="L89" s="32">
        <v>81.372555555555579</v>
      </c>
      <c r="M89" s="32">
        <v>67.636444444444464</v>
      </c>
      <c r="N89" s="32">
        <v>8.0194444444444475</v>
      </c>
      <c r="O89" s="32">
        <v>5.7166666666666668</v>
      </c>
      <c r="P89" s="32">
        <v>128.02611111111111</v>
      </c>
      <c r="Q89" s="32">
        <v>116.96833333333333</v>
      </c>
      <c r="R89" s="32">
        <v>11.057777777777776</v>
      </c>
      <c r="S89" s="32">
        <v>217.62444444444449</v>
      </c>
      <c r="T89" s="32">
        <v>217.62444444444449</v>
      </c>
      <c r="U89" s="32">
        <v>0</v>
      </c>
      <c r="V89" s="32">
        <v>0</v>
      </c>
      <c r="W89" s="32">
        <v>1.8583333333333334</v>
      </c>
      <c r="X89" s="32">
        <v>0</v>
      </c>
      <c r="Y89" s="32">
        <v>0.16388888888888889</v>
      </c>
      <c r="Z89" s="32">
        <v>0</v>
      </c>
      <c r="AA89" s="32">
        <v>1.6944444444444444</v>
      </c>
      <c r="AB89" s="32">
        <v>0</v>
      </c>
      <c r="AC89" s="32">
        <v>0</v>
      </c>
      <c r="AD89" s="32">
        <v>0</v>
      </c>
      <c r="AE89" s="32">
        <v>0</v>
      </c>
      <c r="AF89" t="s">
        <v>37</v>
      </c>
      <c r="AG89">
        <v>4</v>
      </c>
      <c r="AH89"/>
    </row>
    <row r="90" spans="1:34" x14ac:dyDescent="0.25">
      <c r="A90" t="s">
        <v>1023</v>
      </c>
      <c r="B90" t="s">
        <v>597</v>
      </c>
      <c r="C90" t="s">
        <v>845</v>
      </c>
      <c r="D90" t="s">
        <v>997</v>
      </c>
      <c r="E90" s="32">
        <v>70.066666666666663</v>
      </c>
      <c r="F90" s="32">
        <v>2.8725023786869648</v>
      </c>
      <c r="G90" s="32">
        <v>2.6399460830954649</v>
      </c>
      <c r="H90" s="32">
        <v>0.18121630193466542</v>
      </c>
      <c r="I90" s="32">
        <v>4.0834126228988271E-2</v>
      </c>
      <c r="J90" s="32">
        <v>201.26666666666665</v>
      </c>
      <c r="K90" s="32">
        <v>184.97222222222223</v>
      </c>
      <c r="L90" s="32">
        <v>12.697222222222223</v>
      </c>
      <c r="M90" s="32">
        <v>2.8611111111111112</v>
      </c>
      <c r="N90" s="32">
        <v>4.4138888888888888</v>
      </c>
      <c r="O90" s="32">
        <v>5.4222222222222225</v>
      </c>
      <c r="P90" s="32">
        <v>61.041666666666671</v>
      </c>
      <c r="Q90" s="32">
        <v>54.583333333333336</v>
      </c>
      <c r="R90" s="32">
        <v>6.458333333333333</v>
      </c>
      <c r="S90" s="32">
        <v>127.52777777777777</v>
      </c>
      <c r="T90" s="32">
        <v>127.52777777777777</v>
      </c>
      <c r="U90" s="32">
        <v>0</v>
      </c>
      <c r="V90" s="32">
        <v>0</v>
      </c>
      <c r="W90" s="32">
        <v>0.53888888888888886</v>
      </c>
      <c r="X90" s="32">
        <v>0.53888888888888886</v>
      </c>
      <c r="Y90" s="32">
        <v>0</v>
      </c>
      <c r="Z90" s="32">
        <v>0</v>
      </c>
      <c r="AA90" s="32">
        <v>0</v>
      </c>
      <c r="AB90" s="32">
        <v>0</v>
      </c>
      <c r="AC90" s="32">
        <v>0</v>
      </c>
      <c r="AD90" s="32">
        <v>0</v>
      </c>
      <c r="AE90" s="32">
        <v>0</v>
      </c>
      <c r="AF90" t="s">
        <v>256</v>
      </c>
      <c r="AG90">
        <v>4</v>
      </c>
      <c r="AH90"/>
    </row>
    <row r="91" spans="1:34" x14ac:dyDescent="0.25">
      <c r="A91" t="s">
        <v>1023</v>
      </c>
      <c r="B91" t="s">
        <v>645</v>
      </c>
      <c r="C91" t="s">
        <v>863</v>
      </c>
      <c r="D91" t="s">
        <v>882</v>
      </c>
      <c r="E91" s="32">
        <v>51.088888888888889</v>
      </c>
      <c r="F91" s="32">
        <v>3.263394954327969</v>
      </c>
      <c r="G91" s="32">
        <v>2.8739060461070034</v>
      </c>
      <c r="H91" s="32">
        <v>0.40316224445411047</v>
      </c>
      <c r="I91" s="32">
        <v>1.3673336233144845E-2</v>
      </c>
      <c r="J91" s="32">
        <v>166.72322222222223</v>
      </c>
      <c r="K91" s="32">
        <v>146.82466666666667</v>
      </c>
      <c r="L91" s="32">
        <v>20.597111111111111</v>
      </c>
      <c r="M91" s="32">
        <v>0.69855555555555549</v>
      </c>
      <c r="N91" s="32">
        <v>14.348555555555556</v>
      </c>
      <c r="O91" s="32">
        <v>5.55</v>
      </c>
      <c r="P91" s="32">
        <v>42.514888888888898</v>
      </c>
      <c r="Q91" s="32">
        <v>42.514888888888898</v>
      </c>
      <c r="R91" s="32">
        <v>0</v>
      </c>
      <c r="S91" s="32">
        <v>103.61122222222222</v>
      </c>
      <c r="T91" s="32">
        <v>103.61122222222222</v>
      </c>
      <c r="U91" s="32">
        <v>0</v>
      </c>
      <c r="V91" s="32">
        <v>0</v>
      </c>
      <c r="W91" s="32">
        <v>0</v>
      </c>
      <c r="X91" s="32">
        <v>0</v>
      </c>
      <c r="Y91" s="32">
        <v>0</v>
      </c>
      <c r="Z91" s="32">
        <v>0</v>
      </c>
      <c r="AA91" s="32">
        <v>0</v>
      </c>
      <c r="AB91" s="32">
        <v>0</v>
      </c>
      <c r="AC91" s="32">
        <v>0</v>
      </c>
      <c r="AD91" s="32">
        <v>0</v>
      </c>
      <c r="AE91" s="32">
        <v>0</v>
      </c>
      <c r="AF91" t="s">
        <v>304</v>
      </c>
      <c r="AG91">
        <v>4</v>
      </c>
      <c r="AH91"/>
    </row>
    <row r="92" spans="1:34" x14ac:dyDescent="0.25">
      <c r="A92" t="s">
        <v>1023</v>
      </c>
      <c r="B92" t="s">
        <v>610</v>
      </c>
      <c r="C92" t="s">
        <v>850</v>
      </c>
      <c r="D92" t="s">
        <v>999</v>
      </c>
      <c r="E92" s="32">
        <v>41.43333333333333</v>
      </c>
      <c r="F92" s="32">
        <v>3.3325475998927341</v>
      </c>
      <c r="G92" s="32">
        <v>2.8949718423169766</v>
      </c>
      <c r="H92" s="32">
        <v>0.33190399570930545</v>
      </c>
      <c r="I92" s="32">
        <v>8.7763475462590529E-2</v>
      </c>
      <c r="J92" s="32">
        <v>138.0785555555556</v>
      </c>
      <c r="K92" s="32">
        <v>119.94833333333338</v>
      </c>
      <c r="L92" s="32">
        <v>13.751888888888889</v>
      </c>
      <c r="M92" s="32">
        <v>3.6363333333333339</v>
      </c>
      <c r="N92" s="32">
        <v>5.0488888888888885</v>
      </c>
      <c r="O92" s="32">
        <v>5.0666666666666664</v>
      </c>
      <c r="P92" s="32">
        <v>57.498000000000033</v>
      </c>
      <c r="Q92" s="32">
        <v>49.483333333333363</v>
      </c>
      <c r="R92" s="32">
        <v>8.0146666666666668</v>
      </c>
      <c r="S92" s="32">
        <v>66.828666666666678</v>
      </c>
      <c r="T92" s="32">
        <v>66.719444444444449</v>
      </c>
      <c r="U92" s="32">
        <v>0.10922222222222222</v>
      </c>
      <c r="V92" s="32">
        <v>0</v>
      </c>
      <c r="W92" s="32">
        <v>51.745777777777782</v>
      </c>
      <c r="X92" s="32">
        <v>1.2383333333333333</v>
      </c>
      <c r="Y92" s="32">
        <v>0</v>
      </c>
      <c r="Z92" s="32">
        <v>4.8888888888888893</v>
      </c>
      <c r="AA92" s="32">
        <v>13.392888888888887</v>
      </c>
      <c r="AB92" s="32">
        <v>0</v>
      </c>
      <c r="AC92" s="32">
        <v>32.116444444444454</v>
      </c>
      <c r="AD92" s="32">
        <v>0.10922222222222222</v>
      </c>
      <c r="AE92" s="32">
        <v>0</v>
      </c>
      <c r="AF92" t="s">
        <v>269</v>
      </c>
      <c r="AG92">
        <v>4</v>
      </c>
      <c r="AH92"/>
    </row>
    <row r="93" spans="1:34" x14ac:dyDescent="0.25">
      <c r="A93" t="s">
        <v>1023</v>
      </c>
      <c r="B93" t="s">
        <v>601</v>
      </c>
      <c r="C93" t="s">
        <v>732</v>
      </c>
      <c r="D93" t="s">
        <v>892</v>
      </c>
      <c r="E93" s="32">
        <v>66.37777777777778</v>
      </c>
      <c r="F93" s="32">
        <v>3.3634499497823902</v>
      </c>
      <c r="G93" s="32">
        <v>3.0490040174087714</v>
      </c>
      <c r="H93" s="32">
        <v>0.41910780046869772</v>
      </c>
      <c r="I93" s="32">
        <v>0.10466186809507867</v>
      </c>
      <c r="J93" s="32">
        <v>223.25833333333333</v>
      </c>
      <c r="K93" s="32">
        <v>202.38611111111112</v>
      </c>
      <c r="L93" s="32">
        <v>27.819444444444446</v>
      </c>
      <c r="M93" s="32">
        <v>6.947222222222222</v>
      </c>
      <c r="N93" s="32">
        <v>15.094444444444445</v>
      </c>
      <c r="O93" s="32">
        <v>5.7777777777777777</v>
      </c>
      <c r="P93" s="32">
        <v>72.558333333333337</v>
      </c>
      <c r="Q93" s="32">
        <v>72.558333333333337</v>
      </c>
      <c r="R93" s="32">
        <v>0</v>
      </c>
      <c r="S93" s="32">
        <v>122.88055555555556</v>
      </c>
      <c r="T93" s="32">
        <v>122.88055555555556</v>
      </c>
      <c r="U93" s="32">
        <v>0</v>
      </c>
      <c r="V93" s="32">
        <v>0</v>
      </c>
      <c r="W93" s="32">
        <v>33.511111111111113</v>
      </c>
      <c r="X93" s="32">
        <v>0</v>
      </c>
      <c r="Y93" s="32">
        <v>0</v>
      </c>
      <c r="Z93" s="32">
        <v>0</v>
      </c>
      <c r="AA93" s="32">
        <v>2.1222222222222222</v>
      </c>
      <c r="AB93" s="32">
        <v>0</v>
      </c>
      <c r="AC93" s="32">
        <v>31.388888888888889</v>
      </c>
      <c r="AD93" s="32">
        <v>0</v>
      </c>
      <c r="AE93" s="32">
        <v>0</v>
      </c>
      <c r="AF93" t="s">
        <v>260</v>
      </c>
      <c r="AG93">
        <v>4</v>
      </c>
      <c r="AH93"/>
    </row>
    <row r="94" spans="1:34" x14ac:dyDescent="0.25">
      <c r="A94" t="s">
        <v>1023</v>
      </c>
      <c r="B94" t="s">
        <v>646</v>
      </c>
      <c r="C94" t="s">
        <v>708</v>
      </c>
      <c r="D94" t="s">
        <v>888</v>
      </c>
      <c r="E94" s="32">
        <v>99.455555555555549</v>
      </c>
      <c r="F94" s="32">
        <v>2.7998681711540612</v>
      </c>
      <c r="G94" s="32">
        <v>2.7424444196179198</v>
      </c>
      <c r="H94" s="32">
        <v>0.34317953301307125</v>
      </c>
      <c r="I94" s="32">
        <v>0.28575578147693004</v>
      </c>
      <c r="J94" s="32">
        <v>278.46244444444443</v>
      </c>
      <c r="K94" s="32">
        <v>272.75133333333332</v>
      </c>
      <c r="L94" s="32">
        <v>34.131111111111117</v>
      </c>
      <c r="M94" s="32">
        <v>28.420000000000009</v>
      </c>
      <c r="N94" s="32">
        <v>0.1111111111111111</v>
      </c>
      <c r="O94" s="32">
        <v>5.6</v>
      </c>
      <c r="P94" s="32">
        <v>119.46699999999997</v>
      </c>
      <c r="Q94" s="32">
        <v>119.46699999999997</v>
      </c>
      <c r="R94" s="32">
        <v>0</v>
      </c>
      <c r="S94" s="32">
        <v>124.86433333333335</v>
      </c>
      <c r="T94" s="32">
        <v>124.86433333333335</v>
      </c>
      <c r="U94" s="32">
        <v>0</v>
      </c>
      <c r="V94" s="32">
        <v>0</v>
      </c>
      <c r="W94" s="32">
        <v>0</v>
      </c>
      <c r="X94" s="32">
        <v>0</v>
      </c>
      <c r="Y94" s="32">
        <v>0</v>
      </c>
      <c r="Z94" s="32">
        <v>0</v>
      </c>
      <c r="AA94" s="32">
        <v>0</v>
      </c>
      <c r="AB94" s="32">
        <v>0</v>
      </c>
      <c r="AC94" s="32">
        <v>0</v>
      </c>
      <c r="AD94" s="32">
        <v>0</v>
      </c>
      <c r="AE94" s="32">
        <v>0</v>
      </c>
      <c r="AF94" t="s">
        <v>305</v>
      </c>
      <c r="AG94">
        <v>4</v>
      </c>
      <c r="AH94"/>
    </row>
    <row r="95" spans="1:34" x14ac:dyDescent="0.25">
      <c r="A95" t="s">
        <v>1023</v>
      </c>
      <c r="B95" t="s">
        <v>487</v>
      </c>
      <c r="C95" t="s">
        <v>792</v>
      </c>
      <c r="D95" t="s">
        <v>968</v>
      </c>
      <c r="E95" s="32">
        <v>59.011111111111113</v>
      </c>
      <c r="F95" s="32">
        <v>2.9927942007154966</v>
      </c>
      <c r="G95" s="32">
        <v>2.7373545471662593</v>
      </c>
      <c r="H95" s="32">
        <v>0.35110713613255512</v>
      </c>
      <c r="I95" s="32">
        <v>9.5667482583317656E-2</v>
      </c>
      <c r="J95" s="32">
        <v>176.60811111111116</v>
      </c>
      <c r="K95" s="32">
        <v>161.53433333333336</v>
      </c>
      <c r="L95" s="32">
        <v>20.719222222222225</v>
      </c>
      <c r="M95" s="32">
        <v>5.6454444444444452</v>
      </c>
      <c r="N95" s="32">
        <v>9.3848888888888915</v>
      </c>
      <c r="O95" s="32">
        <v>5.6888888888888891</v>
      </c>
      <c r="P95" s="32">
        <v>50.768444444444476</v>
      </c>
      <c r="Q95" s="32">
        <v>50.768444444444476</v>
      </c>
      <c r="R95" s="32">
        <v>0</v>
      </c>
      <c r="S95" s="32">
        <v>105.12044444444444</v>
      </c>
      <c r="T95" s="32">
        <v>105.12044444444444</v>
      </c>
      <c r="U95" s="32">
        <v>0</v>
      </c>
      <c r="V95" s="32">
        <v>0</v>
      </c>
      <c r="W95" s="32">
        <v>8.9567777777777771</v>
      </c>
      <c r="X95" s="32">
        <v>0</v>
      </c>
      <c r="Y95" s="32">
        <v>0</v>
      </c>
      <c r="Z95" s="32">
        <v>0</v>
      </c>
      <c r="AA95" s="32">
        <v>2.3328888888888892</v>
      </c>
      <c r="AB95" s="32">
        <v>0</v>
      </c>
      <c r="AC95" s="32">
        <v>6.6238888888888869</v>
      </c>
      <c r="AD95" s="32">
        <v>0</v>
      </c>
      <c r="AE95" s="32">
        <v>0</v>
      </c>
      <c r="AF95" t="s">
        <v>146</v>
      </c>
      <c r="AG95">
        <v>4</v>
      </c>
      <c r="AH95"/>
    </row>
    <row r="96" spans="1:34" x14ac:dyDescent="0.25">
      <c r="A96" t="s">
        <v>1023</v>
      </c>
      <c r="B96" t="s">
        <v>543</v>
      </c>
      <c r="C96" t="s">
        <v>816</v>
      </c>
      <c r="D96" t="s">
        <v>900</v>
      </c>
      <c r="E96" s="32">
        <v>38.633333333333333</v>
      </c>
      <c r="F96" s="32">
        <v>3.5167730802415877</v>
      </c>
      <c r="G96" s="32">
        <v>3.3787230371009498</v>
      </c>
      <c r="H96" s="32">
        <v>0.19312625826862237</v>
      </c>
      <c r="I96" s="32">
        <v>5.5076215127983892E-2</v>
      </c>
      <c r="J96" s="32">
        <v>135.86466666666666</v>
      </c>
      <c r="K96" s="32">
        <v>130.53133333333335</v>
      </c>
      <c r="L96" s="32">
        <v>7.4611111111111104</v>
      </c>
      <c r="M96" s="32">
        <v>2.1277777777777778</v>
      </c>
      <c r="N96" s="32">
        <v>0</v>
      </c>
      <c r="O96" s="32">
        <v>5.333333333333333</v>
      </c>
      <c r="P96" s="32">
        <v>59.697222222222223</v>
      </c>
      <c r="Q96" s="32">
        <v>59.697222222222223</v>
      </c>
      <c r="R96" s="32">
        <v>0</v>
      </c>
      <c r="S96" s="32">
        <v>68.706333333333333</v>
      </c>
      <c r="T96" s="32">
        <v>68.706333333333333</v>
      </c>
      <c r="U96" s="32">
        <v>0</v>
      </c>
      <c r="V96" s="32">
        <v>0</v>
      </c>
      <c r="W96" s="32">
        <v>0</v>
      </c>
      <c r="X96" s="32">
        <v>0</v>
      </c>
      <c r="Y96" s="32">
        <v>0</v>
      </c>
      <c r="Z96" s="32">
        <v>0</v>
      </c>
      <c r="AA96" s="32">
        <v>0</v>
      </c>
      <c r="AB96" s="32">
        <v>0</v>
      </c>
      <c r="AC96" s="32">
        <v>0</v>
      </c>
      <c r="AD96" s="32">
        <v>0</v>
      </c>
      <c r="AE96" s="32">
        <v>0</v>
      </c>
      <c r="AF96" t="s">
        <v>202</v>
      </c>
      <c r="AG96">
        <v>4</v>
      </c>
      <c r="AH96"/>
    </row>
    <row r="97" spans="1:34" x14ac:dyDescent="0.25">
      <c r="A97" t="s">
        <v>1023</v>
      </c>
      <c r="B97" t="s">
        <v>544</v>
      </c>
      <c r="C97" t="s">
        <v>816</v>
      </c>
      <c r="D97" t="s">
        <v>900</v>
      </c>
      <c r="E97" s="32">
        <v>37.955555555555556</v>
      </c>
      <c r="F97" s="32">
        <v>3.1486592505854802</v>
      </c>
      <c r="G97" s="32">
        <v>1.7956147540983607</v>
      </c>
      <c r="H97" s="32">
        <v>0.39951697892271659</v>
      </c>
      <c r="I97" s="32">
        <v>9.638466042154567E-2</v>
      </c>
      <c r="J97" s="32">
        <v>119.50911111111111</v>
      </c>
      <c r="K97" s="32">
        <v>68.153555555555556</v>
      </c>
      <c r="L97" s="32">
        <v>15.163888888888888</v>
      </c>
      <c r="M97" s="32">
        <v>3.6583333333333332</v>
      </c>
      <c r="N97" s="32">
        <v>7.3305555555555557</v>
      </c>
      <c r="O97" s="32">
        <v>4.1749999999999998</v>
      </c>
      <c r="P97" s="32">
        <v>39.85</v>
      </c>
      <c r="Q97" s="32">
        <v>0</v>
      </c>
      <c r="R97" s="32">
        <v>39.85</v>
      </c>
      <c r="S97" s="32">
        <v>64.495222222222225</v>
      </c>
      <c r="T97" s="32">
        <v>64.495222222222225</v>
      </c>
      <c r="U97" s="32">
        <v>0</v>
      </c>
      <c r="V97" s="32">
        <v>0</v>
      </c>
      <c r="W97" s="32">
        <v>0.75</v>
      </c>
      <c r="X97" s="32">
        <v>0</v>
      </c>
      <c r="Y97" s="32">
        <v>0</v>
      </c>
      <c r="Z97" s="32">
        <v>0</v>
      </c>
      <c r="AA97" s="32">
        <v>0</v>
      </c>
      <c r="AB97" s="32">
        <v>0</v>
      </c>
      <c r="AC97" s="32">
        <v>0.75</v>
      </c>
      <c r="AD97" s="32">
        <v>0</v>
      </c>
      <c r="AE97" s="32">
        <v>0</v>
      </c>
      <c r="AF97" t="s">
        <v>203</v>
      </c>
      <c r="AG97">
        <v>4</v>
      </c>
      <c r="AH97"/>
    </row>
    <row r="98" spans="1:34" x14ac:dyDescent="0.25">
      <c r="A98" t="s">
        <v>1023</v>
      </c>
      <c r="B98" t="s">
        <v>582</v>
      </c>
      <c r="C98" t="s">
        <v>835</v>
      </c>
      <c r="D98" t="s">
        <v>991</v>
      </c>
      <c r="E98" s="32">
        <v>51.844444444444441</v>
      </c>
      <c r="F98" s="32">
        <v>2.9718581225889413</v>
      </c>
      <c r="G98" s="32">
        <v>2.6607479639948566</v>
      </c>
      <c r="H98" s="32">
        <v>0.58425203600514375</v>
      </c>
      <c r="I98" s="32">
        <v>0.27314187741105878</v>
      </c>
      <c r="J98" s="32">
        <v>154.07433333333333</v>
      </c>
      <c r="K98" s="32">
        <v>137.94499999999999</v>
      </c>
      <c r="L98" s="32">
        <v>30.290222222222226</v>
      </c>
      <c r="M98" s="32">
        <v>14.160888888888891</v>
      </c>
      <c r="N98" s="32">
        <v>10.440444444444445</v>
      </c>
      <c r="O98" s="32">
        <v>5.6888888888888891</v>
      </c>
      <c r="P98" s="32">
        <v>44.949777777777776</v>
      </c>
      <c r="Q98" s="32">
        <v>44.949777777777776</v>
      </c>
      <c r="R98" s="32">
        <v>0</v>
      </c>
      <c r="S98" s="32">
        <v>78.834333333333319</v>
      </c>
      <c r="T98" s="32">
        <v>78.834333333333319</v>
      </c>
      <c r="U98" s="32">
        <v>0</v>
      </c>
      <c r="V98" s="32">
        <v>0</v>
      </c>
      <c r="W98" s="32">
        <v>12.55788888888889</v>
      </c>
      <c r="X98" s="32">
        <v>4.6111111111111117E-2</v>
      </c>
      <c r="Y98" s="32">
        <v>0</v>
      </c>
      <c r="Z98" s="32">
        <v>0</v>
      </c>
      <c r="AA98" s="32">
        <v>3.5246666666666675</v>
      </c>
      <c r="AB98" s="32">
        <v>0</v>
      </c>
      <c r="AC98" s="32">
        <v>8.9871111111111119</v>
      </c>
      <c r="AD98" s="32">
        <v>0</v>
      </c>
      <c r="AE98" s="32">
        <v>0</v>
      </c>
      <c r="AF98" t="s">
        <v>241</v>
      </c>
      <c r="AG98">
        <v>4</v>
      </c>
      <c r="AH98"/>
    </row>
    <row r="99" spans="1:34" x14ac:dyDescent="0.25">
      <c r="A99" t="s">
        <v>1023</v>
      </c>
      <c r="B99" t="s">
        <v>679</v>
      </c>
      <c r="C99" t="s">
        <v>689</v>
      </c>
      <c r="D99" t="s">
        <v>896</v>
      </c>
      <c r="E99" s="32">
        <v>63.644444444444446</v>
      </c>
      <c r="F99" s="32">
        <v>3.0311539804469265</v>
      </c>
      <c r="G99" s="32">
        <v>2.6596456005586586</v>
      </c>
      <c r="H99" s="32">
        <v>0.2404853351955307</v>
      </c>
      <c r="I99" s="32">
        <v>4.6351256983240226E-2</v>
      </c>
      <c r="J99" s="32">
        <v>192.91611111111106</v>
      </c>
      <c r="K99" s="32">
        <v>169.27166666666662</v>
      </c>
      <c r="L99" s="32">
        <v>15.305555555555554</v>
      </c>
      <c r="M99" s="32">
        <v>2.95</v>
      </c>
      <c r="N99" s="32">
        <v>7.1111111111111107</v>
      </c>
      <c r="O99" s="32">
        <v>5.2444444444444445</v>
      </c>
      <c r="P99" s="32">
        <v>72.35755555555555</v>
      </c>
      <c r="Q99" s="32">
        <v>61.068666666666658</v>
      </c>
      <c r="R99" s="32">
        <v>11.28888888888889</v>
      </c>
      <c r="S99" s="32">
        <v>105.25299999999996</v>
      </c>
      <c r="T99" s="32">
        <v>105.25299999999996</v>
      </c>
      <c r="U99" s="32">
        <v>0</v>
      </c>
      <c r="V99" s="32">
        <v>0</v>
      </c>
      <c r="W99" s="32">
        <v>36.042333333333332</v>
      </c>
      <c r="X99" s="32">
        <v>0</v>
      </c>
      <c r="Y99" s="32">
        <v>0</v>
      </c>
      <c r="Z99" s="32">
        <v>0</v>
      </c>
      <c r="AA99" s="32">
        <v>27.478666666666665</v>
      </c>
      <c r="AB99" s="32">
        <v>0</v>
      </c>
      <c r="AC99" s="32">
        <v>8.5636666666666645</v>
      </c>
      <c r="AD99" s="32">
        <v>0</v>
      </c>
      <c r="AE99" s="32">
        <v>0</v>
      </c>
      <c r="AF99" t="s">
        <v>338</v>
      </c>
      <c r="AG99">
        <v>4</v>
      </c>
      <c r="AH99"/>
    </row>
    <row r="100" spans="1:34" x14ac:dyDescent="0.25">
      <c r="A100" t="s">
        <v>1023</v>
      </c>
      <c r="B100" t="s">
        <v>486</v>
      </c>
      <c r="C100" t="s">
        <v>688</v>
      </c>
      <c r="D100" t="s">
        <v>957</v>
      </c>
      <c r="E100" s="32">
        <v>49.611111111111114</v>
      </c>
      <c r="F100" s="32">
        <v>3.6561254199328106</v>
      </c>
      <c r="G100" s="32">
        <v>3.5417312430011196</v>
      </c>
      <c r="H100" s="32">
        <v>0.83851959686450139</v>
      </c>
      <c r="I100" s="32">
        <v>0.72412541993281054</v>
      </c>
      <c r="J100" s="32">
        <v>181.38444444444445</v>
      </c>
      <c r="K100" s="32">
        <v>175.70922222222222</v>
      </c>
      <c r="L100" s="32">
        <v>41.599888888888877</v>
      </c>
      <c r="M100" s="32">
        <v>35.92466666666666</v>
      </c>
      <c r="N100" s="32">
        <v>1.3805555555555555</v>
      </c>
      <c r="O100" s="32">
        <v>4.2946666666666662</v>
      </c>
      <c r="P100" s="32">
        <v>25.303999999999988</v>
      </c>
      <c r="Q100" s="32">
        <v>25.303999999999988</v>
      </c>
      <c r="R100" s="32">
        <v>0</v>
      </c>
      <c r="S100" s="32">
        <v>114.48055555555558</v>
      </c>
      <c r="T100" s="32">
        <v>114.48055555555558</v>
      </c>
      <c r="U100" s="32">
        <v>0</v>
      </c>
      <c r="V100" s="32">
        <v>0</v>
      </c>
      <c r="W100" s="32">
        <v>0</v>
      </c>
      <c r="X100" s="32">
        <v>0</v>
      </c>
      <c r="Y100" s="32">
        <v>0</v>
      </c>
      <c r="Z100" s="32">
        <v>0</v>
      </c>
      <c r="AA100" s="32">
        <v>0</v>
      </c>
      <c r="AB100" s="32">
        <v>0</v>
      </c>
      <c r="AC100" s="32">
        <v>0</v>
      </c>
      <c r="AD100" s="32">
        <v>0</v>
      </c>
      <c r="AE100" s="32">
        <v>0</v>
      </c>
      <c r="AF100" t="s">
        <v>145</v>
      </c>
      <c r="AG100">
        <v>4</v>
      </c>
      <c r="AH100"/>
    </row>
    <row r="101" spans="1:34" x14ac:dyDescent="0.25">
      <c r="A101" t="s">
        <v>1023</v>
      </c>
      <c r="B101" t="s">
        <v>588</v>
      </c>
      <c r="C101" t="s">
        <v>838</v>
      </c>
      <c r="D101" t="s">
        <v>982</v>
      </c>
      <c r="E101" s="32">
        <v>93.444444444444443</v>
      </c>
      <c r="F101" s="32">
        <v>3.3827502972651606</v>
      </c>
      <c r="G101" s="32">
        <v>3.2491688466111772</v>
      </c>
      <c r="H101" s="32">
        <v>0.35262663495838287</v>
      </c>
      <c r="I101" s="32">
        <v>0.23595957193816883</v>
      </c>
      <c r="J101" s="32">
        <v>316.09922222222224</v>
      </c>
      <c r="K101" s="32">
        <v>303.61677777777777</v>
      </c>
      <c r="L101" s="32">
        <v>32.951000000000001</v>
      </c>
      <c r="M101" s="32">
        <v>22.04911111111111</v>
      </c>
      <c r="N101" s="32">
        <v>5.2127777777777773</v>
      </c>
      <c r="O101" s="32">
        <v>5.6891111111111119</v>
      </c>
      <c r="P101" s="32">
        <v>100.55533333333328</v>
      </c>
      <c r="Q101" s="32">
        <v>98.974777777777732</v>
      </c>
      <c r="R101" s="32">
        <v>1.5805555555555553</v>
      </c>
      <c r="S101" s="32">
        <v>182.59288888888892</v>
      </c>
      <c r="T101" s="32">
        <v>128.76744444444449</v>
      </c>
      <c r="U101" s="32">
        <v>53.825444444444422</v>
      </c>
      <c r="V101" s="32">
        <v>0</v>
      </c>
      <c r="W101" s="32">
        <v>0</v>
      </c>
      <c r="X101" s="32">
        <v>0</v>
      </c>
      <c r="Y101" s="32">
        <v>0</v>
      </c>
      <c r="Z101" s="32">
        <v>0</v>
      </c>
      <c r="AA101" s="32">
        <v>0</v>
      </c>
      <c r="AB101" s="32">
        <v>0</v>
      </c>
      <c r="AC101" s="32">
        <v>0</v>
      </c>
      <c r="AD101" s="32">
        <v>0</v>
      </c>
      <c r="AE101" s="32">
        <v>0</v>
      </c>
      <c r="AF101" t="s">
        <v>247</v>
      </c>
      <c r="AG101">
        <v>4</v>
      </c>
      <c r="AH101"/>
    </row>
    <row r="102" spans="1:34" x14ac:dyDescent="0.25">
      <c r="A102" t="s">
        <v>1023</v>
      </c>
      <c r="B102" t="s">
        <v>347</v>
      </c>
      <c r="C102" t="s">
        <v>682</v>
      </c>
      <c r="D102" t="s">
        <v>888</v>
      </c>
      <c r="E102" s="32">
        <v>192.38888888888889</v>
      </c>
      <c r="F102" s="32">
        <v>3.2624169794975453</v>
      </c>
      <c r="G102" s="32">
        <v>3.0140629511983827</v>
      </c>
      <c r="H102" s="32">
        <v>0.26949177014149583</v>
      </c>
      <c r="I102" s="32">
        <v>0.1081287900664164</v>
      </c>
      <c r="J102" s="32">
        <v>627.65277777777771</v>
      </c>
      <c r="K102" s="32">
        <v>579.87222222222215</v>
      </c>
      <c r="L102" s="32">
        <v>51.847222222222221</v>
      </c>
      <c r="M102" s="32">
        <v>20.802777777777777</v>
      </c>
      <c r="N102" s="32">
        <v>26.6</v>
      </c>
      <c r="O102" s="32">
        <v>4.4444444444444446</v>
      </c>
      <c r="P102" s="32">
        <v>193.90922222222221</v>
      </c>
      <c r="Q102" s="32">
        <v>177.1731111111111</v>
      </c>
      <c r="R102" s="32">
        <v>16.736111111111111</v>
      </c>
      <c r="S102" s="32">
        <v>381.8963333333333</v>
      </c>
      <c r="T102" s="32">
        <v>378.49077777777774</v>
      </c>
      <c r="U102" s="32">
        <v>3.4055555555555554</v>
      </c>
      <c r="V102" s="32">
        <v>0</v>
      </c>
      <c r="W102" s="32">
        <v>56.730555555555576</v>
      </c>
      <c r="X102" s="32">
        <v>1.6</v>
      </c>
      <c r="Y102" s="32">
        <v>0</v>
      </c>
      <c r="Z102" s="32">
        <v>0</v>
      </c>
      <c r="AA102" s="32">
        <v>47.775888888888908</v>
      </c>
      <c r="AB102" s="32">
        <v>0.26666666666666666</v>
      </c>
      <c r="AC102" s="32">
        <v>7.0879999999999992</v>
      </c>
      <c r="AD102" s="32">
        <v>0</v>
      </c>
      <c r="AE102" s="32">
        <v>0</v>
      </c>
      <c r="AF102" t="s">
        <v>6</v>
      </c>
      <c r="AG102">
        <v>4</v>
      </c>
      <c r="AH102"/>
    </row>
    <row r="103" spans="1:34" x14ac:dyDescent="0.25">
      <c r="A103" t="s">
        <v>1023</v>
      </c>
      <c r="B103" t="s">
        <v>650</v>
      </c>
      <c r="C103" t="s">
        <v>697</v>
      </c>
      <c r="D103" t="s">
        <v>1010</v>
      </c>
      <c r="E103" s="32">
        <v>39.9</v>
      </c>
      <c r="F103" s="32">
        <v>3.0053606237816766</v>
      </c>
      <c r="G103" s="32">
        <v>2.8038847117794488</v>
      </c>
      <c r="H103" s="32">
        <v>0.2246588693957115</v>
      </c>
      <c r="I103" s="32">
        <v>0.14668615984405459</v>
      </c>
      <c r="J103" s="32">
        <v>119.91388888888889</v>
      </c>
      <c r="K103" s="32">
        <v>111.875</v>
      </c>
      <c r="L103" s="32">
        <v>8.9638888888888886</v>
      </c>
      <c r="M103" s="32">
        <v>5.8527777777777779</v>
      </c>
      <c r="N103" s="32">
        <v>0</v>
      </c>
      <c r="O103" s="32">
        <v>3.1111111111111112</v>
      </c>
      <c r="P103" s="32">
        <v>44.825000000000003</v>
      </c>
      <c r="Q103" s="32">
        <v>39.897222222222226</v>
      </c>
      <c r="R103" s="32">
        <v>4.927777777777778</v>
      </c>
      <c r="S103" s="32">
        <v>66.125</v>
      </c>
      <c r="T103" s="32">
        <v>66.125</v>
      </c>
      <c r="U103" s="32">
        <v>0</v>
      </c>
      <c r="V103" s="32">
        <v>0</v>
      </c>
      <c r="W103" s="32">
        <v>2.4361111111111113</v>
      </c>
      <c r="X103" s="32">
        <v>1.9444444444444444</v>
      </c>
      <c r="Y103" s="32">
        <v>0</v>
      </c>
      <c r="Z103" s="32">
        <v>0</v>
      </c>
      <c r="AA103" s="32">
        <v>0.1361111111111111</v>
      </c>
      <c r="AB103" s="32">
        <v>0</v>
      </c>
      <c r="AC103" s="32">
        <v>0.35555555555555557</v>
      </c>
      <c r="AD103" s="32">
        <v>0</v>
      </c>
      <c r="AE103" s="32">
        <v>0</v>
      </c>
      <c r="AF103" t="s">
        <v>309</v>
      </c>
      <c r="AG103">
        <v>4</v>
      </c>
      <c r="AH103"/>
    </row>
    <row r="104" spans="1:34" x14ac:dyDescent="0.25">
      <c r="A104" t="s">
        <v>1023</v>
      </c>
      <c r="B104" t="s">
        <v>640</v>
      </c>
      <c r="C104" t="s">
        <v>860</v>
      </c>
      <c r="D104" t="s">
        <v>1007</v>
      </c>
      <c r="E104" s="32">
        <v>79.3</v>
      </c>
      <c r="F104" s="32">
        <v>2.9400056045957683</v>
      </c>
      <c r="G104" s="32">
        <v>2.8477063191817291</v>
      </c>
      <c r="H104" s="32">
        <v>0.15671010228387283</v>
      </c>
      <c r="I104" s="32">
        <v>0.13793190416141241</v>
      </c>
      <c r="J104" s="32">
        <v>233.14244444444441</v>
      </c>
      <c r="K104" s="32">
        <v>225.8231111111111</v>
      </c>
      <c r="L104" s="32">
        <v>12.427111111111115</v>
      </c>
      <c r="M104" s="32">
        <v>10.938000000000004</v>
      </c>
      <c r="N104" s="32">
        <v>1.123</v>
      </c>
      <c r="O104" s="32">
        <v>0.36611111111111116</v>
      </c>
      <c r="P104" s="32">
        <v>87.137</v>
      </c>
      <c r="Q104" s="32">
        <v>81.306777777777782</v>
      </c>
      <c r="R104" s="32">
        <v>5.8302222222222211</v>
      </c>
      <c r="S104" s="32">
        <v>133.57833333333332</v>
      </c>
      <c r="T104" s="32">
        <v>103.75155555555553</v>
      </c>
      <c r="U104" s="32">
        <v>29.826777777777782</v>
      </c>
      <c r="V104" s="32">
        <v>0</v>
      </c>
      <c r="W104" s="32">
        <v>92.570777777777778</v>
      </c>
      <c r="X104" s="32">
        <v>0.25</v>
      </c>
      <c r="Y104" s="32">
        <v>0</v>
      </c>
      <c r="Z104" s="32">
        <v>0</v>
      </c>
      <c r="AA104" s="32">
        <v>22.123666666666669</v>
      </c>
      <c r="AB104" s="32">
        <v>0</v>
      </c>
      <c r="AC104" s="32">
        <v>70.197111111111113</v>
      </c>
      <c r="AD104" s="32">
        <v>0</v>
      </c>
      <c r="AE104" s="32">
        <v>0</v>
      </c>
      <c r="AF104" t="s">
        <v>299</v>
      </c>
      <c r="AG104">
        <v>4</v>
      </c>
      <c r="AH104"/>
    </row>
    <row r="105" spans="1:34" x14ac:dyDescent="0.25">
      <c r="A105" t="s">
        <v>1023</v>
      </c>
      <c r="B105" t="s">
        <v>560</v>
      </c>
      <c r="C105" t="s">
        <v>744</v>
      </c>
      <c r="D105" t="s">
        <v>940</v>
      </c>
      <c r="E105" s="32">
        <v>95.055555555555557</v>
      </c>
      <c r="F105" s="32">
        <v>3.2021870251315021</v>
      </c>
      <c r="G105" s="32">
        <v>2.9714751607247223</v>
      </c>
      <c r="H105" s="32">
        <v>0.37446639392168318</v>
      </c>
      <c r="I105" s="32">
        <v>0.2108965517241379</v>
      </c>
      <c r="J105" s="32">
        <v>304.38566666666668</v>
      </c>
      <c r="K105" s="32">
        <v>282.45522222222223</v>
      </c>
      <c r="L105" s="32">
        <v>35.595111111111109</v>
      </c>
      <c r="M105" s="32">
        <v>20.046888888888887</v>
      </c>
      <c r="N105" s="32">
        <v>9.8593333333333337</v>
      </c>
      <c r="O105" s="32">
        <v>5.6888888888888891</v>
      </c>
      <c r="P105" s="32">
        <v>103.36200000000001</v>
      </c>
      <c r="Q105" s="32">
        <v>96.979777777777784</v>
      </c>
      <c r="R105" s="32">
        <v>6.3822222222222216</v>
      </c>
      <c r="S105" s="32">
        <v>165.42855555555559</v>
      </c>
      <c r="T105" s="32">
        <v>165.42855555555559</v>
      </c>
      <c r="U105" s="32">
        <v>0</v>
      </c>
      <c r="V105" s="32">
        <v>0</v>
      </c>
      <c r="W105" s="32">
        <v>23.577333333333332</v>
      </c>
      <c r="X105" s="32">
        <v>0</v>
      </c>
      <c r="Y105" s="32">
        <v>0</v>
      </c>
      <c r="Z105" s="32">
        <v>0</v>
      </c>
      <c r="AA105" s="32">
        <v>0.5892222222222222</v>
      </c>
      <c r="AB105" s="32">
        <v>0</v>
      </c>
      <c r="AC105" s="32">
        <v>22.98811111111111</v>
      </c>
      <c r="AD105" s="32">
        <v>0</v>
      </c>
      <c r="AE105" s="32">
        <v>0</v>
      </c>
      <c r="AF105" t="s">
        <v>219</v>
      </c>
      <c r="AG105">
        <v>4</v>
      </c>
      <c r="AH105"/>
    </row>
    <row r="106" spans="1:34" x14ac:dyDescent="0.25">
      <c r="A106" t="s">
        <v>1023</v>
      </c>
      <c r="B106" t="s">
        <v>539</v>
      </c>
      <c r="C106" t="s">
        <v>801</v>
      </c>
      <c r="D106" t="s">
        <v>973</v>
      </c>
      <c r="E106" s="32">
        <v>33.722222222222221</v>
      </c>
      <c r="F106" s="32">
        <v>3.8166589785831966</v>
      </c>
      <c r="G106" s="32">
        <v>3.3679011532125207</v>
      </c>
      <c r="H106" s="32">
        <v>0.81228006589785828</v>
      </c>
      <c r="I106" s="32">
        <v>0.37667215815485977</v>
      </c>
      <c r="J106" s="32">
        <v>128.70622222222224</v>
      </c>
      <c r="K106" s="32">
        <v>113.57311111111112</v>
      </c>
      <c r="L106" s="32">
        <v>27.391888888888886</v>
      </c>
      <c r="M106" s="32">
        <v>12.702222222222215</v>
      </c>
      <c r="N106" s="32">
        <v>9.1785555555555582</v>
      </c>
      <c r="O106" s="32">
        <v>5.5111111111111111</v>
      </c>
      <c r="P106" s="32">
        <v>39.960333333333345</v>
      </c>
      <c r="Q106" s="32">
        <v>39.5168888888889</v>
      </c>
      <c r="R106" s="32">
        <v>0.44344444444444447</v>
      </c>
      <c r="S106" s="32">
        <v>61.353999999999999</v>
      </c>
      <c r="T106" s="32">
        <v>35.168222222222226</v>
      </c>
      <c r="U106" s="32">
        <v>26.185777777777776</v>
      </c>
      <c r="V106" s="32">
        <v>0</v>
      </c>
      <c r="W106" s="32">
        <v>0.12222222222222222</v>
      </c>
      <c r="X106" s="32">
        <v>0</v>
      </c>
      <c r="Y106" s="32">
        <v>0.12222222222222222</v>
      </c>
      <c r="Z106" s="32">
        <v>0</v>
      </c>
      <c r="AA106" s="32">
        <v>0</v>
      </c>
      <c r="AB106" s="32">
        <v>0</v>
      </c>
      <c r="AC106" s="32">
        <v>0</v>
      </c>
      <c r="AD106" s="32">
        <v>0</v>
      </c>
      <c r="AE106" s="32">
        <v>0</v>
      </c>
      <c r="AF106" t="s">
        <v>198</v>
      </c>
      <c r="AG106">
        <v>4</v>
      </c>
      <c r="AH106"/>
    </row>
    <row r="107" spans="1:34" x14ac:dyDescent="0.25">
      <c r="A107" t="s">
        <v>1023</v>
      </c>
      <c r="B107" t="s">
        <v>501</v>
      </c>
      <c r="C107" t="s">
        <v>683</v>
      </c>
      <c r="D107" t="s">
        <v>884</v>
      </c>
      <c r="E107" s="32">
        <v>53.244444444444447</v>
      </c>
      <c r="F107" s="32">
        <v>4.180317195325542</v>
      </c>
      <c r="G107" s="32">
        <v>3.9798873121869773</v>
      </c>
      <c r="H107" s="32">
        <v>0.30482470784641064</v>
      </c>
      <c r="I107" s="32">
        <v>0.20612687813021699</v>
      </c>
      <c r="J107" s="32">
        <v>222.57866666666666</v>
      </c>
      <c r="K107" s="32">
        <v>211.90688888888886</v>
      </c>
      <c r="L107" s="32">
        <v>16.230222222222221</v>
      </c>
      <c r="M107" s="32">
        <v>10.97511111111111</v>
      </c>
      <c r="N107" s="32">
        <v>0</v>
      </c>
      <c r="O107" s="32">
        <v>5.25511111111111</v>
      </c>
      <c r="P107" s="32">
        <v>69.887</v>
      </c>
      <c r="Q107" s="32">
        <v>64.470333333333329</v>
      </c>
      <c r="R107" s="32">
        <v>5.416666666666667</v>
      </c>
      <c r="S107" s="32">
        <v>136.46144444444442</v>
      </c>
      <c r="T107" s="32">
        <v>136.46144444444442</v>
      </c>
      <c r="U107" s="32">
        <v>0</v>
      </c>
      <c r="V107" s="32">
        <v>0</v>
      </c>
      <c r="W107" s="32">
        <v>119.77199999999999</v>
      </c>
      <c r="X107" s="32">
        <v>2.588888888888889</v>
      </c>
      <c r="Y107" s="32">
        <v>0</v>
      </c>
      <c r="Z107" s="32">
        <v>0</v>
      </c>
      <c r="AA107" s="32">
        <v>46.538888888888891</v>
      </c>
      <c r="AB107" s="32">
        <v>0</v>
      </c>
      <c r="AC107" s="32">
        <v>70.644222222222211</v>
      </c>
      <c r="AD107" s="32">
        <v>0</v>
      </c>
      <c r="AE107" s="32">
        <v>0</v>
      </c>
      <c r="AF107" t="s">
        <v>160</v>
      </c>
      <c r="AG107">
        <v>4</v>
      </c>
      <c r="AH107"/>
    </row>
    <row r="108" spans="1:34" x14ac:dyDescent="0.25">
      <c r="A108" t="s">
        <v>1023</v>
      </c>
      <c r="B108" t="s">
        <v>556</v>
      </c>
      <c r="C108" t="s">
        <v>790</v>
      </c>
      <c r="D108" t="s">
        <v>874</v>
      </c>
      <c r="E108" s="32">
        <v>66.3</v>
      </c>
      <c r="F108" s="32">
        <v>3.4400268141444612</v>
      </c>
      <c r="G108" s="32">
        <v>3.1187430869783808</v>
      </c>
      <c r="H108" s="32">
        <v>0.28034188034188035</v>
      </c>
      <c r="I108" s="32">
        <v>3.5951064186358302E-2</v>
      </c>
      <c r="J108" s="32">
        <v>228.07377777777776</v>
      </c>
      <c r="K108" s="32">
        <v>206.77266666666662</v>
      </c>
      <c r="L108" s="32">
        <v>18.586666666666666</v>
      </c>
      <c r="M108" s="32">
        <v>2.3835555555555552</v>
      </c>
      <c r="N108" s="32">
        <v>10.514222222222223</v>
      </c>
      <c r="O108" s="32">
        <v>5.6888888888888891</v>
      </c>
      <c r="P108" s="32">
        <v>75.968888888888912</v>
      </c>
      <c r="Q108" s="32">
        <v>70.870888888888913</v>
      </c>
      <c r="R108" s="32">
        <v>5.097999999999999</v>
      </c>
      <c r="S108" s="32">
        <v>133.51822222222216</v>
      </c>
      <c r="T108" s="32">
        <v>133.51822222222216</v>
      </c>
      <c r="U108" s="32">
        <v>0</v>
      </c>
      <c r="V108" s="32">
        <v>0</v>
      </c>
      <c r="W108" s="32">
        <v>78.643444444444455</v>
      </c>
      <c r="X108" s="32">
        <v>0</v>
      </c>
      <c r="Y108" s="32">
        <v>0</v>
      </c>
      <c r="Z108" s="32">
        <v>0</v>
      </c>
      <c r="AA108" s="32">
        <v>35.864555555555562</v>
      </c>
      <c r="AB108" s="32">
        <v>0</v>
      </c>
      <c r="AC108" s="32">
        <v>42.778888888888893</v>
      </c>
      <c r="AD108" s="32">
        <v>0</v>
      </c>
      <c r="AE108" s="32">
        <v>0</v>
      </c>
      <c r="AF108" t="s">
        <v>215</v>
      </c>
      <c r="AG108">
        <v>4</v>
      </c>
      <c r="AH108"/>
    </row>
    <row r="109" spans="1:34" x14ac:dyDescent="0.25">
      <c r="A109" t="s">
        <v>1023</v>
      </c>
      <c r="B109" t="s">
        <v>492</v>
      </c>
      <c r="C109" t="s">
        <v>794</v>
      </c>
      <c r="D109" t="s">
        <v>902</v>
      </c>
      <c r="E109" s="32">
        <v>43.544444444444444</v>
      </c>
      <c r="F109" s="32">
        <v>3.2037917836182697</v>
      </c>
      <c r="G109" s="32">
        <v>2.9744654248532791</v>
      </c>
      <c r="H109" s="32">
        <v>0.39609849451390655</v>
      </c>
      <c r="I109" s="32">
        <v>0.1667721357489155</v>
      </c>
      <c r="J109" s="32">
        <v>139.50733333333332</v>
      </c>
      <c r="K109" s="32">
        <v>129.52144444444446</v>
      </c>
      <c r="L109" s="32">
        <v>17.247888888888887</v>
      </c>
      <c r="M109" s="32">
        <v>7.2619999999999978</v>
      </c>
      <c r="N109" s="32">
        <v>5.7607777777777764</v>
      </c>
      <c r="O109" s="32">
        <v>4.2251111111111133</v>
      </c>
      <c r="P109" s="32">
        <v>45.056555555555562</v>
      </c>
      <c r="Q109" s="32">
        <v>45.056555555555562</v>
      </c>
      <c r="R109" s="32">
        <v>0</v>
      </c>
      <c r="S109" s="32">
        <v>77.202888888888879</v>
      </c>
      <c r="T109" s="32">
        <v>77.202888888888879</v>
      </c>
      <c r="U109" s="32">
        <v>0</v>
      </c>
      <c r="V109" s="32">
        <v>0</v>
      </c>
      <c r="W109" s="32">
        <v>30.171444444444443</v>
      </c>
      <c r="X109" s="32">
        <v>0.25555555555555554</v>
      </c>
      <c r="Y109" s="32">
        <v>0</v>
      </c>
      <c r="Z109" s="32">
        <v>4.2251111111111133</v>
      </c>
      <c r="AA109" s="32">
        <v>10.109777777777776</v>
      </c>
      <c r="AB109" s="32">
        <v>0</v>
      </c>
      <c r="AC109" s="32">
        <v>15.581</v>
      </c>
      <c r="AD109" s="32">
        <v>0</v>
      </c>
      <c r="AE109" s="32">
        <v>0</v>
      </c>
      <c r="AF109" t="s">
        <v>151</v>
      </c>
      <c r="AG109">
        <v>4</v>
      </c>
      <c r="AH109"/>
    </row>
    <row r="110" spans="1:34" x14ac:dyDescent="0.25">
      <c r="A110" t="s">
        <v>1023</v>
      </c>
      <c r="B110" t="s">
        <v>353</v>
      </c>
      <c r="C110" t="s">
        <v>716</v>
      </c>
      <c r="D110" t="s">
        <v>921</v>
      </c>
      <c r="E110" s="32">
        <v>73.177777777777777</v>
      </c>
      <c r="F110" s="32">
        <v>3.3235651381718796</v>
      </c>
      <c r="G110" s="32">
        <v>3.0695414515639237</v>
      </c>
      <c r="H110" s="32">
        <v>0.30040996052232011</v>
      </c>
      <c r="I110" s="32">
        <v>0.17028545399331915</v>
      </c>
      <c r="J110" s="32">
        <v>243.21111111111111</v>
      </c>
      <c r="K110" s="32">
        <v>224.62222222222223</v>
      </c>
      <c r="L110" s="32">
        <v>21.983333333333334</v>
      </c>
      <c r="M110" s="32">
        <v>12.46111111111111</v>
      </c>
      <c r="N110" s="32">
        <v>3.4777777777777779</v>
      </c>
      <c r="O110" s="32">
        <v>6.0444444444444443</v>
      </c>
      <c r="P110" s="32">
        <v>83.291666666666657</v>
      </c>
      <c r="Q110" s="32">
        <v>74.224999999999994</v>
      </c>
      <c r="R110" s="32">
        <v>9.0666666666666664</v>
      </c>
      <c r="S110" s="32">
        <v>137.9361111111111</v>
      </c>
      <c r="T110" s="32">
        <v>109.93888888888888</v>
      </c>
      <c r="U110" s="32">
        <v>27.997222222222224</v>
      </c>
      <c r="V110" s="32">
        <v>0</v>
      </c>
      <c r="W110" s="32">
        <v>26.844444444444441</v>
      </c>
      <c r="X110" s="32">
        <v>6.2944444444444443</v>
      </c>
      <c r="Y110" s="32">
        <v>0</v>
      </c>
      <c r="Z110" s="32">
        <v>0</v>
      </c>
      <c r="AA110" s="32">
        <v>11.988888888888889</v>
      </c>
      <c r="AB110" s="32">
        <v>0</v>
      </c>
      <c r="AC110" s="32">
        <v>8.5611111111111118</v>
      </c>
      <c r="AD110" s="32">
        <v>0</v>
      </c>
      <c r="AE110" s="32">
        <v>0</v>
      </c>
      <c r="AF110" t="s">
        <v>12</v>
      </c>
      <c r="AG110">
        <v>4</v>
      </c>
      <c r="AH110"/>
    </row>
    <row r="111" spans="1:34" x14ac:dyDescent="0.25">
      <c r="A111" t="s">
        <v>1023</v>
      </c>
      <c r="B111" t="s">
        <v>466</v>
      </c>
      <c r="C111" t="s">
        <v>778</v>
      </c>
      <c r="D111" t="s">
        <v>960</v>
      </c>
      <c r="E111" s="32">
        <v>95.233333333333334</v>
      </c>
      <c r="F111" s="32">
        <v>2.8923987866059968</v>
      </c>
      <c r="G111" s="32">
        <v>2.7867810057169526</v>
      </c>
      <c r="H111" s="32">
        <v>0.18373001983432508</v>
      </c>
      <c r="I111" s="32">
        <v>0.11340567028351418</v>
      </c>
      <c r="J111" s="32">
        <v>275.45277777777778</v>
      </c>
      <c r="K111" s="32">
        <v>265.39444444444445</v>
      </c>
      <c r="L111" s="32">
        <v>17.497222222222224</v>
      </c>
      <c r="M111" s="32">
        <v>10.8</v>
      </c>
      <c r="N111" s="32">
        <v>5.0972222222222223</v>
      </c>
      <c r="O111" s="32">
        <v>1.6</v>
      </c>
      <c r="P111" s="32">
        <v>99.711111111111109</v>
      </c>
      <c r="Q111" s="32">
        <v>96.35</v>
      </c>
      <c r="R111" s="32">
        <v>3.3611111111111112</v>
      </c>
      <c r="S111" s="32">
        <v>158.24444444444444</v>
      </c>
      <c r="T111" s="32">
        <v>158.24444444444444</v>
      </c>
      <c r="U111" s="32">
        <v>0</v>
      </c>
      <c r="V111" s="32">
        <v>0</v>
      </c>
      <c r="W111" s="32">
        <v>0</v>
      </c>
      <c r="X111" s="32">
        <v>0</v>
      </c>
      <c r="Y111" s="32">
        <v>0</v>
      </c>
      <c r="Z111" s="32">
        <v>0</v>
      </c>
      <c r="AA111" s="32">
        <v>0</v>
      </c>
      <c r="AB111" s="32">
        <v>0</v>
      </c>
      <c r="AC111" s="32">
        <v>0</v>
      </c>
      <c r="AD111" s="32">
        <v>0</v>
      </c>
      <c r="AE111" s="32">
        <v>0</v>
      </c>
      <c r="AF111" t="s">
        <v>125</v>
      </c>
      <c r="AG111">
        <v>4</v>
      </c>
      <c r="AH111"/>
    </row>
    <row r="112" spans="1:34" x14ac:dyDescent="0.25">
      <c r="A112" t="s">
        <v>1023</v>
      </c>
      <c r="B112" t="s">
        <v>386</v>
      </c>
      <c r="C112" t="s">
        <v>713</v>
      </c>
      <c r="D112" t="s">
        <v>919</v>
      </c>
      <c r="E112" s="32">
        <v>82.511111111111106</v>
      </c>
      <c r="F112" s="32">
        <v>2.5007958524104499</v>
      </c>
      <c r="G112" s="32">
        <v>2.1886493401562079</v>
      </c>
      <c r="H112" s="32">
        <v>0.35221249663345011</v>
      </c>
      <c r="I112" s="32">
        <v>0.20240102343118774</v>
      </c>
      <c r="J112" s="32">
        <v>206.34344444444446</v>
      </c>
      <c r="K112" s="32">
        <v>180.58788888888887</v>
      </c>
      <c r="L112" s="32">
        <v>29.061444444444447</v>
      </c>
      <c r="M112" s="32">
        <v>16.700333333333333</v>
      </c>
      <c r="N112" s="32">
        <v>8.8055555555555554</v>
      </c>
      <c r="O112" s="32">
        <v>3.5555555555555554</v>
      </c>
      <c r="P112" s="32">
        <v>62.766333333333336</v>
      </c>
      <c r="Q112" s="32">
        <v>49.37188888888889</v>
      </c>
      <c r="R112" s="32">
        <v>13.394444444444444</v>
      </c>
      <c r="S112" s="32">
        <v>114.51566666666666</v>
      </c>
      <c r="T112" s="32">
        <v>114.51566666666666</v>
      </c>
      <c r="U112" s="32">
        <v>0</v>
      </c>
      <c r="V112" s="32">
        <v>0</v>
      </c>
      <c r="W112" s="32">
        <v>67.610111111111124</v>
      </c>
      <c r="X112" s="32">
        <v>6.617</v>
      </c>
      <c r="Y112" s="32">
        <v>0</v>
      </c>
      <c r="Z112" s="32">
        <v>0</v>
      </c>
      <c r="AA112" s="32">
        <v>20.258000000000003</v>
      </c>
      <c r="AB112" s="32">
        <v>0</v>
      </c>
      <c r="AC112" s="32">
        <v>40.735111111111117</v>
      </c>
      <c r="AD112" s="32">
        <v>0</v>
      </c>
      <c r="AE112" s="32">
        <v>0</v>
      </c>
      <c r="AF112" t="s">
        <v>45</v>
      </c>
      <c r="AG112">
        <v>4</v>
      </c>
      <c r="AH112"/>
    </row>
    <row r="113" spans="1:34" x14ac:dyDescent="0.25">
      <c r="A113" t="s">
        <v>1023</v>
      </c>
      <c r="B113" t="s">
        <v>455</v>
      </c>
      <c r="C113" t="s">
        <v>770</v>
      </c>
      <c r="D113" t="s">
        <v>955</v>
      </c>
      <c r="E113" s="32">
        <v>87.36666666666666</v>
      </c>
      <c r="F113" s="32">
        <v>3.1861884776802749</v>
      </c>
      <c r="G113" s="32">
        <v>2.9313239221671115</v>
      </c>
      <c r="H113" s="32">
        <v>0.44038534910339572</v>
      </c>
      <c r="I113" s="32">
        <v>0.29934503370214932</v>
      </c>
      <c r="J113" s="32">
        <v>278.36666666666667</v>
      </c>
      <c r="K113" s="32">
        <v>256.09999999999997</v>
      </c>
      <c r="L113" s="32">
        <v>38.475000000000001</v>
      </c>
      <c r="M113" s="32">
        <v>26.152777777777779</v>
      </c>
      <c r="N113" s="32">
        <v>6.6333333333333337</v>
      </c>
      <c r="O113" s="32">
        <v>5.6888888888888891</v>
      </c>
      <c r="P113" s="32">
        <v>76.405555555555551</v>
      </c>
      <c r="Q113" s="32">
        <v>66.461111111111109</v>
      </c>
      <c r="R113" s="32">
        <v>9.9444444444444446</v>
      </c>
      <c r="S113" s="32">
        <v>163.48611111111111</v>
      </c>
      <c r="T113" s="32">
        <v>123.49722222222222</v>
      </c>
      <c r="U113" s="32">
        <v>39.988888888888887</v>
      </c>
      <c r="V113" s="32">
        <v>0</v>
      </c>
      <c r="W113" s="32">
        <v>0</v>
      </c>
      <c r="X113" s="32">
        <v>0</v>
      </c>
      <c r="Y113" s="32">
        <v>0</v>
      </c>
      <c r="Z113" s="32">
        <v>0</v>
      </c>
      <c r="AA113" s="32">
        <v>0</v>
      </c>
      <c r="AB113" s="32">
        <v>0</v>
      </c>
      <c r="AC113" s="32">
        <v>0</v>
      </c>
      <c r="AD113" s="32">
        <v>0</v>
      </c>
      <c r="AE113" s="32">
        <v>0</v>
      </c>
      <c r="AF113" t="s">
        <v>114</v>
      </c>
      <c r="AG113">
        <v>4</v>
      </c>
      <c r="AH113"/>
    </row>
    <row r="114" spans="1:34" x14ac:dyDescent="0.25">
      <c r="A114" t="s">
        <v>1023</v>
      </c>
      <c r="B114" t="s">
        <v>403</v>
      </c>
      <c r="C114" t="s">
        <v>741</v>
      </c>
      <c r="D114" t="s">
        <v>939</v>
      </c>
      <c r="E114" s="32">
        <v>107.34444444444445</v>
      </c>
      <c r="F114" s="32">
        <v>2.8555273781182069</v>
      </c>
      <c r="G114" s="32">
        <v>2.6445502535969361</v>
      </c>
      <c r="H114" s="32">
        <v>0.39988096470344681</v>
      </c>
      <c r="I114" s="32">
        <v>0.29676016975468378</v>
      </c>
      <c r="J114" s="32">
        <v>306.52499999999998</v>
      </c>
      <c r="K114" s="32">
        <v>283.87777777777779</v>
      </c>
      <c r="L114" s="32">
        <v>42.924999999999997</v>
      </c>
      <c r="M114" s="32">
        <v>31.855555555555554</v>
      </c>
      <c r="N114" s="32">
        <v>5.3805555555555555</v>
      </c>
      <c r="O114" s="32">
        <v>5.6888888888888891</v>
      </c>
      <c r="P114" s="32">
        <v>109.02500000000001</v>
      </c>
      <c r="Q114" s="32">
        <v>97.447222222222223</v>
      </c>
      <c r="R114" s="32">
        <v>11.577777777777778</v>
      </c>
      <c r="S114" s="32">
        <v>154.57499999999999</v>
      </c>
      <c r="T114" s="32">
        <v>123.41388888888889</v>
      </c>
      <c r="U114" s="32">
        <v>31.161111111111111</v>
      </c>
      <c r="V114" s="32">
        <v>0</v>
      </c>
      <c r="W114" s="32">
        <v>19.75277777777778</v>
      </c>
      <c r="X114" s="32">
        <v>1.8666666666666667</v>
      </c>
      <c r="Y114" s="32">
        <v>0</v>
      </c>
      <c r="Z114" s="32">
        <v>0</v>
      </c>
      <c r="AA114" s="32">
        <v>0</v>
      </c>
      <c r="AB114" s="32">
        <v>0</v>
      </c>
      <c r="AC114" s="32">
        <v>17.886111111111113</v>
      </c>
      <c r="AD114" s="32">
        <v>0</v>
      </c>
      <c r="AE114" s="32">
        <v>0</v>
      </c>
      <c r="AF114" t="s">
        <v>62</v>
      </c>
      <c r="AG114">
        <v>4</v>
      </c>
      <c r="AH114"/>
    </row>
    <row r="115" spans="1:34" x14ac:dyDescent="0.25">
      <c r="A115" t="s">
        <v>1023</v>
      </c>
      <c r="B115" t="s">
        <v>425</v>
      </c>
      <c r="C115" t="s">
        <v>731</v>
      </c>
      <c r="D115" t="s">
        <v>934</v>
      </c>
      <c r="E115" s="32">
        <v>80.044444444444451</v>
      </c>
      <c r="F115" s="32">
        <v>1.1249514158800666</v>
      </c>
      <c r="G115" s="32">
        <v>1.0592934480843974</v>
      </c>
      <c r="H115" s="32">
        <v>0.14422543031649082</v>
      </c>
      <c r="I115" s="32">
        <v>9.0782898389783442E-2</v>
      </c>
      <c r="J115" s="32">
        <v>90.046111111111117</v>
      </c>
      <c r="K115" s="32">
        <v>84.790555555555557</v>
      </c>
      <c r="L115" s="32">
        <v>11.544444444444444</v>
      </c>
      <c r="M115" s="32">
        <v>7.2666666666666666</v>
      </c>
      <c r="N115" s="32">
        <v>3.3</v>
      </c>
      <c r="O115" s="32">
        <v>0.97777777777777775</v>
      </c>
      <c r="P115" s="32">
        <v>28.835000000000001</v>
      </c>
      <c r="Q115" s="32">
        <v>27.857222222222223</v>
      </c>
      <c r="R115" s="32">
        <v>0.97777777777777775</v>
      </c>
      <c r="S115" s="32">
        <v>49.666666666666671</v>
      </c>
      <c r="T115" s="32">
        <v>43.1</v>
      </c>
      <c r="U115" s="32">
        <v>6.5666666666666664</v>
      </c>
      <c r="V115" s="32">
        <v>0</v>
      </c>
      <c r="W115" s="32">
        <v>2.1405555555555558</v>
      </c>
      <c r="X115" s="32">
        <v>0</v>
      </c>
      <c r="Y115" s="32">
        <v>0</v>
      </c>
      <c r="Z115" s="32">
        <v>0</v>
      </c>
      <c r="AA115" s="32">
        <v>2.1405555555555558</v>
      </c>
      <c r="AB115" s="32">
        <v>0</v>
      </c>
      <c r="AC115" s="32">
        <v>0</v>
      </c>
      <c r="AD115" s="32">
        <v>0</v>
      </c>
      <c r="AE115" s="32">
        <v>0</v>
      </c>
      <c r="AF115" t="s">
        <v>84</v>
      </c>
      <c r="AG115">
        <v>4</v>
      </c>
      <c r="AH115"/>
    </row>
    <row r="116" spans="1:34" x14ac:dyDescent="0.25">
      <c r="A116" t="s">
        <v>1023</v>
      </c>
      <c r="B116" t="s">
        <v>370</v>
      </c>
      <c r="C116" t="s">
        <v>724</v>
      </c>
      <c r="D116" t="s">
        <v>928</v>
      </c>
      <c r="E116" s="32">
        <v>157.5888888888889</v>
      </c>
      <c r="F116" s="32">
        <v>3.428629344990481</v>
      </c>
      <c r="G116" s="32">
        <v>3.1227243883522524</v>
      </c>
      <c r="H116" s="32">
        <v>0.42843545089191282</v>
      </c>
      <c r="I116" s="32">
        <v>0.25820348304307972</v>
      </c>
      <c r="J116" s="32">
        <v>540.31388888888887</v>
      </c>
      <c r="K116" s="32">
        <v>492.10666666666668</v>
      </c>
      <c r="L116" s="32">
        <v>67.516666666666666</v>
      </c>
      <c r="M116" s="32">
        <v>40.69</v>
      </c>
      <c r="N116" s="32">
        <v>13.671111111111113</v>
      </c>
      <c r="O116" s="32">
        <v>13.155555555555555</v>
      </c>
      <c r="P116" s="32">
        <v>185.72222222222223</v>
      </c>
      <c r="Q116" s="32">
        <v>164.34166666666667</v>
      </c>
      <c r="R116" s="32">
        <v>21.380555555555556</v>
      </c>
      <c r="S116" s="32">
        <v>287.07499999999999</v>
      </c>
      <c r="T116" s="32">
        <v>193.68333333333334</v>
      </c>
      <c r="U116" s="32">
        <v>93.391666666666666</v>
      </c>
      <c r="V116" s="32">
        <v>0</v>
      </c>
      <c r="W116" s="32">
        <v>0</v>
      </c>
      <c r="X116" s="32">
        <v>0</v>
      </c>
      <c r="Y116" s="32">
        <v>0</v>
      </c>
      <c r="Z116" s="32">
        <v>0</v>
      </c>
      <c r="AA116" s="32">
        <v>0</v>
      </c>
      <c r="AB116" s="32">
        <v>0</v>
      </c>
      <c r="AC116" s="32">
        <v>0</v>
      </c>
      <c r="AD116" s="32">
        <v>0</v>
      </c>
      <c r="AE116" s="32">
        <v>0</v>
      </c>
      <c r="AF116" t="s">
        <v>29</v>
      </c>
      <c r="AG116">
        <v>4</v>
      </c>
      <c r="AH116"/>
    </row>
    <row r="117" spans="1:34" x14ac:dyDescent="0.25">
      <c r="A117" t="s">
        <v>1023</v>
      </c>
      <c r="B117" t="s">
        <v>672</v>
      </c>
      <c r="C117" t="s">
        <v>713</v>
      </c>
      <c r="D117" t="s">
        <v>919</v>
      </c>
      <c r="E117" s="32">
        <v>45.322222222222223</v>
      </c>
      <c r="F117" s="32">
        <v>3.676712429517039</v>
      </c>
      <c r="G117" s="32">
        <v>3.4193822015199813</v>
      </c>
      <c r="H117" s="32">
        <v>0.36006374111301792</v>
      </c>
      <c r="I117" s="32">
        <v>0.1027335131159598</v>
      </c>
      <c r="J117" s="32">
        <v>166.63677777777781</v>
      </c>
      <c r="K117" s="32">
        <v>154.97400000000005</v>
      </c>
      <c r="L117" s="32">
        <v>16.318888888888889</v>
      </c>
      <c r="M117" s="32">
        <v>4.6561111111111115</v>
      </c>
      <c r="N117" s="32">
        <v>5.9738888888888875</v>
      </c>
      <c r="O117" s="32">
        <v>5.6888888888888891</v>
      </c>
      <c r="P117" s="32">
        <v>68.194000000000017</v>
      </c>
      <c r="Q117" s="32">
        <v>68.194000000000017</v>
      </c>
      <c r="R117" s="32">
        <v>0</v>
      </c>
      <c r="S117" s="32">
        <v>82.123888888888914</v>
      </c>
      <c r="T117" s="32">
        <v>82.123888888888914</v>
      </c>
      <c r="U117" s="32">
        <v>0</v>
      </c>
      <c r="V117" s="32">
        <v>0</v>
      </c>
      <c r="W117" s="32">
        <v>4.8756666666666666</v>
      </c>
      <c r="X117" s="32">
        <v>0</v>
      </c>
      <c r="Y117" s="32">
        <v>0</v>
      </c>
      <c r="Z117" s="32">
        <v>0</v>
      </c>
      <c r="AA117" s="32">
        <v>0</v>
      </c>
      <c r="AB117" s="32">
        <v>0</v>
      </c>
      <c r="AC117" s="32">
        <v>4.8756666666666666</v>
      </c>
      <c r="AD117" s="32">
        <v>0</v>
      </c>
      <c r="AE117" s="32">
        <v>0</v>
      </c>
      <c r="AF117" t="s">
        <v>331</v>
      </c>
      <c r="AG117">
        <v>4</v>
      </c>
      <c r="AH117"/>
    </row>
    <row r="118" spans="1:34" x14ac:dyDescent="0.25">
      <c r="A118" t="s">
        <v>1023</v>
      </c>
      <c r="B118" t="s">
        <v>471</v>
      </c>
      <c r="C118" t="s">
        <v>779</v>
      </c>
      <c r="D118" t="s">
        <v>961</v>
      </c>
      <c r="E118" s="32">
        <v>65.711111111111109</v>
      </c>
      <c r="F118" s="32">
        <v>3.1416773757186345</v>
      </c>
      <c r="G118" s="32">
        <v>3.0243287115319588</v>
      </c>
      <c r="H118" s="32">
        <v>0.40264457220155564</v>
      </c>
      <c r="I118" s="32">
        <v>0.28529590801487992</v>
      </c>
      <c r="J118" s="32">
        <v>206.44311111111116</v>
      </c>
      <c r="K118" s="32">
        <v>198.73200000000003</v>
      </c>
      <c r="L118" s="32">
        <v>26.458222222222222</v>
      </c>
      <c r="M118" s="32">
        <v>18.74711111111111</v>
      </c>
      <c r="N118" s="32">
        <v>3.6222222222222222</v>
      </c>
      <c r="O118" s="32">
        <v>4.0888888888888886</v>
      </c>
      <c r="P118" s="32">
        <v>63.520222222222237</v>
      </c>
      <c r="Q118" s="32">
        <v>63.520222222222237</v>
      </c>
      <c r="R118" s="32">
        <v>0</v>
      </c>
      <c r="S118" s="32">
        <v>116.4646666666667</v>
      </c>
      <c r="T118" s="32">
        <v>116.4646666666667</v>
      </c>
      <c r="U118" s="32">
        <v>0</v>
      </c>
      <c r="V118" s="32">
        <v>0</v>
      </c>
      <c r="W118" s="32">
        <v>4.9062222222222225</v>
      </c>
      <c r="X118" s="32">
        <v>0</v>
      </c>
      <c r="Y118" s="32">
        <v>0</v>
      </c>
      <c r="Z118" s="32">
        <v>0</v>
      </c>
      <c r="AA118" s="32">
        <v>1.7695555555555555</v>
      </c>
      <c r="AB118" s="32">
        <v>0</v>
      </c>
      <c r="AC118" s="32">
        <v>3.1366666666666667</v>
      </c>
      <c r="AD118" s="32">
        <v>0</v>
      </c>
      <c r="AE118" s="32">
        <v>0</v>
      </c>
      <c r="AF118" t="s">
        <v>130</v>
      </c>
      <c r="AG118">
        <v>4</v>
      </c>
      <c r="AH118"/>
    </row>
    <row r="119" spans="1:34" x14ac:dyDescent="0.25">
      <c r="A119" t="s">
        <v>1023</v>
      </c>
      <c r="B119" t="s">
        <v>467</v>
      </c>
      <c r="C119" t="s">
        <v>779</v>
      </c>
      <c r="D119" t="s">
        <v>961</v>
      </c>
      <c r="E119" s="32">
        <v>64.555555555555557</v>
      </c>
      <c r="F119" s="32">
        <v>3.2819380378657481</v>
      </c>
      <c r="G119" s="32">
        <v>2.9071411359724615</v>
      </c>
      <c r="H119" s="32">
        <v>0.35542340791738369</v>
      </c>
      <c r="I119" s="32">
        <v>0.17834767641996546</v>
      </c>
      <c r="J119" s="32">
        <v>211.86733333333331</v>
      </c>
      <c r="K119" s="32">
        <v>187.67211111111112</v>
      </c>
      <c r="L119" s="32">
        <v>22.944555555555549</v>
      </c>
      <c r="M119" s="32">
        <v>11.513333333333327</v>
      </c>
      <c r="N119" s="32">
        <v>5.7423333333333328</v>
      </c>
      <c r="O119" s="32">
        <v>5.6888888888888891</v>
      </c>
      <c r="P119" s="32">
        <v>68.112777777777765</v>
      </c>
      <c r="Q119" s="32">
        <v>55.348777777777762</v>
      </c>
      <c r="R119" s="32">
        <v>12.764000000000003</v>
      </c>
      <c r="S119" s="32">
        <v>120.81000000000002</v>
      </c>
      <c r="T119" s="32">
        <v>120.81000000000002</v>
      </c>
      <c r="U119" s="32">
        <v>0</v>
      </c>
      <c r="V119" s="32">
        <v>0</v>
      </c>
      <c r="W119" s="32">
        <v>12.090555555555554</v>
      </c>
      <c r="X119" s="32">
        <v>0</v>
      </c>
      <c r="Y119" s="32">
        <v>0</v>
      </c>
      <c r="Z119" s="32">
        <v>0</v>
      </c>
      <c r="AA119" s="32">
        <v>0</v>
      </c>
      <c r="AB119" s="32">
        <v>0</v>
      </c>
      <c r="AC119" s="32">
        <v>12.090555555555554</v>
      </c>
      <c r="AD119" s="32">
        <v>0</v>
      </c>
      <c r="AE119" s="32">
        <v>0</v>
      </c>
      <c r="AF119" t="s">
        <v>126</v>
      </c>
      <c r="AG119">
        <v>4</v>
      </c>
      <c r="AH119"/>
    </row>
    <row r="120" spans="1:34" x14ac:dyDescent="0.25">
      <c r="A120" t="s">
        <v>1023</v>
      </c>
      <c r="B120" t="s">
        <v>593</v>
      </c>
      <c r="C120" t="s">
        <v>842</v>
      </c>
      <c r="D120" t="s">
        <v>995</v>
      </c>
      <c r="E120" s="32">
        <v>56.277777777777779</v>
      </c>
      <c r="F120" s="32">
        <v>2.7817374136229023</v>
      </c>
      <c r="G120" s="32">
        <v>2.6043928923988156</v>
      </c>
      <c r="H120" s="32">
        <v>0.25542941757156962</v>
      </c>
      <c r="I120" s="32">
        <v>0.15044422507403751</v>
      </c>
      <c r="J120" s="32">
        <v>156.55000000000001</v>
      </c>
      <c r="K120" s="32">
        <v>146.56944444444446</v>
      </c>
      <c r="L120" s="32">
        <v>14.375</v>
      </c>
      <c r="M120" s="32">
        <v>8.4666666666666668</v>
      </c>
      <c r="N120" s="32">
        <v>1.3833333333333333</v>
      </c>
      <c r="O120" s="32">
        <v>4.5250000000000004</v>
      </c>
      <c r="P120" s="32">
        <v>55.652777777777779</v>
      </c>
      <c r="Q120" s="32">
        <v>51.580555555555556</v>
      </c>
      <c r="R120" s="32">
        <v>4.072222222222222</v>
      </c>
      <c r="S120" s="32">
        <v>86.522222222222226</v>
      </c>
      <c r="T120" s="32">
        <v>86.522222222222226</v>
      </c>
      <c r="U120" s="32">
        <v>0</v>
      </c>
      <c r="V120" s="32">
        <v>0</v>
      </c>
      <c r="W120" s="32">
        <v>0</v>
      </c>
      <c r="X120" s="32">
        <v>0</v>
      </c>
      <c r="Y120" s="32">
        <v>0</v>
      </c>
      <c r="Z120" s="32">
        <v>0</v>
      </c>
      <c r="AA120" s="32">
        <v>0</v>
      </c>
      <c r="AB120" s="32">
        <v>0</v>
      </c>
      <c r="AC120" s="32">
        <v>0</v>
      </c>
      <c r="AD120" s="32">
        <v>0</v>
      </c>
      <c r="AE120" s="32">
        <v>0</v>
      </c>
      <c r="AF120" t="s">
        <v>252</v>
      </c>
      <c r="AG120">
        <v>4</v>
      </c>
      <c r="AH120"/>
    </row>
    <row r="121" spans="1:34" x14ac:dyDescent="0.25">
      <c r="A121" t="s">
        <v>1023</v>
      </c>
      <c r="B121" t="s">
        <v>557</v>
      </c>
      <c r="C121" t="s">
        <v>822</v>
      </c>
      <c r="D121" t="s">
        <v>907</v>
      </c>
      <c r="E121" s="32">
        <v>68.444444444444443</v>
      </c>
      <c r="F121" s="32">
        <v>2.7155340909090904</v>
      </c>
      <c r="G121" s="32">
        <v>2.4927532467532467</v>
      </c>
      <c r="H121" s="32">
        <v>0.2176477272727273</v>
      </c>
      <c r="I121" s="32">
        <v>0.1728409090909091</v>
      </c>
      <c r="J121" s="32">
        <v>185.86322222222219</v>
      </c>
      <c r="K121" s="32">
        <v>170.6151111111111</v>
      </c>
      <c r="L121" s="32">
        <v>14.896777777777778</v>
      </c>
      <c r="M121" s="32">
        <v>11.83</v>
      </c>
      <c r="N121" s="32">
        <v>0</v>
      </c>
      <c r="O121" s="32">
        <v>3.0667777777777778</v>
      </c>
      <c r="P121" s="32">
        <v>69.950333333333333</v>
      </c>
      <c r="Q121" s="32">
        <v>57.768999999999998</v>
      </c>
      <c r="R121" s="32">
        <v>12.181333333333338</v>
      </c>
      <c r="S121" s="32">
        <v>101.01611111111109</v>
      </c>
      <c r="T121" s="32">
        <v>91.893666666666633</v>
      </c>
      <c r="U121" s="32">
        <v>9.1224444444444472</v>
      </c>
      <c r="V121" s="32">
        <v>0</v>
      </c>
      <c r="W121" s="32">
        <v>0</v>
      </c>
      <c r="X121" s="32">
        <v>0</v>
      </c>
      <c r="Y121" s="32">
        <v>0</v>
      </c>
      <c r="Z121" s="32">
        <v>0</v>
      </c>
      <c r="AA121" s="32">
        <v>0</v>
      </c>
      <c r="AB121" s="32">
        <v>0</v>
      </c>
      <c r="AC121" s="32">
        <v>0</v>
      </c>
      <c r="AD121" s="32">
        <v>0</v>
      </c>
      <c r="AE121" s="32">
        <v>0</v>
      </c>
      <c r="AF121" t="s">
        <v>216</v>
      </c>
      <c r="AG121">
        <v>4</v>
      </c>
      <c r="AH121"/>
    </row>
    <row r="122" spans="1:34" x14ac:dyDescent="0.25">
      <c r="A122" t="s">
        <v>1023</v>
      </c>
      <c r="B122" t="s">
        <v>637</v>
      </c>
      <c r="C122" t="s">
        <v>764</v>
      </c>
      <c r="D122" t="s">
        <v>911</v>
      </c>
      <c r="E122" s="32">
        <v>45.466666666666669</v>
      </c>
      <c r="F122" s="32">
        <v>3.2226612903225811</v>
      </c>
      <c r="G122" s="32">
        <v>2.7687756598240467</v>
      </c>
      <c r="H122" s="32">
        <v>0.25350195503421308</v>
      </c>
      <c r="I122" s="32">
        <v>5.9841153470185725E-2</v>
      </c>
      <c r="J122" s="32">
        <v>146.52366666666668</v>
      </c>
      <c r="K122" s="32">
        <v>125.887</v>
      </c>
      <c r="L122" s="32">
        <v>11.525888888888888</v>
      </c>
      <c r="M122" s="32">
        <v>2.7207777777777777</v>
      </c>
      <c r="N122" s="32">
        <v>6.5928888888888881</v>
      </c>
      <c r="O122" s="32">
        <v>2.2122222222222216</v>
      </c>
      <c r="P122" s="32">
        <v>46.576777777777792</v>
      </c>
      <c r="Q122" s="32">
        <v>34.745222222222232</v>
      </c>
      <c r="R122" s="32">
        <v>11.831555555555557</v>
      </c>
      <c r="S122" s="32">
        <v>88.420999999999992</v>
      </c>
      <c r="T122" s="32">
        <v>87.800777777777768</v>
      </c>
      <c r="U122" s="32">
        <v>0.62022222222222223</v>
      </c>
      <c r="V122" s="32">
        <v>0</v>
      </c>
      <c r="W122" s="32">
        <v>37.499111111111105</v>
      </c>
      <c r="X122" s="32">
        <v>2.0638888888888891</v>
      </c>
      <c r="Y122" s="32">
        <v>0</v>
      </c>
      <c r="Z122" s="32">
        <v>0</v>
      </c>
      <c r="AA122" s="32">
        <v>8.8561111111111099</v>
      </c>
      <c r="AB122" s="32">
        <v>0</v>
      </c>
      <c r="AC122" s="32">
        <v>26.579111111111111</v>
      </c>
      <c r="AD122" s="32">
        <v>0</v>
      </c>
      <c r="AE122" s="32">
        <v>0</v>
      </c>
      <c r="AF122" t="s">
        <v>296</v>
      </c>
      <c r="AG122">
        <v>4</v>
      </c>
      <c r="AH122"/>
    </row>
    <row r="123" spans="1:34" x14ac:dyDescent="0.25">
      <c r="A123" t="s">
        <v>1023</v>
      </c>
      <c r="B123" t="s">
        <v>480</v>
      </c>
      <c r="C123" t="s">
        <v>788</v>
      </c>
      <c r="D123" t="s">
        <v>966</v>
      </c>
      <c r="E123" s="32">
        <v>93.63333333333334</v>
      </c>
      <c r="F123" s="32">
        <v>2.8636822119378182</v>
      </c>
      <c r="G123" s="32">
        <v>2.7497626676159959</v>
      </c>
      <c r="H123" s="32">
        <v>0.30885843123294171</v>
      </c>
      <c r="I123" s="32">
        <v>0.25192832562003081</v>
      </c>
      <c r="J123" s="32">
        <v>268.13611111111106</v>
      </c>
      <c r="K123" s="32">
        <v>257.46944444444443</v>
      </c>
      <c r="L123" s="32">
        <v>28.919444444444444</v>
      </c>
      <c r="M123" s="32">
        <v>23.588888888888889</v>
      </c>
      <c r="N123" s="32">
        <v>0.2638888888888889</v>
      </c>
      <c r="O123" s="32">
        <v>5.0666666666666664</v>
      </c>
      <c r="P123" s="32">
        <v>78.694444444444443</v>
      </c>
      <c r="Q123" s="32">
        <v>73.358333333333334</v>
      </c>
      <c r="R123" s="32">
        <v>5.3361111111111112</v>
      </c>
      <c r="S123" s="32">
        <v>160.52222222222221</v>
      </c>
      <c r="T123" s="32">
        <v>160.52222222222221</v>
      </c>
      <c r="U123" s="32">
        <v>0</v>
      </c>
      <c r="V123" s="32">
        <v>0</v>
      </c>
      <c r="W123" s="32">
        <v>0</v>
      </c>
      <c r="X123" s="32">
        <v>0</v>
      </c>
      <c r="Y123" s="32">
        <v>0</v>
      </c>
      <c r="Z123" s="32">
        <v>0</v>
      </c>
      <c r="AA123" s="32">
        <v>0</v>
      </c>
      <c r="AB123" s="32">
        <v>0</v>
      </c>
      <c r="AC123" s="32">
        <v>0</v>
      </c>
      <c r="AD123" s="32">
        <v>0</v>
      </c>
      <c r="AE123" s="32">
        <v>0</v>
      </c>
      <c r="AF123" t="s">
        <v>139</v>
      </c>
      <c r="AG123">
        <v>4</v>
      </c>
      <c r="AH123"/>
    </row>
    <row r="124" spans="1:34" x14ac:dyDescent="0.25">
      <c r="A124" t="s">
        <v>1023</v>
      </c>
      <c r="B124" t="s">
        <v>569</v>
      </c>
      <c r="C124" t="s">
        <v>828</v>
      </c>
      <c r="D124" t="s">
        <v>985</v>
      </c>
      <c r="E124" s="32">
        <v>55.56666666666667</v>
      </c>
      <c r="F124" s="32">
        <v>2.8536832633473312</v>
      </c>
      <c r="G124" s="32">
        <v>2.5505378924215161</v>
      </c>
      <c r="H124" s="32">
        <v>0.56282343531293733</v>
      </c>
      <c r="I124" s="32">
        <v>0.25967806438712249</v>
      </c>
      <c r="J124" s="32">
        <v>158.56966666666671</v>
      </c>
      <c r="K124" s="32">
        <v>141.72488888888893</v>
      </c>
      <c r="L124" s="32">
        <v>31.274222222222221</v>
      </c>
      <c r="M124" s="32">
        <v>14.429444444444441</v>
      </c>
      <c r="N124" s="32">
        <v>11.155888888888891</v>
      </c>
      <c r="O124" s="32">
        <v>5.6888888888888891</v>
      </c>
      <c r="P124" s="32">
        <v>51.926111111111126</v>
      </c>
      <c r="Q124" s="32">
        <v>51.926111111111126</v>
      </c>
      <c r="R124" s="32">
        <v>0</v>
      </c>
      <c r="S124" s="32">
        <v>75.369333333333344</v>
      </c>
      <c r="T124" s="32">
        <v>75.369333333333344</v>
      </c>
      <c r="U124" s="32">
        <v>0</v>
      </c>
      <c r="V124" s="32">
        <v>0</v>
      </c>
      <c r="W124" s="32">
        <v>12.365111111111112</v>
      </c>
      <c r="X124" s="32">
        <v>1.1401111111111111</v>
      </c>
      <c r="Y124" s="32">
        <v>2.670555555555556</v>
      </c>
      <c r="Z124" s="32">
        <v>0</v>
      </c>
      <c r="AA124" s="32">
        <v>3.5253333333333337</v>
      </c>
      <c r="AB124" s="32">
        <v>0</v>
      </c>
      <c r="AC124" s="32">
        <v>5.0291111111111109</v>
      </c>
      <c r="AD124" s="32">
        <v>0</v>
      </c>
      <c r="AE124" s="32">
        <v>0</v>
      </c>
      <c r="AF124" t="s">
        <v>228</v>
      </c>
      <c r="AG124">
        <v>4</v>
      </c>
      <c r="AH124"/>
    </row>
    <row r="125" spans="1:34" x14ac:dyDescent="0.25">
      <c r="A125" t="s">
        <v>1023</v>
      </c>
      <c r="B125" t="s">
        <v>470</v>
      </c>
      <c r="C125" t="s">
        <v>781</v>
      </c>
      <c r="D125" t="s">
        <v>893</v>
      </c>
      <c r="E125" s="32">
        <v>86.566666666666663</v>
      </c>
      <c r="F125" s="32">
        <v>3.1573674752920033</v>
      </c>
      <c r="G125" s="32">
        <v>2.9211128224874856</v>
      </c>
      <c r="H125" s="32">
        <v>0.27848029777948913</v>
      </c>
      <c r="I125" s="32">
        <v>0.14625465280451802</v>
      </c>
      <c r="J125" s="32">
        <v>273.32277777777773</v>
      </c>
      <c r="K125" s="32">
        <v>252.87099999999998</v>
      </c>
      <c r="L125" s="32">
        <v>24.107111111111109</v>
      </c>
      <c r="M125" s="32">
        <v>12.660777777777776</v>
      </c>
      <c r="N125" s="32">
        <v>5.7574444444444444</v>
      </c>
      <c r="O125" s="32">
        <v>5.6888888888888891</v>
      </c>
      <c r="P125" s="32">
        <v>87.36744444444443</v>
      </c>
      <c r="Q125" s="32">
        <v>78.361999999999981</v>
      </c>
      <c r="R125" s="32">
        <v>9.0054444444444446</v>
      </c>
      <c r="S125" s="32">
        <v>161.8482222222222</v>
      </c>
      <c r="T125" s="32">
        <v>161.8482222222222</v>
      </c>
      <c r="U125" s="32">
        <v>0</v>
      </c>
      <c r="V125" s="32">
        <v>0</v>
      </c>
      <c r="W125" s="32">
        <v>79.071888888888878</v>
      </c>
      <c r="X125" s="32">
        <v>0.36977777777777782</v>
      </c>
      <c r="Y125" s="32">
        <v>0</v>
      </c>
      <c r="Z125" s="32">
        <v>0</v>
      </c>
      <c r="AA125" s="32">
        <v>12.066777777777778</v>
      </c>
      <c r="AB125" s="32">
        <v>0</v>
      </c>
      <c r="AC125" s="32">
        <v>66.635333333333321</v>
      </c>
      <c r="AD125" s="32">
        <v>0</v>
      </c>
      <c r="AE125" s="32">
        <v>0</v>
      </c>
      <c r="AF125" t="s">
        <v>129</v>
      </c>
      <c r="AG125">
        <v>4</v>
      </c>
      <c r="AH125"/>
    </row>
    <row r="126" spans="1:34" x14ac:dyDescent="0.25">
      <c r="A126" t="s">
        <v>1023</v>
      </c>
      <c r="B126" t="s">
        <v>429</v>
      </c>
      <c r="C126" t="s">
        <v>755</v>
      </c>
      <c r="D126" t="s">
        <v>881</v>
      </c>
      <c r="E126" s="32">
        <v>55.9</v>
      </c>
      <c r="F126" s="32">
        <v>3.1995348837209296</v>
      </c>
      <c r="G126" s="32">
        <v>2.9018604651162785</v>
      </c>
      <c r="H126" s="32">
        <v>0.54655336911150865</v>
      </c>
      <c r="I126" s="32">
        <v>0.2488789505068574</v>
      </c>
      <c r="J126" s="32">
        <v>178.85399999999996</v>
      </c>
      <c r="K126" s="32">
        <v>162.21399999999997</v>
      </c>
      <c r="L126" s="32">
        <v>30.55233333333333</v>
      </c>
      <c r="M126" s="32">
        <v>13.912333333333329</v>
      </c>
      <c r="N126" s="32">
        <v>10.951111111111112</v>
      </c>
      <c r="O126" s="32">
        <v>5.6888888888888891</v>
      </c>
      <c r="P126" s="32">
        <v>47.71588888888887</v>
      </c>
      <c r="Q126" s="32">
        <v>47.71588888888887</v>
      </c>
      <c r="R126" s="32">
        <v>0</v>
      </c>
      <c r="S126" s="32">
        <v>100.58577777777776</v>
      </c>
      <c r="T126" s="32">
        <v>100.58577777777776</v>
      </c>
      <c r="U126" s="32">
        <v>0</v>
      </c>
      <c r="V126" s="32">
        <v>0</v>
      </c>
      <c r="W126" s="32">
        <v>0.61244444444444446</v>
      </c>
      <c r="X126" s="32">
        <v>0</v>
      </c>
      <c r="Y126" s="32">
        <v>0</v>
      </c>
      <c r="Z126" s="32">
        <v>0</v>
      </c>
      <c r="AA126" s="32">
        <v>0</v>
      </c>
      <c r="AB126" s="32">
        <v>0</v>
      </c>
      <c r="AC126" s="32">
        <v>0.61244444444444446</v>
      </c>
      <c r="AD126" s="32">
        <v>0</v>
      </c>
      <c r="AE126" s="32">
        <v>0</v>
      </c>
      <c r="AF126" t="s">
        <v>88</v>
      </c>
      <c r="AG126">
        <v>4</v>
      </c>
      <c r="AH126"/>
    </row>
    <row r="127" spans="1:34" x14ac:dyDescent="0.25">
      <c r="A127" t="s">
        <v>1023</v>
      </c>
      <c r="B127" t="s">
        <v>379</v>
      </c>
      <c r="C127" t="s">
        <v>730</v>
      </c>
      <c r="D127" t="s">
        <v>932</v>
      </c>
      <c r="E127" s="32">
        <v>67.655555555555551</v>
      </c>
      <c r="F127" s="32">
        <v>3.1019231400886835</v>
      </c>
      <c r="G127" s="32">
        <v>2.929006404992609</v>
      </c>
      <c r="H127" s="32">
        <v>0.33426014123829867</v>
      </c>
      <c r="I127" s="32">
        <v>0.22549679750369528</v>
      </c>
      <c r="J127" s="32">
        <v>209.86233333333325</v>
      </c>
      <c r="K127" s="32">
        <v>198.16355555555549</v>
      </c>
      <c r="L127" s="32">
        <v>22.614555555555562</v>
      </c>
      <c r="M127" s="32">
        <v>15.256111111111116</v>
      </c>
      <c r="N127" s="32">
        <v>1.6695555555555555</v>
      </c>
      <c r="O127" s="32">
        <v>5.6888888888888891</v>
      </c>
      <c r="P127" s="32">
        <v>63.723111111111102</v>
      </c>
      <c r="Q127" s="32">
        <v>59.382777777777768</v>
      </c>
      <c r="R127" s="32">
        <v>4.3403333333333327</v>
      </c>
      <c r="S127" s="32">
        <v>123.5246666666666</v>
      </c>
      <c r="T127" s="32">
        <v>123.5246666666666</v>
      </c>
      <c r="U127" s="32">
        <v>0</v>
      </c>
      <c r="V127" s="32">
        <v>0</v>
      </c>
      <c r="W127" s="32">
        <v>11.281444444444444</v>
      </c>
      <c r="X127" s="32">
        <v>0.26933333333333331</v>
      </c>
      <c r="Y127" s="32">
        <v>0</v>
      </c>
      <c r="Z127" s="32">
        <v>0</v>
      </c>
      <c r="AA127" s="32">
        <v>10.761666666666667</v>
      </c>
      <c r="AB127" s="32">
        <v>0</v>
      </c>
      <c r="AC127" s="32">
        <v>0.25044444444444441</v>
      </c>
      <c r="AD127" s="32">
        <v>0</v>
      </c>
      <c r="AE127" s="32">
        <v>0</v>
      </c>
      <c r="AF127" t="s">
        <v>38</v>
      </c>
      <c r="AG127">
        <v>4</v>
      </c>
      <c r="AH127"/>
    </row>
    <row r="128" spans="1:34" x14ac:dyDescent="0.25">
      <c r="A128" t="s">
        <v>1023</v>
      </c>
      <c r="B128" t="s">
        <v>657</v>
      </c>
      <c r="C128" t="s">
        <v>868</v>
      </c>
      <c r="D128" t="s">
        <v>872</v>
      </c>
      <c r="E128" s="32">
        <v>48.733333333333334</v>
      </c>
      <c r="F128" s="32">
        <v>3.632216142270861</v>
      </c>
      <c r="G128" s="32">
        <v>2.2956908344733242</v>
      </c>
      <c r="H128" s="32">
        <v>0.23312813497492019</v>
      </c>
      <c r="I128" s="32">
        <v>0</v>
      </c>
      <c r="J128" s="32">
        <v>177.00999999999996</v>
      </c>
      <c r="K128" s="32">
        <v>111.87666666666667</v>
      </c>
      <c r="L128" s="32">
        <v>11.361111111111111</v>
      </c>
      <c r="M128" s="32">
        <v>0</v>
      </c>
      <c r="N128" s="32">
        <v>11.361111111111111</v>
      </c>
      <c r="O128" s="32">
        <v>0</v>
      </c>
      <c r="P128" s="32">
        <v>54.030555555555559</v>
      </c>
      <c r="Q128" s="32">
        <v>0.25833333333333336</v>
      </c>
      <c r="R128" s="32">
        <v>53.772222222222226</v>
      </c>
      <c r="S128" s="32">
        <v>111.61833333333333</v>
      </c>
      <c r="T128" s="32">
        <v>111.49055555555555</v>
      </c>
      <c r="U128" s="32">
        <v>0.12777777777777777</v>
      </c>
      <c r="V128" s="32">
        <v>0</v>
      </c>
      <c r="W128" s="32">
        <v>78.732222222222219</v>
      </c>
      <c r="X128" s="32">
        <v>0</v>
      </c>
      <c r="Y128" s="32">
        <v>1.0833333333333333</v>
      </c>
      <c r="Z128" s="32">
        <v>0</v>
      </c>
      <c r="AA128" s="32">
        <v>0.25833333333333336</v>
      </c>
      <c r="AB128" s="32">
        <v>29.713888888888889</v>
      </c>
      <c r="AC128" s="32">
        <v>47.548888888888882</v>
      </c>
      <c r="AD128" s="32">
        <v>0.12777777777777777</v>
      </c>
      <c r="AE128" s="32">
        <v>0</v>
      </c>
      <c r="AF128" t="s">
        <v>316</v>
      </c>
      <c r="AG128">
        <v>4</v>
      </c>
      <c r="AH128"/>
    </row>
    <row r="129" spans="1:34" x14ac:dyDescent="0.25">
      <c r="A129" t="s">
        <v>1023</v>
      </c>
      <c r="B129" t="s">
        <v>502</v>
      </c>
      <c r="C129" t="s">
        <v>770</v>
      </c>
      <c r="D129" t="s">
        <v>955</v>
      </c>
      <c r="E129" s="32">
        <v>42.87777777777778</v>
      </c>
      <c r="F129" s="32">
        <v>3.1860352422907479</v>
      </c>
      <c r="G129" s="32">
        <v>3.0155765742420311</v>
      </c>
      <c r="H129" s="32">
        <v>0.2884607411246437</v>
      </c>
      <c r="I129" s="32">
        <v>0.11800207307592638</v>
      </c>
      <c r="J129" s="32">
        <v>136.61011111111108</v>
      </c>
      <c r="K129" s="32">
        <v>129.30122222222221</v>
      </c>
      <c r="L129" s="32">
        <v>12.368555555555556</v>
      </c>
      <c r="M129" s="32">
        <v>5.0596666666666659</v>
      </c>
      <c r="N129" s="32">
        <v>6.3311111111111122</v>
      </c>
      <c r="O129" s="32">
        <v>0.97777777777777775</v>
      </c>
      <c r="P129" s="32">
        <v>59.628333333333302</v>
      </c>
      <c r="Q129" s="32">
        <v>59.628333333333302</v>
      </c>
      <c r="R129" s="32">
        <v>0</v>
      </c>
      <c r="S129" s="32">
        <v>64.61322222222222</v>
      </c>
      <c r="T129" s="32">
        <v>53.590333333333334</v>
      </c>
      <c r="U129" s="32">
        <v>11.022888888888891</v>
      </c>
      <c r="V129" s="32">
        <v>0</v>
      </c>
      <c r="W129" s="32">
        <v>0</v>
      </c>
      <c r="X129" s="32">
        <v>0</v>
      </c>
      <c r="Y129" s="32">
        <v>0</v>
      </c>
      <c r="Z129" s="32">
        <v>0</v>
      </c>
      <c r="AA129" s="32">
        <v>0</v>
      </c>
      <c r="AB129" s="32">
        <v>0</v>
      </c>
      <c r="AC129" s="32">
        <v>0</v>
      </c>
      <c r="AD129" s="32">
        <v>0</v>
      </c>
      <c r="AE129" s="32">
        <v>0</v>
      </c>
      <c r="AF129" t="s">
        <v>161</v>
      </c>
      <c r="AG129">
        <v>4</v>
      </c>
      <c r="AH129"/>
    </row>
    <row r="130" spans="1:34" x14ac:dyDescent="0.25">
      <c r="A130" t="s">
        <v>1023</v>
      </c>
      <c r="B130" t="s">
        <v>374</v>
      </c>
      <c r="C130" t="s">
        <v>727</v>
      </c>
      <c r="D130" t="s">
        <v>883</v>
      </c>
      <c r="E130" s="32">
        <v>45.655555555555559</v>
      </c>
      <c r="F130" s="32">
        <v>3.4660087612557797</v>
      </c>
      <c r="G130" s="32">
        <v>2.9920053541007543</v>
      </c>
      <c r="H130" s="32">
        <v>0.3142346069603309</v>
      </c>
      <c r="I130" s="32">
        <v>4.019226089072768E-2</v>
      </c>
      <c r="J130" s="32">
        <v>158.24255555555555</v>
      </c>
      <c r="K130" s="32">
        <v>136.60166666666666</v>
      </c>
      <c r="L130" s="32">
        <v>14.346555555555554</v>
      </c>
      <c r="M130" s="32">
        <v>1.8350000000000004</v>
      </c>
      <c r="N130" s="32">
        <v>6.8226666666666649</v>
      </c>
      <c r="O130" s="32">
        <v>5.6888888888888891</v>
      </c>
      <c r="P130" s="32">
        <v>54.849444444444444</v>
      </c>
      <c r="Q130" s="32">
        <v>45.720111111111109</v>
      </c>
      <c r="R130" s="32">
        <v>9.1293333333333386</v>
      </c>
      <c r="S130" s="32">
        <v>89.046555555555557</v>
      </c>
      <c r="T130" s="32">
        <v>89.046555555555557</v>
      </c>
      <c r="U130" s="32">
        <v>0</v>
      </c>
      <c r="V130" s="32">
        <v>0</v>
      </c>
      <c r="W130" s="32">
        <v>11.529777777777779</v>
      </c>
      <c r="X130" s="32">
        <v>0</v>
      </c>
      <c r="Y130" s="32">
        <v>0</v>
      </c>
      <c r="Z130" s="32">
        <v>0</v>
      </c>
      <c r="AA130" s="32">
        <v>11.529777777777779</v>
      </c>
      <c r="AB130" s="32">
        <v>0</v>
      </c>
      <c r="AC130" s="32">
        <v>0</v>
      </c>
      <c r="AD130" s="32">
        <v>0</v>
      </c>
      <c r="AE130" s="32">
        <v>0</v>
      </c>
      <c r="AF130" t="s">
        <v>33</v>
      </c>
      <c r="AG130">
        <v>4</v>
      </c>
      <c r="AH130"/>
    </row>
    <row r="131" spans="1:34" x14ac:dyDescent="0.25">
      <c r="A131" t="s">
        <v>1023</v>
      </c>
      <c r="B131" t="s">
        <v>533</v>
      </c>
      <c r="C131" t="s">
        <v>692</v>
      </c>
      <c r="D131" t="s">
        <v>976</v>
      </c>
      <c r="E131" s="32">
        <v>123.37777777777778</v>
      </c>
      <c r="F131" s="32">
        <v>2.8155817723342937</v>
      </c>
      <c r="G131" s="32">
        <v>2.5967119956772327</v>
      </c>
      <c r="H131" s="32">
        <v>0.39380583573487038</v>
      </c>
      <c r="I131" s="32">
        <v>0.26287644092219031</v>
      </c>
      <c r="J131" s="32">
        <v>347.38022222222219</v>
      </c>
      <c r="K131" s="32">
        <v>320.37655555555546</v>
      </c>
      <c r="L131" s="32">
        <v>48.5868888888889</v>
      </c>
      <c r="M131" s="32">
        <v>32.433111111111124</v>
      </c>
      <c r="N131" s="32">
        <v>10.731555555555556</v>
      </c>
      <c r="O131" s="32">
        <v>5.4222222222222225</v>
      </c>
      <c r="P131" s="32">
        <v>135.81022222222222</v>
      </c>
      <c r="Q131" s="32">
        <v>124.96033333333334</v>
      </c>
      <c r="R131" s="32">
        <v>10.849888888888888</v>
      </c>
      <c r="S131" s="32">
        <v>162.98311111111101</v>
      </c>
      <c r="T131" s="32">
        <v>162.98311111111101</v>
      </c>
      <c r="U131" s="32">
        <v>0</v>
      </c>
      <c r="V131" s="32">
        <v>0</v>
      </c>
      <c r="W131" s="32">
        <v>0</v>
      </c>
      <c r="X131" s="32">
        <v>0</v>
      </c>
      <c r="Y131" s="32">
        <v>0</v>
      </c>
      <c r="Z131" s="32">
        <v>0</v>
      </c>
      <c r="AA131" s="32">
        <v>0</v>
      </c>
      <c r="AB131" s="32">
        <v>0</v>
      </c>
      <c r="AC131" s="32">
        <v>0</v>
      </c>
      <c r="AD131" s="32">
        <v>0</v>
      </c>
      <c r="AE131" s="32">
        <v>0</v>
      </c>
      <c r="AF131" t="s">
        <v>192</v>
      </c>
      <c r="AG131">
        <v>4</v>
      </c>
      <c r="AH131"/>
    </row>
    <row r="132" spans="1:34" x14ac:dyDescent="0.25">
      <c r="A132" t="s">
        <v>1023</v>
      </c>
      <c r="B132" t="s">
        <v>606</v>
      </c>
      <c r="C132" t="s">
        <v>849</v>
      </c>
      <c r="D132" t="s">
        <v>947</v>
      </c>
      <c r="E132" s="32">
        <v>61.466666666666669</v>
      </c>
      <c r="F132" s="32">
        <v>3.1935990600144608</v>
      </c>
      <c r="G132" s="32">
        <v>2.8310032537960952</v>
      </c>
      <c r="H132" s="32">
        <v>0.29344360086767901</v>
      </c>
      <c r="I132" s="32">
        <v>0.1181326825741143</v>
      </c>
      <c r="J132" s="32">
        <v>196.29988888888886</v>
      </c>
      <c r="K132" s="32">
        <v>174.01233333333332</v>
      </c>
      <c r="L132" s="32">
        <v>18.037000000000003</v>
      </c>
      <c r="M132" s="32">
        <v>7.2612222222222256</v>
      </c>
      <c r="N132" s="32">
        <v>5.2979999999999983</v>
      </c>
      <c r="O132" s="32">
        <v>5.4777777777777779</v>
      </c>
      <c r="P132" s="32">
        <v>59.510555555555541</v>
      </c>
      <c r="Q132" s="32">
        <v>47.998777777777768</v>
      </c>
      <c r="R132" s="32">
        <v>11.511777777777777</v>
      </c>
      <c r="S132" s="32">
        <v>118.75233333333333</v>
      </c>
      <c r="T132" s="32">
        <v>118.75233333333333</v>
      </c>
      <c r="U132" s="32">
        <v>0</v>
      </c>
      <c r="V132" s="32">
        <v>0</v>
      </c>
      <c r="W132" s="32">
        <v>0</v>
      </c>
      <c r="X132" s="32">
        <v>0</v>
      </c>
      <c r="Y132" s="32">
        <v>0</v>
      </c>
      <c r="Z132" s="32">
        <v>0</v>
      </c>
      <c r="AA132" s="32">
        <v>0</v>
      </c>
      <c r="AB132" s="32">
        <v>0</v>
      </c>
      <c r="AC132" s="32">
        <v>0</v>
      </c>
      <c r="AD132" s="32">
        <v>0</v>
      </c>
      <c r="AE132" s="32">
        <v>0</v>
      </c>
      <c r="AF132" t="s">
        <v>265</v>
      </c>
      <c r="AG132">
        <v>4</v>
      </c>
      <c r="AH132"/>
    </row>
    <row r="133" spans="1:34" x14ac:dyDescent="0.25">
      <c r="A133" t="s">
        <v>1023</v>
      </c>
      <c r="B133" t="s">
        <v>419</v>
      </c>
      <c r="C133" t="s">
        <v>729</v>
      </c>
      <c r="D133" t="s">
        <v>931</v>
      </c>
      <c r="E133" s="32">
        <v>72.766666666666666</v>
      </c>
      <c r="F133" s="32">
        <v>3.5645380974194527</v>
      </c>
      <c r="G133" s="32">
        <v>3.1757092685906234</v>
      </c>
      <c r="H133" s="32">
        <v>0.34226294090700876</v>
      </c>
      <c r="I133" s="32">
        <v>0.18283402046113917</v>
      </c>
      <c r="J133" s="32">
        <v>259.3795555555555</v>
      </c>
      <c r="K133" s="32">
        <v>231.08577777777771</v>
      </c>
      <c r="L133" s="32">
        <v>24.905333333333338</v>
      </c>
      <c r="M133" s="32">
        <v>13.304222222222226</v>
      </c>
      <c r="N133" s="32">
        <v>6.3935555555555572</v>
      </c>
      <c r="O133" s="32">
        <v>5.2075555555555564</v>
      </c>
      <c r="P133" s="32">
        <v>87.007111111111115</v>
      </c>
      <c r="Q133" s="32">
        <v>70.314444444444462</v>
      </c>
      <c r="R133" s="32">
        <v>16.692666666666657</v>
      </c>
      <c r="S133" s="32">
        <v>147.46711111111102</v>
      </c>
      <c r="T133" s="32">
        <v>117.26711111111103</v>
      </c>
      <c r="U133" s="32">
        <v>30.2</v>
      </c>
      <c r="V133" s="32">
        <v>0</v>
      </c>
      <c r="W133" s="32">
        <v>57.823333333333331</v>
      </c>
      <c r="X133" s="32">
        <v>2.295555555555556</v>
      </c>
      <c r="Y133" s="32">
        <v>0</v>
      </c>
      <c r="Z133" s="32">
        <v>0</v>
      </c>
      <c r="AA133" s="32">
        <v>15.566666666666666</v>
      </c>
      <c r="AB133" s="32">
        <v>0</v>
      </c>
      <c r="AC133" s="32">
        <v>39.961111111111109</v>
      </c>
      <c r="AD133" s="32">
        <v>0</v>
      </c>
      <c r="AE133" s="32">
        <v>0</v>
      </c>
      <c r="AF133" t="s">
        <v>78</v>
      </c>
      <c r="AG133">
        <v>4</v>
      </c>
      <c r="AH133"/>
    </row>
    <row r="134" spans="1:34" x14ac:dyDescent="0.25">
      <c r="A134" t="s">
        <v>1023</v>
      </c>
      <c r="B134" t="s">
        <v>525</v>
      </c>
      <c r="C134" t="s">
        <v>695</v>
      </c>
      <c r="D134" t="s">
        <v>976</v>
      </c>
      <c r="E134" s="32">
        <v>186.46666666666667</v>
      </c>
      <c r="F134" s="32">
        <v>2.2430723394112735</v>
      </c>
      <c r="G134" s="32">
        <v>2.1044511977118332</v>
      </c>
      <c r="H134" s="32">
        <v>0.21513288046716719</v>
      </c>
      <c r="I134" s="32">
        <v>0.18700750804433319</v>
      </c>
      <c r="J134" s="32">
        <v>418.25822222222212</v>
      </c>
      <c r="K134" s="32">
        <v>392.40999999999985</v>
      </c>
      <c r="L134" s="32">
        <v>40.115111111111112</v>
      </c>
      <c r="M134" s="32">
        <v>34.870666666666665</v>
      </c>
      <c r="N134" s="32">
        <v>0</v>
      </c>
      <c r="O134" s="32">
        <v>5.2444444444444445</v>
      </c>
      <c r="P134" s="32">
        <v>157.43766666666662</v>
      </c>
      <c r="Q134" s="32">
        <v>136.83388888888885</v>
      </c>
      <c r="R134" s="32">
        <v>20.603777777777776</v>
      </c>
      <c r="S134" s="32">
        <v>220.70544444444437</v>
      </c>
      <c r="T134" s="32">
        <v>220.70544444444437</v>
      </c>
      <c r="U134" s="32">
        <v>0</v>
      </c>
      <c r="V134" s="32">
        <v>0</v>
      </c>
      <c r="W134" s="32">
        <v>35.00911111111111</v>
      </c>
      <c r="X134" s="32">
        <v>0</v>
      </c>
      <c r="Y134" s="32">
        <v>0</v>
      </c>
      <c r="Z134" s="32">
        <v>0</v>
      </c>
      <c r="AA134" s="32">
        <v>9.0095555555555578</v>
      </c>
      <c r="AB134" s="32">
        <v>0</v>
      </c>
      <c r="AC134" s="32">
        <v>25.999555555555553</v>
      </c>
      <c r="AD134" s="32">
        <v>0</v>
      </c>
      <c r="AE134" s="32">
        <v>0</v>
      </c>
      <c r="AF134" t="s">
        <v>184</v>
      </c>
      <c r="AG134">
        <v>4</v>
      </c>
      <c r="AH134"/>
    </row>
    <row r="135" spans="1:34" x14ac:dyDescent="0.25">
      <c r="A135" t="s">
        <v>1023</v>
      </c>
      <c r="B135" t="s">
        <v>461</v>
      </c>
      <c r="C135" t="s">
        <v>775</v>
      </c>
      <c r="D135" t="s">
        <v>898</v>
      </c>
      <c r="E135" s="32">
        <v>77.033333333333331</v>
      </c>
      <c r="F135" s="32">
        <v>3.2668339824030004</v>
      </c>
      <c r="G135" s="32">
        <v>2.9562902062599163</v>
      </c>
      <c r="H135" s="32">
        <v>0.27062599163421319</v>
      </c>
      <c r="I135" s="32">
        <v>0.10702437617193133</v>
      </c>
      <c r="J135" s="32">
        <v>251.65511111111113</v>
      </c>
      <c r="K135" s="32">
        <v>227.73288888888888</v>
      </c>
      <c r="L135" s="32">
        <v>20.847222222222221</v>
      </c>
      <c r="M135" s="32">
        <v>8.2444444444444436</v>
      </c>
      <c r="N135" s="32">
        <v>5.6722222222222225</v>
      </c>
      <c r="O135" s="32">
        <v>6.9305555555555554</v>
      </c>
      <c r="P135" s="32">
        <v>76.963888888888889</v>
      </c>
      <c r="Q135" s="32">
        <v>65.644444444444446</v>
      </c>
      <c r="R135" s="32">
        <v>11.319444444444445</v>
      </c>
      <c r="S135" s="32">
        <v>153.84399999999999</v>
      </c>
      <c r="T135" s="32">
        <v>153.84399999999999</v>
      </c>
      <c r="U135" s="32">
        <v>0</v>
      </c>
      <c r="V135" s="32">
        <v>0</v>
      </c>
      <c r="W135" s="32">
        <v>19.994</v>
      </c>
      <c r="X135" s="32">
        <v>0</v>
      </c>
      <c r="Y135" s="32">
        <v>0</v>
      </c>
      <c r="Z135" s="32">
        <v>0</v>
      </c>
      <c r="AA135" s="32">
        <v>12.591666666666667</v>
      </c>
      <c r="AB135" s="32">
        <v>0</v>
      </c>
      <c r="AC135" s="32">
        <v>7.4023333333333339</v>
      </c>
      <c r="AD135" s="32">
        <v>0</v>
      </c>
      <c r="AE135" s="32">
        <v>0</v>
      </c>
      <c r="AF135" t="s">
        <v>120</v>
      </c>
      <c r="AG135">
        <v>4</v>
      </c>
      <c r="AH135"/>
    </row>
    <row r="136" spans="1:34" x14ac:dyDescent="0.25">
      <c r="A136" t="s">
        <v>1023</v>
      </c>
      <c r="B136" t="s">
        <v>626</v>
      </c>
      <c r="C136" t="s">
        <v>855</v>
      </c>
      <c r="D136" t="s">
        <v>895</v>
      </c>
      <c r="E136" s="32">
        <v>73.966666666666669</v>
      </c>
      <c r="F136" s="32">
        <v>3.8753537629562862</v>
      </c>
      <c r="G136" s="32">
        <v>3.4855760853237188</v>
      </c>
      <c r="H136" s="32">
        <v>0.60421360973411453</v>
      </c>
      <c r="I136" s="32">
        <v>0.21443593210154724</v>
      </c>
      <c r="J136" s="32">
        <v>286.64699999999999</v>
      </c>
      <c r="K136" s="32">
        <v>257.81644444444441</v>
      </c>
      <c r="L136" s="32">
        <v>44.69166666666667</v>
      </c>
      <c r="M136" s="32">
        <v>15.861111111111111</v>
      </c>
      <c r="N136" s="32">
        <v>23.141666666666666</v>
      </c>
      <c r="O136" s="32">
        <v>5.6888888888888891</v>
      </c>
      <c r="P136" s="32">
        <v>103.05277777777778</v>
      </c>
      <c r="Q136" s="32">
        <v>103.05277777777778</v>
      </c>
      <c r="R136" s="32">
        <v>0</v>
      </c>
      <c r="S136" s="32">
        <v>138.90255555555555</v>
      </c>
      <c r="T136" s="32">
        <v>131.94977777777777</v>
      </c>
      <c r="U136" s="32">
        <v>6.9527777777777775</v>
      </c>
      <c r="V136" s="32">
        <v>0</v>
      </c>
      <c r="W136" s="32">
        <v>0</v>
      </c>
      <c r="X136" s="32">
        <v>0</v>
      </c>
      <c r="Y136" s="32">
        <v>0</v>
      </c>
      <c r="Z136" s="32">
        <v>0</v>
      </c>
      <c r="AA136" s="32">
        <v>0</v>
      </c>
      <c r="AB136" s="32">
        <v>0</v>
      </c>
      <c r="AC136" s="32">
        <v>0</v>
      </c>
      <c r="AD136" s="32">
        <v>0</v>
      </c>
      <c r="AE136" s="32">
        <v>0</v>
      </c>
      <c r="AF136" t="s">
        <v>285</v>
      </c>
      <c r="AG136">
        <v>4</v>
      </c>
      <c r="AH136"/>
    </row>
    <row r="137" spans="1:34" x14ac:dyDescent="0.25">
      <c r="A137" t="s">
        <v>1023</v>
      </c>
      <c r="B137" t="s">
        <v>583</v>
      </c>
      <c r="C137" t="s">
        <v>705</v>
      </c>
      <c r="D137" t="s">
        <v>890</v>
      </c>
      <c r="E137" s="32">
        <v>52.244444444444447</v>
      </c>
      <c r="F137" s="32">
        <v>3.2245895363675019</v>
      </c>
      <c r="G137" s="32">
        <v>2.7935857082092719</v>
      </c>
      <c r="H137" s="32">
        <v>0.39470650786899192</v>
      </c>
      <c r="I137" s="32">
        <v>5.6444066354742667E-2</v>
      </c>
      <c r="J137" s="32">
        <v>168.46688888888883</v>
      </c>
      <c r="K137" s="32">
        <v>145.9493333333333</v>
      </c>
      <c r="L137" s="32">
        <v>20.621222222222222</v>
      </c>
      <c r="M137" s="32">
        <v>2.9488888888888893</v>
      </c>
      <c r="N137" s="32">
        <v>12.072333333333333</v>
      </c>
      <c r="O137" s="32">
        <v>5.6</v>
      </c>
      <c r="P137" s="32">
        <v>61.862999999999971</v>
      </c>
      <c r="Q137" s="32">
        <v>57.017777777777752</v>
      </c>
      <c r="R137" s="32">
        <v>4.8452222222222217</v>
      </c>
      <c r="S137" s="32">
        <v>85.982666666666645</v>
      </c>
      <c r="T137" s="32">
        <v>85.982666666666645</v>
      </c>
      <c r="U137" s="32">
        <v>0</v>
      </c>
      <c r="V137" s="32">
        <v>0</v>
      </c>
      <c r="W137" s="32">
        <v>10.673333333333334</v>
      </c>
      <c r="X137" s="32">
        <v>0.37877777777777771</v>
      </c>
      <c r="Y137" s="32">
        <v>0</v>
      </c>
      <c r="Z137" s="32">
        <v>0</v>
      </c>
      <c r="AA137" s="32">
        <v>4.2034444444444459</v>
      </c>
      <c r="AB137" s="32">
        <v>0</v>
      </c>
      <c r="AC137" s="32">
        <v>6.0911111111111103</v>
      </c>
      <c r="AD137" s="32">
        <v>0</v>
      </c>
      <c r="AE137" s="32">
        <v>0</v>
      </c>
      <c r="AF137" t="s">
        <v>242</v>
      </c>
      <c r="AG137">
        <v>4</v>
      </c>
      <c r="AH137"/>
    </row>
    <row r="138" spans="1:34" x14ac:dyDescent="0.25">
      <c r="A138" t="s">
        <v>1023</v>
      </c>
      <c r="B138" t="s">
        <v>498</v>
      </c>
      <c r="C138" t="s">
        <v>690</v>
      </c>
      <c r="D138" t="s">
        <v>902</v>
      </c>
      <c r="E138" s="32">
        <v>29.788888888888888</v>
      </c>
      <c r="F138" s="32">
        <v>3.2074524431182398</v>
      </c>
      <c r="G138" s="32">
        <v>2.8303543453935101</v>
      </c>
      <c r="H138" s="32">
        <v>0.53431555389779928</v>
      </c>
      <c r="I138" s="32">
        <v>0.15721745617306976</v>
      </c>
      <c r="J138" s="32">
        <v>95.546444444444447</v>
      </c>
      <c r="K138" s="32">
        <v>84.313111111111112</v>
      </c>
      <c r="L138" s="32">
        <v>15.916666666666666</v>
      </c>
      <c r="M138" s="32">
        <v>4.6833333333333336</v>
      </c>
      <c r="N138" s="32">
        <v>5.2714444444444437</v>
      </c>
      <c r="O138" s="32">
        <v>5.9618888888888879</v>
      </c>
      <c r="P138" s="32">
        <v>27.804999999999989</v>
      </c>
      <c r="Q138" s="32">
        <v>27.804999999999989</v>
      </c>
      <c r="R138" s="32">
        <v>0</v>
      </c>
      <c r="S138" s="32">
        <v>51.824777777777783</v>
      </c>
      <c r="T138" s="32">
        <v>49.262222222222228</v>
      </c>
      <c r="U138" s="32">
        <v>0</v>
      </c>
      <c r="V138" s="32">
        <v>2.5625555555555559</v>
      </c>
      <c r="W138" s="32">
        <v>12.916777777777776</v>
      </c>
      <c r="X138" s="32">
        <v>2.0855555555555556</v>
      </c>
      <c r="Y138" s="32">
        <v>0</v>
      </c>
      <c r="Z138" s="32">
        <v>0.45077777777777778</v>
      </c>
      <c r="AA138" s="32">
        <v>7.3167777777777765</v>
      </c>
      <c r="AB138" s="32">
        <v>0</v>
      </c>
      <c r="AC138" s="32">
        <v>3.0636666666666668</v>
      </c>
      <c r="AD138" s="32">
        <v>0</v>
      </c>
      <c r="AE138" s="32">
        <v>0</v>
      </c>
      <c r="AF138" t="s">
        <v>157</v>
      </c>
      <c r="AG138">
        <v>4</v>
      </c>
      <c r="AH138"/>
    </row>
    <row r="139" spans="1:34" x14ac:dyDescent="0.25">
      <c r="A139" t="s">
        <v>1023</v>
      </c>
      <c r="B139" t="s">
        <v>561</v>
      </c>
      <c r="C139" t="s">
        <v>708</v>
      </c>
      <c r="D139" t="s">
        <v>907</v>
      </c>
      <c r="E139" s="32">
        <v>164.8</v>
      </c>
      <c r="F139" s="32">
        <v>2.3482396170442286</v>
      </c>
      <c r="G139" s="32">
        <v>2.2363868662351671</v>
      </c>
      <c r="H139" s="32">
        <v>0.14167138619201725</v>
      </c>
      <c r="I139" s="32">
        <v>2.9818635382955757E-2</v>
      </c>
      <c r="J139" s="32">
        <v>386.98988888888891</v>
      </c>
      <c r="K139" s="32">
        <v>368.55655555555558</v>
      </c>
      <c r="L139" s="32">
        <v>23.347444444444442</v>
      </c>
      <c r="M139" s="32">
        <v>4.9141111111111089</v>
      </c>
      <c r="N139" s="32">
        <v>12.744444444444444</v>
      </c>
      <c r="O139" s="32">
        <v>5.6888888888888891</v>
      </c>
      <c r="P139" s="32">
        <v>149.87155555555555</v>
      </c>
      <c r="Q139" s="32">
        <v>149.87155555555555</v>
      </c>
      <c r="R139" s="32">
        <v>0</v>
      </c>
      <c r="S139" s="32">
        <v>213.77088888888895</v>
      </c>
      <c r="T139" s="32">
        <v>208.35022222222227</v>
      </c>
      <c r="U139" s="32">
        <v>5.4206666666666674</v>
      </c>
      <c r="V139" s="32">
        <v>0</v>
      </c>
      <c r="W139" s="32">
        <v>106.57777777777778</v>
      </c>
      <c r="X139" s="32">
        <v>0</v>
      </c>
      <c r="Y139" s="32">
        <v>0</v>
      </c>
      <c r="Z139" s="32">
        <v>0</v>
      </c>
      <c r="AA139" s="32">
        <v>29.322222222222223</v>
      </c>
      <c r="AB139" s="32">
        <v>0</v>
      </c>
      <c r="AC139" s="32">
        <v>77.25555555555556</v>
      </c>
      <c r="AD139" s="32">
        <v>0</v>
      </c>
      <c r="AE139" s="32">
        <v>0</v>
      </c>
      <c r="AF139" t="s">
        <v>220</v>
      </c>
      <c r="AG139">
        <v>4</v>
      </c>
      <c r="AH139"/>
    </row>
    <row r="140" spans="1:34" x14ac:dyDescent="0.25">
      <c r="A140" t="s">
        <v>1023</v>
      </c>
      <c r="B140" t="s">
        <v>390</v>
      </c>
      <c r="C140" t="s">
        <v>708</v>
      </c>
      <c r="D140" t="s">
        <v>888</v>
      </c>
      <c r="E140" s="32">
        <v>50.055555555555557</v>
      </c>
      <c r="F140" s="32">
        <v>6.1440643729189768</v>
      </c>
      <c r="G140" s="32">
        <v>6.0446193118756923</v>
      </c>
      <c r="H140" s="32">
        <v>0.74306770255271914</v>
      </c>
      <c r="I140" s="32">
        <v>0.64362264150943382</v>
      </c>
      <c r="J140" s="32">
        <v>307.54455555555546</v>
      </c>
      <c r="K140" s="32">
        <v>302.5667777777777</v>
      </c>
      <c r="L140" s="32">
        <v>37.194666666666663</v>
      </c>
      <c r="M140" s="32">
        <v>32.216888888888882</v>
      </c>
      <c r="N140" s="32">
        <v>0</v>
      </c>
      <c r="O140" s="32">
        <v>4.9777777777777779</v>
      </c>
      <c r="P140" s="32">
        <v>85.491888888888909</v>
      </c>
      <c r="Q140" s="32">
        <v>85.491888888888909</v>
      </c>
      <c r="R140" s="32">
        <v>0</v>
      </c>
      <c r="S140" s="32">
        <v>184.85799999999992</v>
      </c>
      <c r="T140" s="32">
        <v>184.85799999999992</v>
      </c>
      <c r="U140" s="32">
        <v>0</v>
      </c>
      <c r="V140" s="32">
        <v>0</v>
      </c>
      <c r="W140" s="32">
        <v>0</v>
      </c>
      <c r="X140" s="32">
        <v>0</v>
      </c>
      <c r="Y140" s="32">
        <v>0</v>
      </c>
      <c r="Z140" s="32">
        <v>0</v>
      </c>
      <c r="AA140" s="32">
        <v>0</v>
      </c>
      <c r="AB140" s="32">
        <v>0</v>
      </c>
      <c r="AC140" s="32">
        <v>0</v>
      </c>
      <c r="AD140" s="32">
        <v>0</v>
      </c>
      <c r="AE140" s="32">
        <v>0</v>
      </c>
      <c r="AF140" t="s">
        <v>49</v>
      </c>
      <c r="AG140">
        <v>4</v>
      </c>
      <c r="AH140"/>
    </row>
    <row r="141" spans="1:34" x14ac:dyDescent="0.25">
      <c r="A141" t="s">
        <v>1023</v>
      </c>
      <c r="B141" t="s">
        <v>612</v>
      </c>
      <c r="C141" t="s">
        <v>837</v>
      </c>
      <c r="D141" t="s">
        <v>993</v>
      </c>
      <c r="E141" s="32">
        <v>98.844444444444449</v>
      </c>
      <c r="F141" s="32">
        <v>2.8006407374100717</v>
      </c>
      <c r="G141" s="32">
        <v>2.7088017086330933</v>
      </c>
      <c r="H141" s="32">
        <v>8.4729091726618702E-2</v>
      </c>
      <c r="I141" s="32">
        <v>4.965714928057554E-2</v>
      </c>
      <c r="J141" s="32">
        <v>276.82777777777778</v>
      </c>
      <c r="K141" s="32">
        <v>267.75</v>
      </c>
      <c r="L141" s="32">
        <v>8.375</v>
      </c>
      <c r="M141" s="32">
        <v>4.9083333333333332</v>
      </c>
      <c r="N141" s="32">
        <v>0.17777777777777778</v>
      </c>
      <c r="O141" s="32">
        <v>3.2888888888888888</v>
      </c>
      <c r="P141" s="32">
        <v>109.55</v>
      </c>
      <c r="Q141" s="32">
        <v>103.93888888888888</v>
      </c>
      <c r="R141" s="32">
        <v>5.6111111111111107</v>
      </c>
      <c r="S141" s="32">
        <v>158.90277777777777</v>
      </c>
      <c r="T141" s="32">
        <v>158.90277777777777</v>
      </c>
      <c r="U141" s="32">
        <v>0</v>
      </c>
      <c r="V141" s="32">
        <v>0</v>
      </c>
      <c r="W141" s="32">
        <v>7.1055555555555552</v>
      </c>
      <c r="X141" s="32">
        <v>1.4444444444444444</v>
      </c>
      <c r="Y141" s="32">
        <v>0</v>
      </c>
      <c r="Z141" s="32">
        <v>0</v>
      </c>
      <c r="AA141" s="32">
        <v>1.35</v>
      </c>
      <c r="AB141" s="32">
        <v>0</v>
      </c>
      <c r="AC141" s="32">
        <v>4.3111111111111109</v>
      </c>
      <c r="AD141" s="32">
        <v>0</v>
      </c>
      <c r="AE141" s="32">
        <v>0</v>
      </c>
      <c r="AF141" t="s">
        <v>271</v>
      </c>
      <c r="AG141">
        <v>4</v>
      </c>
      <c r="AH141"/>
    </row>
    <row r="142" spans="1:34" x14ac:dyDescent="0.25">
      <c r="A142" t="s">
        <v>1023</v>
      </c>
      <c r="B142" t="s">
        <v>414</v>
      </c>
      <c r="C142" t="s">
        <v>747</v>
      </c>
      <c r="D142" t="s">
        <v>944</v>
      </c>
      <c r="E142" s="32">
        <v>77.666666666666671</v>
      </c>
      <c r="F142" s="32">
        <v>3.0156237482117314</v>
      </c>
      <c r="G142" s="32">
        <v>2.8704005722460662</v>
      </c>
      <c r="H142" s="32">
        <v>0.36258512160228895</v>
      </c>
      <c r="I142" s="32">
        <v>0.21736194563662373</v>
      </c>
      <c r="J142" s="32">
        <v>234.21344444444449</v>
      </c>
      <c r="K142" s="32">
        <v>222.93444444444449</v>
      </c>
      <c r="L142" s="32">
        <v>28.160777777777778</v>
      </c>
      <c r="M142" s="32">
        <v>16.881777777777778</v>
      </c>
      <c r="N142" s="32">
        <v>5.590111111111109</v>
      </c>
      <c r="O142" s="32">
        <v>5.6888888888888891</v>
      </c>
      <c r="P142" s="32">
        <v>59.216444444444448</v>
      </c>
      <c r="Q142" s="32">
        <v>59.216444444444448</v>
      </c>
      <c r="R142" s="32">
        <v>0</v>
      </c>
      <c r="S142" s="32">
        <v>146.83622222222226</v>
      </c>
      <c r="T142" s="32">
        <v>146.83622222222226</v>
      </c>
      <c r="U142" s="32">
        <v>0</v>
      </c>
      <c r="V142" s="32">
        <v>0</v>
      </c>
      <c r="W142" s="32">
        <v>0</v>
      </c>
      <c r="X142" s="32">
        <v>0</v>
      </c>
      <c r="Y142" s="32">
        <v>0</v>
      </c>
      <c r="Z142" s="32">
        <v>0</v>
      </c>
      <c r="AA142" s="32">
        <v>0</v>
      </c>
      <c r="AB142" s="32">
        <v>0</v>
      </c>
      <c r="AC142" s="32">
        <v>0</v>
      </c>
      <c r="AD142" s="32">
        <v>0</v>
      </c>
      <c r="AE142" s="32">
        <v>0</v>
      </c>
      <c r="AF142" t="s">
        <v>73</v>
      </c>
      <c r="AG142">
        <v>4</v>
      </c>
      <c r="AH142"/>
    </row>
    <row r="143" spans="1:34" x14ac:dyDescent="0.25">
      <c r="A143" t="s">
        <v>1023</v>
      </c>
      <c r="B143" t="s">
        <v>617</v>
      </c>
      <c r="C143" t="s">
        <v>747</v>
      </c>
      <c r="D143" t="s">
        <v>944</v>
      </c>
      <c r="E143" s="32">
        <v>74.188888888888883</v>
      </c>
      <c r="F143" s="32">
        <v>4.1415186460985467</v>
      </c>
      <c r="G143" s="32">
        <v>3.6899490789276617</v>
      </c>
      <c r="H143" s="32">
        <v>0.6516115021716341</v>
      </c>
      <c r="I143" s="32">
        <v>0.30723977834356758</v>
      </c>
      <c r="J143" s="32">
        <v>307.25466666666659</v>
      </c>
      <c r="K143" s="32">
        <v>273.75322222222218</v>
      </c>
      <c r="L143" s="32">
        <v>48.342333333333343</v>
      </c>
      <c r="M143" s="32">
        <v>22.793777777777784</v>
      </c>
      <c r="N143" s="32">
        <v>19.859666666666669</v>
      </c>
      <c r="O143" s="32">
        <v>5.6888888888888891</v>
      </c>
      <c r="P143" s="32">
        <v>112.47155555555553</v>
      </c>
      <c r="Q143" s="32">
        <v>104.51866666666663</v>
      </c>
      <c r="R143" s="32">
        <v>7.9528888888888876</v>
      </c>
      <c r="S143" s="32">
        <v>146.44077777777775</v>
      </c>
      <c r="T143" s="32">
        <v>146.44077777777775</v>
      </c>
      <c r="U143" s="32">
        <v>0</v>
      </c>
      <c r="V143" s="32">
        <v>0</v>
      </c>
      <c r="W143" s="32">
        <v>0</v>
      </c>
      <c r="X143" s="32">
        <v>0</v>
      </c>
      <c r="Y143" s="32">
        <v>0</v>
      </c>
      <c r="Z143" s="32">
        <v>0</v>
      </c>
      <c r="AA143" s="32">
        <v>0</v>
      </c>
      <c r="AB143" s="32">
        <v>0</v>
      </c>
      <c r="AC143" s="32">
        <v>0</v>
      </c>
      <c r="AD143" s="32">
        <v>0</v>
      </c>
      <c r="AE143" s="32">
        <v>0</v>
      </c>
      <c r="AF143" t="s">
        <v>276</v>
      </c>
      <c r="AG143">
        <v>4</v>
      </c>
      <c r="AH143"/>
    </row>
    <row r="144" spans="1:34" x14ac:dyDescent="0.25">
      <c r="A144" t="s">
        <v>1023</v>
      </c>
      <c r="B144" t="s">
        <v>535</v>
      </c>
      <c r="C144" t="s">
        <v>812</v>
      </c>
      <c r="D144" t="s">
        <v>915</v>
      </c>
      <c r="E144" s="32">
        <v>73.033333333333331</v>
      </c>
      <c r="F144" s="32">
        <v>3.1517130686140282</v>
      </c>
      <c r="G144" s="32">
        <v>2.7658785942492021</v>
      </c>
      <c r="H144" s="32">
        <v>0.28829758101323599</v>
      </c>
      <c r="I144" s="32">
        <v>5.2275977483645208E-2</v>
      </c>
      <c r="J144" s="32">
        <v>230.18011111111119</v>
      </c>
      <c r="K144" s="32">
        <v>202.00133333333341</v>
      </c>
      <c r="L144" s="32">
        <v>21.055333333333333</v>
      </c>
      <c r="M144" s="32">
        <v>3.8178888888888882</v>
      </c>
      <c r="N144" s="32">
        <v>6.6304444444444446</v>
      </c>
      <c r="O144" s="32">
        <v>10.607000000000001</v>
      </c>
      <c r="P144" s="32">
        <v>97.357111111111095</v>
      </c>
      <c r="Q144" s="32">
        <v>86.415777777777762</v>
      </c>
      <c r="R144" s="32">
        <v>10.941333333333331</v>
      </c>
      <c r="S144" s="32">
        <v>111.76766666666676</v>
      </c>
      <c r="T144" s="32">
        <v>111.76766666666676</v>
      </c>
      <c r="U144" s="32">
        <v>0</v>
      </c>
      <c r="V144" s="32">
        <v>0</v>
      </c>
      <c r="W144" s="32">
        <v>64.266999999999996</v>
      </c>
      <c r="X144" s="32">
        <v>9.4444444444444442E-2</v>
      </c>
      <c r="Y144" s="32">
        <v>2.6094444444444451</v>
      </c>
      <c r="Z144" s="32">
        <v>7.584777777777779</v>
      </c>
      <c r="AA144" s="32">
        <v>43.584777777777781</v>
      </c>
      <c r="AB144" s="32">
        <v>0</v>
      </c>
      <c r="AC144" s="32">
        <v>10.393555555555555</v>
      </c>
      <c r="AD144" s="32">
        <v>0</v>
      </c>
      <c r="AE144" s="32">
        <v>0</v>
      </c>
      <c r="AF144" t="s">
        <v>194</v>
      </c>
      <c r="AG144">
        <v>4</v>
      </c>
      <c r="AH144"/>
    </row>
    <row r="145" spans="1:34" x14ac:dyDescent="0.25">
      <c r="A145" t="s">
        <v>1023</v>
      </c>
      <c r="B145" t="s">
        <v>537</v>
      </c>
      <c r="C145" t="s">
        <v>813</v>
      </c>
      <c r="D145" t="s">
        <v>886</v>
      </c>
      <c r="E145" s="32">
        <v>73.822222222222223</v>
      </c>
      <c r="F145" s="32">
        <v>4.2916134858518946</v>
      </c>
      <c r="G145" s="32">
        <v>4.0500617098133631</v>
      </c>
      <c r="H145" s="32">
        <v>0.27583534015653216</v>
      </c>
      <c r="I145" s="32">
        <v>0.18635611077664052</v>
      </c>
      <c r="J145" s="32">
        <v>316.8164444444443</v>
      </c>
      <c r="K145" s="32">
        <v>298.9845555555554</v>
      </c>
      <c r="L145" s="32">
        <v>20.362777777777772</v>
      </c>
      <c r="M145" s="32">
        <v>13.757222222222218</v>
      </c>
      <c r="N145" s="32">
        <v>1.0055555555555555</v>
      </c>
      <c r="O145" s="32">
        <v>5.6</v>
      </c>
      <c r="P145" s="32">
        <v>114.25399999999993</v>
      </c>
      <c r="Q145" s="32">
        <v>103.0276666666666</v>
      </c>
      <c r="R145" s="32">
        <v>11.226333333333331</v>
      </c>
      <c r="S145" s="32">
        <v>182.19966666666659</v>
      </c>
      <c r="T145" s="32">
        <v>182.19966666666659</v>
      </c>
      <c r="U145" s="32">
        <v>0</v>
      </c>
      <c r="V145" s="32">
        <v>0</v>
      </c>
      <c r="W145" s="32">
        <v>138.84777777777779</v>
      </c>
      <c r="X145" s="32">
        <v>0.1111111111111111</v>
      </c>
      <c r="Y145" s="32">
        <v>1.0055555555555555</v>
      </c>
      <c r="Z145" s="32">
        <v>0</v>
      </c>
      <c r="AA145" s="32">
        <v>22.32599999999999</v>
      </c>
      <c r="AB145" s="32">
        <v>0</v>
      </c>
      <c r="AC145" s="32">
        <v>115.40511111111114</v>
      </c>
      <c r="AD145" s="32">
        <v>0</v>
      </c>
      <c r="AE145" s="32">
        <v>0</v>
      </c>
      <c r="AF145" t="s">
        <v>196</v>
      </c>
      <c r="AG145">
        <v>4</v>
      </c>
      <c r="AH145"/>
    </row>
    <row r="146" spans="1:34" x14ac:dyDescent="0.25">
      <c r="A146" t="s">
        <v>1023</v>
      </c>
      <c r="B146" t="s">
        <v>449</v>
      </c>
      <c r="C146" t="s">
        <v>765</v>
      </c>
      <c r="D146" t="s">
        <v>952</v>
      </c>
      <c r="E146" s="32">
        <v>63.87777777777778</v>
      </c>
      <c r="F146" s="32">
        <v>2.6616368064011131</v>
      </c>
      <c r="G146" s="32">
        <v>2.511088885023482</v>
      </c>
      <c r="H146" s="32">
        <v>0.18003130979300747</v>
      </c>
      <c r="I146" s="32">
        <v>8.5406157592624807E-2</v>
      </c>
      <c r="J146" s="32">
        <v>170.01944444444445</v>
      </c>
      <c r="K146" s="32">
        <v>160.40277777777777</v>
      </c>
      <c r="L146" s="32">
        <v>11.5</v>
      </c>
      <c r="M146" s="32">
        <v>5.4555555555555557</v>
      </c>
      <c r="N146" s="32">
        <v>0.44444444444444442</v>
      </c>
      <c r="O146" s="32">
        <v>5.6</v>
      </c>
      <c r="P146" s="32">
        <v>55.652777777777779</v>
      </c>
      <c r="Q146" s="32">
        <v>52.080555555555556</v>
      </c>
      <c r="R146" s="32">
        <v>3.5722222222222224</v>
      </c>
      <c r="S146" s="32">
        <v>102.86666666666666</v>
      </c>
      <c r="T146" s="32">
        <v>102.86666666666666</v>
      </c>
      <c r="U146" s="32">
        <v>0</v>
      </c>
      <c r="V146" s="32">
        <v>0</v>
      </c>
      <c r="W146" s="32">
        <v>10.069444444444445</v>
      </c>
      <c r="X146" s="32">
        <v>0</v>
      </c>
      <c r="Y146" s="32">
        <v>0</v>
      </c>
      <c r="Z146" s="32">
        <v>0</v>
      </c>
      <c r="AA146" s="32">
        <v>0.29166666666666669</v>
      </c>
      <c r="AB146" s="32">
        <v>0</v>
      </c>
      <c r="AC146" s="32">
        <v>9.7777777777777786</v>
      </c>
      <c r="AD146" s="32">
        <v>0</v>
      </c>
      <c r="AE146" s="32">
        <v>0</v>
      </c>
      <c r="AF146" t="s">
        <v>108</v>
      </c>
      <c r="AG146">
        <v>4</v>
      </c>
      <c r="AH146"/>
    </row>
    <row r="147" spans="1:34" x14ac:dyDescent="0.25">
      <c r="A147" t="s">
        <v>1023</v>
      </c>
      <c r="B147" t="s">
        <v>482</v>
      </c>
      <c r="C147" t="s">
        <v>786</v>
      </c>
      <c r="D147" t="s">
        <v>964</v>
      </c>
      <c r="E147" s="32">
        <v>55.6</v>
      </c>
      <c r="F147" s="32">
        <v>3.1198061550759388</v>
      </c>
      <c r="G147" s="32">
        <v>2.8286910471622702</v>
      </c>
      <c r="H147" s="32">
        <v>0.58759192645883296</v>
      </c>
      <c r="I147" s="32">
        <v>0.29647681854516389</v>
      </c>
      <c r="J147" s="32">
        <v>173.4612222222222</v>
      </c>
      <c r="K147" s="32">
        <v>157.27522222222223</v>
      </c>
      <c r="L147" s="32">
        <v>32.670111111111112</v>
      </c>
      <c r="M147" s="32">
        <v>16.484111111111112</v>
      </c>
      <c r="N147" s="32">
        <v>10.497111111111108</v>
      </c>
      <c r="O147" s="32">
        <v>5.6888888888888891</v>
      </c>
      <c r="P147" s="32">
        <v>44.442999999999991</v>
      </c>
      <c r="Q147" s="32">
        <v>44.442999999999991</v>
      </c>
      <c r="R147" s="32">
        <v>0</v>
      </c>
      <c r="S147" s="32">
        <v>96.348111111111109</v>
      </c>
      <c r="T147" s="32">
        <v>96.348111111111109</v>
      </c>
      <c r="U147" s="32">
        <v>0</v>
      </c>
      <c r="V147" s="32">
        <v>0</v>
      </c>
      <c r="W147" s="32">
        <v>51.621333333333325</v>
      </c>
      <c r="X147" s="32">
        <v>5.067222222222223</v>
      </c>
      <c r="Y147" s="32">
        <v>0</v>
      </c>
      <c r="Z147" s="32">
        <v>0</v>
      </c>
      <c r="AA147" s="32">
        <v>13.24088888888889</v>
      </c>
      <c r="AB147" s="32">
        <v>0</v>
      </c>
      <c r="AC147" s="32">
        <v>33.313222222222215</v>
      </c>
      <c r="AD147" s="32">
        <v>0</v>
      </c>
      <c r="AE147" s="32">
        <v>0</v>
      </c>
      <c r="AF147" t="s">
        <v>141</v>
      </c>
      <c r="AG147">
        <v>4</v>
      </c>
      <c r="AH147"/>
    </row>
    <row r="148" spans="1:34" x14ac:dyDescent="0.25">
      <c r="A148" t="s">
        <v>1023</v>
      </c>
      <c r="B148" t="s">
        <v>424</v>
      </c>
      <c r="C148" t="s">
        <v>732</v>
      </c>
      <c r="D148" t="s">
        <v>892</v>
      </c>
      <c r="E148" s="32">
        <v>83.911111111111111</v>
      </c>
      <c r="F148" s="32">
        <v>2.8271623411016944</v>
      </c>
      <c r="G148" s="32">
        <v>2.6261215572033891</v>
      </c>
      <c r="H148" s="32">
        <v>0.30975768008474575</v>
      </c>
      <c r="I148" s="32">
        <v>0.13774364406779657</v>
      </c>
      <c r="J148" s="32">
        <v>237.23033333333328</v>
      </c>
      <c r="K148" s="32">
        <v>220.36077777777771</v>
      </c>
      <c r="L148" s="32">
        <v>25.992111111111111</v>
      </c>
      <c r="M148" s="32">
        <v>11.55822222222222</v>
      </c>
      <c r="N148" s="32">
        <v>9.1894444444444456</v>
      </c>
      <c r="O148" s="32">
        <v>5.2444444444444445</v>
      </c>
      <c r="P148" s="32">
        <v>91.96977777777775</v>
      </c>
      <c r="Q148" s="32">
        <v>89.534111111111088</v>
      </c>
      <c r="R148" s="32">
        <v>2.4356666666666666</v>
      </c>
      <c r="S148" s="32">
        <v>119.2684444444444</v>
      </c>
      <c r="T148" s="32">
        <v>114.17011111111107</v>
      </c>
      <c r="U148" s="32">
        <v>5.0983333333333354</v>
      </c>
      <c r="V148" s="32">
        <v>0</v>
      </c>
      <c r="W148" s="32">
        <v>69.212777777777816</v>
      </c>
      <c r="X148" s="32">
        <v>0</v>
      </c>
      <c r="Y148" s="32">
        <v>0</v>
      </c>
      <c r="Z148" s="32">
        <v>0</v>
      </c>
      <c r="AA148" s="32">
        <v>38.474444444444465</v>
      </c>
      <c r="AB148" s="32">
        <v>0</v>
      </c>
      <c r="AC148" s="32">
        <v>30.738333333333351</v>
      </c>
      <c r="AD148" s="32">
        <v>0</v>
      </c>
      <c r="AE148" s="32">
        <v>0</v>
      </c>
      <c r="AF148" t="s">
        <v>83</v>
      </c>
      <c r="AG148">
        <v>4</v>
      </c>
      <c r="AH148"/>
    </row>
    <row r="149" spans="1:34" x14ac:dyDescent="0.25">
      <c r="A149" t="s">
        <v>1023</v>
      </c>
      <c r="B149" t="s">
        <v>474</v>
      </c>
      <c r="C149" t="s">
        <v>687</v>
      </c>
      <c r="D149" t="s">
        <v>875</v>
      </c>
      <c r="E149" s="32">
        <v>59.133333333333333</v>
      </c>
      <c r="F149" s="32">
        <v>3.1218019541525739</v>
      </c>
      <c r="G149" s="32">
        <v>2.7472247275460351</v>
      </c>
      <c r="H149" s="32">
        <v>0.34409056745584365</v>
      </c>
      <c r="I149" s="32">
        <v>7.5629462608042097E-2</v>
      </c>
      <c r="J149" s="32">
        <v>184.60255555555554</v>
      </c>
      <c r="K149" s="32">
        <v>162.45255555555553</v>
      </c>
      <c r="L149" s="32">
        <v>20.347222222222221</v>
      </c>
      <c r="M149" s="32">
        <v>4.4722222222222223</v>
      </c>
      <c r="N149" s="32">
        <v>9.6999999999999993</v>
      </c>
      <c r="O149" s="32">
        <v>6.1749999999999998</v>
      </c>
      <c r="P149" s="32">
        <v>48.033333333333331</v>
      </c>
      <c r="Q149" s="32">
        <v>41.758333333333333</v>
      </c>
      <c r="R149" s="32">
        <v>6.2750000000000004</v>
      </c>
      <c r="S149" s="32">
        <v>116.22199999999998</v>
      </c>
      <c r="T149" s="32">
        <v>116.22199999999998</v>
      </c>
      <c r="U149" s="32">
        <v>0</v>
      </c>
      <c r="V149" s="32">
        <v>0</v>
      </c>
      <c r="W149" s="32">
        <v>0</v>
      </c>
      <c r="X149" s="32">
        <v>0</v>
      </c>
      <c r="Y149" s="32">
        <v>0</v>
      </c>
      <c r="Z149" s="32">
        <v>0</v>
      </c>
      <c r="AA149" s="32">
        <v>0</v>
      </c>
      <c r="AB149" s="32">
        <v>0</v>
      </c>
      <c r="AC149" s="32">
        <v>0</v>
      </c>
      <c r="AD149" s="32">
        <v>0</v>
      </c>
      <c r="AE149" s="32">
        <v>0</v>
      </c>
      <c r="AF149" t="s">
        <v>133</v>
      </c>
      <c r="AG149">
        <v>4</v>
      </c>
      <c r="AH149"/>
    </row>
    <row r="150" spans="1:34" x14ac:dyDescent="0.25">
      <c r="A150" t="s">
        <v>1023</v>
      </c>
      <c r="B150" t="s">
        <v>342</v>
      </c>
      <c r="C150" t="s">
        <v>709</v>
      </c>
      <c r="D150" t="s">
        <v>915</v>
      </c>
      <c r="E150" s="32">
        <v>122.86666666666666</v>
      </c>
      <c r="F150" s="32">
        <v>3.5446219931271483</v>
      </c>
      <c r="G150" s="32">
        <v>3.1566702839573164</v>
      </c>
      <c r="H150" s="32">
        <v>0.60503345993850621</v>
      </c>
      <c r="I150" s="32">
        <v>0.31095858202206555</v>
      </c>
      <c r="J150" s="32">
        <v>435.51588888888892</v>
      </c>
      <c r="K150" s="32">
        <v>387.84955555555558</v>
      </c>
      <c r="L150" s="32">
        <v>74.338444444444463</v>
      </c>
      <c r="M150" s="32">
        <v>38.20644444444445</v>
      </c>
      <c r="N150" s="32">
        <v>29.019444444444446</v>
      </c>
      <c r="O150" s="32">
        <v>7.1125555555555557</v>
      </c>
      <c r="P150" s="32">
        <v>157.76033333333336</v>
      </c>
      <c r="Q150" s="32">
        <v>146.22600000000003</v>
      </c>
      <c r="R150" s="32">
        <v>11.534333333333329</v>
      </c>
      <c r="S150" s="32">
        <v>203.41711111111113</v>
      </c>
      <c r="T150" s="32">
        <v>179.82400000000001</v>
      </c>
      <c r="U150" s="32">
        <v>23.593111111111114</v>
      </c>
      <c r="V150" s="32">
        <v>0</v>
      </c>
      <c r="W150" s="32">
        <v>34.836444444444446</v>
      </c>
      <c r="X150" s="32">
        <v>2.5555555555555554</v>
      </c>
      <c r="Y150" s="32">
        <v>1.9888888888888889</v>
      </c>
      <c r="Z150" s="32">
        <v>0</v>
      </c>
      <c r="AA150" s="32">
        <v>22.420111111111112</v>
      </c>
      <c r="AB150" s="32">
        <v>0</v>
      </c>
      <c r="AC150" s="32">
        <v>7.8718888888888907</v>
      </c>
      <c r="AD150" s="32">
        <v>0</v>
      </c>
      <c r="AE150" s="32">
        <v>0</v>
      </c>
      <c r="AF150" t="s">
        <v>1</v>
      </c>
      <c r="AG150">
        <v>4</v>
      </c>
      <c r="AH150"/>
    </row>
    <row r="151" spans="1:34" x14ac:dyDescent="0.25">
      <c r="A151" t="s">
        <v>1023</v>
      </c>
      <c r="B151" t="s">
        <v>359</v>
      </c>
      <c r="C151" t="s">
        <v>714</v>
      </c>
      <c r="D151" t="s">
        <v>920</v>
      </c>
      <c r="E151" s="32">
        <v>88.711111111111109</v>
      </c>
      <c r="F151" s="32">
        <v>4.1641157314629274</v>
      </c>
      <c r="G151" s="32">
        <v>3.9131062124248506</v>
      </c>
      <c r="H151" s="32">
        <v>0.60887900801603212</v>
      </c>
      <c r="I151" s="32">
        <v>0.41626252505010025</v>
      </c>
      <c r="J151" s="32">
        <v>369.40333333333342</v>
      </c>
      <c r="K151" s="32">
        <v>347.13600000000008</v>
      </c>
      <c r="L151" s="32">
        <v>54.01433333333334</v>
      </c>
      <c r="M151" s="32">
        <v>36.927111111111117</v>
      </c>
      <c r="N151" s="32">
        <v>11.398333333333332</v>
      </c>
      <c r="O151" s="32">
        <v>5.6888888888888891</v>
      </c>
      <c r="P151" s="32">
        <v>87.920666666666662</v>
      </c>
      <c r="Q151" s="32">
        <v>82.740555555555545</v>
      </c>
      <c r="R151" s="32">
        <v>5.1801111111111116</v>
      </c>
      <c r="S151" s="32">
        <v>227.46833333333342</v>
      </c>
      <c r="T151" s="32">
        <v>214.74444444444453</v>
      </c>
      <c r="U151" s="32">
        <v>12.723888888888887</v>
      </c>
      <c r="V151" s="32">
        <v>0</v>
      </c>
      <c r="W151" s="32">
        <v>0</v>
      </c>
      <c r="X151" s="32">
        <v>0</v>
      </c>
      <c r="Y151" s="32">
        <v>0</v>
      </c>
      <c r="Z151" s="32">
        <v>0</v>
      </c>
      <c r="AA151" s="32">
        <v>0</v>
      </c>
      <c r="AB151" s="32">
        <v>0</v>
      </c>
      <c r="AC151" s="32">
        <v>0</v>
      </c>
      <c r="AD151" s="32">
        <v>0</v>
      </c>
      <c r="AE151" s="32">
        <v>0</v>
      </c>
      <c r="AF151" t="s">
        <v>18</v>
      </c>
      <c r="AG151">
        <v>4</v>
      </c>
      <c r="AH151"/>
    </row>
    <row r="152" spans="1:34" x14ac:dyDescent="0.25">
      <c r="A152" t="s">
        <v>1023</v>
      </c>
      <c r="B152" t="s">
        <v>351</v>
      </c>
      <c r="C152" t="s">
        <v>714</v>
      </c>
      <c r="D152" t="s">
        <v>920</v>
      </c>
      <c r="E152" s="32">
        <v>87.833333333333329</v>
      </c>
      <c r="F152" s="32">
        <v>3.473648323845667</v>
      </c>
      <c r="G152" s="32">
        <v>3.2614130297280197</v>
      </c>
      <c r="H152" s="32">
        <v>0.55190891840607215</v>
      </c>
      <c r="I152" s="32">
        <v>0.35461733080328911</v>
      </c>
      <c r="J152" s="32">
        <v>305.10211111111107</v>
      </c>
      <c r="K152" s="32">
        <v>286.46077777777771</v>
      </c>
      <c r="L152" s="32">
        <v>48.475999999999999</v>
      </c>
      <c r="M152" s="32">
        <v>31.147222222222226</v>
      </c>
      <c r="N152" s="32">
        <v>15.736222222222219</v>
      </c>
      <c r="O152" s="32">
        <v>1.5925555555555553</v>
      </c>
      <c r="P152" s="32">
        <v>80.691222222222251</v>
      </c>
      <c r="Q152" s="32">
        <v>79.378666666666689</v>
      </c>
      <c r="R152" s="32">
        <v>1.3125555555555555</v>
      </c>
      <c r="S152" s="32">
        <v>175.93488888888882</v>
      </c>
      <c r="T152" s="32">
        <v>175.93488888888882</v>
      </c>
      <c r="U152" s="32">
        <v>0</v>
      </c>
      <c r="V152" s="32">
        <v>0</v>
      </c>
      <c r="W152" s="32">
        <v>2.9555555555555553</v>
      </c>
      <c r="X152" s="32">
        <v>0</v>
      </c>
      <c r="Y152" s="32">
        <v>6.1111111111111109E-2</v>
      </c>
      <c r="Z152" s="32">
        <v>0</v>
      </c>
      <c r="AA152" s="32">
        <v>2.8944444444444444</v>
      </c>
      <c r="AB152" s="32">
        <v>0</v>
      </c>
      <c r="AC152" s="32">
        <v>0</v>
      </c>
      <c r="AD152" s="32">
        <v>0</v>
      </c>
      <c r="AE152" s="32">
        <v>0</v>
      </c>
      <c r="AF152" t="s">
        <v>10</v>
      </c>
      <c r="AG152">
        <v>4</v>
      </c>
      <c r="AH152"/>
    </row>
    <row r="153" spans="1:34" x14ac:dyDescent="0.25">
      <c r="A153" t="s">
        <v>1023</v>
      </c>
      <c r="B153" t="s">
        <v>571</v>
      </c>
      <c r="C153" t="s">
        <v>830</v>
      </c>
      <c r="D153" t="s">
        <v>885</v>
      </c>
      <c r="E153" s="32">
        <v>59.166666666666664</v>
      </c>
      <c r="F153" s="32">
        <v>3.5315436619718312</v>
      </c>
      <c r="G153" s="32">
        <v>3.1576901408450708</v>
      </c>
      <c r="H153" s="32">
        <v>0.29956807511737094</v>
      </c>
      <c r="I153" s="32">
        <v>8.4537089201877968E-2</v>
      </c>
      <c r="J153" s="32">
        <v>208.94966666666667</v>
      </c>
      <c r="K153" s="32">
        <v>186.83</v>
      </c>
      <c r="L153" s="32">
        <v>17.724444444444448</v>
      </c>
      <c r="M153" s="32">
        <v>5.0017777777777797</v>
      </c>
      <c r="N153" s="32">
        <v>7.2544444444444434</v>
      </c>
      <c r="O153" s="32">
        <v>5.4682222222222236</v>
      </c>
      <c r="P153" s="32">
        <v>64.706222222222223</v>
      </c>
      <c r="Q153" s="32">
        <v>55.309222222222232</v>
      </c>
      <c r="R153" s="32">
        <v>9.3969999999999967</v>
      </c>
      <c r="S153" s="32">
        <v>126.51899999999999</v>
      </c>
      <c r="T153" s="32">
        <v>96.458333333333329</v>
      </c>
      <c r="U153" s="32">
        <v>30.060666666666666</v>
      </c>
      <c r="V153" s="32">
        <v>0</v>
      </c>
      <c r="W153" s="32">
        <v>10.733444444444446</v>
      </c>
      <c r="X153" s="32">
        <v>0</v>
      </c>
      <c r="Y153" s="32">
        <v>0</v>
      </c>
      <c r="Z153" s="32">
        <v>5.4682222222222236</v>
      </c>
      <c r="AA153" s="32">
        <v>0.81944444444444442</v>
      </c>
      <c r="AB153" s="32">
        <v>7.6333333333333336E-2</v>
      </c>
      <c r="AC153" s="32">
        <v>4.3694444444444445</v>
      </c>
      <c r="AD153" s="32">
        <v>0</v>
      </c>
      <c r="AE153" s="32">
        <v>0</v>
      </c>
      <c r="AF153" t="s">
        <v>230</v>
      </c>
      <c r="AG153">
        <v>4</v>
      </c>
      <c r="AH153"/>
    </row>
    <row r="154" spans="1:34" x14ac:dyDescent="0.25">
      <c r="A154" t="s">
        <v>1023</v>
      </c>
      <c r="B154" t="s">
        <v>538</v>
      </c>
      <c r="C154" t="s">
        <v>814</v>
      </c>
      <c r="D154" t="s">
        <v>979</v>
      </c>
      <c r="E154" s="32">
        <v>64.155555555555551</v>
      </c>
      <c r="F154" s="32">
        <v>3.791924142708694</v>
      </c>
      <c r="G154" s="32">
        <v>2.2163214409421541</v>
      </c>
      <c r="H154" s="32">
        <v>0.4690041565639072</v>
      </c>
      <c r="I154" s="32">
        <v>8.0077935573259457E-2</v>
      </c>
      <c r="J154" s="32">
        <v>243.27299999999997</v>
      </c>
      <c r="K154" s="32">
        <v>142.18933333333331</v>
      </c>
      <c r="L154" s="32">
        <v>30.089222222222222</v>
      </c>
      <c r="M154" s="32">
        <v>5.1374444444444451</v>
      </c>
      <c r="N154" s="32">
        <v>19.585111111111111</v>
      </c>
      <c r="O154" s="32">
        <v>5.3666666666666663</v>
      </c>
      <c r="P154" s="32">
        <v>81.043999999999997</v>
      </c>
      <c r="Q154" s="32">
        <v>4.9121111111111109</v>
      </c>
      <c r="R154" s="32">
        <v>76.131888888888881</v>
      </c>
      <c r="S154" s="32">
        <v>132.13977777777777</v>
      </c>
      <c r="T154" s="32">
        <v>132.13977777777777</v>
      </c>
      <c r="U154" s="32">
        <v>0</v>
      </c>
      <c r="V154" s="32">
        <v>0</v>
      </c>
      <c r="W154" s="32">
        <v>10.049555555555557</v>
      </c>
      <c r="X154" s="32">
        <v>5.1374444444444451</v>
      </c>
      <c r="Y154" s="32">
        <v>0</v>
      </c>
      <c r="Z154" s="32">
        <v>0</v>
      </c>
      <c r="AA154" s="32">
        <v>4.9121111111111109</v>
      </c>
      <c r="AB154" s="32">
        <v>0</v>
      </c>
      <c r="AC154" s="32">
        <v>0</v>
      </c>
      <c r="AD154" s="32">
        <v>0</v>
      </c>
      <c r="AE154" s="32">
        <v>0</v>
      </c>
      <c r="AF154" t="s">
        <v>197</v>
      </c>
      <c r="AG154">
        <v>4</v>
      </c>
      <c r="AH154"/>
    </row>
    <row r="155" spans="1:34" x14ac:dyDescent="0.25">
      <c r="A155" t="s">
        <v>1023</v>
      </c>
      <c r="B155" t="s">
        <v>559</v>
      </c>
      <c r="C155" t="s">
        <v>823</v>
      </c>
      <c r="D155" t="s">
        <v>973</v>
      </c>
      <c r="E155" s="32">
        <v>52.822222222222223</v>
      </c>
      <c r="F155" s="32">
        <v>3.7231783761043338</v>
      </c>
      <c r="G155" s="32">
        <v>3.2454774926377792</v>
      </c>
      <c r="H155" s="32">
        <v>0.37929533024821205</v>
      </c>
      <c r="I155" s="32">
        <v>2.9606647034076568E-2</v>
      </c>
      <c r="J155" s="32">
        <v>196.66655555555559</v>
      </c>
      <c r="K155" s="32">
        <v>171.43333333333337</v>
      </c>
      <c r="L155" s="32">
        <v>20.035222222222224</v>
      </c>
      <c r="M155" s="32">
        <v>1.5638888888888889</v>
      </c>
      <c r="N155" s="32">
        <v>7.8935555555555554</v>
      </c>
      <c r="O155" s="32">
        <v>10.577777777777778</v>
      </c>
      <c r="P155" s="32">
        <v>66.51766666666667</v>
      </c>
      <c r="Q155" s="32">
        <v>59.75577777777778</v>
      </c>
      <c r="R155" s="32">
        <v>6.7618888888888895</v>
      </c>
      <c r="S155" s="32">
        <v>110.11366666666669</v>
      </c>
      <c r="T155" s="32">
        <v>110.11366666666669</v>
      </c>
      <c r="U155" s="32">
        <v>0</v>
      </c>
      <c r="V155" s="32">
        <v>0</v>
      </c>
      <c r="W155" s="32">
        <v>1.5638888888888889</v>
      </c>
      <c r="X155" s="32">
        <v>1.5638888888888889</v>
      </c>
      <c r="Y155" s="32">
        <v>0</v>
      </c>
      <c r="Z155" s="32">
        <v>0</v>
      </c>
      <c r="AA155" s="32">
        <v>0</v>
      </c>
      <c r="AB155" s="32">
        <v>0</v>
      </c>
      <c r="AC155" s="32">
        <v>0</v>
      </c>
      <c r="AD155" s="32">
        <v>0</v>
      </c>
      <c r="AE155" s="32">
        <v>0</v>
      </c>
      <c r="AF155" t="s">
        <v>218</v>
      </c>
      <c r="AG155">
        <v>4</v>
      </c>
      <c r="AH155"/>
    </row>
    <row r="156" spans="1:34" x14ac:dyDescent="0.25">
      <c r="A156" t="s">
        <v>1023</v>
      </c>
      <c r="B156" t="s">
        <v>531</v>
      </c>
      <c r="C156" t="s">
        <v>785</v>
      </c>
      <c r="D156" t="s">
        <v>963</v>
      </c>
      <c r="E156" s="32">
        <v>66.822222222222223</v>
      </c>
      <c r="F156" s="32">
        <v>3.2454705686730962</v>
      </c>
      <c r="G156" s="32">
        <v>3.0856335217825075</v>
      </c>
      <c r="H156" s="32">
        <v>0.20394246757565682</v>
      </c>
      <c r="I156" s="32">
        <v>0.11880611905553708</v>
      </c>
      <c r="J156" s="32">
        <v>216.86955555555556</v>
      </c>
      <c r="K156" s="32">
        <v>206.1888888888889</v>
      </c>
      <c r="L156" s="32">
        <v>13.62788888888889</v>
      </c>
      <c r="M156" s="32">
        <v>7.9388888888888891</v>
      </c>
      <c r="N156" s="32">
        <v>0</v>
      </c>
      <c r="O156" s="32">
        <v>5.6890000000000001</v>
      </c>
      <c r="P156" s="32">
        <v>67.013888888888886</v>
      </c>
      <c r="Q156" s="32">
        <v>62.022222222222226</v>
      </c>
      <c r="R156" s="32">
        <v>4.9916666666666663</v>
      </c>
      <c r="S156" s="32">
        <v>136.22777777777779</v>
      </c>
      <c r="T156" s="32">
        <v>136.22777777777779</v>
      </c>
      <c r="U156" s="32">
        <v>0</v>
      </c>
      <c r="V156" s="32">
        <v>0</v>
      </c>
      <c r="W156" s="32">
        <v>41.833333333333336</v>
      </c>
      <c r="X156" s="32">
        <v>0</v>
      </c>
      <c r="Y156" s="32">
        <v>0</v>
      </c>
      <c r="Z156" s="32">
        <v>0</v>
      </c>
      <c r="AA156" s="32">
        <v>3.3055555555555554</v>
      </c>
      <c r="AB156" s="32">
        <v>0</v>
      </c>
      <c r="AC156" s="32">
        <v>38.527777777777779</v>
      </c>
      <c r="AD156" s="32">
        <v>0</v>
      </c>
      <c r="AE156" s="32">
        <v>0</v>
      </c>
      <c r="AF156" t="s">
        <v>190</v>
      </c>
      <c r="AG156">
        <v>4</v>
      </c>
      <c r="AH156"/>
    </row>
    <row r="157" spans="1:34" x14ac:dyDescent="0.25">
      <c r="A157" t="s">
        <v>1023</v>
      </c>
      <c r="B157" t="s">
        <v>665</v>
      </c>
      <c r="C157" t="s">
        <v>823</v>
      </c>
      <c r="D157" t="s">
        <v>973</v>
      </c>
      <c r="E157" s="32">
        <v>7.3555555555555552</v>
      </c>
      <c r="F157" s="32">
        <v>10.586858006042299</v>
      </c>
      <c r="G157" s="32">
        <v>9.8134441087613311</v>
      </c>
      <c r="H157" s="32">
        <v>3.563066465256798</v>
      </c>
      <c r="I157" s="32">
        <v>2.7896525679758311</v>
      </c>
      <c r="J157" s="32">
        <v>77.872222222222234</v>
      </c>
      <c r="K157" s="32">
        <v>72.183333333333337</v>
      </c>
      <c r="L157" s="32">
        <v>26.208333333333336</v>
      </c>
      <c r="M157" s="32">
        <v>20.519444444444446</v>
      </c>
      <c r="N157" s="32">
        <v>0</v>
      </c>
      <c r="O157" s="32">
        <v>5.6888888888888891</v>
      </c>
      <c r="P157" s="32">
        <v>19.430555555555557</v>
      </c>
      <c r="Q157" s="32">
        <v>19.430555555555557</v>
      </c>
      <c r="R157" s="32">
        <v>0</v>
      </c>
      <c r="S157" s="32">
        <v>32.233333333333334</v>
      </c>
      <c r="T157" s="32">
        <v>32.233333333333334</v>
      </c>
      <c r="U157" s="32">
        <v>0</v>
      </c>
      <c r="V157" s="32">
        <v>0</v>
      </c>
      <c r="W157" s="32">
        <v>0</v>
      </c>
      <c r="X157" s="32">
        <v>0</v>
      </c>
      <c r="Y157" s="32">
        <v>0</v>
      </c>
      <c r="Z157" s="32">
        <v>0</v>
      </c>
      <c r="AA157" s="32">
        <v>0</v>
      </c>
      <c r="AB157" s="32">
        <v>0</v>
      </c>
      <c r="AC157" s="32">
        <v>0</v>
      </c>
      <c r="AD157" s="32">
        <v>0</v>
      </c>
      <c r="AE157" s="32">
        <v>0</v>
      </c>
      <c r="AF157" t="s">
        <v>324</v>
      </c>
      <c r="AG157">
        <v>4</v>
      </c>
      <c r="AH157"/>
    </row>
    <row r="158" spans="1:34" x14ac:dyDescent="0.25">
      <c r="A158" t="s">
        <v>1023</v>
      </c>
      <c r="B158" t="s">
        <v>496</v>
      </c>
      <c r="C158" t="s">
        <v>796</v>
      </c>
      <c r="D158" t="s">
        <v>952</v>
      </c>
      <c r="E158" s="32">
        <v>83.088888888888889</v>
      </c>
      <c r="F158" s="32">
        <v>3.5994918427387002</v>
      </c>
      <c r="G158" s="32">
        <v>3.3463827226531158</v>
      </c>
      <c r="H158" s="32">
        <v>0.41140679326023</v>
      </c>
      <c r="I158" s="32">
        <v>0.26380716769189622</v>
      </c>
      <c r="J158" s="32">
        <v>299.07777777777778</v>
      </c>
      <c r="K158" s="32">
        <v>278.04722222222222</v>
      </c>
      <c r="L158" s="32">
        <v>34.18333333333333</v>
      </c>
      <c r="M158" s="32">
        <v>21.919444444444444</v>
      </c>
      <c r="N158" s="32">
        <v>8.65</v>
      </c>
      <c r="O158" s="32">
        <v>3.6138888888888889</v>
      </c>
      <c r="P158" s="32">
        <v>104.26944444444445</v>
      </c>
      <c r="Q158" s="32">
        <v>95.50277777777778</v>
      </c>
      <c r="R158" s="32">
        <v>8.7666666666666675</v>
      </c>
      <c r="S158" s="32">
        <v>160.625</v>
      </c>
      <c r="T158" s="32">
        <v>160.625</v>
      </c>
      <c r="U158" s="32">
        <v>0</v>
      </c>
      <c r="V158" s="32">
        <v>0</v>
      </c>
      <c r="W158" s="32">
        <v>0</v>
      </c>
      <c r="X158" s="32">
        <v>0</v>
      </c>
      <c r="Y158" s="32">
        <v>0</v>
      </c>
      <c r="Z158" s="32">
        <v>0</v>
      </c>
      <c r="AA158" s="32">
        <v>0</v>
      </c>
      <c r="AB158" s="32">
        <v>0</v>
      </c>
      <c r="AC158" s="32">
        <v>0</v>
      </c>
      <c r="AD158" s="32">
        <v>0</v>
      </c>
      <c r="AE158" s="32">
        <v>0</v>
      </c>
      <c r="AF158" t="s">
        <v>155</v>
      </c>
      <c r="AG158">
        <v>4</v>
      </c>
      <c r="AH158"/>
    </row>
    <row r="159" spans="1:34" x14ac:dyDescent="0.25">
      <c r="A159" t="s">
        <v>1023</v>
      </c>
      <c r="B159" t="s">
        <v>545</v>
      </c>
      <c r="C159" t="s">
        <v>737</v>
      </c>
      <c r="D159" t="s">
        <v>888</v>
      </c>
      <c r="E159" s="32">
        <v>100.97777777777777</v>
      </c>
      <c r="F159" s="32">
        <v>2.7048866637323941</v>
      </c>
      <c r="G159" s="32">
        <v>2.4801936619718306</v>
      </c>
      <c r="H159" s="32">
        <v>0.344837147887324</v>
      </c>
      <c r="I159" s="32">
        <v>0.29202024647887331</v>
      </c>
      <c r="J159" s="32">
        <v>273.13344444444442</v>
      </c>
      <c r="K159" s="32">
        <v>250.4444444444444</v>
      </c>
      <c r="L159" s="32">
        <v>34.820888888888895</v>
      </c>
      <c r="M159" s="32">
        <v>29.487555555555563</v>
      </c>
      <c r="N159" s="32">
        <v>0</v>
      </c>
      <c r="O159" s="32">
        <v>5.333333333333333</v>
      </c>
      <c r="P159" s="32">
        <v>87.60533333333332</v>
      </c>
      <c r="Q159" s="32">
        <v>70.249666666666656</v>
      </c>
      <c r="R159" s="32">
        <v>17.355666666666668</v>
      </c>
      <c r="S159" s="32">
        <v>150.70722222222219</v>
      </c>
      <c r="T159" s="32">
        <v>150.70722222222219</v>
      </c>
      <c r="U159" s="32">
        <v>0</v>
      </c>
      <c r="V159" s="32">
        <v>0</v>
      </c>
      <c r="W159" s="32">
        <v>27.765444444444451</v>
      </c>
      <c r="X159" s="32">
        <v>0.22777777777777777</v>
      </c>
      <c r="Y159" s="32">
        <v>0</v>
      </c>
      <c r="Z159" s="32">
        <v>0.8</v>
      </c>
      <c r="AA159" s="32">
        <v>25.279222222222227</v>
      </c>
      <c r="AB159" s="32">
        <v>0</v>
      </c>
      <c r="AC159" s="32">
        <v>1.4584444444444444</v>
      </c>
      <c r="AD159" s="32">
        <v>0</v>
      </c>
      <c r="AE159" s="32">
        <v>0</v>
      </c>
      <c r="AF159" t="s">
        <v>204</v>
      </c>
      <c r="AG159">
        <v>4</v>
      </c>
      <c r="AH159"/>
    </row>
    <row r="160" spans="1:34" x14ac:dyDescent="0.25">
      <c r="A160" t="s">
        <v>1023</v>
      </c>
      <c r="B160" t="s">
        <v>673</v>
      </c>
      <c r="C160" t="s">
        <v>866</v>
      </c>
      <c r="D160" t="s">
        <v>950</v>
      </c>
      <c r="E160" s="32">
        <v>69.144444444444446</v>
      </c>
      <c r="F160" s="32">
        <v>3.7352627350152661</v>
      </c>
      <c r="G160" s="32">
        <v>3.4297171782098665</v>
      </c>
      <c r="H160" s="32">
        <v>0.53418286999839315</v>
      </c>
      <c r="I160" s="32">
        <v>0.31039691467138047</v>
      </c>
      <c r="J160" s="32">
        <v>258.27266666666668</v>
      </c>
      <c r="K160" s="32">
        <v>237.14588888888889</v>
      </c>
      <c r="L160" s="32">
        <v>36.935777777777787</v>
      </c>
      <c r="M160" s="32">
        <v>21.462222222222231</v>
      </c>
      <c r="N160" s="32">
        <v>9.7846666666666646</v>
      </c>
      <c r="O160" s="32">
        <v>5.6888888888888891</v>
      </c>
      <c r="P160" s="32">
        <v>90.337222222222223</v>
      </c>
      <c r="Q160" s="32">
        <v>84.683999999999997</v>
      </c>
      <c r="R160" s="32">
        <v>5.6532222222222224</v>
      </c>
      <c r="S160" s="32">
        <v>130.99966666666666</v>
      </c>
      <c r="T160" s="32">
        <v>130.99966666666666</v>
      </c>
      <c r="U160" s="32">
        <v>0</v>
      </c>
      <c r="V160" s="32">
        <v>0</v>
      </c>
      <c r="W160" s="32">
        <v>38.584444444444451</v>
      </c>
      <c r="X160" s="32">
        <v>0.72255555555555562</v>
      </c>
      <c r="Y160" s="32">
        <v>4.405888888888887</v>
      </c>
      <c r="Z160" s="32">
        <v>0</v>
      </c>
      <c r="AA160" s="32">
        <v>1.9358888888888888</v>
      </c>
      <c r="AB160" s="32">
        <v>0</v>
      </c>
      <c r="AC160" s="32">
        <v>31.52011111111112</v>
      </c>
      <c r="AD160" s="32">
        <v>0</v>
      </c>
      <c r="AE160" s="32">
        <v>0</v>
      </c>
      <c r="AF160" t="s">
        <v>332</v>
      </c>
      <c r="AG160">
        <v>4</v>
      </c>
      <c r="AH160"/>
    </row>
    <row r="161" spans="1:34" x14ac:dyDescent="0.25">
      <c r="A161" t="s">
        <v>1023</v>
      </c>
      <c r="B161" t="s">
        <v>643</v>
      </c>
      <c r="C161" t="s">
        <v>732</v>
      </c>
      <c r="D161" t="s">
        <v>892</v>
      </c>
      <c r="E161" s="32">
        <v>78.63333333333334</v>
      </c>
      <c r="F161" s="32">
        <v>2.9636653949413585</v>
      </c>
      <c r="G161" s="32">
        <v>2.806642645188639</v>
      </c>
      <c r="H161" s="32">
        <v>0.20261692807686874</v>
      </c>
      <c r="I161" s="32">
        <v>0.12781828458386324</v>
      </c>
      <c r="J161" s="32">
        <v>233.04288888888885</v>
      </c>
      <c r="K161" s="32">
        <v>220.69566666666668</v>
      </c>
      <c r="L161" s="32">
        <v>15.932444444444446</v>
      </c>
      <c r="M161" s="32">
        <v>10.05077777777778</v>
      </c>
      <c r="N161" s="32">
        <v>0</v>
      </c>
      <c r="O161" s="32">
        <v>5.8816666666666659</v>
      </c>
      <c r="P161" s="32">
        <v>81.837999999999994</v>
      </c>
      <c r="Q161" s="32">
        <v>75.37244444444444</v>
      </c>
      <c r="R161" s="32">
        <v>6.4655555555555555</v>
      </c>
      <c r="S161" s="32">
        <v>135.27244444444443</v>
      </c>
      <c r="T161" s="32">
        <v>127.22766666666666</v>
      </c>
      <c r="U161" s="32">
        <v>8.0447777777777816</v>
      </c>
      <c r="V161" s="32">
        <v>0</v>
      </c>
      <c r="W161" s="32">
        <v>0</v>
      </c>
      <c r="X161" s="32">
        <v>0</v>
      </c>
      <c r="Y161" s="32">
        <v>0</v>
      </c>
      <c r="Z161" s="32">
        <v>0</v>
      </c>
      <c r="AA161" s="32">
        <v>0</v>
      </c>
      <c r="AB161" s="32">
        <v>0</v>
      </c>
      <c r="AC161" s="32">
        <v>0</v>
      </c>
      <c r="AD161" s="32">
        <v>0</v>
      </c>
      <c r="AE161" s="32">
        <v>0</v>
      </c>
      <c r="AF161" t="s">
        <v>302</v>
      </c>
      <c r="AG161">
        <v>4</v>
      </c>
      <c r="AH161"/>
    </row>
    <row r="162" spans="1:34" x14ac:dyDescent="0.25">
      <c r="A162" t="s">
        <v>1023</v>
      </c>
      <c r="B162" t="s">
        <v>658</v>
      </c>
      <c r="C162" t="s">
        <v>738</v>
      </c>
      <c r="D162" t="s">
        <v>936</v>
      </c>
      <c r="E162" s="32">
        <v>66.022222222222226</v>
      </c>
      <c r="F162" s="32">
        <v>3.1680410636149445</v>
      </c>
      <c r="G162" s="32">
        <v>2.6412403231235273</v>
      </c>
      <c r="H162" s="32">
        <v>0.46625715247391447</v>
      </c>
      <c r="I162" s="32">
        <v>0.10236452372938405</v>
      </c>
      <c r="J162" s="32">
        <v>209.16111111111113</v>
      </c>
      <c r="K162" s="32">
        <v>174.38055555555556</v>
      </c>
      <c r="L162" s="32">
        <v>30.783333333333331</v>
      </c>
      <c r="M162" s="32">
        <v>6.7583333333333337</v>
      </c>
      <c r="N162" s="32">
        <v>18.297222222222221</v>
      </c>
      <c r="O162" s="32">
        <v>5.7277777777777779</v>
      </c>
      <c r="P162" s="32">
        <v>67.530555555555551</v>
      </c>
      <c r="Q162" s="32">
        <v>56.774999999999999</v>
      </c>
      <c r="R162" s="32">
        <v>10.755555555555556</v>
      </c>
      <c r="S162" s="32">
        <v>110.84722222222223</v>
      </c>
      <c r="T162" s="32">
        <v>110.84722222222223</v>
      </c>
      <c r="U162" s="32">
        <v>0</v>
      </c>
      <c r="V162" s="32">
        <v>0</v>
      </c>
      <c r="W162" s="32">
        <v>0</v>
      </c>
      <c r="X162" s="32">
        <v>0</v>
      </c>
      <c r="Y162" s="32">
        <v>0</v>
      </c>
      <c r="Z162" s="32">
        <v>0</v>
      </c>
      <c r="AA162" s="32">
        <v>0</v>
      </c>
      <c r="AB162" s="32">
        <v>0</v>
      </c>
      <c r="AC162" s="32">
        <v>0</v>
      </c>
      <c r="AD162" s="32">
        <v>0</v>
      </c>
      <c r="AE162" s="32">
        <v>0</v>
      </c>
      <c r="AF162" t="s">
        <v>317</v>
      </c>
      <c r="AG162">
        <v>4</v>
      </c>
      <c r="AH162"/>
    </row>
    <row r="163" spans="1:34" x14ac:dyDescent="0.25">
      <c r="A163" t="s">
        <v>1023</v>
      </c>
      <c r="B163" t="s">
        <v>348</v>
      </c>
      <c r="C163" t="s">
        <v>711</v>
      </c>
      <c r="D163" t="s">
        <v>904</v>
      </c>
      <c r="E163" s="32">
        <v>139.1888888888889</v>
      </c>
      <c r="F163" s="32">
        <v>5.7655727628322824</v>
      </c>
      <c r="G163" s="32">
        <v>5.5744847130198769</v>
      </c>
      <c r="H163" s="32">
        <v>1.3616348686836433</v>
      </c>
      <c r="I163" s="32">
        <v>1.2125241478406641</v>
      </c>
      <c r="J163" s="32">
        <v>802.50366666666673</v>
      </c>
      <c r="K163" s="32">
        <v>775.90633333333335</v>
      </c>
      <c r="L163" s="32">
        <v>189.52444444444444</v>
      </c>
      <c r="M163" s="32">
        <v>168.76988888888889</v>
      </c>
      <c r="N163" s="32">
        <v>15.674555555555548</v>
      </c>
      <c r="O163" s="32">
        <v>5.0799999999999992</v>
      </c>
      <c r="P163" s="32">
        <v>257.4550000000001</v>
      </c>
      <c r="Q163" s="32">
        <v>251.6122222222223</v>
      </c>
      <c r="R163" s="32">
        <v>5.8427777777777781</v>
      </c>
      <c r="S163" s="32">
        <v>355.52422222222214</v>
      </c>
      <c r="T163" s="32">
        <v>236.76811111111107</v>
      </c>
      <c r="U163" s="32">
        <v>118.75611111111108</v>
      </c>
      <c r="V163" s="32">
        <v>0</v>
      </c>
      <c r="W163" s="32">
        <v>107.76377777777779</v>
      </c>
      <c r="X163" s="32">
        <v>51.604777777777798</v>
      </c>
      <c r="Y163" s="32">
        <v>0</v>
      </c>
      <c r="Z163" s="32">
        <v>0</v>
      </c>
      <c r="AA163" s="32">
        <v>56.158999999999992</v>
      </c>
      <c r="AB163" s="32">
        <v>0</v>
      </c>
      <c r="AC163" s="32">
        <v>0</v>
      </c>
      <c r="AD163" s="32">
        <v>0</v>
      </c>
      <c r="AE163" s="32">
        <v>0</v>
      </c>
      <c r="AF163" t="s">
        <v>7</v>
      </c>
      <c r="AG163">
        <v>4</v>
      </c>
      <c r="AH163"/>
    </row>
    <row r="164" spans="1:34" x14ac:dyDescent="0.25">
      <c r="A164" t="s">
        <v>1023</v>
      </c>
      <c r="B164" t="s">
        <v>407</v>
      </c>
      <c r="C164" t="s">
        <v>743</v>
      </c>
      <c r="D164" t="s">
        <v>878</v>
      </c>
      <c r="E164" s="32">
        <v>77.333333333333329</v>
      </c>
      <c r="F164" s="32">
        <v>3.3734554597701156</v>
      </c>
      <c r="G164" s="32">
        <v>3.2794899425287358</v>
      </c>
      <c r="H164" s="32">
        <v>0.47715517241379313</v>
      </c>
      <c r="I164" s="32">
        <v>0.38318965517241382</v>
      </c>
      <c r="J164" s="32">
        <v>260.88055555555559</v>
      </c>
      <c r="K164" s="32">
        <v>253.61388888888888</v>
      </c>
      <c r="L164" s="32">
        <v>36.9</v>
      </c>
      <c r="M164" s="32">
        <v>29.633333333333333</v>
      </c>
      <c r="N164" s="32">
        <v>6.9444444444444448E-2</v>
      </c>
      <c r="O164" s="32">
        <v>7.197222222222222</v>
      </c>
      <c r="P164" s="32">
        <v>82.197222222222223</v>
      </c>
      <c r="Q164" s="32">
        <v>82.197222222222223</v>
      </c>
      <c r="R164" s="32">
        <v>0</v>
      </c>
      <c r="S164" s="32">
        <v>141.78333333333333</v>
      </c>
      <c r="T164" s="32">
        <v>125.50555555555556</v>
      </c>
      <c r="U164" s="32">
        <v>16.277777777777779</v>
      </c>
      <c r="V164" s="32">
        <v>0</v>
      </c>
      <c r="W164" s="32">
        <v>6.9444444444444448E-2</v>
      </c>
      <c r="X164" s="32">
        <v>0</v>
      </c>
      <c r="Y164" s="32">
        <v>6.9444444444444448E-2</v>
      </c>
      <c r="Z164" s="32">
        <v>0</v>
      </c>
      <c r="AA164" s="32">
        <v>0</v>
      </c>
      <c r="AB164" s="32">
        <v>0</v>
      </c>
      <c r="AC164" s="32">
        <v>0</v>
      </c>
      <c r="AD164" s="32">
        <v>0</v>
      </c>
      <c r="AE164" s="32">
        <v>0</v>
      </c>
      <c r="AF164" t="s">
        <v>66</v>
      </c>
      <c r="AG164">
        <v>4</v>
      </c>
      <c r="AH164"/>
    </row>
    <row r="165" spans="1:34" x14ac:dyDescent="0.25">
      <c r="A165" t="s">
        <v>1023</v>
      </c>
      <c r="B165" t="s">
        <v>371</v>
      </c>
      <c r="C165" t="s">
        <v>725</v>
      </c>
      <c r="D165" t="s">
        <v>929</v>
      </c>
      <c r="E165" s="32">
        <v>130.77777777777777</v>
      </c>
      <c r="F165" s="32">
        <v>3.9857629566694981</v>
      </c>
      <c r="G165" s="32">
        <v>3.7952914188615119</v>
      </c>
      <c r="H165" s="32">
        <v>0.58890314358538653</v>
      </c>
      <c r="I165" s="32">
        <v>0.43901104502973659</v>
      </c>
      <c r="J165" s="32">
        <v>521.2492222222221</v>
      </c>
      <c r="K165" s="32">
        <v>496.33977777777773</v>
      </c>
      <c r="L165" s="32">
        <v>77.015444444444441</v>
      </c>
      <c r="M165" s="32">
        <v>57.41288888888888</v>
      </c>
      <c r="N165" s="32">
        <v>10.420333333333332</v>
      </c>
      <c r="O165" s="32">
        <v>9.1822222222222223</v>
      </c>
      <c r="P165" s="32">
        <v>146.90111111111108</v>
      </c>
      <c r="Q165" s="32">
        <v>141.59422222222219</v>
      </c>
      <c r="R165" s="32">
        <v>5.3068888888888894</v>
      </c>
      <c r="S165" s="32">
        <v>297.33266666666663</v>
      </c>
      <c r="T165" s="32">
        <v>297.33266666666663</v>
      </c>
      <c r="U165" s="32">
        <v>0</v>
      </c>
      <c r="V165" s="32">
        <v>0</v>
      </c>
      <c r="W165" s="32">
        <v>3.9092222222222235</v>
      </c>
      <c r="X165" s="32">
        <v>0</v>
      </c>
      <c r="Y165" s="32">
        <v>0</v>
      </c>
      <c r="Z165" s="32">
        <v>0</v>
      </c>
      <c r="AA165" s="32">
        <v>3.9092222222222235</v>
      </c>
      <c r="AB165" s="32">
        <v>0</v>
      </c>
      <c r="AC165" s="32">
        <v>0</v>
      </c>
      <c r="AD165" s="32">
        <v>0</v>
      </c>
      <c r="AE165" s="32">
        <v>0</v>
      </c>
      <c r="AF165" t="s">
        <v>30</v>
      </c>
      <c r="AG165">
        <v>4</v>
      </c>
      <c r="AH165"/>
    </row>
    <row r="166" spans="1:34" x14ac:dyDescent="0.25">
      <c r="A166" t="s">
        <v>1023</v>
      </c>
      <c r="B166" t="s">
        <v>426</v>
      </c>
      <c r="C166" t="s">
        <v>752</v>
      </c>
      <c r="D166" t="s">
        <v>878</v>
      </c>
      <c r="E166" s="32">
        <v>50.455555555555556</v>
      </c>
      <c r="F166" s="32">
        <v>3.4557013873596132</v>
      </c>
      <c r="G166" s="32">
        <v>3.1098238273508043</v>
      </c>
      <c r="H166" s="32">
        <v>0.3148403435366659</v>
      </c>
      <c r="I166" s="32">
        <v>8.4902003963884587E-2</v>
      </c>
      <c r="J166" s="32">
        <v>174.35933333333338</v>
      </c>
      <c r="K166" s="32">
        <v>156.90788888888892</v>
      </c>
      <c r="L166" s="32">
        <v>15.885444444444442</v>
      </c>
      <c r="M166" s="32">
        <v>4.283777777777777</v>
      </c>
      <c r="N166" s="32">
        <v>5.9127777777777766</v>
      </c>
      <c r="O166" s="32">
        <v>5.6888888888888891</v>
      </c>
      <c r="P166" s="32">
        <v>57.521444444444441</v>
      </c>
      <c r="Q166" s="32">
        <v>51.671666666666667</v>
      </c>
      <c r="R166" s="32">
        <v>5.8497777777777751</v>
      </c>
      <c r="S166" s="32">
        <v>100.95244444444448</v>
      </c>
      <c r="T166" s="32">
        <v>100.95244444444448</v>
      </c>
      <c r="U166" s="32">
        <v>0</v>
      </c>
      <c r="V166" s="32">
        <v>0</v>
      </c>
      <c r="W166" s="32">
        <v>66.215888888888884</v>
      </c>
      <c r="X166" s="32">
        <v>0</v>
      </c>
      <c r="Y166" s="32">
        <v>0</v>
      </c>
      <c r="Z166" s="32">
        <v>0</v>
      </c>
      <c r="AA166" s="32">
        <v>23.525777777777769</v>
      </c>
      <c r="AB166" s="32">
        <v>0</v>
      </c>
      <c r="AC166" s="32">
        <v>42.690111111111115</v>
      </c>
      <c r="AD166" s="32">
        <v>0</v>
      </c>
      <c r="AE166" s="32">
        <v>0</v>
      </c>
      <c r="AF166" t="s">
        <v>85</v>
      </c>
      <c r="AG166">
        <v>4</v>
      </c>
      <c r="AH166"/>
    </row>
    <row r="167" spans="1:34" x14ac:dyDescent="0.25">
      <c r="A167" t="s">
        <v>1023</v>
      </c>
      <c r="B167" t="s">
        <v>639</v>
      </c>
      <c r="C167" t="s">
        <v>859</v>
      </c>
      <c r="D167" t="s">
        <v>1006</v>
      </c>
      <c r="E167" s="32">
        <v>60.3</v>
      </c>
      <c r="F167" s="32">
        <v>3.3004072231435417</v>
      </c>
      <c r="G167" s="32">
        <v>3.1176174682144833</v>
      </c>
      <c r="H167" s="32">
        <v>0.24713469688594072</v>
      </c>
      <c r="I167" s="32">
        <v>0.16016215220195323</v>
      </c>
      <c r="J167" s="32">
        <v>199.01455555555555</v>
      </c>
      <c r="K167" s="32">
        <v>187.99233333333333</v>
      </c>
      <c r="L167" s="32">
        <v>14.902222222222225</v>
      </c>
      <c r="M167" s="32">
        <v>9.6577777777777793</v>
      </c>
      <c r="N167" s="32">
        <v>0</v>
      </c>
      <c r="O167" s="32">
        <v>5.2444444444444445</v>
      </c>
      <c r="P167" s="32">
        <v>63.729666666666667</v>
      </c>
      <c r="Q167" s="32">
        <v>57.951888888888888</v>
      </c>
      <c r="R167" s="32">
        <v>5.7777777777777777</v>
      </c>
      <c r="S167" s="32">
        <v>120.38266666666667</v>
      </c>
      <c r="T167" s="32">
        <v>114.10433333333333</v>
      </c>
      <c r="U167" s="32">
        <v>6.2783333333333315</v>
      </c>
      <c r="V167" s="32">
        <v>0</v>
      </c>
      <c r="W167" s="32">
        <v>21.756222222222224</v>
      </c>
      <c r="X167" s="32">
        <v>0</v>
      </c>
      <c r="Y167" s="32">
        <v>0</v>
      </c>
      <c r="Z167" s="32">
        <v>0</v>
      </c>
      <c r="AA167" s="32">
        <v>0</v>
      </c>
      <c r="AB167" s="32">
        <v>0</v>
      </c>
      <c r="AC167" s="32">
        <v>21.756222222222224</v>
      </c>
      <c r="AD167" s="32">
        <v>0</v>
      </c>
      <c r="AE167" s="32">
        <v>0</v>
      </c>
      <c r="AF167" t="s">
        <v>298</v>
      </c>
      <c r="AG167">
        <v>4</v>
      </c>
      <c r="AH167"/>
    </row>
    <row r="168" spans="1:34" x14ac:dyDescent="0.25">
      <c r="A168" t="s">
        <v>1023</v>
      </c>
      <c r="B168" t="s">
        <v>417</v>
      </c>
      <c r="C168" t="s">
        <v>714</v>
      </c>
      <c r="D168" t="s">
        <v>920</v>
      </c>
      <c r="E168" s="32">
        <v>102.63333333333334</v>
      </c>
      <c r="F168" s="32">
        <v>5.145979214030528</v>
      </c>
      <c r="G168" s="32">
        <v>4.9461556782505136</v>
      </c>
      <c r="H168" s="32">
        <v>0.45314387788242932</v>
      </c>
      <c r="I168" s="32">
        <v>0.31848543899534476</v>
      </c>
      <c r="J168" s="32">
        <v>528.14899999999989</v>
      </c>
      <c r="K168" s="32">
        <v>507.64044444444437</v>
      </c>
      <c r="L168" s="32">
        <v>46.507666666666665</v>
      </c>
      <c r="M168" s="32">
        <v>32.687222222222218</v>
      </c>
      <c r="N168" s="32">
        <v>8.1861111111111118</v>
      </c>
      <c r="O168" s="32">
        <v>5.6343333333333341</v>
      </c>
      <c r="P168" s="32">
        <v>184.22255555555557</v>
      </c>
      <c r="Q168" s="32">
        <v>177.53444444444446</v>
      </c>
      <c r="R168" s="32">
        <v>6.6881111111111116</v>
      </c>
      <c r="S168" s="32">
        <v>297.41877777777768</v>
      </c>
      <c r="T168" s="32">
        <v>282.56599999999992</v>
      </c>
      <c r="U168" s="32">
        <v>14.85277777777778</v>
      </c>
      <c r="V168" s="32">
        <v>0</v>
      </c>
      <c r="W168" s="32">
        <v>181.8847777777778</v>
      </c>
      <c r="X168" s="32">
        <v>0</v>
      </c>
      <c r="Y168" s="32">
        <v>0</v>
      </c>
      <c r="Z168" s="32">
        <v>0</v>
      </c>
      <c r="AA168" s="32">
        <v>58.250777777777792</v>
      </c>
      <c r="AB168" s="32">
        <v>0</v>
      </c>
      <c r="AC168" s="32">
        <v>123.634</v>
      </c>
      <c r="AD168" s="32">
        <v>0</v>
      </c>
      <c r="AE168" s="32">
        <v>0</v>
      </c>
      <c r="AF168" t="s">
        <v>76</v>
      </c>
      <c r="AG168">
        <v>4</v>
      </c>
      <c r="AH168"/>
    </row>
    <row r="169" spans="1:34" x14ac:dyDescent="0.25">
      <c r="A169" t="s">
        <v>1023</v>
      </c>
      <c r="B169" t="s">
        <v>491</v>
      </c>
      <c r="C169" t="s">
        <v>703</v>
      </c>
      <c r="D169" t="s">
        <v>917</v>
      </c>
      <c r="E169" s="32">
        <v>184.3</v>
      </c>
      <c r="F169" s="32">
        <v>3.6450382829927048</v>
      </c>
      <c r="G169" s="32">
        <v>3.2205944414300354</v>
      </c>
      <c r="H169" s="32">
        <v>0.43972689455597758</v>
      </c>
      <c r="I169" s="32">
        <v>0.15852776270573338</v>
      </c>
      <c r="J169" s="32">
        <v>671.78055555555557</v>
      </c>
      <c r="K169" s="32">
        <v>593.55555555555554</v>
      </c>
      <c r="L169" s="32">
        <v>81.041666666666671</v>
      </c>
      <c r="M169" s="32">
        <v>29.216666666666665</v>
      </c>
      <c r="N169" s="32">
        <v>41.424999999999997</v>
      </c>
      <c r="O169" s="32">
        <v>10.4</v>
      </c>
      <c r="P169" s="32">
        <v>221.05277777777778</v>
      </c>
      <c r="Q169" s="32">
        <v>194.65277777777777</v>
      </c>
      <c r="R169" s="32">
        <v>26.4</v>
      </c>
      <c r="S169" s="32">
        <v>369.68611111111113</v>
      </c>
      <c r="T169" s="32">
        <v>369.68611111111113</v>
      </c>
      <c r="U169" s="32">
        <v>0</v>
      </c>
      <c r="V169" s="32">
        <v>0</v>
      </c>
      <c r="W169" s="32">
        <v>0.90277777777777779</v>
      </c>
      <c r="X169" s="32">
        <v>0</v>
      </c>
      <c r="Y169" s="32">
        <v>0</v>
      </c>
      <c r="Z169" s="32">
        <v>0</v>
      </c>
      <c r="AA169" s="32">
        <v>0.90277777777777779</v>
      </c>
      <c r="AB169" s="32">
        <v>0</v>
      </c>
      <c r="AC169" s="32">
        <v>0</v>
      </c>
      <c r="AD169" s="32">
        <v>0</v>
      </c>
      <c r="AE169" s="32">
        <v>0</v>
      </c>
      <c r="AF169" t="s">
        <v>150</v>
      </c>
      <c r="AG169">
        <v>4</v>
      </c>
      <c r="AH169"/>
    </row>
    <row r="170" spans="1:34" x14ac:dyDescent="0.25">
      <c r="A170" t="s">
        <v>1023</v>
      </c>
      <c r="B170" t="s">
        <v>362</v>
      </c>
      <c r="C170" t="s">
        <v>719</v>
      </c>
      <c r="D170" t="s">
        <v>925</v>
      </c>
      <c r="E170" s="32">
        <v>56.522222222222226</v>
      </c>
      <c r="F170" s="32">
        <v>3.4586082170237855</v>
      </c>
      <c r="G170" s="32">
        <v>3.1379477098486337</v>
      </c>
      <c r="H170" s="32">
        <v>0.72257519166502837</v>
      </c>
      <c r="I170" s="32">
        <v>0.51274621584430891</v>
      </c>
      <c r="J170" s="32">
        <v>195.48822222222219</v>
      </c>
      <c r="K170" s="32">
        <v>177.36377777777778</v>
      </c>
      <c r="L170" s="32">
        <v>40.841555555555551</v>
      </c>
      <c r="M170" s="32">
        <v>28.981555555555548</v>
      </c>
      <c r="N170" s="32">
        <v>5.7765555555555554</v>
      </c>
      <c r="O170" s="32">
        <v>6.083444444444444</v>
      </c>
      <c r="P170" s="32">
        <v>60.795000000000009</v>
      </c>
      <c r="Q170" s="32">
        <v>54.530555555555566</v>
      </c>
      <c r="R170" s="32">
        <v>6.2644444444444423</v>
      </c>
      <c r="S170" s="32">
        <v>93.851666666666659</v>
      </c>
      <c r="T170" s="32">
        <v>93.851666666666659</v>
      </c>
      <c r="U170" s="32">
        <v>0</v>
      </c>
      <c r="V170" s="32">
        <v>0</v>
      </c>
      <c r="W170" s="32">
        <v>40.233333333333334</v>
      </c>
      <c r="X170" s="32">
        <v>12.264555555555557</v>
      </c>
      <c r="Y170" s="32">
        <v>0</v>
      </c>
      <c r="Z170" s="32">
        <v>0.21677777777777776</v>
      </c>
      <c r="AA170" s="32">
        <v>13.711777777777778</v>
      </c>
      <c r="AB170" s="32">
        <v>0</v>
      </c>
      <c r="AC170" s="32">
        <v>14.040222222222221</v>
      </c>
      <c r="AD170" s="32">
        <v>0</v>
      </c>
      <c r="AE170" s="32">
        <v>0</v>
      </c>
      <c r="AF170" t="s">
        <v>21</v>
      </c>
      <c r="AG170">
        <v>4</v>
      </c>
      <c r="AH170"/>
    </row>
    <row r="171" spans="1:34" x14ac:dyDescent="0.25">
      <c r="A171" t="s">
        <v>1023</v>
      </c>
      <c r="B171" t="s">
        <v>495</v>
      </c>
      <c r="C171" t="s">
        <v>767</v>
      </c>
      <c r="D171" t="s">
        <v>918</v>
      </c>
      <c r="E171" s="32">
        <v>123.87777777777778</v>
      </c>
      <c r="F171" s="32">
        <v>3.442302448650103</v>
      </c>
      <c r="G171" s="32">
        <v>3.3279648398959547</v>
      </c>
      <c r="H171" s="32">
        <v>0.31518521840523811</v>
      </c>
      <c r="I171" s="32">
        <v>0.21273208359494125</v>
      </c>
      <c r="J171" s="32">
        <v>426.42477777777776</v>
      </c>
      <c r="K171" s="32">
        <v>412.26088888888887</v>
      </c>
      <c r="L171" s="32">
        <v>39.044444444444444</v>
      </c>
      <c r="M171" s="32">
        <v>26.352777777777778</v>
      </c>
      <c r="N171" s="32">
        <v>7.0916666666666668</v>
      </c>
      <c r="O171" s="32">
        <v>5.6</v>
      </c>
      <c r="P171" s="32">
        <v>150.64588888888886</v>
      </c>
      <c r="Q171" s="32">
        <v>149.17366666666663</v>
      </c>
      <c r="R171" s="32">
        <v>1.4722222222222223</v>
      </c>
      <c r="S171" s="32">
        <v>236.73444444444442</v>
      </c>
      <c r="T171" s="32">
        <v>202.73166666666665</v>
      </c>
      <c r="U171" s="32">
        <v>34.00277777777778</v>
      </c>
      <c r="V171" s="32">
        <v>0</v>
      </c>
      <c r="W171" s="32">
        <v>149.16722222222222</v>
      </c>
      <c r="X171" s="32">
        <v>5.6527777777777777</v>
      </c>
      <c r="Y171" s="32">
        <v>0</v>
      </c>
      <c r="Z171" s="32">
        <v>0</v>
      </c>
      <c r="AA171" s="32">
        <v>58.323666666666647</v>
      </c>
      <c r="AB171" s="32">
        <v>0</v>
      </c>
      <c r="AC171" s="32">
        <v>85.190777777777782</v>
      </c>
      <c r="AD171" s="32">
        <v>0</v>
      </c>
      <c r="AE171" s="32">
        <v>0</v>
      </c>
      <c r="AF171" t="s">
        <v>154</v>
      </c>
      <c r="AG171">
        <v>4</v>
      </c>
      <c r="AH171"/>
    </row>
    <row r="172" spans="1:34" x14ac:dyDescent="0.25">
      <c r="A172" t="s">
        <v>1023</v>
      </c>
      <c r="B172" t="s">
        <v>354</v>
      </c>
      <c r="C172" t="s">
        <v>712</v>
      </c>
      <c r="D172" t="s">
        <v>879</v>
      </c>
      <c r="E172" s="32">
        <v>87.211111111111109</v>
      </c>
      <c r="F172" s="32">
        <v>3.452493311249841</v>
      </c>
      <c r="G172" s="32">
        <v>3.2741266403363491</v>
      </c>
      <c r="H172" s="32">
        <v>0.47311759459803798</v>
      </c>
      <c r="I172" s="32">
        <v>0.29475092368454581</v>
      </c>
      <c r="J172" s="32">
        <v>301.09577777777781</v>
      </c>
      <c r="K172" s="32">
        <v>285.54022222222227</v>
      </c>
      <c r="L172" s="32">
        <v>41.261111111111113</v>
      </c>
      <c r="M172" s="32">
        <v>25.705555555555556</v>
      </c>
      <c r="N172" s="32">
        <v>10.133333333333333</v>
      </c>
      <c r="O172" s="32">
        <v>5.4222222222222225</v>
      </c>
      <c r="P172" s="32">
        <v>75.743555555555545</v>
      </c>
      <c r="Q172" s="32">
        <v>75.743555555555545</v>
      </c>
      <c r="R172" s="32">
        <v>0</v>
      </c>
      <c r="S172" s="32">
        <v>184.09111111111113</v>
      </c>
      <c r="T172" s="32">
        <v>157.38000000000002</v>
      </c>
      <c r="U172" s="32">
        <v>26.711111111111112</v>
      </c>
      <c r="V172" s="32">
        <v>0</v>
      </c>
      <c r="W172" s="32">
        <v>105.26533333333336</v>
      </c>
      <c r="X172" s="32">
        <v>0</v>
      </c>
      <c r="Y172" s="32">
        <v>0</v>
      </c>
      <c r="Z172" s="32">
        <v>0</v>
      </c>
      <c r="AA172" s="32">
        <v>16.930222222222223</v>
      </c>
      <c r="AB172" s="32">
        <v>0</v>
      </c>
      <c r="AC172" s="32">
        <v>88.335111111111132</v>
      </c>
      <c r="AD172" s="32">
        <v>0</v>
      </c>
      <c r="AE172" s="32">
        <v>0</v>
      </c>
      <c r="AF172" t="s">
        <v>13</v>
      </c>
      <c r="AG172">
        <v>4</v>
      </c>
      <c r="AH172"/>
    </row>
    <row r="173" spans="1:34" x14ac:dyDescent="0.25">
      <c r="A173" t="s">
        <v>1023</v>
      </c>
      <c r="B173" t="s">
        <v>344</v>
      </c>
      <c r="C173" t="s">
        <v>682</v>
      </c>
      <c r="D173" t="s">
        <v>888</v>
      </c>
      <c r="E173" s="32">
        <v>62.277777777777779</v>
      </c>
      <c r="F173" s="32">
        <v>3.5625958965209632</v>
      </c>
      <c r="G173" s="32">
        <v>3.2140231935771628</v>
      </c>
      <c r="H173" s="32">
        <v>0.59429081177520071</v>
      </c>
      <c r="I173" s="32">
        <v>0.39892952720785013</v>
      </c>
      <c r="J173" s="32">
        <v>221.87055555555554</v>
      </c>
      <c r="K173" s="32">
        <v>200.1622222222222</v>
      </c>
      <c r="L173" s="32">
        <v>37.011111111111113</v>
      </c>
      <c r="M173" s="32">
        <v>24.844444444444445</v>
      </c>
      <c r="N173" s="32">
        <v>8.7888888888888896</v>
      </c>
      <c r="O173" s="32">
        <v>3.3777777777777778</v>
      </c>
      <c r="P173" s="32">
        <v>64.50911111111111</v>
      </c>
      <c r="Q173" s="32">
        <v>54.967444444444439</v>
      </c>
      <c r="R173" s="32">
        <v>9.5416666666666661</v>
      </c>
      <c r="S173" s="32">
        <v>120.35033333333332</v>
      </c>
      <c r="T173" s="32">
        <v>115.38088888888888</v>
      </c>
      <c r="U173" s="32">
        <v>4.9694444444444441</v>
      </c>
      <c r="V173" s="32">
        <v>0</v>
      </c>
      <c r="W173" s="32">
        <v>36.726111111111109</v>
      </c>
      <c r="X173" s="32">
        <v>1.3888888888888888</v>
      </c>
      <c r="Y173" s="32">
        <v>0</v>
      </c>
      <c r="Z173" s="32">
        <v>0</v>
      </c>
      <c r="AA173" s="32">
        <v>21.159111111111109</v>
      </c>
      <c r="AB173" s="32">
        <v>0</v>
      </c>
      <c r="AC173" s="32">
        <v>14.178111111111111</v>
      </c>
      <c r="AD173" s="32">
        <v>0</v>
      </c>
      <c r="AE173" s="32">
        <v>0</v>
      </c>
      <c r="AF173" t="s">
        <v>3</v>
      </c>
      <c r="AG173">
        <v>4</v>
      </c>
      <c r="AH173"/>
    </row>
    <row r="174" spans="1:34" x14ac:dyDescent="0.25">
      <c r="A174" t="s">
        <v>1023</v>
      </c>
      <c r="B174" t="s">
        <v>661</v>
      </c>
      <c r="C174" t="s">
        <v>868</v>
      </c>
      <c r="D174" t="s">
        <v>872</v>
      </c>
      <c r="E174" s="32">
        <v>103.26666666666667</v>
      </c>
      <c r="F174" s="32">
        <v>3.1197675919948344</v>
      </c>
      <c r="G174" s="32">
        <v>2.8800010759629857</v>
      </c>
      <c r="H174" s="32">
        <v>0.48339789111254566</v>
      </c>
      <c r="I174" s="32">
        <v>0.36687647944910684</v>
      </c>
      <c r="J174" s="32">
        <v>322.16799999999989</v>
      </c>
      <c r="K174" s="32">
        <v>297.408111111111</v>
      </c>
      <c r="L174" s="32">
        <v>49.91888888888888</v>
      </c>
      <c r="M174" s="32">
        <v>37.886111111111099</v>
      </c>
      <c r="N174" s="32">
        <v>4.4244444444444451</v>
      </c>
      <c r="O174" s="32">
        <v>7.6083333333333343</v>
      </c>
      <c r="P174" s="32">
        <v>115.81533333333331</v>
      </c>
      <c r="Q174" s="32">
        <v>103.08822222222221</v>
      </c>
      <c r="R174" s="32">
        <v>12.727111111111107</v>
      </c>
      <c r="S174" s="32">
        <v>156.43377777777772</v>
      </c>
      <c r="T174" s="32">
        <v>156.43377777777772</v>
      </c>
      <c r="U174" s="32">
        <v>0</v>
      </c>
      <c r="V174" s="32">
        <v>0</v>
      </c>
      <c r="W174" s="32">
        <v>64.725666666666669</v>
      </c>
      <c r="X174" s="32">
        <v>21.29988888888888</v>
      </c>
      <c r="Y174" s="32">
        <v>0</v>
      </c>
      <c r="Z174" s="32">
        <v>0</v>
      </c>
      <c r="AA174" s="32">
        <v>17.001999999999995</v>
      </c>
      <c r="AB174" s="32">
        <v>0</v>
      </c>
      <c r="AC174" s="32">
        <v>26.423777777777797</v>
      </c>
      <c r="AD174" s="32">
        <v>0</v>
      </c>
      <c r="AE174" s="32">
        <v>0</v>
      </c>
      <c r="AF174" t="s">
        <v>320</v>
      </c>
      <c r="AG174">
        <v>4</v>
      </c>
      <c r="AH174"/>
    </row>
    <row r="175" spans="1:34" x14ac:dyDescent="0.25">
      <c r="A175" t="s">
        <v>1023</v>
      </c>
      <c r="B175" t="s">
        <v>607</v>
      </c>
      <c r="C175" t="s">
        <v>747</v>
      </c>
      <c r="D175" t="s">
        <v>944</v>
      </c>
      <c r="E175" s="32">
        <v>35.555555555555557</v>
      </c>
      <c r="F175" s="32">
        <v>7.5764062499999998</v>
      </c>
      <c r="G175" s="32">
        <v>6.7936718749999994</v>
      </c>
      <c r="H175" s="32">
        <v>1.2227343749999997</v>
      </c>
      <c r="I175" s="32">
        <v>0.59249999999999992</v>
      </c>
      <c r="J175" s="32">
        <v>269.38333333333333</v>
      </c>
      <c r="K175" s="32">
        <v>241.55277777777778</v>
      </c>
      <c r="L175" s="32">
        <v>43.474999999999994</v>
      </c>
      <c r="M175" s="32">
        <v>21.066666666666666</v>
      </c>
      <c r="N175" s="32">
        <v>17.644444444444446</v>
      </c>
      <c r="O175" s="32">
        <v>4.7638888888888893</v>
      </c>
      <c r="P175" s="32">
        <v>90.147222222222211</v>
      </c>
      <c r="Q175" s="32">
        <v>84.724999999999994</v>
      </c>
      <c r="R175" s="32">
        <v>5.4222222222222225</v>
      </c>
      <c r="S175" s="32">
        <v>135.76111111111112</v>
      </c>
      <c r="T175" s="32">
        <v>135.76111111111112</v>
      </c>
      <c r="U175" s="32">
        <v>0</v>
      </c>
      <c r="V175" s="32">
        <v>0</v>
      </c>
      <c r="W175" s="32">
        <v>0</v>
      </c>
      <c r="X175" s="32">
        <v>0</v>
      </c>
      <c r="Y175" s="32">
        <v>0</v>
      </c>
      <c r="Z175" s="32">
        <v>0</v>
      </c>
      <c r="AA175" s="32">
        <v>0</v>
      </c>
      <c r="AB175" s="32">
        <v>0</v>
      </c>
      <c r="AC175" s="32">
        <v>0</v>
      </c>
      <c r="AD175" s="32">
        <v>0</v>
      </c>
      <c r="AE175" s="32">
        <v>0</v>
      </c>
      <c r="AF175" t="s">
        <v>266</v>
      </c>
      <c r="AG175">
        <v>4</v>
      </c>
      <c r="AH175"/>
    </row>
    <row r="176" spans="1:34" x14ac:dyDescent="0.25">
      <c r="A176" t="s">
        <v>1023</v>
      </c>
      <c r="B176" t="s">
        <v>360</v>
      </c>
      <c r="C176" t="s">
        <v>708</v>
      </c>
      <c r="D176" t="s">
        <v>907</v>
      </c>
      <c r="E176" s="32">
        <v>183.17777777777778</v>
      </c>
      <c r="F176" s="32">
        <v>3.102428727405071</v>
      </c>
      <c r="G176" s="32">
        <v>2.9107400218367099</v>
      </c>
      <c r="H176" s="32">
        <v>0.11437219458934852</v>
      </c>
      <c r="I176" s="32">
        <v>2.7298313720732739E-2</v>
      </c>
      <c r="J176" s="32">
        <v>568.29600000000005</v>
      </c>
      <c r="K176" s="32">
        <v>533.1828888888889</v>
      </c>
      <c r="L176" s="32">
        <v>20.950444444444443</v>
      </c>
      <c r="M176" s="32">
        <v>5.0004444444444438</v>
      </c>
      <c r="N176" s="32">
        <v>10.272222222222222</v>
      </c>
      <c r="O176" s="32">
        <v>5.677777777777778</v>
      </c>
      <c r="P176" s="32">
        <v>185.76599999999999</v>
      </c>
      <c r="Q176" s="32">
        <v>166.60288888888888</v>
      </c>
      <c r="R176" s="32">
        <v>19.16311111111111</v>
      </c>
      <c r="S176" s="32">
        <v>361.5795555555556</v>
      </c>
      <c r="T176" s="32">
        <v>345.90911111111114</v>
      </c>
      <c r="U176" s="32">
        <v>15.670444444444438</v>
      </c>
      <c r="V176" s="32">
        <v>0</v>
      </c>
      <c r="W176" s="32">
        <v>249.36222222222221</v>
      </c>
      <c r="X176" s="32">
        <v>0</v>
      </c>
      <c r="Y176" s="32">
        <v>0</v>
      </c>
      <c r="Z176" s="32">
        <v>0</v>
      </c>
      <c r="AA176" s="32">
        <v>73.987777777777794</v>
      </c>
      <c r="AB176" s="32">
        <v>0</v>
      </c>
      <c r="AC176" s="32">
        <v>175.37444444444441</v>
      </c>
      <c r="AD176" s="32">
        <v>0</v>
      </c>
      <c r="AE176" s="32">
        <v>0</v>
      </c>
      <c r="AF176" t="s">
        <v>19</v>
      </c>
      <c r="AG176">
        <v>4</v>
      </c>
      <c r="AH176"/>
    </row>
    <row r="177" spans="1:34" x14ac:dyDescent="0.25">
      <c r="A177" t="s">
        <v>1023</v>
      </c>
      <c r="B177" t="s">
        <v>554</v>
      </c>
      <c r="C177" t="s">
        <v>821</v>
      </c>
      <c r="D177" t="s">
        <v>983</v>
      </c>
      <c r="E177" s="32">
        <v>73.077777777777783</v>
      </c>
      <c r="F177" s="32">
        <v>2.3650266078759317</v>
      </c>
      <c r="G177" s="32">
        <v>2.1523582180325378</v>
      </c>
      <c r="H177" s="32">
        <v>0.31751862551315185</v>
      </c>
      <c r="I177" s="32">
        <v>0.10485023566975825</v>
      </c>
      <c r="J177" s="32">
        <v>172.83088888888892</v>
      </c>
      <c r="K177" s="32">
        <v>157.28955555555558</v>
      </c>
      <c r="L177" s="32">
        <v>23.203555555555553</v>
      </c>
      <c r="M177" s="32">
        <v>7.6622222222222227</v>
      </c>
      <c r="N177" s="32">
        <v>9.7807777777777734</v>
      </c>
      <c r="O177" s="32">
        <v>5.7605555555555563</v>
      </c>
      <c r="P177" s="32">
        <v>52.0591111111111</v>
      </c>
      <c r="Q177" s="32">
        <v>52.0591111111111</v>
      </c>
      <c r="R177" s="32">
        <v>0</v>
      </c>
      <c r="S177" s="32">
        <v>97.568222222222275</v>
      </c>
      <c r="T177" s="32">
        <v>97.490111111111162</v>
      </c>
      <c r="U177" s="32">
        <v>7.8111111111111117E-2</v>
      </c>
      <c r="V177" s="32">
        <v>0</v>
      </c>
      <c r="W177" s="32">
        <v>15.200444444444443</v>
      </c>
      <c r="X177" s="32">
        <v>0</v>
      </c>
      <c r="Y177" s="32">
        <v>0</v>
      </c>
      <c r="Z177" s="32">
        <v>5.7605555555555563</v>
      </c>
      <c r="AA177" s="32">
        <v>1.0437777777777777</v>
      </c>
      <c r="AB177" s="32">
        <v>0</v>
      </c>
      <c r="AC177" s="32">
        <v>8.3961111111111091</v>
      </c>
      <c r="AD177" s="32">
        <v>0</v>
      </c>
      <c r="AE177" s="32">
        <v>0</v>
      </c>
      <c r="AF177" t="s">
        <v>213</v>
      </c>
      <c r="AG177">
        <v>4</v>
      </c>
      <c r="AH177"/>
    </row>
    <row r="178" spans="1:34" x14ac:dyDescent="0.25">
      <c r="A178" t="s">
        <v>1023</v>
      </c>
      <c r="B178" t="s">
        <v>457</v>
      </c>
      <c r="C178" t="s">
        <v>771</v>
      </c>
      <c r="D178" t="s">
        <v>889</v>
      </c>
      <c r="E178" s="32">
        <v>96.777777777777771</v>
      </c>
      <c r="F178" s="32">
        <v>3.0165924225028711</v>
      </c>
      <c r="G178" s="32">
        <v>2.6990998851894381</v>
      </c>
      <c r="H178" s="32">
        <v>0.43595063145809421</v>
      </c>
      <c r="I178" s="32">
        <v>0.32807347876004594</v>
      </c>
      <c r="J178" s="32">
        <v>291.93911111111117</v>
      </c>
      <c r="K178" s="32">
        <v>261.21288888888893</v>
      </c>
      <c r="L178" s="32">
        <v>42.190333333333335</v>
      </c>
      <c r="M178" s="32">
        <v>31.750222222222224</v>
      </c>
      <c r="N178" s="32">
        <v>8.0178888888888888</v>
      </c>
      <c r="O178" s="32">
        <v>2.4222222222222221</v>
      </c>
      <c r="P178" s="32">
        <v>89.019000000000005</v>
      </c>
      <c r="Q178" s="32">
        <v>68.732888888888894</v>
      </c>
      <c r="R178" s="32">
        <v>20.286111111111111</v>
      </c>
      <c r="S178" s="32">
        <v>160.72977777777777</v>
      </c>
      <c r="T178" s="32">
        <v>156.33255555555556</v>
      </c>
      <c r="U178" s="32">
        <v>4.3972222222222221</v>
      </c>
      <c r="V178" s="32">
        <v>0</v>
      </c>
      <c r="W178" s="32">
        <v>0</v>
      </c>
      <c r="X178" s="32">
        <v>0</v>
      </c>
      <c r="Y178" s="32">
        <v>0</v>
      </c>
      <c r="Z178" s="32">
        <v>0</v>
      </c>
      <c r="AA178" s="32">
        <v>0</v>
      </c>
      <c r="AB178" s="32">
        <v>0</v>
      </c>
      <c r="AC178" s="32">
        <v>0</v>
      </c>
      <c r="AD178" s="32">
        <v>0</v>
      </c>
      <c r="AE178" s="32">
        <v>0</v>
      </c>
      <c r="AF178" t="s">
        <v>116</v>
      </c>
      <c r="AG178">
        <v>4</v>
      </c>
      <c r="AH178"/>
    </row>
    <row r="179" spans="1:34" x14ac:dyDescent="0.25">
      <c r="A179" t="s">
        <v>1023</v>
      </c>
      <c r="B179" t="s">
        <v>652</v>
      </c>
      <c r="C179" t="s">
        <v>866</v>
      </c>
      <c r="D179" t="s">
        <v>950</v>
      </c>
      <c r="E179" s="32">
        <v>102.46666666666667</v>
      </c>
      <c r="F179" s="32">
        <v>3.2774051181956199</v>
      </c>
      <c r="G179" s="32">
        <v>2.9661927998265023</v>
      </c>
      <c r="H179" s="32">
        <v>0.4666558230318803</v>
      </c>
      <c r="I179" s="32">
        <v>0.25257536326176533</v>
      </c>
      <c r="J179" s="32">
        <v>335.82477777777785</v>
      </c>
      <c r="K179" s="32">
        <v>303.93588888888894</v>
      </c>
      <c r="L179" s="32">
        <v>47.81666666666667</v>
      </c>
      <c r="M179" s="32">
        <v>25.880555555555556</v>
      </c>
      <c r="N179" s="32">
        <v>16.602777777777778</v>
      </c>
      <c r="O179" s="32">
        <v>5.333333333333333</v>
      </c>
      <c r="P179" s="32">
        <v>102.88611111111112</v>
      </c>
      <c r="Q179" s="32">
        <v>92.933333333333337</v>
      </c>
      <c r="R179" s="32">
        <v>9.9527777777777775</v>
      </c>
      <c r="S179" s="32">
        <v>185.12200000000004</v>
      </c>
      <c r="T179" s="32">
        <v>185.12200000000004</v>
      </c>
      <c r="U179" s="32">
        <v>0</v>
      </c>
      <c r="V179" s="32">
        <v>0</v>
      </c>
      <c r="W179" s="32">
        <v>0</v>
      </c>
      <c r="X179" s="32">
        <v>0</v>
      </c>
      <c r="Y179" s="32">
        <v>0</v>
      </c>
      <c r="Z179" s="32">
        <v>0</v>
      </c>
      <c r="AA179" s="32">
        <v>0</v>
      </c>
      <c r="AB179" s="32">
        <v>0</v>
      </c>
      <c r="AC179" s="32">
        <v>0</v>
      </c>
      <c r="AD179" s="32">
        <v>0</v>
      </c>
      <c r="AE179" s="32">
        <v>0</v>
      </c>
      <c r="AF179" t="s">
        <v>311</v>
      </c>
      <c r="AG179">
        <v>4</v>
      </c>
      <c r="AH179"/>
    </row>
    <row r="180" spans="1:34" x14ac:dyDescent="0.25">
      <c r="A180" t="s">
        <v>1023</v>
      </c>
      <c r="B180" t="s">
        <v>438</v>
      </c>
      <c r="C180" t="s">
        <v>754</v>
      </c>
      <c r="D180" t="s">
        <v>906</v>
      </c>
      <c r="E180" s="32">
        <v>31.633333333333333</v>
      </c>
      <c r="F180" s="32">
        <v>3.5972146118721464</v>
      </c>
      <c r="G180" s="32">
        <v>3.1855532139093783</v>
      </c>
      <c r="H180" s="32">
        <v>0.81796628029504748</v>
      </c>
      <c r="I180" s="32">
        <v>0.40630488233227963</v>
      </c>
      <c r="J180" s="32">
        <v>113.79188888888889</v>
      </c>
      <c r="K180" s="32">
        <v>100.76966666666667</v>
      </c>
      <c r="L180" s="32">
        <v>25.875</v>
      </c>
      <c r="M180" s="32">
        <v>12.852777777777778</v>
      </c>
      <c r="N180" s="32">
        <v>8.5777777777777775</v>
      </c>
      <c r="O180" s="32">
        <v>4.4444444444444446</v>
      </c>
      <c r="P180" s="32">
        <v>29.791666666666668</v>
      </c>
      <c r="Q180" s="32">
        <v>29.791666666666668</v>
      </c>
      <c r="R180" s="32">
        <v>0</v>
      </c>
      <c r="S180" s="32">
        <v>58.12522222222222</v>
      </c>
      <c r="T180" s="32">
        <v>47.219666666666669</v>
      </c>
      <c r="U180" s="32">
        <v>10.905555555555555</v>
      </c>
      <c r="V180" s="32">
        <v>0</v>
      </c>
      <c r="W180" s="32">
        <v>0</v>
      </c>
      <c r="X180" s="32">
        <v>0</v>
      </c>
      <c r="Y180" s="32">
        <v>0</v>
      </c>
      <c r="Z180" s="32">
        <v>0</v>
      </c>
      <c r="AA180" s="32">
        <v>0</v>
      </c>
      <c r="AB180" s="32">
        <v>0</v>
      </c>
      <c r="AC180" s="32">
        <v>0</v>
      </c>
      <c r="AD180" s="32">
        <v>0</v>
      </c>
      <c r="AE180" s="32">
        <v>0</v>
      </c>
      <c r="AF180" t="s">
        <v>97</v>
      </c>
      <c r="AG180">
        <v>4</v>
      </c>
      <c r="AH180"/>
    </row>
    <row r="181" spans="1:34" x14ac:dyDescent="0.25">
      <c r="A181" t="s">
        <v>1023</v>
      </c>
      <c r="B181" t="s">
        <v>452</v>
      </c>
      <c r="C181" t="s">
        <v>703</v>
      </c>
      <c r="D181" t="s">
        <v>917</v>
      </c>
      <c r="E181" s="32">
        <v>70.822222222222223</v>
      </c>
      <c r="F181" s="32">
        <v>2.9746768120489486</v>
      </c>
      <c r="G181" s="32">
        <v>2.5529777219956071</v>
      </c>
      <c r="H181" s="32">
        <v>0.39203482899278319</v>
      </c>
      <c r="I181" s="32">
        <v>0.24576404141826169</v>
      </c>
      <c r="J181" s="32">
        <v>210.67322222222222</v>
      </c>
      <c r="K181" s="32">
        <v>180.80755555555555</v>
      </c>
      <c r="L181" s="32">
        <v>27.764777777777777</v>
      </c>
      <c r="M181" s="32">
        <v>17.405555555555555</v>
      </c>
      <c r="N181" s="32">
        <v>2.4425555555555554</v>
      </c>
      <c r="O181" s="32">
        <v>7.916666666666667</v>
      </c>
      <c r="P181" s="32">
        <v>85.921777777777777</v>
      </c>
      <c r="Q181" s="32">
        <v>66.415333333333336</v>
      </c>
      <c r="R181" s="32">
        <v>19.506444444444444</v>
      </c>
      <c r="S181" s="32">
        <v>96.986666666666679</v>
      </c>
      <c r="T181" s="32">
        <v>87.031111111111116</v>
      </c>
      <c r="U181" s="32">
        <v>9.9555555555555557</v>
      </c>
      <c r="V181" s="32">
        <v>0</v>
      </c>
      <c r="W181" s="32">
        <v>0</v>
      </c>
      <c r="X181" s="32">
        <v>0</v>
      </c>
      <c r="Y181" s="32">
        <v>0</v>
      </c>
      <c r="Z181" s="32">
        <v>0</v>
      </c>
      <c r="AA181" s="32">
        <v>0</v>
      </c>
      <c r="AB181" s="32">
        <v>0</v>
      </c>
      <c r="AC181" s="32">
        <v>0</v>
      </c>
      <c r="AD181" s="32">
        <v>0</v>
      </c>
      <c r="AE181" s="32">
        <v>0</v>
      </c>
      <c r="AF181" t="s">
        <v>111</v>
      </c>
      <c r="AG181">
        <v>4</v>
      </c>
      <c r="AH181"/>
    </row>
    <row r="182" spans="1:34" x14ac:dyDescent="0.25">
      <c r="A182" t="s">
        <v>1023</v>
      </c>
      <c r="B182" t="s">
        <v>442</v>
      </c>
      <c r="C182" t="s">
        <v>762</v>
      </c>
      <c r="D182" t="s">
        <v>921</v>
      </c>
      <c r="E182" s="32">
        <v>91.222222222222229</v>
      </c>
      <c r="F182" s="32">
        <v>3.4776857490864796</v>
      </c>
      <c r="G182" s="32">
        <v>3.0109123020706456</v>
      </c>
      <c r="H182" s="32">
        <v>0.58210109622411688</v>
      </c>
      <c r="I182" s="32">
        <v>0.23769671132764922</v>
      </c>
      <c r="J182" s="32">
        <v>317.24222222222221</v>
      </c>
      <c r="K182" s="32">
        <v>274.66211111111113</v>
      </c>
      <c r="L182" s="32">
        <v>53.100555555555559</v>
      </c>
      <c r="M182" s="32">
        <v>21.683222222222224</v>
      </c>
      <c r="N182" s="32">
        <v>27.595111111111109</v>
      </c>
      <c r="O182" s="32">
        <v>3.8222222222222224</v>
      </c>
      <c r="P182" s="32">
        <v>110.43222222222222</v>
      </c>
      <c r="Q182" s="32">
        <v>99.269444444444446</v>
      </c>
      <c r="R182" s="32">
        <v>11.162777777777778</v>
      </c>
      <c r="S182" s="32">
        <v>153.70944444444444</v>
      </c>
      <c r="T182" s="32">
        <v>118.68444444444445</v>
      </c>
      <c r="U182" s="32">
        <v>35.024999999999999</v>
      </c>
      <c r="V182" s="32">
        <v>0</v>
      </c>
      <c r="W182" s="32">
        <v>0</v>
      </c>
      <c r="X182" s="32">
        <v>0</v>
      </c>
      <c r="Y182" s="32">
        <v>0</v>
      </c>
      <c r="Z182" s="32">
        <v>0</v>
      </c>
      <c r="AA182" s="32">
        <v>0</v>
      </c>
      <c r="AB182" s="32">
        <v>0</v>
      </c>
      <c r="AC182" s="32">
        <v>0</v>
      </c>
      <c r="AD182" s="32">
        <v>0</v>
      </c>
      <c r="AE182" s="32">
        <v>0</v>
      </c>
      <c r="AF182" t="s">
        <v>101</v>
      </c>
      <c r="AG182">
        <v>4</v>
      </c>
      <c r="AH182"/>
    </row>
    <row r="183" spans="1:34" x14ac:dyDescent="0.25">
      <c r="A183" t="s">
        <v>1023</v>
      </c>
      <c r="B183" t="s">
        <v>662</v>
      </c>
      <c r="C183" t="s">
        <v>718</v>
      </c>
      <c r="D183" t="s">
        <v>924</v>
      </c>
      <c r="E183" s="32">
        <v>15.488888888888889</v>
      </c>
      <c r="F183" s="32">
        <v>6.1477474892395998</v>
      </c>
      <c r="G183" s="32">
        <v>5.2905021520803457</v>
      </c>
      <c r="H183" s="32">
        <v>1.0348780487804878</v>
      </c>
      <c r="I183" s="32">
        <v>0.17763271162123384</v>
      </c>
      <c r="J183" s="32">
        <v>95.221777777777802</v>
      </c>
      <c r="K183" s="32">
        <v>81.944000000000017</v>
      </c>
      <c r="L183" s="32">
        <v>16.02911111111111</v>
      </c>
      <c r="M183" s="32">
        <v>2.7513333333333332</v>
      </c>
      <c r="N183" s="32">
        <v>7.2388888888888889</v>
      </c>
      <c r="O183" s="32">
        <v>6.0388888888888888</v>
      </c>
      <c r="P183" s="32">
        <v>26.469777777777786</v>
      </c>
      <c r="Q183" s="32">
        <v>26.469777777777786</v>
      </c>
      <c r="R183" s="32">
        <v>0</v>
      </c>
      <c r="S183" s="32">
        <v>52.722888888888903</v>
      </c>
      <c r="T183" s="32">
        <v>52.722888888888903</v>
      </c>
      <c r="U183" s="32">
        <v>0</v>
      </c>
      <c r="V183" s="32">
        <v>0</v>
      </c>
      <c r="W183" s="32">
        <v>0</v>
      </c>
      <c r="X183" s="32">
        <v>0</v>
      </c>
      <c r="Y183" s="32">
        <v>0</v>
      </c>
      <c r="Z183" s="32">
        <v>0</v>
      </c>
      <c r="AA183" s="32">
        <v>0</v>
      </c>
      <c r="AB183" s="32">
        <v>0</v>
      </c>
      <c r="AC183" s="32">
        <v>0</v>
      </c>
      <c r="AD183" s="32">
        <v>0</v>
      </c>
      <c r="AE183" s="32">
        <v>0</v>
      </c>
      <c r="AF183" t="s">
        <v>321</v>
      </c>
      <c r="AG183">
        <v>4</v>
      </c>
      <c r="AH183"/>
    </row>
    <row r="184" spans="1:34" x14ac:dyDescent="0.25">
      <c r="A184" t="s">
        <v>1023</v>
      </c>
      <c r="B184" t="s">
        <v>594</v>
      </c>
      <c r="C184" t="s">
        <v>843</v>
      </c>
      <c r="D184" t="s">
        <v>878</v>
      </c>
      <c r="E184" s="32">
        <v>55.644444444444446</v>
      </c>
      <c r="F184" s="32">
        <v>3.9434305111821089</v>
      </c>
      <c r="G184" s="32">
        <v>3.8326577476038337</v>
      </c>
      <c r="H184" s="32">
        <v>0.36182108626198084</v>
      </c>
      <c r="I184" s="32">
        <v>0.25104832268370608</v>
      </c>
      <c r="J184" s="32">
        <v>219.43</v>
      </c>
      <c r="K184" s="32">
        <v>213.26611111111112</v>
      </c>
      <c r="L184" s="32">
        <v>20.133333333333333</v>
      </c>
      <c r="M184" s="32">
        <v>13.969444444444445</v>
      </c>
      <c r="N184" s="32">
        <v>0.1</v>
      </c>
      <c r="O184" s="32">
        <v>6.0638888888888891</v>
      </c>
      <c r="P184" s="32">
        <v>60.202777777777776</v>
      </c>
      <c r="Q184" s="32">
        <v>60.202777777777776</v>
      </c>
      <c r="R184" s="32">
        <v>0</v>
      </c>
      <c r="S184" s="32">
        <v>139.0938888888889</v>
      </c>
      <c r="T184" s="32">
        <v>119.03555555555556</v>
      </c>
      <c r="U184" s="32">
        <v>20.058333333333334</v>
      </c>
      <c r="V184" s="32">
        <v>0</v>
      </c>
      <c r="W184" s="32">
        <v>0</v>
      </c>
      <c r="X184" s="32">
        <v>0</v>
      </c>
      <c r="Y184" s="32">
        <v>0</v>
      </c>
      <c r="Z184" s="32">
        <v>0</v>
      </c>
      <c r="AA184" s="32">
        <v>0</v>
      </c>
      <c r="AB184" s="32">
        <v>0</v>
      </c>
      <c r="AC184" s="32">
        <v>0</v>
      </c>
      <c r="AD184" s="32">
        <v>0</v>
      </c>
      <c r="AE184" s="32">
        <v>0</v>
      </c>
      <c r="AF184" t="s">
        <v>253</v>
      </c>
      <c r="AG184">
        <v>4</v>
      </c>
      <c r="AH184"/>
    </row>
    <row r="185" spans="1:34" x14ac:dyDescent="0.25">
      <c r="A185" t="s">
        <v>1023</v>
      </c>
      <c r="B185" t="s">
        <v>463</v>
      </c>
      <c r="C185" t="s">
        <v>776</v>
      </c>
      <c r="D185" t="s">
        <v>958</v>
      </c>
      <c r="E185" s="32">
        <v>135.64444444444445</v>
      </c>
      <c r="F185" s="32">
        <v>3.2655217889908252</v>
      </c>
      <c r="G185" s="32">
        <v>3.0707241153342069</v>
      </c>
      <c r="H185" s="32">
        <v>0.58349361074705086</v>
      </c>
      <c r="I185" s="32">
        <v>0.38869593709043238</v>
      </c>
      <c r="J185" s="32">
        <v>442.94988888888884</v>
      </c>
      <c r="K185" s="32">
        <v>416.52666666666664</v>
      </c>
      <c r="L185" s="32">
        <v>79.147666666666638</v>
      </c>
      <c r="M185" s="32">
        <v>52.72444444444443</v>
      </c>
      <c r="N185" s="32">
        <v>20.734333333333325</v>
      </c>
      <c r="O185" s="32">
        <v>5.6888888888888891</v>
      </c>
      <c r="P185" s="32">
        <v>100.43144444444444</v>
      </c>
      <c r="Q185" s="32">
        <v>100.43144444444444</v>
      </c>
      <c r="R185" s="32">
        <v>0</v>
      </c>
      <c r="S185" s="32">
        <v>263.37077777777779</v>
      </c>
      <c r="T185" s="32">
        <v>263.37077777777779</v>
      </c>
      <c r="U185" s="32">
        <v>0</v>
      </c>
      <c r="V185" s="32">
        <v>0</v>
      </c>
      <c r="W185" s="32">
        <v>26.944333333333336</v>
      </c>
      <c r="X185" s="32">
        <v>0</v>
      </c>
      <c r="Y185" s="32">
        <v>0</v>
      </c>
      <c r="Z185" s="32">
        <v>0</v>
      </c>
      <c r="AA185" s="32">
        <v>0</v>
      </c>
      <c r="AB185" s="32">
        <v>0</v>
      </c>
      <c r="AC185" s="32">
        <v>26.944333333333336</v>
      </c>
      <c r="AD185" s="32">
        <v>0</v>
      </c>
      <c r="AE185" s="32">
        <v>0</v>
      </c>
      <c r="AF185" t="s">
        <v>122</v>
      </c>
      <c r="AG185">
        <v>4</v>
      </c>
      <c r="AH185"/>
    </row>
    <row r="186" spans="1:34" x14ac:dyDescent="0.25">
      <c r="A186" t="s">
        <v>1023</v>
      </c>
      <c r="B186" t="s">
        <v>677</v>
      </c>
      <c r="C186" t="s">
        <v>846</v>
      </c>
      <c r="D186" t="s">
        <v>924</v>
      </c>
      <c r="E186" s="32">
        <v>60.133333333333333</v>
      </c>
      <c r="F186" s="32">
        <v>2.5115502586844056</v>
      </c>
      <c r="G186" s="32">
        <v>2.3223410938654845</v>
      </c>
      <c r="H186" s="32">
        <v>0.37268662232076871</v>
      </c>
      <c r="I186" s="32">
        <v>0.18347745750184777</v>
      </c>
      <c r="J186" s="32">
        <v>151.02788888888892</v>
      </c>
      <c r="K186" s="32">
        <v>139.65011111111113</v>
      </c>
      <c r="L186" s="32">
        <v>22.410888888888891</v>
      </c>
      <c r="M186" s="32">
        <v>11.033111111111113</v>
      </c>
      <c r="N186" s="32">
        <v>5.6888888888888891</v>
      </c>
      <c r="O186" s="32">
        <v>5.6888888888888891</v>
      </c>
      <c r="P186" s="32">
        <v>55.423777777777772</v>
      </c>
      <c r="Q186" s="32">
        <v>55.423777777777772</v>
      </c>
      <c r="R186" s="32">
        <v>0</v>
      </c>
      <c r="S186" s="32">
        <v>73.193222222222246</v>
      </c>
      <c r="T186" s="32">
        <v>73.193222222222246</v>
      </c>
      <c r="U186" s="32">
        <v>0</v>
      </c>
      <c r="V186" s="32">
        <v>0</v>
      </c>
      <c r="W186" s="32">
        <v>33.199888888888893</v>
      </c>
      <c r="X186" s="32">
        <v>0</v>
      </c>
      <c r="Y186" s="32">
        <v>0</v>
      </c>
      <c r="Z186" s="32">
        <v>0</v>
      </c>
      <c r="AA186" s="32">
        <v>0</v>
      </c>
      <c r="AB186" s="32">
        <v>0</v>
      </c>
      <c r="AC186" s="32">
        <v>33.199888888888893</v>
      </c>
      <c r="AD186" s="32">
        <v>0</v>
      </c>
      <c r="AE186" s="32">
        <v>0</v>
      </c>
      <c r="AF186" t="s">
        <v>336</v>
      </c>
      <c r="AG186">
        <v>4</v>
      </c>
      <c r="AH186"/>
    </row>
    <row r="187" spans="1:34" x14ac:dyDescent="0.25">
      <c r="A187" t="s">
        <v>1023</v>
      </c>
      <c r="B187" t="s">
        <v>421</v>
      </c>
      <c r="C187" t="s">
        <v>749</v>
      </c>
      <c r="D187" t="s">
        <v>881</v>
      </c>
      <c r="E187" s="32">
        <v>32.722222222222221</v>
      </c>
      <c r="F187" s="32">
        <v>3.6082784380305597</v>
      </c>
      <c r="G187" s="32">
        <v>3.27</v>
      </c>
      <c r="H187" s="32">
        <v>0.53651952461799668</v>
      </c>
      <c r="I187" s="32">
        <v>0.19824108658743639</v>
      </c>
      <c r="J187" s="32">
        <v>118.07088888888887</v>
      </c>
      <c r="K187" s="32">
        <v>107.00166666666667</v>
      </c>
      <c r="L187" s="32">
        <v>17.556111111111115</v>
      </c>
      <c r="M187" s="32">
        <v>6.4868888888888909</v>
      </c>
      <c r="N187" s="32">
        <v>5.3803333333333345</v>
      </c>
      <c r="O187" s="32">
        <v>5.6888888888888891</v>
      </c>
      <c r="P187" s="32">
        <v>46.24688888888889</v>
      </c>
      <c r="Q187" s="32">
        <v>46.24688888888889</v>
      </c>
      <c r="R187" s="32">
        <v>0</v>
      </c>
      <c r="S187" s="32">
        <v>54.267888888888876</v>
      </c>
      <c r="T187" s="32">
        <v>54.267888888888876</v>
      </c>
      <c r="U187" s="32">
        <v>0</v>
      </c>
      <c r="V187" s="32">
        <v>0</v>
      </c>
      <c r="W187" s="32">
        <v>4.0728888888888903</v>
      </c>
      <c r="X187" s="32">
        <v>0</v>
      </c>
      <c r="Y187" s="32">
        <v>0</v>
      </c>
      <c r="Z187" s="32">
        <v>0</v>
      </c>
      <c r="AA187" s="32">
        <v>0</v>
      </c>
      <c r="AB187" s="32">
        <v>0</v>
      </c>
      <c r="AC187" s="32">
        <v>4.0728888888888903</v>
      </c>
      <c r="AD187" s="32">
        <v>0</v>
      </c>
      <c r="AE187" s="32">
        <v>0</v>
      </c>
      <c r="AF187" t="s">
        <v>80</v>
      </c>
      <c r="AG187">
        <v>4</v>
      </c>
      <c r="AH187"/>
    </row>
    <row r="188" spans="1:34" x14ac:dyDescent="0.25">
      <c r="A188" t="s">
        <v>1023</v>
      </c>
      <c r="B188" t="s">
        <v>515</v>
      </c>
      <c r="C188" t="s">
        <v>802</v>
      </c>
      <c r="D188" t="s">
        <v>953</v>
      </c>
      <c r="E188" s="32">
        <v>68.333333333333329</v>
      </c>
      <c r="F188" s="32">
        <v>3.063346341463415</v>
      </c>
      <c r="G188" s="32">
        <v>2.8990439024390247</v>
      </c>
      <c r="H188" s="32">
        <v>0.34549593495934972</v>
      </c>
      <c r="I188" s="32">
        <v>0.18119349593495943</v>
      </c>
      <c r="J188" s="32">
        <v>209.32866666666666</v>
      </c>
      <c r="K188" s="32">
        <v>198.10133333333334</v>
      </c>
      <c r="L188" s="32">
        <v>23.608888888888895</v>
      </c>
      <c r="M188" s="32">
        <v>12.381555555555559</v>
      </c>
      <c r="N188" s="32">
        <v>5.5384444444444458</v>
      </c>
      <c r="O188" s="32">
        <v>5.6888888888888891</v>
      </c>
      <c r="P188" s="32">
        <v>65.971777777777802</v>
      </c>
      <c r="Q188" s="32">
        <v>65.971777777777802</v>
      </c>
      <c r="R188" s="32">
        <v>0</v>
      </c>
      <c r="S188" s="32">
        <v>119.74799999999998</v>
      </c>
      <c r="T188" s="32">
        <v>119.74799999999998</v>
      </c>
      <c r="U188" s="32">
        <v>0</v>
      </c>
      <c r="V188" s="32">
        <v>0</v>
      </c>
      <c r="W188" s="32">
        <v>5.4748888888888887</v>
      </c>
      <c r="X188" s="32">
        <v>0</v>
      </c>
      <c r="Y188" s="32">
        <v>0</v>
      </c>
      <c r="Z188" s="32">
        <v>0</v>
      </c>
      <c r="AA188" s="32">
        <v>0</v>
      </c>
      <c r="AB188" s="32">
        <v>0</v>
      </c>
      <c r="AC188" s="32">
        <v>5.4748888888888887</v>
      </c>
      <c r="AD188" s="32">
        <v>0</v>
      </c>
      <c r="AE188" s="32">
        <v>0</v>
      </c>
      <c r="AF188" t="s">
        <v>174</v>
      </c>
      <c r="AG188">
        <v>4</v>
      </c>
      <c r="AH188"/>
    </row>
    <row r="189" spans="1:34" x14ac:dyDescent="0.25">
      <c r="A189" t="s">
        <v>1023</v>
      </c>
      <c r="B189" t="s">
        <v>364</v>
      </c>
      <c r="C189" t="s">
        <v>714</v>
      </c>
      <c r="D189" t="s">
        <v>920</v>
      </c>
      <c r="E189" s="32">
        <v>118.98888888888889</v>
      </c>
      <c r="F189" s="32">
        <v>5.4411653749182953</v>
      </c>
      <c r="G189" s="32">
        <v>5.0545727892426955</v>
      </c>
      <c r="H189" s="32">
        <v>0.48548790736763464</v>
      </c>
      <c r="I189" s="32">
        <v>0.35253338313568022</v>
      </c>
      <c r="J189" s="32">
        <v>647.43822222222252</v>
      </c>
      <c r="K189" s="32">
        <v>601.43800000000033</v>
      </c>
      <c r="L189" s="32">
        <v>57.767666666666663</v>
      </c>
      <c r="M189" s="32">
        <v>41.947555555555553</v>
      </c>
      <c r="N189" s="32">
        <v>10.220111111111111</v>
      </c>
      <c r="O189" s="32">
        <v>5.6</v>
      </c>
      <c r="P189" s="32">
        <v>213.40555555555562</v>
      </c>
      <c r="Q189" s="32">
        <v>183.22544444444449</v>
      </c>
      <c r="R189" s="32">
        <v>30.180111111111117</v>
      </c>
      <c r="S189" s="32">
        <v>376.26500000000027</v>
      </c>
      <c r="T189" s="32">
        <v>375.67411111111136</v>
      </c>
      <c r="U189" s="32">
        <v>0.59088888888888891</v>
      </c>
      <c r="V189" s="32">
        <v>0</v>
      </c>
      <c r="W189" s="32">
        <v>119.53544444444444</v>
      </c>
      <c r="X189" s="32">
        <v>0</v>
      </c>
      <c r="Y189" s="32">
        <v>0</v>
      </c>
      <c r="Z189" s="32">
        <v>0</v>
      </c>
      <c r="AA189" s="32">
        <v>26.876555555555566</v>
      </c>
      <c r="AB189" s="32">
        <v>0</v>
      </c>
      <c r="AC189" s="32">
        <v>92.658888888888868</v>
      </c>
      <c r="AD189" s="32">
        <v>0</v>
      </c>
      <c r="AE189" s="32">
        <v>0</v>
      </c>
      <c r="AF189" t="s">
        <v>23</v>
      </c>
      <c r="AG189">
        <v>4</v>
      </c>
      <c r="AH189"/>
    </row>
    <row r="190" spans="1:34" x14ac:dyDescent="0.25">
      <c r="A190" t="s">
        <v>1023</v>
      </c>
      <c r="B190" t="s">
        <v>440</v>
      </c>
      <c r="C190" t="s">
        <v>761</v>
      </c>
      <c r="D190" t="s">
        <v>950</v>
      </c>
      <c r="E190" s="32">
        <v>73.411111111111111</v>
      </c>
      <c r="F190" s="32">
        <v>3.5181277433025584</v>
      </c>
      <c r="G190" s="32">
        <v>3.359368851218405</v>
      </c>
      <c r="H190" s="32">
        <v>0.51345239897078854</v>
      </c>
      <c r="I190" s="32">
        <v>0.35469350688663531</v>
      </c>
      <c r="J190" s="32">
        <v>258.26966666666669</v>
      </c>
      <c r="K190" s="32">
        <v>246.61500000000001</v>
      </c>
      <c r="L190" s="32">
        <v>37.693111111111108</v>
      </c>
      <c r="M190" s="32">
        <v>26.038444444444441</v>
      </c>
      <c r="N190" s="32">
        <v>5.9657777777777783</v>
      </c>
      <c r="O190" s="32">
        <v>5.6888888888888891</v>
      </c>
      <c r="P190" s="32">
        <v>88.354111111111095</v>
      </c>
      <c r="Q190" s="32">
        <v>88.354111111111095</v>
      </c>
      <c r="R190" s="32">
        <v>0</v>
      </c>
      <c r="S190" s="32">
        <v>132.22244444444448</v>
      </c>
      <c r="T190" s="32">
        <v>132.22244444444448</v>
      </c>
      <c r="U190" s="32">
        <v>0</v>
      </c>
      <c r="V190" s="32">
        <v>0</v>
      </c>
      <c r="W190" s="32">
        <v>0.67411111111111111</v>
      </c>
      <c r="X190" s="32">
        <v>0.67411111111111111</v>
      </c>
      <c r="Y190" s="32">
        <v>0</v>
      </c>
      <c r="Z190" s="32">
        <v>0</v>
      </c>
      <c r="AA190" s="32">
        <v>0</v>
      </c>
      <c r="AB190" s="32">
        <v>0</v>
      </c>
      <c r="AC190" s="32">
        <v>0</v>
      </c>
      <c r="AD190" s="32">
        <v>0</v>
      </c>
      <c r="AE190" s="32">
        <v>0</v>
      </c>
      <c r="AF190" t="s">
        <v>99</v>
      </c>
      <c r="AG190">
        <v>4</v>
      </c>
      <c r="AH190"/>
    </row>
    <row r="191" spans="1:34" x14ac:dyDescent="0.25">
      <c r="A191" t="s">
        <v>1023</v>
      </c>
      <c r="B191" t="s">
        <v>660</v>
      </c>
      <c r="C191" t="s">
        <v>834</v>
      </c>
      <c r="D191" t="s">
        <v>990</v>
      </c>
      <c r="E191" s="32">
        <v>24.788888888888888</v>
      </c>
      <c r="F191" s="32">
        <v>4.7789914836396239</v>
      </c>
      <c r="G191" s="32">
        <v>4.6023890632003583</v>
      </c>
      <c r="H191" s="32">
        <v>0.98739130434782596</v>
      </c>
      <c r="I191" s="32">
        <v>0.81078888390856108</v>
      </c>
      <c r="J191" s="32">
        <v>118.46588888888888</v>
      </c>
      <c r="K191" s="32">
        <v>114.0881111111111</v>
      </c>
      <c r="L191" s="32">
        <v>24.476333333333329</v>
      </c>
      <c r="M191" s="32">
        <v>20.098555555555553</v>
      </c>
      <c r="N191" s="32">
        <v>0</v>
      </c>
      <c r="O191" s="32">
        <v>4.3777777777777782</v>
      </c>
      <c r="P191" s="32">
        <v>22.711222222222226</v>
      </c>
      <c r="Q191" s="32">
        <v>22.711222222222226</v>
      </c>
      <c r="R191" s="32">
        <v>0</v>
      </c>
      <c r="S191" s="32">
        <v>71.278333333333322</v>
      </c>
      <c r="T191" s="32">
        <v>71.278333333333322</v>
      </c>
      <c r="U191" s="32">
        <v>0</v>
      </c>
      <c r="V191" s="32">
        <v>0</v>
      </c>
      <c r="W191" s="32">
        <v>2.2666666666666666</v>
      </c>
      <c r="X191" s="32">
        <v>0</v>
      </c>
      <c r="Y191" s="32">
        <v>0</v>
      </c>
      <c r="Z191" s="32">
        <v>0</v>
      </c>
      <c r="AA191" s="32">
        <v>2.2666666666666666</v>
      </c>
      <c r="AB191" s="32">
        <v>0</v>
      </c>
      <c r="AC191" s="32">
        <v>0</v>
      </c>
      <c r="AD191" s="32">
        <v>0</v>
      </c>
      <c r="AE191" s="32">
        <v>0</v>
      </c>
      <c r="AF191" t="s">
        <v>319</v>
      </c>
      <c r="AG191">
        <v>4</v>
      </c>
      <c r="AH191"/>
    </row>
    <row r="192" spans="1:34" x14ac:dyDescent="0.25">
      <c r="A192" t="s">
        <v>1023</v>
      </c>
      <c r="B192" t="s">
        <v>343</v>
      </c>
      <c r="C192" t="s">
        <v>710</v>
      </c>
      <c r="D192" t="s">
        <v>913</v>
      </c>
      <c r="E192" s="32">
        <v>162.16666666666666</v>
      </c>
      <c r="F192" s="32">
        <v>3.6769386776293258</v>
      </c>
      <c r="G192" s="32">
        <v>3.3195902706406306</v>
      </c>
      <c r="H192" s="32">
        <v>0.17759506680369988</v>
      </c>
      <c r="I192" s="32">
        <v>0</v>
      </c>
      <c r="J192" s="32">
        <v>596.27688888888895</v>
      </c>
      <c r="K192" s="32">
        <v>538.3268888888889</v>
      </c>
      <c r="L192" s="32">
        <v>28.799999999999997</v>
      </c>
      <c r="M192" s="32">
        <v>0</v>
      </c>
      <c r="N192" s="32">
        <v>21.091666666666665</v>
      </c>
      <c r="O192" s="32">
        <v>7.708333333333333</v>
      </c>
      <c r="P192" s="32">
        <v>196.91433333333336</v>
      </c>
      <c r="Q192" s="32">
        <v>167.76433333333335</v>
      </c>
      <c r="R192" s="32">
        <v>29.15</v>
      </c>
      <c r="S192" s="32">
        <v>370.56255555555555</v>
      </c>
      <c r="T192" s="32">
        <v>295.22922222222223</v>
      </c>
      <c r="U192" s="32">
        <v>75.333333333333329</v>
      </c>
      <c r="V192" s="32">
        <v>0</v>
      </c>
      <c r="W192" s="32">
        <v>270.57088888888887</v>
      </c>
      <c r="X192" s="32">
        <v>0</v>
      </c>
      <c r="Y192" s="32">
        <v>6.3277777777777775</v>
      </c>
      <c r="Z192" s="32">
        <v>0</v>
      </c>
      <c r="AA192" s="32">
        <v>79.597222222222229</v>
      </c>
      <c r="AB192" s="32">
        <v>0.88888888888888884</v>
      </c>
      <c r="AC192" s="32">
        <v>180.04033333333334</v>
      </c>
      <c r="AD192" s="32">
        <v>3.7166666666666668</v>
      </c>
      <c r="AE192" s="32">
        <v>0</v>
      </c>
      <c r="AF192" t="s">
        <v>2</v>
      </c>
      <c r="AG192">
        <v>4</v>
      </c>
      <c r="AH192"/>
    </row>
    <row r="193" spans="1:34" x14ac:dyDescent="0.25">
      <c r="A193" t="s">
        <v>1023</v>
      </c>
      <c r="B193" t="s">
        <v>635</v>
      </c>
      <c r="C193" t="s">
        <v>857</v>
      </c>
      <c r="D193" t="s">
        <v>1004</v>
      </c>
      <c r="E193" s="32">
        <v>82.077777777777783</v>
      </c>
      <c r="F193" s="32">
        <v>4.0129863273317987</v>
      </c>
      <c r="G193" s="32">
        <v>3.4830350615946934</v>
      </c>
      <c r="H193" s="32">
        <v>0.46612291864085553</v>
      </c>
      <c r="I193" s="32">
        <v>0.25802084743468251</v>
      </c>
      <c r="J193" s="32">
        <v>329.37700000000001</v>
      </c>
      <c r="K193" s="32">
        <v>285.8797777777778</v>
      </c>
      <c r="L193" s="32">
        <v>38.258333333333333</v>
      </c>
      <c r="M193" s="32">
        <v>21.177777777777777</v>
      </c>
      <c r="N193" s="32">
        <v>11.302777777777777</v>
      </c>
      <c r="O193" s="32">
        <v>5.7777777777777777</v>
      </c>
      <c r="P193" s="32">
        <v>121.80033333333334</v>
      </c>
      <c r="Q193" s="32">
        <v>95.38366666666667</v>
      </c>
      <c r="R193" s="32">
        <v>26.416666666666668</v>
      </c>
      <c r="S193" s="32">
        <v>169.31833333333336</v>
      </c>
      <c r="T193" s="32">
        <v>103.79633333333335</v>
      </c>
      <c r="U193" s="32">
        <v>65.522000000000006</v>
      </c>
      <c r="V193" s="32">
        <v>0</v>
      </c>
      <c r="W193" s="32">
        <v>46.496444444444442</v>
      </c>
      <c r="X193" s="32">
        <v>0</v>
      </c>
      <c r="Y193" s="32">
        <v>0.62222222222222223</v>
      </c>
      <c r="Z193" s="32">
        <v>0</v>
      </c>
      <c r="AA193" s="32">
        <v>9.5281111111111088</v>
      </c>
      <c r="AB193" s="32">
        <v>0</v>
      </c>
      <c r="AC193" s="32">
        <v>26.226888888888883</v>
      </c>
      <c r="AD193" s="32">
        <v>10.119222222222227</v>
      </c>
      <c r="AE193" s="32">
        <v>0</v>
      </c>
      <c r="AF193" t="s">
        <v>294</v>
      </c>
      <c r="AG193">
        <v>4</v>
      </c>
      <c r="AH193"/>
    </row>
    <row r="194" spans="1:34" x14ac:dyDescent="0.25">
      <c r="A194" t="s">
        <v>1023</v>
      </c>
      <c r="B194" t="s">
        <v>605</v>
      </c>
      <c r="C194" t="s">
        <v>848</v>
      </c>
      <c r="D194" t="s">
        <v>944</v>
      </c>
      <c r="E194" s="32">
        <v>151.44444444444446</v>
      </c>
      <c r="F194" s="32">
        <v>3.1655663976522375</v>
      </c>
      <c r="G194" s="32">
        <v>2.9913081438004405</v>
      </c>
      <c r="H194" s="32">
        <v>0.27791856199559783</v>
      </c>
      <c r="I194" s="32">
        <v>0.23741966250917085</v>
      </c>
      <c r="J194" s="32">
        <v>479.40744444444448</v>
      </c>
      <c r="K194" s="32">
        <v>453.01700000000005</v>
      </c>
      <c r="L194" s="32">
        <v>42.089222222222212</v>
      </c>
      <c r="M194" s="32">
        <v>35.955888888888879</v>
      </c>
      <c r="N194" s="32">
        <v>0.53333333333333333</v>
      </c>
      <c r="O194" s="32">
        <v>5.6</v>
      </c>
      <c r="P194" s="32">
        <v>165.43255555555555</v>
      </c>
      <c r="Q194" s="32">
        <v>145.17544444444445</v>
      </c>
      <c r="R194" s="32">
        <v>20.257111111111104</v>
      </c>
      <c r="S194" s="32">
        <v>271.88566666666674</v>
      </c>
      <c r="T194" s="32">
        <v>250.73277777777787</v>
      </c>
      <c r="U194" s="32">
        <v>21.152888888888892</v>
      </c>
      <c r="V194" s="32">
        <v>0</v>
      </c>
      <c r="W194" s="32">
        <v>22.442666666666668</v>
      </c>
      <c r="X194" s="32">
        <v>0.1</v>
      </c>
      <c r="Y194" s="32">
        <v>0</v>
      </c>
      <c r="Z194" s="32">
        <v>0</v>
      </c>
      <c r="AA194" s="32">
        <v>1.6204444444444446</v>
      </c>
      <c r="AB194" s="32">
        <v>0</v>
      </c>
      <c r="AC194" s="32">
        <v>20.722222222222221</v>
      </c>
      <c r="AD194" s="32">
        <v>0</v>
      </c>
      <c r="AE194" s="32">
        <v>0</v>
      </c>
      <c r="AF194" t="s">
        <v>264</v>
      </c>
      <c r="AG194">
        <v>4</v>
      </c>
      <c r="AH194"/>
    </row>
    <row r="195" spans="1:34" x14ac:dyDescent="0.25">
      <c r="A195" t="s">
        <v>1023</v>
      </c>
      <c r="B195" t="s">
        <v>469</v>
      </c>
      <c r="C195" t="s">
        <v>754</v>
      </c>
      <c r="D195" t="s">
        <v>906</v>
      </c>
      <c r="E195" s="32">
        <v>102.6</v>
      </c>
      <c r="F195" s="32">
        <v>2.939029672947802</v>
      </c>
      <c r="G195" s="32">
        <v>2.8327377084687031</v>
      </c>
      <c r="H195" s="32">
        <v>0.24279835390946503</v>
      </c>
      <c r="I195" s="32">
        <v>0.18648473034437948</v>
      </c>
      <c r="J195" s="32">
        <v>301.54444444444448</v>
      </c>
      <c r="K195" s="32">
        <v>290.63888888888891</v>
      </c>
      <c r="L195" s="32">
        <v>24.911111111111111</v>
      </c>
      <c r="M195" s="32">
        <v>19.133333333333333</v>
      </c>
      <c r="N195" s="32">
        <v>0</v>
      </c>
      <c r="O195" s="32">
        <v>5.7777777777777777</v>
      </c>
      <c r="P195" s="32">
        <v>96.725000000000009</v>
      </c>
      <c r="Q195" s="32">
        <v>91.597222222222229</v>
      </c>
      <c r="R195" s="32">
        <v>5.1277777777777782</v>
      </c>
      <c r="S195" s="32">
        <v>179.90833333333333</v>
      </c>
      <c r="T195" s="32">
        <v>179.90833333333333</v>
      </c>
      <c r="U195" s="32">
        <v>0</v>
      </c>
      <c r="V195" s="32">
        <v>0</v>
      </c>
      <c r="W195" s="32">
        <v>0</v>
      </c>
      <c r="X195" s="32">
        <v>0</v>
      </c>
      <c r="Y195" s="32">
        <v>0</v>
      </c>
      <c r="Z195" s="32">
        <v>0</v>
      </c>
      <c r="AA195" s="32">
        <v>0</v>
      </c>
      <c r="AB195" s="32">
        <v>0</v>
      </c>
      <c r="AC195" s="32">
        <v>0</v>
      </c>
      <c r="AD195" s="32">
        <v>0</v>
      </c>
      <c r="AE195" s="32">
        <v>0</v>
      </c>
      <c r="AF195" t="s">
        <v>128</v>
      </c>
      <c r="AG195">
        <v>4</v>
      </c>
      <c r="AH195"/>
    </row>
    <row r="196" spans="1:34" x14ac:dyDescent="0.25">
      <c r="A196" t="s">
        <v>1023</v>
      </c>
      <c r="B196" t="s">
        <v>532</v>
      </c>
      <c r="C196" t="s">
        <v>810</v>
      </c>
      <c r="D196" t="s">
        <v>978</v>
      </c>
      <c r="E196" s="32">
        <v>62.866666666666667</v>
      </c>
      <c r="F196" s="32">
        <v>2.9224107458465891</v>
      </c>
      <c r="G196" s="32">
        <v>2.7188511841640155</v>
      </c>
      <c r="H196" s="32">
        <v>0.189390243902439</v>
      </c>
      <c r="I196" s="32">
        <v>9.7610463061152328E-2</v>
      </c>
      <c r="J196" s="32">
        <v>183.72222222222223</v>
      </c>
      <c r="K196" s="32">
        <v>170.92511111111111</v>
      </c>
      <c r="L196" s="32">
        <v>11.906333333333333</v>
      </c>
      <c r="M196" s="32">
        <v>6.136444444444443</v>
      </c>
      <c r="N196" s="32">
        <v>0</v>
      </c>
      <c r="O196" s="32">
        <v>5.7698888888888895</v>
      </c>
      <c r="P196" s="32">
        <v>61.848333333333336</v>
      </c>
      <c r="Q196" s="32">
        <v>54.821111111111115</v>
      </c>
      <c r="R196" s="32">
        <v>7.0272222222222238</v>
      </c>
      <c r="S196" s="32">
        <v>109.96755555555555</v>
      </c>
      <c r="T196" s="32">
        <v>109.96755555555555</v>
      </c>
      <c r="U196" s="32">
        <v>0</v>
      </c>
      <c r="V196" s="32">
        <v>0</v>
      </c>
      <c r="W196" s="32">
        <v>20.281000000000002</v>
      </c>
      <c r="X196" s="32">
        <v>0.35555555555555557</v>
      </c>
      <c r="Y196" s="32">
        <v>0</v>
      </c>
      <c r="Z196" s="32">
        <v>0</v>
      </c>
      <c r="AA196" s="32">
        <v>7.006333333333334</v>
      </c>
      <c r="AB196" s="32">
        <v>0</v>
      </c>
      <c r="AC196" s="32">
        <v>12.919111111111114</v>
      </c>
      <c r="AD196" s="32">
        <v>0</v>
      </c>
      <c r="AE196" s="32">
        <v>0</v>
      </c>
      <c r="AF196" t="s">
        <v>191</v>
      </c>
      <c r="AG196">
        <v>4</v>
      </c>
      <c r="AH196"/>
    </row>
    <row r="197" spans="1:34" x14ac:dyDescent="0.25">
      <c r="A197" t="s">
        <v>1023</v>
      </c>
      <c r="B197" t="s">
        <v>562</v>
      </c>
      <c r="C197" t="s">
        <v>824</v>
      </c>
      <c r="D197" t="s">
        <v>905</v>
      </c>
      <c r="E197" s="32">
        <v>64.233333333333334</v>
      </c>
      <c r="F197" s="32">
        <v>3.4849645390070925</v>
      </c>
      <c r="G197" s="32">
        <v>3.4849645390070925</v>
      </c>
      <c r="H197" s="32">
        <v>0.46487112956235954</v>
      </c>
      <c r="I197" s="32">
        <v>0.46487112956235954</v>
      </c>
      <c r="J197" s="32">
        <v>223.8508888888889</v>
      </c>
      <c r="K197" s="32">
        <v>223.8508888888889</v>
      </c>
      <c r="L197" s="32">
        <v>29.860222222222227</v>
      </c>
      <c r="M197" s="32">
        <v>29.860222222222227</v>
      </c>
      <c r="N197" s="32">
        <v>0</v>
      </c>
      <c r="O197" s="32">
        <v>0</v>
      </c>
      <c r="P197" s="32">
        <v>57.035777777777803</v>
      </c>
      <c r="Q197" s="32">
        <v>57.035777777777803</v>
      </c>
      <c r="R197" s="32">
        <v>0</v>
      </c>
      <c r="S197" s="32">
        <v>136.95488888888889</v>
      </c>
      <c r="T197" s="32">
        <v>136.95488888888889</v>
      </c>
      <c r="U197" s="32">
        <v>0</v>
      </c>
      <c r="V197" s="32">
        <v>0</v>
      </c>
      <c r="W197" s="32">
        <v>0</v>
      </c>
      <c r="X197" s="32">
        <v>0</v>
      </c>
      <c r="Y197" s="32">
        <v>0</v>
      </c>
      <c r="Z197" s="32">
        <v>0</v>
      </c>
      <c r="AA197" s="32">
        <v>0</v>
      </c>
      <c r="AB197" s="32">
        <v>0</v>
      </c>
      <c r="AC197" s="32">
        <v>0</v>
      </c>
      <c r="AD197" s="32">
        <v>0</v>
      </c>
      <c r="AE197" s="32">
        <v>0</v>
      </c>
      <c r="AF197" t="s">
        <v>221</v>
      </c>
      <c r="AG197">
        <v>4</v>
      </c>
      <c r="AH197"/>
    </row>
    <row r="198" spans="1:34" x14ac:dyDescent="0.25">
      <c r="A198" t="s">
        <v>1023</v>
      </c>
      <c r="B198" t="s">
        <v>577</v>
      </c>
      <c r="C198" t="s">
        <v>833</v>
      </c>
      <c r="D198" t="s">
        <v>989</v>
      </c>
      <c r="E198" s="32">
        <v>49.888888888888886</v>
      </c>
      <c r="F198" s="32">
        <v>2.4797015590200453</v>
      </c>
      <c r="G198" s="32">
        <v>2.368115812917595</v>
      </c>
      <c r="H198" s="32">
        <v>0.36983518930957693</v>
      </c>
      <c r="I198" s="32">
        <v>0.26114922048997785</v>
      </c>
      <c r="J198" s="32">
        <v>123.7095555555556</v>
      </c>
      <c r="K198" s="32">
        <v>118.14266666666668</v>
      </c>
      <c r="L198" s="32">
        <v>18.45066666666667</v>
      </c>
      <c r="M198" s="32">
        <v>13.02844444444445</v>
      </c>
      <c r="N198" s="32">
        <v>0</v>
      </c>
      <c r="O198" s="32">
        <v>5.4222222222222225</v>
      </c>
      <c r="P198" s="32">
        <v>34.080555555555549</v>
      </c>
      <c r="Q198" s="32">
        <v>33.935888888888883</v>
      </c>
      <c r="R198" s="32">
        <v>0.14466666666666667</v>
      </c>
      <c r="S198" s="32">
        <v>71.17833333333337</v>
      </c>
      <c r="T198" s="32">
        <v>67.858222222222253</v>
      </c>
      <c r="U198" s="32">
        <v>3.3201111111111103</v>
      </c>
      <c r="V198" s="32">
        <v>0</v>
      </c>
      <c r="W198" s="32">
        <v>0</v>
      </c>
      <c r="X198" s="32">
        <v>0</v>
      </c>
      <c r="Y198" s="32">
        <v>0</v>
      </c>
      <c r="Z198" s="32">
        <v>0</v>
      </c>
      <c r="AA198" s="32">
        <v>0</v>
      </c>
      <c r="AB198" s="32">
        <v>0</v>
      </c>
      <c r="AC198" s="32">
        <v>0</v>
      </c>
      <c r="AD198" s="32">
        <v>0</v>
      </c>
      <c r="AE198" s="32">
        <v>0</v>
      </c>
      <c r="AF198" t="s">
        <v>236</v>
      </c>
      <c r="AG198">
        <v>4</v>
      </c>
      <c r="AH198"/>
    </row>
    <row r="199" spans="1:34" x14ac:dyDescent="0.25">
      <c r="A199" t="s">
        <v>1023</v>
      </c>
      <c r="B199" t="s">
        <v>547</v>
      </c>
      <c r="C199" t="s">
        <v>817</v>
      </c>
      <c r="D199" t="s">
        <v>981</v>
      </c>
      <c r="E199" s="32">
        <v>61.755555555555553</v>
      </c>
      <c r="F199" s="32">
        <v>2.5645915797049299</v>
      </c>
      <c r="G199" s="32">
        <v>2.499820079165167</v>
      </c>
      <c r="H199" s="32">
        <v>0.11717344368477869</v>
      </c>
      <c r="I199" s="32">
        <v>6.9674343288952861E-2</v>
      </c>
      <c r="J199" s="32">
        <v>158.37777777777777</v>
      </c>
      <c r="K199" s="32">
        <v>154.37777777777777</v>
      </c>
      <c r="L199" s="32">
        <v>7.2361111111111107</v>
      </c>
      <c r="M199" s="32">
        <v>4.302777777777778</v>
      </c>
      <c r="N199" s="32">
        <v>0</v>
      </c>
      <c r="O199" s="32">
        <v>2.9333333333333331</v>
      </c>
      <c r="P199" s="32">
        <v>47.522222222222226</v>
      </c>
      <c r="Q199" s="32">
        <v>46.455555555555556</v>
      </c>
      <c r="R199" s="32">
        <v>1.0666666666666667</v>
      </c>
      <c r="S199" s="32">
        <v>103.61944444444444</v>
      </c>
      <c r="T199" s="32">
        <v>103.61944444444444</v>
      </c>
      <c r="U199" s="32">
        <v>0</v>
      </c>
      <c r="V199" s="32">
        <v>0</v>
      </c>
      <c r="W199" s="32">
        <v>18.052777777777777</v>
      </c>
      <c r="X199" s="32">
        <v>1.7944444444444445</v>
      </c>
      <c r="Y199" s="32">
        <v>0</v>
      </c>
      <c r="Z199" s="32">
        <v>0</v>
      </c>
      <c r="AA199" s="32">
        <v>13.35</v>
      </c>
      <c r="AB199" s="32">
        <v>0</v>
      </c>
      <c r="AC199" s="32">
        <v>2.9083333333333332</v>
      </c>
      <c r="AD199" s="32">
        <v>0</v>
      </c>
      <c r="AE199" s="32">
        <v>0</v>
      </c>
      <c r="AF199" t="s">
        <v>206</v>
      </c>
      <c r="AG199">
        <v>4</v>
      </c>
      <c r="AH199"/>
    </row>
    <row r="200" spans="1:34" x14ac:dyDescent="0.25">
      <c r="A200" t="s">
        <v>1023</v>
      </c>
      <c r="B200" t="s">
        <v>385</v>
      </c>
      <c r="C200" t="s">
        <v>713</v>
      </c>
      <c r="D200" t="s">
        <v>919</v>
      </c>
      <c r="E200" s="32">
        <v>74.188888888888883</v>
      </c>
      <c r="F200" s="32">
        <v>1.9932769207728025</v>
      </c>
      <c r="G200" s="32">
        <v>1.9932769207728025</v>
      </c>
      <c r="H200" s="32">
        <v>0.10064400179721433</v>
      </c>
      <c r="I200" s="32">
        <v>0.10064400179721433</v>
      </c>
      <c r="J200" s="32">
        <v>147.87900000000002</v>
      </c>
      <c r="K200" s="32">
        <v>147.87900000000002</v>
      </c>
      <c r="L200" s="32">
        <v>7.4666666666666668</v>
      </c>
      <c r="M200" s="32">
        <v>7.4666666666666668</v>
      </c>
      <c r="N200" s="32">
        <v>0</v>
      </c>
      <c r="O200" s="32">
        <v>0</v>
      </c>
      <c r="P200" s="32">
        <v>34.573555555555558</v>
      </c>
      <c r="Q200" s="32">
        <v>34.573555555555558</v>
      </c>
      <c r="R200" s="32">
        <v>0</v>
      </c>
      <c r="S200" s="32">
        <v>105.83877777777779</v>
      </c>
      <c r="T200" s="32">
        <v>105.83877777777779</v>
      </c>
      <c r="U200" s="32">
        <v>0</v>
      </c>
      <c r="V200" s="32">
        <v>0</v>
      </c>
      <c r="W200" s="32">
        <v>137.35955555555557</v>
      </c>
      <c r="X200" s="32">
        <v>1.7777777777777777</v>
      </c>
      <c r="Y200" s="32">
        <v>0</v>
      </c>
      <c r="Z200" s="32">
        <v>0</v>
      </c>
      <c r="AA200" s="32">
        <v>29.742999999999999</v>
      </c>
      <c r="AB200" s="32">
        <v>0</v>
      </c>
      <c r="AC200" s="32">
        <v>105.83877777777779</v>
      </c>
      <c r="AD200" s="32">
        <v>0</v>
      </c>
      <c r="AE200" s="32">
        <v>0</v>
      </c>
      <c r="AF200" t="s">
        <v>44</v>
      </c>
      <c r="AG200">
        <v>4</v>
      </c>
      <c r="AH200"/>
    </row>
    <row r="201" spans="1:34" x14ac:dyDescent="0.25">
      <c r="A201" t="s">
        <v>1023</v>
      </c>
      <c r="B201" t="s">
        <v>393</v>
      </c>
      <c r="C201" t="s">
        <v>713</v>
      </c>
      <c r="D201" t="s">
        <v>919</v>
      </c>
      <c r="E201" s="32">
        <v>76.722222222222229</v>
      </c>
      <c r="F201" s="32">
        <v>4.29465170166546</v>
      </c>
      <c r="G201" s="32">
        <v>4.1533048515568431</v>
      </c>
      <c r="H201" s="32">
        <v>0.36013758146270819</v>
      </c>
      <c r="I201" s="32">
        <v>0.21879073135409122</v>
      </c>
      <c r="J201" s="32">
        <v>329.49522222222225</v>
      </c>
      <c r="K201" s="32">
        <v>318.65077777777782</v>
      </c>
      <c r="L201" s="32">
        <v>27.630555555555556</v>
      </c>
      <c r="M201" s="32">
        <v>16.786111111111111</v>
      </c>
      <c r="N201" s="32">
        <v>6.0444444444444443</v>
      </c>
      <c r="O201" s="32">
        <v>4.8</v>
      </c>
      <c r="P201" s="32">
        <v>98.005555555555532</v>
      </c>
      <c r="Q201" s="32">
        <v>98.005555555555532</v>
      </c>
      <c r="R201" s="32">
        <v>0</v>
      </c>
      <c r="S201" s="32">
        <v>203.85911111111116</v>
      </c>
      <c r="T201" s="32">
        <v>203.85911111111116</v>
      </c>
      <c r="U201" s="32">
        <v>0</v>
      </c>
      <c r="V201" s="32">
        <v>0</v>
      </c>
      <c r="W201" s="32">
        <v>62.272999999999996</v>
      </c>
      <c r="X201" s="32">
        <v>1.3055555555555556</v>
      </c>
      <c r="Y201" s="32">
        <v>0</v>
      </c>
      <c r="Z201" s="32">
        <v>0</v>
      </c>
      <c r="AA201" s="32">
        <v>14.858333333333336</v>
      </c>
      <c r="AB201" s="32">
        <v>0</v>
      </c>
      <c r="AC201" s="32">
        <v>46.109111111111105</v>
      </c>
      <c r="AD201" s="32">
        <v>0</v>
      </c>
      <c r="AE201" s="32">
        <v>0</v>
      </c>
      <c r="AF201" t="s">
        <v>52</v>
      </c>
      <c r="AG201">
        <v>4</v>
      </c>
      <c r="AH201"/>
    </row>
    <row r="202" spans="1:34" x14ac:dyDescent="0.25">
      <c r="A202" t="s">
        <v>1023</v>
      </c>
      <c r="B202" t="s">
        <v>453</v>
      </c>
      <c r="C202" t="s">
        <v>768</v>
      </c>
      <c r="D202" t="s">
        <v>953</v>
      </c>
      <c r="E202" s="32">
        <v>107.54444444444445</v>
      </c>
      <c r="F202" s="32">
        <v>2.4445707201157139</v>
      </c>
      <c r="G202" s="32">
        <v>2.2867031718152702</v>
      </c>
      <c r="H202" s="32">
        <v>0.11899473086062609</v>
      </c>
      <c r="I202" s="32">
        <v>9.5696869511313135E-2</v>
      </c>
      <c r="J202" s="32">
        <v>262.89999999999998</v>
      </c>
      <c r="K202" s="32">
        <v>245.92222222222222</v>
      </c>
      <c r="L202" s="32">
        <v>12.797222222222222</v>
      </c>
      <c r="M202" s="32">
        <v>10.291666666666666</v>
      </c>
      <c r="N202" s="32">
        <v>2.2388888888888889</v>
      </c>
      <c r="O202" s="32">
        <v>0.26666666666666666</v>
      </c>
      <c r="P202" s="32">
        <v>76.280555555555551</v>
      </c>
      <c r="Q202" s="32">
        <v>61.80833333333333</v>
      </c>
      <c r="R202" s="32">
        <v>14.472222222222221</v>
      </c>
      <c r="S202" s="32">
        <v>173.82222222222222</v>
      </c>
      <c r="T202" s="32">
        <v>173.82222222222222</v>
      </c>
      <c r="U202" s="32">
        <v>0</v>
      </c>
      <c r="V202" s="32">
        <v>0</v>
      </c>
      <c r="W202" s="32">
        <v>6.4555555555555557</v>
      </c>
      <c r="X202" s="32">
        <v>2.1888888888888891</v>
      </c>
      <c r="Y202" s="32">
        <v>0</v>
      </c>
      <c r="Z202" s="32">
        <v>0</v>
      </c>
      <c r="AA202" s="32">
        <v>4.2666666666666666</v>
      </c>
      <c r="AB202" s="32">
        <v>0</v>
      </c>
      <c r="AC202" s="32">
        <v>0</v>
      </c>
      <c r="AD202" s="32">
        <v>0</v>
      </c>
      <c r="AE202" s="32">
        <v>0</v>
      </c>
      <c r="AF202" t="s">
        <v>112</v>
      </c>
      <c r="AG202">
        <v>4</v>
      </c>
      <c r="AH202"/>
    </row>
    <row r="203" spans="1:34" x14ac:dyDescent="0.25">
      <c r="A203" t="s">
        <v>1023</v>
      </c>
      <c r="B203" t="s">
        <v>497</v>
      </c>
      <c r="C203" t="s">
        <v>748</v>
      </c>
      <c r="D203" t="s">
        <v>945</v>
      </c>
      <c r="E203" s="32">
        <v>79.355555555555554</v>
      </c>
      <c r="F203" s="32">
        <v>3.3118790254830586</v>
      </c>
      <c r="G203" s="32">
        <v>2.9893895267432096</v>
      </c>
      <c r="H203" s="32">
        <v>0.52976057126855225</v>
      </c>
      <c r="I203" s="32">
        <v>0.20727107252870339</v>
      </c>
      <c r="J203" s="32">
        <v>262.81600000000003</v>
      </c>
      <c r="K203" s="32">
        <v>237.22466666666671</v>
      </c>
      <c r="L203" s="32">
        <v>42.039444444444449</v>
      </c>
      <c r="M203" s="32">
        <v>16.448111111111107</v>
      </c>
      <c r="N203" s="32">
        <v>19.991333333333337</v>
      </c>
      <c r="O203" s="32">
        <v>5.6</v>
      </c>
      <c r="P203" s="32">
        <v>61.17144444444444</v>
      </c>
      <c r="Q203" s="32">
        <v>61.17144444444444</v>
      </c>
      <c r="R203" s="32">
        <v>0</v>
      </c>
      <c r="S203" s="32">
        <v>159.60511111111114</v>
      </c>
      <c r="T203" s="32">
        <v>159.58844444444446</v>
      </c>
      <c r="U203" s="32">
        <v>1.6666666666666666E-2</v>
      </c>
      <c r="V203" s="32">
        <v>0</v>
      </c>
      <c r="W203" s="32">
        <v>3.6527777777777777</v>
      </c>
      <c r="X203" s="32">
        <v>0.16666666666666666</v>
      </c>
      <c r="Y203" s="32">
        <v>0</v>
      </c>
      <c r="Z203" s="32">
        <v>0</v>
      </c>
      <c r="AA203" s="32">
        <v>3.4861111111111112</v>
      </c>
      <c r="AB203" s="32">
        <v>0</v>
      </c>
      <c r="AC203" s="32">
        <v>0</v>
      </c>
      <c r="AD203" s="32">
        <v>0</v>
      </c>
      <c r="AE203" s="32">
        <v>0</v>
      </c>
      <c r="AF203" t="s">
        <v>156</v>
      </c>
      <c r="AG203">
        <v>4</v>
      </c>
      <c r="AH203"/>
    </row>
    <row r="204" spans="1:34" x14ac:dyDescent="0.25">
      <c r="A204" t="s">
        <v>1023</v>
      </c>
      <c r="B204" t="s">
        <v>499</v>
      </c>
      <c r="C204" t="s">
        <v>797</v>
      </c>
      <c r="D204" t="s">
        <v>971</v>
      </c>
      <c r="E204" s="32">
        <v>145.77777777777777</v>
      </c>
      <c r="F204" s="32">
        <v>3.5023818597560976</v>
      </c>
      <c r="G204" s="32">
        <v>3.2923589939024391</v>
      </c>
      <c r="H204" s="32">
        <v>0.34378810975609764</v>
      </c>
      <c r="I204" s="32">
        <v>0.30190548780487808</v>
      </c>
      <c r="J204" s="32">
        <v>510.56944444444446</v>
      </c>
      <c r="K204" s="32">
        <v>479.95277777777778</v>
      </c>
      <c r="L204" s="32">
        <v>50.116666666666674</v>
      </c>
      <c r="M204" s="32">
        <v>44.011111111111113</v>
      </c>
      <c r="N204" s="32">
        <v>0.90555555555555556</v>
      </c>
      <c r="O204" s="32">
        <v>5.2</v>
      </c>
      <c r="P204" s="32">
        <v>151.71944444444443</v>
      </c>
      <c r="Q204" s="32">
        <v>127.20833333333333</v>
      </c>
      <c r="R204" s="32">
        <v>24.511111111111113</v>
      </c>
      <c r="S204" s="32">
        <v>308.73333333333335</v>
      </c>
      <c r="T204" s="32">
        <v>308.73333333333335</v>
      </c>
      <c r="U204" s="32">
        <v>0</v>
      </c>
      <c r="V204" s="32">
        <v>0</v>
      </c>
      <c r="W204" s="32">
        <v>0</v>
      </c>
      <c r="X204" s="32">
        <v>0</v>
      </c>
      <c r="Y204" s="32">
        <v>0</v>
      </c>
      <c r="Z204" s="32">
        <v>0</v>
      </c>
      <c r="AA204" s="32">
        <v>0</v>
      </c>
      <c r="AB204" s="32">
        <v>0</v>
      </c>
      <c r="AC204" s="32">
        <v>0</v>
      </c>
      <c r="AD204" s="32">
        <v>0</v>
      </c>
      <c r="AE204" s="32">
        <v>0</v>
      </c>
      <c r="AF204" t="s">
        <v>158</v>
      </c>
      <c r="AG204">
        <v>4</v>
      </c>
      <c r="AH204"/>
    </row>
    <row r="205" spans="1:34" x14ac:dyDescent="0.25">
      <c r="A205" t="s">
        <v>1023</v>
      </c>
      <c r="B205" t="s">
        <v>493</v>
      </c>
      <c r="C205" t="s">
        <v>720</v>
      </c>
      <c r="D205" t="s">
        <v>923</v>
      </c>
      <c r="E205" s="32">
        <v>68.444444444444443</v>
      </c>
      <c r="F205" s="32">
        <v>5.1843344155844147</v>
      </c>
      <c r="G205" s="32">
        <v>4.9174512987012982</v>
      </c>
      <c r="H205" s="32">
        <v>0.40016233766233766</v>
      </c>
      <c r="I205" s="32">
        <v>0.29683441558441559</v>
      </c>
      <c r="J205" s="32">
        <v>354.83888888888885</v>
      </c>
      <c r="K205" s="32">
        <v>336.57222222222219</v>
      </c>
      <c r="L205" s="32">
        <v>27.388888888888889</v>
      </c>
      <c r="M205" s="32">
        <v>20.316666666666666</v>
      </c>
      <c r="N205" s="32">
        <v>1.3833333333333333</v>
      </c>
      <c r="O205" s="32">
        <v>5.6888888888888891</v>
      </c>
      <c r="P205" s="32">
        <v>103.84166666666667</v>
      </c>
      <c r="Q205" s="32">
        <v>92.647222222222226</v>
      </c>
      <c r="R205" s="32">
        <v>11.194444444444445</v>
      </c>
      <c r="S205" s="32">
        <v>223.60833333333332</v>
      </c>
      <c r="T205" s="32">
        <v>223.60833333333332</v>
      </c>
      <c r="U205" s="32">
        <v>0</v>
      </c>
      <c r="V205" s="32">
        <v>0</v>
      </c>
      <c r="W205" s="32">
        <v>0</v>
      </c>
      <c r="X205" s="32">
        <v>0</v>
      </c>
      <c r="Y205" s="32">
        <v>0</v>
      </c>
      <c r="Z205" s="32">
        <v>0</v>
      </c>
      <c r="AA205" s="32">
        <v>0</v>
      </c>
      <c r="AB205" s="32">
        <v>0</v>
      </c>
      <c r="AC205" s="32">
        <v>0</v>
      </c>
      <c r="AD205" s="32">
        <v>0</v>
      </c>
      <c r="AE205" s="32">
        <v>0</v>
      </c>
      <c r="AF205" t="s">
        <v>152</v>
      </c>
      <c r="AG205">
        <v>4</v>
      </c>
      <c r="AH205"/>
    </row>
    <row r="206" spans="1:34" x14ac:dyDescent="0.25">
      <c r="A206" t="s">
        <v>1023</v>
      </c>
      <c r="B206" t="s">
        <v>381</v>
      </c>
      <c r="C206" t="s">
        <v>717</v>
      </c>
      <c r="D206" t="s">
        <v>923</v>
      </c>
      <c r="E206" s="32">
        <v>105.77777777777777</v>
      </c>
      <c r="F206" s="32">
        <v>3.6315829831932773</v>
      </c>
      <c r="G206" s="32">
        <v>3.3981250000000003</v>
      </c>
      <c r="H206" s="32">
        <v>0.65189075630252113</v>
      </c>
      <c r="I206" s="32">
        <v>0.41843277310924376</v>
      </c>
      <c r="J206" s="32">
        <v>384.14077777777777</v>
      </c>
      <c r="K206" s="32">
        <v>359.44611111111112</v>
      </c>
      <c r="L206" s="32">
        <v>68.955555555555563</v>
      </c>
      <c r="M206" s="32">
        <v>44.260888888888893</v>
      </c>
      <c r="N206" s="32">
        <v>21.316888888888887</v>
      </c>
      <c r="O206" s="32">
        <v>3.3777777777777778</v>
      </c>
      <c r="P206" s="32">
        <v>101.37877777777776</v>
      </c>
      <c r="Q206" s="32">
        <v>101.37877777777776</v>
      </c>
      <c r="R206" s="32">
        <v>0</v>
      </c>
      <c r="S206" s="32">
        <v>213.80644444444442</v>
      </c>
      <c r="T206" s="32">
        <v>170.20399999999998</v>
      </c>
      <c r="U206" s="32">
        <v>43.602444444444444</v>
      </c>
      <c r="V206" s="32">
        <v>0</v>
      </c>
      <c r="W206" s="32">
        <v>4.8517777777777757</v>
      </c>
      <c r="X206" s="32">
        <v>0</v>
      </c>
      <c r="Y206" s="32">
        <v>4.4836666666666645</v>
      </c>
      <c r="Z206" s="32">
        <v>0</v>
      </c>
      <c r="AA206" s="32">
        <v>0.36811111111111106</v>
      </c>
      <c r="AB206" s="32">
        <v>0</v>
      </c>
      <c r="AC206" s="32">
        <v>0</v>
      </c>
      <c r="AD206" s="32">
        <v>0</v>
      </c>
      <c r="AE206" s="32">
        <v>0</v>
      </c>
      <c r="AF206" t="s">
        <v>40</v>
      </c>
      <c r="AG206">
        <v>4</v>
      </c>
      <c r="AH206"/>
    </row>
    <row r="207" spans="1:34" x14ac:dyDescent="0.25">
      <c r="A207" t="s">
        <v>1023</v>
      </c>
      <c r="B207" t="s">
        <v>366</v>
      </c>
      <c r="C207" t="s">
        <v>682</v>
      </c>
      <c r="D207" t="s">
        <v>888</v>
      </c>
      <c r="E207" s="32">
        <v>114.08888888888889</v>
      </c>
      <c r="F207" s="32">
        <v>3.2966478379431243</v>
      </c>
      <c r="G207" s="32">
        <v>3.0575194779898713</v>
      </c>
      <c r="H207" s="32">
        <v>0.60772497078301513</v>
      </c>
      <c r="I207" s="32">
        <v>0.38742695753798201</v>
      </c>
      <c r="J207" s="32">
        <v>376.11088888888889</v>
      </c>
      <c r="K207" s="32">
        <v>348.82900000000001</v>
      </c>
      <c r="L207" s="32">
        <v>69.334666666666664</v>
      </c>
      <c r="M207" s="32">
        <v>44.201111111111103</v>
      </c>
      <c r="N207" s="32">
        <v>20.06688888888889</v>
      </c>
      <c r="O207" s="32">
        <v>5.0666666666666664</v>
      </c>
      <c r="P207" s="32">
        <v>91.452111111111137</v>
      </c>
      <c r="Q207" s="32">
        <v>89.30377777777781</v>
      </c>
      <c r="R207" s="32">
        <v>2.148333333333333</v>
      </c>
      <c r="S207" s="32">
        <v>215.32411111111108</v>
      </c>
      <c r="T207" s="32">
        <v>207.51899999999998</v>
      </c>
      <c r="U207" s="32">
        <v>7.8051111111111116</v>
      </c>
      <c r="V207" s="32">
        <v>0</v>
      </c>
      <c r="W207" s="32">
        <v>8.3042222222222239</v>
      </c>
      <c r="X207" s="32">
        <v>0.32611111111111107</v>
      </c>
      <c r="Y207" s="32">
        <v>0</v>
      </c>
      <c r="Z207" s="32">
        <v>0</v>
      </c>
      <c r="AA207" s="32">
        <v>7.8942222222222238</v>
      </c>
      <c r="AB207" s="32">
        <v>0</v>
      </c>
      <c r="AC207" s="32">
        <v>8.3888888888888888E-2</v>
      </c>
      <c r="AD207" s="32">
        <v>0</v>
      </c>
      <c r="AE207" s="32">
        <v>0</v>
      </c>
      <c r="AF207" t="s">
        <v>25</v>
      </c>
      <c r="AG207">
        <v>4</v>
      </c>
      <c r="AH207"/>
    </row>
    <row r="208" spans="1:34" x14ac:dyDescent="0.25">
      <c r="A208" t="s">
        <v>1023</v>
      </c>
      <c r="B208" t="s">
        <v>490</v>
      </c>
      <c r="C208" t="s">
        <v>741</v>
      </c>
      <c r="D208" t="s">
        <v>939</v>
      </c>
      <c r="E208" s="32">
        <v>54.588888888888889</v>
      </c>
      <c r="F208" s="32">
        <v>2.8495827396702622</v>
      </c>
      <c r="G208" s="32">
        <v>2.6032973743130472</v>
      </c>
      <c r="H208" s="32">
        <v>0.24470791776918382</v>
      </c>
      <c r="I208" s="32">
        <v>0.14700793812334623</v>
      </c>
      <c r="J208" s="32">
        <v>155.55555555555554</v>
      </c>
      <c r="K208" s="32">
        <v>142.11111111111111</v>
      </c>
      <c r="L208" s="32">
        <v>13.358333333333334</v>
      </c>
      <c r="M208" s="32">
        <v>8.0250000000000004</v>
      </c>
      <c r="N208" s="32">
        <v>1.3333333333333333</v>
      </c>
      <c r="O208" s="32">
        <v>4</v>
      </c>
      <c r="P208" s="32">
        <v>62.288888888888891</v>
      </c>
      <c r="Q208" s="32">
        <v>54.177777777777777</v>
      </c>
      <c r="R208" s="32">
        <v>8.1111111111111107</v>
      </c>
      <c r="S208" s="32">
        <v>79.908333333333331</v>
      </c>
      <c r="T208" s="32">
        <v>79.908333333333331</v>
      </c>
      <c r="U208" s="32">
        <v>0</v>
      </c>
      <c r="V208" s="32">
        <v>0</v>
      </c>
      <c r="W208" s="32">
        <v>22.866666666666667</v>
      </c>
      <c r="X208" s="32">
        <v>0.26666666666666666</v>
      </c>
      <c r="Y208" s="32">
        <v>0</v>
      </c>
      <c r="Z208" s="32">
        <v>0</v>
      </c>
      <c r="AA208" s="32">
        <v>4.5888888888888886</v>
      </c>
      <c r="AB208" s="32">
        <v>0</v>
      </c>
      <c r="AC208" s="32">
        <v>18.011111111111113</v>
      </c>
      <c r="AD208" s="32">
        <v>0</v>
      </c>
      <c r="AE208" s="32">
        <v>0</v>
      </c>
      <c r="AF208" t="s">
        <v>149</v>
      </c>
      <c r="AG208">
        <v>4</v>
      </c>
      <c r="AH208"/>
    </row>
    <row r="209" spans="1:34" x14ac:dyDescent="0.25">
      <c r="A209" t="s">
        <v>1023</v>
      </c>
      <c r="B209" t="s">
        <v>446</v>
      </c>
      <c r="C209" t="s">
        <v>760</v>
      </c>
      <c r="D209" t="s">
        <v>949</v>
      </c>
      <c r="E209" s="32">
        <v>46.711111111111109</v>
      </c>
      <c r="F209" s="32">
        <v>2.7869196003805898</v>
      </c>
      <c r="G209" s="32">
        <v>2.469721693625119</v>
      </c>
      <c r="H209" s="32">
        <v>0.35585156993339673</v>
      </c>
      <c r="I209" s="32">
        <v>0.16044243577545195</v>
      </c>
      <c r="J209" s="32">
        <v>130.1801111111111</v>
      </c>
      <c r="K209" s="32">
        <v>115.36344444444444</v>
      </c>
      <c r="L209" s="32">
        <v>16.62222222222222</v>
      </c>
      <c r="M209" s="32">
        <v>7.4944444444444445</v>
      </c>
      <c r="N209" s="32">
        <v>3.911111111111111</v>
      </c>
      <c r="O209" s="32">
        <v>5.2166666666666668</v>
      </c>
      <c r="P209" s="32">
        <v>48.919444444444444</v>
      </c>
      <c r="Q209" s="32">
        <v>43.230555555555554</v>
      </c>
      <c r="R209" s="32">
        <v>5.6888888888888891</v>
      </c>
      <c r="S209" s="32">
        <v>64.638444444444431</v>
      </c>
      <c r="T209" s="32">
        <v>64.638444444444431</v>
      </c>
      <c r="U209" s="32">
        <v>0</v>
      </c>
      <c r="V209" s="32">
        <v>0</v>
      </c>
      <c r="W209" s="32">
        <v>11.991222222222223</v>
      </c>
      <c r="X209" s="32">
        <v>0</v>
      </c>
      <c r="Y209" s="32">
        <v>0</v>
      </c>
      <c r="Z209" s="32">
        <v>0</v>
      </c>
      <c r="AA209" s="32">
        <v>0</v>
      </c>
      <c r="AB209" s="32">
        <v>0</v>
      </c>
      <c r="AC209" s="32">
        <v>11.991222222222223</v>
      </c>
      <c r="AD209" s="32">
        <v>0</v>
      </c>
      <c r="AE209" s="32">
        <v>0</v>
      </c>
      <c r="AF209" t="s">
        <v>105</v>
      </c>
      <c r="AG209">
        <v>4</v>
      </c>
      <c r="AH209"/>
    </row>
    <row r="210" spans="1:34" x14ac:dyDescent="0.25">
      <c r="A210" t="s">
        <v>1023</v>
      </c>
      <c r="B210" t="s">
        <v>494</v>
      </c>
      <c r="C210" t="s">
        <v>795</v>
      </c>
      <c r="D210" t="s">
        <v>970</v>
      </c>
      <c r="E210" s="32">
        <v>52.211111111111109</v>
      </c>
      <c r="F210" s="32">
        <v>3.3488465630985318</v>
      </c>
      <c r="G210" s="32">
        <v>2.9571355607576084</v>
      </c>
      <c r="H210" s="32">
        <v>0.54849968078314526</v>
      </c>
      <c r="I210" s="32">
        <v>0.15678867844222177</v>
      </c>
      <c r="J210" s="32">
        <v>174.84700000000001</v>
      </c>
      <c r="K210" s="32">
        <v>154.39533333333335</v>
      </c>
      <c r="L210" s="32">
        <v>28.637777777777774</v>
      </c>
      <c r="M210" s="32">
        <v>8.1861111111111118</v>
      </c>
      <c r="N210" s="32">
        <v>13.679444444444442</v>
      </c>
      <c r="O210" s="32">
        <v>6.7722222222222221</v>
      </c>
      <c r="P210" s="32">
        <v>50.24966666666667</v>
      </c>
      <c r="Q210" s="32">
        <v>50.24966666666667</v>
      </c>
      <c r="R210" s="32">
        <v>0</v>
      </c>
      <c r="S210" s="32">
        <v>95.959555555555553</v>
      </c>
      <c r="T210" s="32">
        <v>76.284555555555556</v>
      </c>
      <c r="U210" s="32">
        <v>19.675000000000001</v>
      </c>
      <c r="V210" s="32">
        <v>0</v>
      </c>
      <c r="W210" s="32">
        <v>0</v>
      </c>
      <c r="X210" s="32">
        <v>0</v>
      </c>
      <c r="Y210" s="32">
        <v>0</v>
      </c>
      <c r="Z210" s="32">
        <v>0</v>
      </c>
      <c r="AA210" s="32">
        <v>0</v>
      </c>
      <c r="AB210" s="32">
        <v>0</v>
      </c>
      <c r="AC210" s="32">
        <v>0</v>
      </c>
      <c r="AD210" s="32">
        <v>0</v>
      </c>
      <c r="AE210" s="32">
        <v>0</v>
      </c>
      <c r="AF210" t="s">
        <v>153</v>
      </c>
      <c r="AG210">
        <v>4</v>
      </c>
      <c r="AH210"/>
    </row>
    <row r="211" spans="1:34" x14ac:dyDescent="0.25">
      <c r="A211" t="s">
        <v>1023</v>
      </c>
      <c r="B211" t="s">
        <v>508</v>
      </c>
      <c r="C211" t="s">
        <v>771</v>
      </c>
      <c r="D211" t="s">
        <v>889</v>
      </c>
      <c r="E211" s="32">
        <v>94.533333333333331</v>
      </c>
      <c r="F211" s="32">
        <v>3.1887047484720261</v>
      </c>
      <c r="G211" s="32">
        <v>2.8644252468265159</v>
      </c>
      <c r="H211" s="32">
        <v>0.6594381758345087</v>
      </c>
      <c r="I211" s="32">
        <v>0.4379184297132111</v>
      </c>
      <c r="J211" s="32">
        <v>301.43888888888887</v>
      </c>
      <c r="K211" s="32">
        <v>270.78366666666665</v>
      </c>
      <c r="L211" s="32">
        <v>62.338888888888889</v>
      </c>
      <c r="M211" s="32">
        <v>41.397888888888886</v>
      </c>
      <c r="N211" s="32">
        <v>15.279888888888889</v>
      </c>
      <c r="O211" s="32">
        <v>5.6611111111111114</v>
      </c>
      <c r="P211" s="32">
        <v>69.188111111111112</v>
      </c>
      <c r="Q211" s="32">
        <v>59.473888888888887</v>
      </c>
      <c r="R211" s="32">
        <v>9.7142222222222223</v>
      </c>
      <c r="S211" s="32">
        <v>169.91188888888888</v>
      </c>
      <c r="T211" s="32">
        <v>140.63966666666667</v>
      </c>
      <c r="U211" s="32">
        <v>29.272222222222222</v>
      </c>
      <c r="V211" s="32">
        <v>0</v>
      </c>
      <c r="W211" s="32">
        <v>0</v>
      </c>
      <c r="X211" s="32">
        <v>0</v>
      </c>
      <c r="Y211" s="32">
        <v>0</v>
      </c>
      <c r="Z211" s="32">
        <v>0</v>
      </c>
      <c r="AA211" s="32">
        <v>0</v>
      </c>
      <c r="AB211" s="32">
        <v>0</v>
      </c>
      <c r="AC211" s="32">
        <v>0</v>
      </c>
      <c r="AD211" s="32">
        <v>0</v>
      </c>
      <c r="AE211" s="32">
        <v>0</v>
      </c>
      <c r="AF211" t="s">
        <v>167</v>
      </c>
      <c r="AG211">
        <v>4</v>
      </c>
      <c r="AH211"/>
    </row>
    <row r="212" spans="1:34" x14ac:dyDescent="0.25">
      <c r="A212" t="s">
        <v>1023</v>
      </c>
      <c r="B212" t="s">
        <v>405</v>
      </c>
      <c r="C212" t="s">
        <v>713</v>
      </c>
      <c r="D212" t="s">
        <v>919</v>
      </c>
      <c r="E212" s="32">
        <v>83.777777777777771</v>
      </c>
      <c r="F212" s="32">
        <v>2.7754137931034486</v>
      </c>
      <c r="G212" s="32">
        <v>2.4703753315649868</v>
      </c>
      <c r="H212" s="32">
        <v>0.2923063660477454</v>
      </c>
      <c r="I212" s="32">
        <v>5.3580901856763931E-2</v>
      </c>
      <c r="J212" s="32">
        <v>232.518</v>
      </c>
      <c r="K212" s="32">
        <v>206.96255555555555</v>
      </c>
      <c r="L212" s="32">
        <v>24.488777777777781</v>
      </c>
      <c r="M212" s="32">
        <v>4.4888888888888889</v>
      </c>
      <c r="N212" s="32">
        <v>14.272111111111114</v>
      </c>
      <c r="O212" s="32">
        <v>5.7277777777777779</v>
      </c>
      <c r="P212" s="32">
        <v>89.345888888888879</v>
      </c>
      <c r="Q212" s="32">
        <v>83.790333333333322</v>
      </c>
      <c r="R212" s="32">
        <v>5.5555555555555554</v>
      </c>
      <c r="S212" s="32">
        <v>118.68333333333332</v>
      </c>
      <c r="T212" s="32">
        <v>108.22499999999999</v>
      </c>
      <c r="U212" s="32">
        <v>10.458333333333334</v>
      </c>
      <c r="V212" s="32">
        <v>0</v>
      </c>
      <c r="W212" s="32">
        <v>0</v>
      </c>
      <c r="X212" s="32">
        <v>0</v>
      </c>
      <c r="Y212" s="32">
        <v>0</v>
      </c>
      <c r="Z212" s="32">
        <v>0</v>
      </c>
      <c r="AA212" s="32">
        <v>0</v>
      </c>
      <c r="AB212" s="32">
        <v>0</v>
      </c>
      <c r="AC212" s="32">
        <v>0</v>
      </c>
      <c r="AD212" s="32">
        <v>0</v>
      </c>
      <c r="AE212" s="32">
        <v>0</v>
      </c>
      <c r="AF212" t="s">
        <v>64</v>
      </c>
      <c r="AG212">
        <v>4</v>
      </c>
      <c r="AH212"/>
    </row>
    <row r="213" spans="1:34" x14ac:dyDescent="0.25">
      <c r="A213" t="s">
        <v>1023</v>
      </c>
      <c r="B213" t="s">
        <v>625</v>
      </c>
      <c r="C213" t="s">
        <v>713</v>
      </c>
      <c r="D213" t="s">
        <v>919</v>
      </c>
      <c r="E213" s="32">
        <v>75.077777777777783</v>
      </c>
      <c r="F213" s="32">
        <v>3.0782832618025755</v>
      </c>
      <c r="G213" s="32">
        <v>2.7286236495486165</v>
      </c>
      <c r="H213" s="32">
        <v>0.42238271422228796</v>
      </c>
      <c r="I213" s="32">
        <v>0.17609442060085839</v>
      </c>
      <c r="J213" s="32">
        <v>231.1106666666667</v>
      </c>
      <c r="K213" s="32">
        <v>204.85900000000004</v>
      </c>
      <c r="L213" s="32">
        <v>31.711555555555556</v>
      </c>
      <c r="M213" s="32">
        <v>13.22077777777778</v>
      </c>
      <c r="N213" s="32">
        <v>14.313000000000001</v>
      </c>
      <c r="O213" s="32">
        <v>4.177777777777778</v>
      </c>
      <c r="P213" s="32">
        <v>74.25044444444444</v>
      </c>
      <c r="Q213" s="32">
        <v>66.489555555555555</v>
      </c>
      <c r="R213" s="32">
        <v>7.7608888888888892</v>
      </c>
      <c r="S213" s="32">
        <v>125.14866666666668</v>
      </c>
      <c r="T213" s="32">
        <v>125.14866666666668</v>
      </c>
      <c r="U213" s="32">
        <v>0</v>
      </c>
      <c r="V213" s="32">
        <v>0</v>
      </c>
      <c r="W213" s="32">
        <v>0</v>
      </c>
      <c r="X213" s="32">
        <v>0</v>
      </c>
      <c r="Y213" s="32">
        <v>0</v>
      </c>
      <c r="Z213" s="32">
        <v>0</v>
      </c>
      <c r="AA213" s="32">
        <v>0</v>
      </c>
      <c r="AB213" s="32">
        <v>0</v>
      </c>
      <c r="AC213" s="32">
        <v>0</v>
      </c>
      <c r="AD213" s="32">
        <v>0</v>
      </c>
      <c r="AE213" s="32">
        <v>0</v>
      </c>
      <c r="AF213" t="s">
        <v>284</v>
      </c>
      <c r="AG213">
        <v>4</v>
      </c>
      <c r="AH213"/>
    </row>
    <row r="214" spans="1:34" x14ac:dyDescent="0.25">
      <c r="A214" t="s">
        <v>1023</v>
      </c>
      <c r="B214" t="s">
        <v>395</v>
      </c>
      <c r="C214" t="s">
        <v>720</v>
      </c>
      <c r="D214" t="s">
        <v>923</v>
      </c>
      <c r="E214" s="32">
        <v>110.32222222222222</v>
      </c>
      <c r="F214" s="32">
        <v>3.0504955181790709</v>
      </c>
      <c r="G214" s="32">
        <v>2.8142270117836636</v>
      </c>
      <c r="H214" s="32">
        <v>0.77466210091650722</v>
      </c>
      <c r="I214" s="32">
        <v>0.58346560580118845</v>
      </c>
      <c r="J214" s="32">
        <v>336.53744444444442</v>
      </c>
      <c r="K214" s="32">
        <v>310.47177777777773</v>
      </c>
      <c r="L214" s="32">
        <v>85.462444444444444</v>
      </c>
      <c r="M214" s="32">
        <v>64.36922222222222</v>
      </c>
      <c r="N214" s="32">
        <v>16.026555555555557</v>
      </c>
      <c r="O214" s="32">
        <v>5.0666666666666664</v>
      </c>
      <c r="P214" s="32">
        <v>75.022222222222226</v>
      </c>
      <c r="Q214" s="32">
        <v>70.049777777777777</v>
      </c>
      <c r="R214" s="32">
        <v>4.9724444444444442</v>
      </c>
      <c r="S214" s="32">
        <v>176.05277777777778</v>
      </c>
      <c r="T214" s="32">
        <v>123.35277777777777</v>
      </c>
      <c r="U214" s="32">
        <v>52.7</v>
      </c>
      <c r="V214" s="32">
        <v>0</v>
      </c>
      <c r="W214" s="32">
        <v>0</v>
      </c>
      <c r="X214" s="32">
        <v>0</v>
      </c>
      <c r="Y214" s="32">
        <v>0</v>
      </c>
      <c r="Z214" s="32">
        <v>0</v>
      </c>
      <c r="AA214" s="32">
        <v>0</v>
      </c>
      <c r="AB214" s="32">
        <v>0</v>
      </c>
      <c r="AC214" s="32">
        <v>0</v>
      </c>
      <c r="AD214" s="32">
        <v>0</v>
      </c>
      <c r="AE214" s="32">
        <v>0</v>
      </c>
      <c r="AF214" t="s">
        <v>54</v>
      </c>
      <c r="AG214">
        <v>4</v>
      </c>
      <c r="AH214"/>
    </row>
    <row r="215" spans="1:34" x14ac:dyDescent="0.25">
      <c r="A215" t="s">
        <v>1023</v>
      </c>
      <c r="B215" t="s">
        <v>647</v>
      </c>
      <c r="C215" t="s">
        <v>864</v>
      </c>
      <c r="D215" t="s">
        <v>1008</v>
      </c>
      <c r="E215" s="32">
        <v>77.111111111111114</v>
      </c>
      <c r="F215" s="32">
        <v>2.8404942363112387</v>
      </c>
      <c r="G215" s="32">
        <v>2.4003962536023051</v>
      </c>
      <c r="H215" s="32">
        <v>0.39238184438040352</v>
      </c>
      <c r="I215" s="32">
        <v>0.10579971181556196</v>
      </c>
      <c r="J215" s="32">
        <v>219.03366666666665</v>
      </c>
      <c r="K215" s="32">
        <v>185.0972222222222</v>
      </c>
      <c r="L215" s="32">
        <v>30.257000000000005</v>
      </c>
      <c r="M215" s="32">
        <v>8.1583333333333332</v>
      </c>
      <c r="N215" s="32">
        <v>16.676444444444446</v>
      </c>
      <c r="O215" s="32">
        <v>5.4222222222222225</v>
      </c>
      <c r="P215" s="32">
        <v>69.670111111111112</v>
      </c>
      <c r="Q215" s="32">
        <v>57.832333333333331</v>
      </c>
      <c r="R215" s="32">
        <v>11.837777777777779</v>
      </c>
      <c r="S215" s="32">
        <v>119.10655555555553</v>
      </c>
      <c r="T215" s="32">
        <v>102.27044444444442</v>
      </c>
      <c r="U215" s="32">
        <v>16.836111111111112</v>
      </c>
      <c r="V215" s="32">
        <v>0</v>
      </c>
      <c r="W215" s="32">
        <v>0</v>
      </c>
      <c r="X215" s="32">
        <v>0</v>
      </c>
      <c r="Y215" s="32">
        <v>0</v>
      </c>
      <c r="Z215" s="32">
        <v>0</v>
      </c>
      <c r="AA215" s="32">
        <v>0</v>
      </c>
      <c r="AB215" s="32">
        <v>0</v>
      </c>
      <c r="AC215" s="32">
        <v>0</v>
      </c>
      <c r="AD215" s="32">
        <v>0</v>
      </c>
      <c r="AE215" s="32">
        <v>0</v>
      </c>
      <c r="AF215" t="s">
        <v>306</v>
      </c>
      <c r="AG215">
        <v>4</v>
      </c>
      <c r="AH215"/>
    </row>
    <row r="216" spans="1:34" x14ac:dyDescent="0.25">
      <c r="A216" t="s">
        <v>1023</v>
      </c>
      <c r="B216" t="s">
        <v>479</v>
      </c>
      <c r="C216" t="s">
        <v>787</v>
      </c>
      <c r="D216" t="s">
        <v>965</v>
      </c>
      <c r="E216" s="32">
        <v>56</v>
      </c>
      <c r="F216" s="32">
        <v>3.4799246031746027</v>
      </c>
      <c r="G216" s="32">
        <v>3.1081845238095234</v>
      </c>
      <c r="H216" s="32">
        <v>0.35496428571428573</v>
      </c>
      <c r="I216" s="32">
        <v>5.0942460317460317E-2</v>
      </c>
      <c r="J216" s="32">
        <v>194.87577777777776</v>
      </c>
      <c r="K216" s="32">
        <v>174.05833333333331</v>
      </c>
      <c r="L216" s="32">
        <v>19.878</v>
      </c>
      <c r="M216" s="32">
        <v>2.8527777777777779</v>
      </c>
      <c r="N216" s="32">
        <v>11.514111111111111</v>
      </c>
      <c r="O216" s="32">
        <v>5.5111111111111111</v>
      </c>
      <c r="P216" s="32">
        <v>89.647777777777776</v>
      </c>
      <c r="Q216" s="32">
        <v>85.855555555555554</v>
      </c>
      <c r="R216" s="32">
        <v>3.7922222222222217</v>
      </c>
      <c r="S216" s="32">
        <v>85.35</v>
      </c>
      <c r="T216" s="32">
        <v>82.688888888888883</v>
      </c>
      <c r="U216" s="32">
        <v>2.661111111111111</v>
      </c>
      <c r="V216" s="32">
        <v>0</v>
      </c>
      <c r="W216" s="32">
        <v>0</v>
      </c>
      <c r="X216" s="32">
        <v>0</v>
      </c>
      <c r="Y216" s="32">
        <v>0</v>
      </c>
      <c r="Z216" s="32">
        <v>0</v>
      </c>
      <c r="AA216" s="32">
        <v>0</v>
      </c>
      <c r="AB216" s="32">
        <v>0</v>
      </c>
      <c r="AC216" s="32">
        <v>0</v>
      </c>
      <c r="AD216" s="32">
        <v>0</v>
      </c>
      <c r="AE216" s="32">
        <v>0</v>
      </c>
      <c r="AF216" t="s">
        <v>138</v>
      </c>
      <c r="AG216">
        <v>4</v>
      </c>
      <c r="AH216"/>
    </row>
    <row r="217" spans="1:34" x14ac:dyDescent="0.25">
      <c r="A217" t="s">
        <v>1023</v>
      </c>
      <c r="B217" t="s">
        <v>394</v>
      </c>
      <c r="C217" t="s">
        <v>708</v>
      </c>
      <c r="D217" t="s">
        <v>888</v>
      </c>
      <c r="E217" s="32">
        <v>122.5</v>
      </c>
      <c r="F217" s="32">
        <v>3.1151873015873015</v>
      </c>
      <c r="G217" s="32">
        <v>2.8697070294784583</v>
      </c>
      <c r="H217" s="32">
        <v>0.44105850340136055</v>
      </c>
      <c r="I217" s="32">
        <v>0.24070294784580498</v>
      </c>
      <c r="J217" s="32">
        <v>381.61044444444445</v>
      </c>
      <c r="K217" s="32">
        <v>351.53911111111114</v>
      </c>
      <c r="L217" s="32">
        <v>54.029666666666664</v>
      </c>
      <c r="M217" s="32">
        <v>29.486111111111111</v>
      </c>
      <c r="N217" s="32">
        <v>16.371333333333332</v>
      </c>
      <c r="O217" s="32">
        <v>8.1722222222222225</v>
      </c>
      <c r="P217" s="32">
        <v>95.1111111111111</v>
      </c>
      <c r="Q217" s="32">
        <v>89.583333333333329</v>
      </c>
      <c r="R217" s="32">
        <v>5.5277777777777777</v>
      </c>
      <c r="S217" s="32">
        <v>232.46966666666668</v>
      </c>
      <c r="T217" s="32">
        <v>232.46966666666668</v>
      </c>
      <c r="U217" s="32">
        <v>0</v>
      </c>
      <c r="V217" s="32">
        <v>0</v>
      </c>
      <c r="W217" s="32">
        <v>0</v>
      </c>
      <c r="X217" s="32">
        <v>0</v>
      </c>
      <c r="Y217" s="32">
        <v>0</v>
      </c>
      <c r="Z217" s="32">
        <v>0</v>
      </c>
      <c r="AA217" s="32">
        <v>0</v>
      </c>
      <c r="AB217" s="32">
        <v>0</v>
      </c>
      <c r="AC217" s="32">
        <v>0</v>
      </c>
      <c r="AD217" s="32">
        <v>0</v>
      </c>
      <c r="AE217" s="32">
        <v>0</v>
      </c>
      <c r="AF217" t="s">
        <v>53</v>
      </c>
      <c r="AG217">
        <v>4</v>
      </c>
      <c r="AH217"/>
    </row>
    <row r="218" spans="1:34" x14ac:dyDescent="0.25">
      <c r="A218" t="s">
        <v>1023</v>
      </c>
      <c r="B218" t="s">
        <v>564</v>
      </c>
      <c r="C218" t="s">
        <v>757</v>
      </c>
      <c r="D218" t="s">
        <v>909</v>
      </c>
      <c r="E218" s="32">
        <v>62.955555555555556</v>
      </c>
      <c r="F218" s="32">
        <v>3.4779015178256261</v>
      </c>
      <c r="G218" s="32">
        <v>3.0837522061418987</v>
      </c>
      <c r="H218" s="32">
        <v>0.39919343452170847</v>
      </c>
      <c r="I218" s="32">
        <v>0.13170667137310271</v>
      </c>
      <c r="J218" s="32">
        <v>218.95322222222219</v>
      </c>
      <c r="K218" s="32">
        <v>194.13933333333333</v>
      </c>
      <c r="L218" s="32">
        <v>25.131444444444448</v>
      </c>
      <c r="M218" s="32">
        <v>8.2916666666666661</v>
      </c>
      <c r="N218" s="32">
        <v>11.15088888888889</v>
      </c>
      <c r="O218" s="32">
        <v>5.6888888888888891</v>
      </c>
      <c r="P218" s="32">
        <v>83.191222222222223</v>
      </c>
      <c r="Q218" s="32">
        <v>75.217111111111109</v>
      </c>
      <c r="R218" s="32">
        <v>7.974111111111112</v>
      </c>
      <c r="S218" s="32">
        <v>110.63055555555555</v>
      </c>
      <c r="T218" s="32">
        <v>105.24166666666666</v>
      </c>
      <c r="U218" s="32">
        <v>5.3888888888888893</v>
      </c>
      <c r="V218" s="32">
        <v>0</v>
      </c>
      <c r="W218" s="32">
        <v>0</v>
      </c>
      <c r="X218" s="32">
        <v>0</v>
      </c>
      <c r="Y218" s="32">
        <v>0</v>
      </c>
      <c r="Z218" s="32">
        <v>0</v>
      </c>
      <c r="AA218" s="32">
        <v>0</v>
      </c>
      <c r="AB218" s="32">
        <v>0</v>
      </c>
      <c r="AC218" s="32">
        <v>0</v>
      </c>
      <c r="AD218" s="32">
        <v>0</v>
      </c>
      <c r="AE218" s="32">
        <v>0</v>
      </c>
      <c r="AF218" t="s">
        <v>223</v>
      </c>
      <c r="AG218">
        <v>4</v>
      </c>
      <c r="AH218"/>
    </row>
    <row r="219" spans="1:34" x14ac:dyDescent="0.25">
      <c r="A219" t="s">
        <v>1023</v>
      </c>
      <c r="B219" t="s">
        <v>439</v>
      </c>
      <c r="C219" t="s">
        <v>756</v>
      </c>
      <c r="D219" t="s">
        <v>897</v>
      </c>
      <c r="E219" s="32">
        <v>66.177777777777777</v>
      </c>
      <c r="F219" s="32">
        <v>3.7388817998656818</v>
      </c>
      <c r="G219" s="32">
        <v>3.5239053055742109</v>
      </c>
      <c r="H219" s="32">
        <v>0.46254869039623908</v>
      </c>
      <c r="I219" s="32">
        <v>0.32974143720617866</v>
      </c>
      <c r="J219" s="32">
        <v>247.43088888888889</v>
      </c>
      <c r="K219" s="32">
        <v>233.20422222222223</v>
      </c>
      <c r="L219" s="32">
        <v>30.610444444444443</v>
      </c>
      <c r="M219" s="32">
        <v>21.821555555555555</v>
      </c>
      <c r="N219" s="32">
        <v>3.4555555555555557</v>
      </c>
      <c r="O219" s="32">
        <v>5.333333333333333</v>
      </c>
      <c r="P219" s="32">
        <v>77.291888888888892</v>
      </c>
      <c r="Q219" s="32">
        <v>71.854111111111109</v>
      </c>
      <c r="R219" s="32">
        <v>5.4377777777777778</v>
      </c>
      <c r="S219" s="32">
        <v>139.52855555555556</v>
      </c>
      <c r="T219" s="32">
        <v>131.02955555555556</v>
      </c>
      <c r="U219" s="32">
        <v>8.4989999999999988</v>
      </c>
      <c r="V219" s="32">
        <v>0</v>
      </c>
      <c r="W219" s="32">
        <v>0</v>
      </c>
      <c r="X219" s="32">
        <v>0</v>
      </c>
      <c r="Y219" s="32">
        <v>0</v>
      </c>
      <c r="Z219" s="32">
        <v>0</v>
      </c>
      <c r="AA219" s="32">
        <v>0</v>
      </c>
      <c r="AB219" s="32">
        <v>0</v>
      </c>
      <c r="AC219" s="32">
        <v>0</v>
      </c>
      <c r="AD219" s="32">
        <v>0</v>
      </c>
      <c r="AE219" s="32">
        <v>0</v>
      </c>
      <c r="AF219" t="s">
        <v>98</v>
      </c>
      <c r="AG219">
        <v>4</v>
      </c>
      <c r="AH219"/>
    </row>
    <row r="220" spans="1:34" x14ac:dyDescent="0.25">
      <c r="A220" t="s">
        <v>1023</v>
      </c>
      <c r="B220" t="s">
        <v>608</v>
      </c>
      <c r="C220" t="s">
        <v>682</v>
      </c>
      <c r="D220" t="s">
        <v>888</v>
      </c>
      <c r="E220" s="32">
        <v>103.54444444444445</v>
      </c>
      <c r="F220" s="32">
        <v>2.4511986264620664</v>
      </c>
      <c r="G220" s="32">
        <v>2.2720109453804054</v>
      </c>
      <c r="H220" s="32">
        <v>0.38336946024251528</v>
      </c>
      <c r="I220" s="32">
        <v>0.20909110419572915</v>
      </c>
      <c r="J220" s="32">
        <v>253.80799999999999</v>
      </c>
      <c r="K220" s="32">
        <v>235.25411111111111</v>
      </c>
      <c r="L220" s="32">
        <v>39.695777777777778</v>
      </c>
      <c r="M220" s="32">
        <v>21.650222222222222</v>
      </c>
      <c r="N220" s="32">
        <v>9.3149999999999995</v>
      </c>
      <c r="O220" s="32">
        <v>8.7305555555555561</v>
      </c>
      <c r="P220" s="32">
        <v>70.948333333333338</v>
      </c>
      <c r="Q220" s="32">
        <v>70.44</v>
      </c>
      <c r="R220" s="32">
        <v>0.5083333333333333</v>
      </c>
      <c r="S220" s="32">
        <v>143.16388888888889</v>
      </c>
      <c r="T220" s="32">
        <v>143.16388888888889</v>
      </c>
      <c r="U220" s="32">
        <v>0</v>
      </c>
      <c r="V220" s="32">
        <v>0</v>
      </c>
      <c r="W220" s="32">
        <v>0</v>
      </c>
      <c r="X220" s="32">
        <v>0</v>
      </c>
      <c r="Y220" s="32">
        <v>0</v>
      </c>
      <c r="Z220" s="32">
        <v>0</v>
      </c>
      <c r="AA220" s="32">
        <v>0</v>
      </c>
      <c r="AB220" s="32">
        <v>0</v>
      </c>
      <c r="AC220" s="32">
        <v>0</v>
      </c>
      <c r="AD220" s="32">
        <v>0</v>
      </c>
      <c r="AE220" s="32">
        <v>0</v>
      </c>
      <c r="AF220" t="s">
        <v>267</v>
      </c>
      <c r="AG220">
        <v>4</v>
      </c>
      <c r="AH220"/>
    </row>
    <row r="221" spans="1:34" x14ac:dyDescent="0.25">
      <c r="A221" t="s">
        <v>1023</v>
      </c>
      <c r="B221" t="s">
        <v>441</v>
      </c>
      <c r="C221" t="s">
        <v>732</v>
      </c>
      <c r="D221" t="s">
        <v>892</v>
      </c>
      <c r="E221" s="32">
        <v>75.466666666666669</v>
      </c>
      <c r="F221" s="32">
        <v>2.447028857479387</v>
      </c>
      <c r="G221" s="32">
        <v>2.2111263250883391</v>
      </c>
      <c r="H221" s="32">
        <v>0.46249263839811544</v>
      </c>
      <c r="I221" s="32">
        <v>0.22659010600706714</v>
      </c>
      <c r="J221" s="32">
        <v>184.66911111111108</v>
      </c>
      <c r="K221" s="32">
        <v>166.86633333333333</v>
      </c>
      <c r="L221" s="32">
        <v>34.902777777777779</v>
      </c>
      <c r="M221" s="32">
        <v>17.100000000000001</v>
      </c>
      <c r="N221" s="32">
        <v>12.380555555555556</v>
      </c>
      <c r="O221" s="32">
        <v>5.4222222222222225</v>
      </c>
      <c r="P221" s="32">
        <v>60.85</v>
      </c>
      <c r="Q221" s="32">
        <v>60.85</v>
      </c>
      <c r="R221" s="32">
        <v>0</v>
      </c>
      <c r="S221" s="32">
        <v>88.916333333333313</v>
      </c>
      <c r="T221" s="32">
        <v>88.763555555555541</v>
      </c>
      <c r="U221" s="32">
        <v>0.15277777777777779</v>
      </c>
      <c r="V221" s="32">
        <v>0</v>
      </c>
      <c r="W221" s="32">
        <v>0</v>
      </c>
      <c r="X221" s="32">
        <v>0</v>
      </c>
      <c r="Y221" s="32">
        <v>0</v>
      </c>
      <c r="Z221" s="32">
        <v>0</v>
      </c>
      <c r="AA221" s="32">
        <v>0</v>
      </c>
      <c r="AB221" s="32">
        <v>0</v>
      </c>
      <c r="AC221" s="32">
        <v>0</v>
      </c>
      <c r="AD221" s="32">
        <v>0</v>
      </c>
      <c r="AE221" s="32">
        <v>0</v>
      </c>
      <c r="AF221" t="s">
        <v>100</v>
      </c>
      <c r="AG221">
        <v>4</v>
      </c>
      <c r="AH221"/>
    </row>
    <row r="222" spans="1:34" x14ac:dyDescent="0.25">
      <c r="A222" t="s">
        <v>1023</v>
      </c>
      <c r="B222" t="s">
        <v>505</v>
      </c>
      <c r="C222" t="s">
        <v>735</v>
      </c>
      <c r="D222" t="s">
        <v>907</v>
      </c>
      <c r="E222" s="32">
        <v>58.06666666666667</v>
      </c>
      <c r="F222" s="32">
        <v>3.2143455797933411</v>
      </c>
      <c r="G222" s="32">
        <v>2.8339973210868732</v>
      </c>
      <c r="H222" s="32">
        <v>0.49214313050133945</v>
      </c>
      <c r="I222" s="32">
        <v>0.13432644469957902</v>
      </c>
      <c r="J222" s="32">
        <v>186.64633333333336</v>
      </c>
      <c r="K222" s="32">
        <v>164.56077777777779</v>
      </c>
      <c r="L222" s="32">
        <v>28.577111111111112</v>
      </c>
      <c r="M222" s="32">
        <v>7.7998888888888889</v>
      </c>
      <c r="N222" s="32">
        <v>15.710555555555556</v>
      </c>
      <c r="O222" s="32">
        <v>5.0666666666666664</v>
      </c>
      <c r="P222" s="32">
        <v>57.963888888888889</v>
      </c>
      <c r="Q222" s="32">
        <v>56.655555555555559</v>
      </c>
      <c r="R222" s="32">
        <v>1.3083333333333333</v>
      </c>
      <c r="S222" s="32">
        <v>100.10533333333333</v>
      </c>
      <c r="T222" s="32">
        <v>100.10533333333333</v>
      </c>
      <c r="U222" s="32">
        <v>0</v>
      </c>
      <c r="V222" s="32">
        <v>0</v>
      </c>
      <c r="W222" s="32">
        <v>0</v>
      </c>
      <c r="X222" s="32">
        <v>0</v>
      </c>
      <c r="Y222" s="32">
        <v>0</v>
      </c>
      <c r="Z222" s="32">
        <v>0</v>
      </c>
      <c r="AA222" s="32">
        <v>0</v>
      </c>
      <c r="AB222" s="32">
        <v>0</v>
      </c>
      <c r="AC222" s="32">
        <v>0</v>
      </c>
      <c r="AD222" s="32">
        <v>0</v>
      </c>
      <c r="AE222" s="32">
        <v>0</v>
      </c>
      <c r="AF222" t="s">
        <v>164</v>
      </c>
      <c r="AG222">
        <v>4</v>
      </c>
      <c r="AH222"/>
    </row>
    <row r="223" spans="1:34" x14ac:dyDescent="0.25">
      <c r="A223" t="s">
        <v>1023</v>
      </c>
      <c r="B223" t="s">
        <v>586</v>
      </c>
      <c r="C223" t="s">
        <v>837</v>
      </c>
      <c r="D223" t="s">
        <v>993</v>
      </c>
      <c r="E223" s="32">
        <v>65.222222222222229</v>
      </c>
      <c r="F223" s="32">
        <v>3.0192163543441222</v>
      </c>
      <c r="G223" s="32">
        <v>2.7792078364565587</v>
      </c>
      <c r="H223" s="32">
        <v>0.58861328790459966</v>
      </c>
      <c r="I223" s="32">
        <v>0.35137308347529805</v>
      </c>
      <c r="J223" s="32">
        <v>196.92</v>
      </c>
      <c r="K223" s="32">
        <v>181.26611111111112</v>
      </c>
      <c r="L223" s="32">
        <v>38.390666666666668</v>
      </c>
      <c r="M223" s="32">
        <v>22.917333333333332</v>
      </c>
      <c r="N223" s="32">
        <v>9.8733333333333331</v>
      </c>
      <c r="O223" s="32">
        <v>5.6</v>
      </c>
      <c r="P223" s="32">
        <v>56.769000000000005</v>
      </c>
      <c r="Q223" s="32">
        <v>56.588444444444448</v>
      </c>
      <c r="R223" s="32">
        <v>0.18055555555555555</v>
      </c>
      <c r="S223" s="32">
        <v>101.76033333333334</v>
      </c>
      <c r="T223" s="32">
        <v>61.864222222222217</v>
      </c>
      <c r="U223" s="32">
        <v>39.896111111111111</v>
      </c>
      <c r="V223" s="32">
        <v>0</v>
      </c>
      <c r="W223" s="32">
        <v>0</v>
      </c>
      <c r="X223" s="32">
        <v>0</v>
      </c>
      <c r="Y223" s="32">
        <v>0</v>
      </c>
      <c r="Z223" s="32">
        <v>0</v>
      </c>
      <c r="AA223" s="32">
        <v>0</v>
      </c>
      <c r="AB223" s="32">
        <v>0</v>
      </c>
      <c r="AC223" s="32">
        <v>0</v>
      </c>
      <c r="AD223" s="32">
        <v>0</v>
      </c>
      <c r="AE223" s="32">
        <v>0</v>
      </c>
      <c r="AF223" t="s">
        <v>245</v>
      </c>
      <c r="AG223">
        <v>4</v>
      </c>
      <c r="AH223"/>
    </row>
    <row r="224" spans="1:34" x14ac:dyDescent="0.25">
      <c r="A224" t="s">
        <v>1023</v>
      </c>
      <c r="B224" t="s">
        <v>456</v>
      </c>
      <c r="C224" t="s">
        <v>758</v>
      </c>
      <c r="D224" t="s">
        <v>894</v>
      </c>
      <c r="E224" s="32">
        <v>52.233333333333334</v>
      </c>
      <c r="F224" s="32">
        <v>2.7251308232290992</v>
      </c>
      <c r="G224" s="32">
        <v>2.4033120612635606</v>
      </c>
      <c r="H224" s="32">
        <v>0.36977877047436714</v>
      </c>
      <c r="I224" s="32">
        <v>0.16708359923420549</v>
      </c>
      <c r="J224" s="32">
        <v>142.34266666666662</v>
      </c>
      <c r="K224" s="32">
        <v>125.53299999999997</v>
      </c>
      <c r="L224" s="32">
        <v>19.314777777777778</v>
      </c>
      <c r="M224" s="32">
        <v>8.7273333333333341</v>
      </c>
      <c r="N224" s="32">
        <v>4.9874444444444448</v>
      </c>
      <c r="O224" s="32">
        <v>5.6</v>
      </c>
      <c r="P224" s="32">
        <v>56.324444444444453</v>
      </c>
      <c r="Q224" s="32">
        <v>50.102222222222231</v>
      </c>
      <c r="R224" s="32">
        <v>6.2222222222222223</v>
      </c>
      <c r="S224" s="32">
        <v>66.703444444444401</v>
      </c>
      <c r="T224" s="32">
        <v>61.595111111111073</v>
      </c>
      <c r="U224" s="32">
        <v>5.1083333333333334</v>
      </c>
      <c r="V224" s="32">
        <v>0</v>
      </c>
      <c r="W224" s="32">
        <v>0</v>
      </c>
      <c r="X224" s="32">
        <v>0</v>
      </c>
      <c r="Y224" s="32">
        <v>0</v>
      </c>
      <c r="Z224" s="32">
        <v>0</v>
      </c>
      <c r="AA224" s="32">
        <v>0</v>
      </c>
      <c r="AB224" s="32">
        <v>0</v>
      </c>
      <c r="AC224" s="32">
        <v>0</v>
      </c>
      <c r="AD224" s="32">
        <v>0</v>
      </c>
      <c r="AE224" s="32">
        <v>0</v>
      </c>
      <c r="AF224" t="s">
        <v>115</v>
      </c>
      <c r="AG224">
        <v>4</v>
      </c>
      <c r="AH224"/>
    </row>
    <row r="225" spans="1:34" x14ac:dyDescent="0.25">
      <c r="A225" t="s">
        <v>1023</v>
      </c>
      <c r="B225" t="s">
        <v>451</v>
      </c>
      <c r="C225" t="s">
        <v>767</v>
      </c>
      <c r="D225" t="s">
        <v>918</v>
      </c>
      <c r="E225" s="32">
        <v>95.933333333333337</v>
      </c>
      <c r="F225" s="32">
        <v>3.0025318508223307</v>
      </c>
      <c r="G225" s="32">
        <v>2.6585221218438733</v>
      </c>
      <c r="H225" s="32">
        <v>0.43003127171646982</v>
      </c>
      <c r="I225" s="32">
        <v>8.9003937919851742E-2</v>
      </c>
      <c r="J225" s="32">
        <v>288.04288888888891</v>
      </c>
      <c r="K225" s="32">
        <v>255.0408888888889</v>
      </c>
      <c r="L225" s="32">
        <v>41.254333333333342</v>
      </c>
      <c r="M225" s="32">
        <v>8.5384444444444441</v>
      </c>
      <c r="N225" s="32">
        <v>27.382555555555559</v>
      </c>
      <c r="O225" s="32">
        <v>5.333333333333333</v>
      </c>
      <c r="P225" s="32">
        <v>76.00277777777778</v>
      </c>
      <c r="Q225" s="32">
        <v>75.716666666666669</v>
      </c>
      <c r="R225" s="32">
        <v>0.28611111111111109</v>
      </c>
      <c r="S225" s="32">
        <v>170.78577777777778</v>
      </c>
      <c r="T225" s="32">
        <v>157.65800000000002</v>
      </c>
      <c r="U225" s="32">
        <v>13.127777777777778</v>
      </c>
      <c r="V225" s="32">
        <v>0</v>
      </c>
      <c r="W225" s="32">
        <v>0</v>
      </c>
      <c r="X225" s="32">
        <v>0</v>
      </c>
      <c r="Y225" s="32">
        <v>0</v>
      </c>
      <c r="Z225" s="32">
        <v>0</v>
      </c>
      <c r="AA225" s="32">
        <v>0</v>
      </c>
      <c r="AB225" s="32">
        <v>0</v>
      </c>
      <c r="AC225" s="32">
        <v>0</v>
      </c>
      <c r="AD225" s="32">
        <v>0</v>
      </c>
      <c r="AE225" s="32">
        <v>0</v>
      </c>
      <c r="AF225" t="s">
        <v>110</v>
      </c>
      <c r="AG225">
        <v>4</v>
      </c>
      <c r="AH225"/>
    </row>
    <row r="226" spans="1:34" x14ac:dyDescent="0.25">
      <c r="A226" t="s">
        <v>1023</v>
      </c>
      <c r="B226" t="s">
        <v>585</v>
      </c>
      <c r="C226" t="s">
        <v>836</v>
      </c>
      <c r="D226" t="s">
        <v>992</v>
      </c>
      <c r="E226" s="32">
        <v>55.31111111111111</v>
      </c>
      <c r="F226" s="32">
        <v>2.5607111289674567</v>
      </c>
      <c r="G226" s="32">
        <v>2.280528324628365</v>
      </c>
      <c r="H226" s="32">
        <v>0.48477701888308561</v>
      </c>
      <c r="I226" s="32">
        <v>0.30257533145841703</v>
      </c>
      <c r="J226" s="32">
        <v>141.63577777777778</v>
      </c>
      <c r="K226" s="32">
        <v>126.13855555555556</v>
      </c>
      <c r="L226" s="32">
        <v>26.813555555555556</v>
      </c>
      <c r="M226" s="32">
        <v>16.735777777777777</v>
      </c>
      <c r="N226" s="32">
        <v>5.3666666666666663</v>
      </c>
      <c r="O226" s="32">
        <v>4.7111111111111112</v>
      </c>
      <c r="P226" s="32">
        <v>52.430555555555557</v>
      </c>
      <c r="Q226" s="32">
        <v>47.011111111111113</v>
      </c>
      <c r="R226" s="32">
        <v>5.4194444444444443</v>
      </c>
      <c r="S226" s="32">
        <v>62.391666666666666</v>
      </c>
      <c r="T226" s="32">
        <v>62.391666666666666</v>
      </c>
      <c r="U226" s="32">
        <v>0</v>
      </c>
      <c r="V226" s="32">
        <v>0</v>
      </c>
      <c r="W226" s="32">
        <v>0</v>
      </c>
      <c r="X226" s="32">
        <v>0</v>
      </c>
      <c r="Y226" s="32">
        <v>0</v>
      </c>
      <c r="Z226" s="32">
        <v>0</v>
      </c>
      <c r="AA226" s="32">
        <v>0</v>
      </c>
      <c r="AB226" s="32">
        <v>0</v>
      </c>
      <c r="AC226" s="32">
        <v>0</v>
      </c>
      <c r="AD226" s="32">
        <v>0</v>
      </c>
      <c r="AE226" s="32">
        <v>0</v>
      </c>
      <c r="AF226" t="s">
        <v>244</v>
      </c>
      <c r="AG226">
        <v>4</v>
      </c>
      <c r="AH226"/>
    </row>
    <row r="227" spans="1:34" x14ac:dyDescent="0.25">
      <c r="A227" t="s">
        <v>1023</v>
      </c>
      <c r="B227" t="s">
        <v>598</v>
      </c>
      <c r="C227" t="s">
        <v>771</v>
      </c>
      <c r="D227" t="s">
        <v>889</v>
      </c>
      <c r="E227" s="32">
        <v>59.211111111111109</v>
      </c>
      <c r="F227" s="32">
        <v>2.564689435166073</v>
      </c>
      <c r="G227" s="32">
        <v>2.3420829423906926</v>
      </c>
      <c r="H227" s="32">
        <v>0.36071307937699387</v>
      </c>
      <c r="I227" s="32">
        <v>0.23085757177706889</v>
      </c>
      <c r="J227" s="32">
        <v>151.85811111111113</v>
      </c>
      <c r="K227" s="32">
        <v>138.67733333333334</v>
      </c>
      <c r="L227" s="32">
        <v>21.358222222222224</v>
      </c>
      <c r="M227" s="32">
        <v>13.669333333333334</v>
      </c>
      <c r="N227" s="32">
        <v>2.2666666666666666</v>
      </c>
      <c r="O227" s="32">
        <v>5.4222222222222225</v>
      </c>
      <c r="P227" s="32">
        <v>67.163777777777781</v>
      </c>
      <c r="Q227" s="32">
        <v>61.671888888888894</v>
      </c>
      <c r="R227" s="32">
        <v>5.491888888888889</v>
      </c>
      <c r="S227" s="32">
        <v>63.336111111111109</v>
      </c>
      <c r="T227" s="32">
        <v>63.336111111111109</v>
      </c>
      <c r="U227" s="32">
        <v>0</v>
      </c>
      <c r="V227" s="32">
        <v>0</v>
      </c>
      <c r="W227" s="32">
        <v>0</v>
      </c>
      <c r="X227" s="32">
        <v>0</v>
      </c>
      <c r="Y227" s="32">
        <v>0</v>
      </c>
      <c r="Z227" s="32">
        <v>0</v>
      </c>
      <c r="AA227" s="32">
        <v>0</v>
      </c>
      <c r="AB227" s="32">
        <v>0</v>
      </c>
      <c r="AC227" s="32">
        <v>0</v>
      </c>
      <c r="AD227" s="32">
        <v>0</v>
      </c>
      <c r="AE227" s="32">
        <v>0</v>
      </c>
      <c r="AF227" t="s">
        <v>257</v>
      </c>
      <c r="AG227">
        <v>4</v>
      </c>
      <c r="AH227"/>
    </row>
    <row r="228" spans="1:34" x14ac:dyDescent="0.25">
      <c r="A228" t="s">
        <v>1023</v>
      </c>
      <c r="B228" t="s">
        <v>616</v>
      </c>
      <c r="C228" t="s">
        <v>685</v>
      </c>
      <c r="D228" t="s">
        <v>988</v>
      </c>
      <c r="E228" s="32">
        <v>52.1</v>
      </c>
      <c r="F228" s="32">
        <v>2.8490850927703133</v>
      </c>
      <c r="G228" s="32">
        <v>2.5191106845809341</v>
      </c>
      <c r="H228" s="32">
        <v>0.61939432714864573</v>
      </c>
      <c r="I228" s="32">
        <v>0.28941991895926639</v>
      </c>
      <c r="J228" s="32">
        <v>148.43733333333333</v>
      </c>
      <c r="K228" s="32">
        <v>131.24566666666666</v>
      </c>
      <c r="L228" s="32">
        <v>32.270444444444443</v>
      </c>
      <c r="M228" s="32">
        <v>15.078777777777779</v>
      </c>
      <c r="N228" s="32">
        <v>13.547222222222222</v>
      </c>
      <c r="O228" s="32">
        <v>3.6444444444444444</v>
      </c>
      <c r="P228" s="32">
        <v>32.43888888888889</v>
      </c>
      <c r="Q228" s="32">
        <v>32.43888888888889</v>
      </c>
      <c r="R228" s="32">
        <v>0</v>
      </c>
      <c r="S228" s="32">
        <v>83.728000000000009</v>
      </c>
      <c r="T228" s="32">
        <v>71.291888888888892</v>
      </c>
      <c r="U228" s="32">
        <v>12.436111111111112</v>
      </c>
      <c r="V228" s="32">
        <v>0</v>
      </c>
      <c r="W228" s="32">
        <v>0</v>
      </c>
      <c r="X228" s="32">
        <v>0</v>
      </c>
      <c r="Y228" s="32">
        <v>0</v>
      </c>
      <c r="Z228" s="32">
        <v>0</v>
      </c>
      <c r="AA228" s="32">
        <v>0</v>
      </c>
      <c r="AB228" s="32">
        <v>0</v>
      </c>
      <c r="AC228" s="32">
        <v>0</v>
      </c>
      <c r="AD228" s="32">
        <v>0</v>
      </c>
      <c r="AE228" s="32">
        <v>0</v>
      </c>
      <c r="AF228" t="s">
        <v>275</v>
      </c>
      <c r="AG228">
        <v>4</v>
      </c>
      <c r="AH228"/>
    </row>
    <row r="229" spans="1:34" x14ac:dyDescent="0.25">
      <c r="A229" t="s">
        <v>1023</v>
      </c>
      <c r="B229" t="s">
        <v>520</v>
      </c>
      <c r="C229" t="s">
        <v>804</v>
      </c>
      <c r="D229" t="s">
        <v>974</v>
      </c>
      <c r="E229" s="32">
        <v>43.422222222222224</v>
      </c>
      <c r="F229" s="32">
        <v>3.328902251791197</v>
      </c>
      <c r="G229" s="32">
        <v>2.8361949846468777</v>
      </c>
      <c r="H229" s="32">
        <v>0.4610312180143295</v>
      </c>
      <c r="I229" s="32">
        <v>0.21646878198567043</v>
      </c>
      <c r="J229" s="32">
        <v>144.54833333333332</v>
      </c>
      <c r="K229" s="32">
        <v>123.15388888888887</v>
      </c>
      <c r="L229" s="32">
        <v>20.018999999999998</v>
      </c>
      <c r="M229" s="32">
        <v>9.3995555555555566</v>
      </c>
      <c r="N229" s="32">
        <v>6.1749999999999998</v>
      </c>
      <c r="O229" s="32">
        <v>4.4444444444444446</v>
      </c>
      <c r="P229" s="32">
        <v>49.05833333333333</v>
      </c>
      <c r="Q229" s="32">
        <v>38.283333333333331</v>
      </c>
      <c r="R229" s="32">
        <v>10.775</v>
      </c>
      <c r="S229" s="32">
        <v>75.470999999999989</v>
      </c>
      <c r="T229" s="32">
        <v>75.470999999999989</v>
      </c>
      <c r="U229" s="32">
        <v>0</v>
      </c>
      <c r="V229" s="32">
        <v>0</v>
      </c>
      <c r="W229" s="32">
        <v>0</v>
      </c>
      <c r="X229" s="32">
        <v>0</v>
      </c>
      <c r="Y229" s="32">
        <v>0</v>
      </c>
      <c r="Z229" s="32">
        <v>0</v>
      </c>
      <c r="AA229" s="32">
        <v>0</v>
      </c>
      <c r="AB229" s="32">
        <v>0</v>
      </c>
      <c r="AC229" s="32">
        <v>0</v>
      </c>
      <c r="AD229" s="32">
        <v>0</v>
      </c>
      <c r="AE229" s="32">
        <v>0</v>
      </c>
      <c r="AF229" t="s">
        <v>179</v>
      </c>
      <c r="AG229">
        <v>4</v>
      </c>
      <c r="AH229"/>
    </row>
    <row r="230" spans="1:34" x14ac:dyDescent="0.25">
      <c r="A230" t="s">
        <v>1023</v>
      </c>
      <c r="B230" t="s">
        <v>546</v>
      </c>
      <c r="C230" t="s">
        <v>756</v>
      </c>
      <c r="D230" t="s">
        <v>897</v>
      </c>
      <c r="E230" s="32">
        <v>82.655555555555551</v>
      </c>
      <c r="F230" s="32">
        <v>3.8346323430568607</v>
      </c>
      <c r="G230" s="32">
        <v>3.5561338889635685</v>
      </c>
      <c r="H230" s="32">
        <v>0.53544696867858588</v>
      </c>
      <c r="I230" s="32">
        <v>0.25694851458529377</v>
      </c>
      <c r="J230" s="32">
        <v>316.95366666666649</v>
      </c>
      <c r="K230" s="32">
        <v>293.93422222222205</v>
      </c>
      <c r="L230" s="32">
        <v>44.257666666666665</v>
      </c>
      <c r="M230" s="32">
        <v>21.238222222222223</v>
      </c>
      <c r="N230" s="32">
        <v>18.002777777777776</v>
      </c>
      <c r="O230" s="32">
        <v>5.0166666666666666</v>
      </c>
      <c r="P230" s="32">
        <v>78.835888888888817</v>
      </c>
      <c r="Q230" s="32">
        <v>78.835888888888817</v>
      </c>
      <c r="R230" s="32">
        <v>0</v>
      </c>
      <c r="S230" s="32">
        <v>193.86011111111097</v>
      </c>
      <c r="T230" s="32">
        <v>173.17399999999986</v>
      </c>
      <c r="U230" s="32">
        <v>20.68611111111111</v>
      </c>
      <c r="V230" s="32">
        <v>0</v>
      </c>
      <c r="W230" s="32">
        <v>0</v>
      </c>
      <c r="X230" s="32">
        <v>0</v>
      </c>
      <c r="Y230" s="32">
        <v>0</v>
      </c>
      <c r="Z230" s="32">
        <v>0</v>
      </c>
      <c r="AA230" s="32">
        <v>0</v>
      </c>
      <c r="AB230" s="32">
        <v>0</v>
      </c>
      <c r="AC230" s="32">
        <v>0</v>
      </c>
      <c r="AD230" s="32">
        <v>0</v>
      </c>
      <c r="AE230" s="32">
        <v>0</v>
      </c>
      <c r="AF230" t="s">
        <v>205</v>
      </c>
      <c r="AG230">
        <v>4</v>
      </c>
      <c r="AH230"/>
    </row>
    <row r="231" spans="1:34" x14ac:dyDescent="0.25">
      <c r="A231" t="s">
        <v>1023</v>
      </c>
      <c r="B231" t="s">
        <v>630</v>
      </c>
      <c r="C231" t="s">
        <v>683</v>
      </c>
      <c r="D231" t="s">
        <v>884</v>
      </c>
      <c r="E231" s="32">
        <v>45.444444444444443</v>
      </c>
      <c r="F231" s="32">
        <v>3.72681173594132</v>
      </c>
      <c r="G231" s="32">
        <v>3.4430953545232277</v>
      </c>
      <c r="H231" s="32">
        <v>0.48670660146699268</v>
      </c>
      <c r="I231" s="32">
        <v>0.23202444987775062</v>
      </c>
      <c r="J231" s="32">
        <v>169.36288888888888</v>
      </c>
      <c r="K231" s="32">
        <v>156.46955555555556</v>
      </c>
      <c r="L231" s="32">
        <v>22.118111111111112</v>
      </c>
      <c r="M231" s="32">
        <v>10.544222222222222</v>
      </c>
      <c r="N231" s="32">
        <v>5.8849999999999998</v>
      </c>
      <c r="O231" s="32">
        <v>5.6888888888888891</v>
      </c>
      <c r="P231" s="32">
        <v>58.30833333333333</v>
      </c>
      <c r="Q231" s="32">
        <v>56.988888888888887</v>
      </c>
      <c r="R231" s="32">
        <v>1.3194444444444444</v>
      </c>
      <c r="S231" s="32">
        <v>88.936444444444447</v>
      </c>
      <c r="T231" s="32">
        <v>67.067000000000007</v>
      </c>
      <c r="U231" s="32">
        <v>21.869444444444444</v>
      </c>
      <c r="V231" s="32">
        <v>0</v>
      </c>
      <c r="W231" s="32">
        <v>0</v>
      </c>
      <c r="X231" s="32">
        <v>0</v>
      </c>
      <c r="Y231" s="32">
        <v>0</v>
      </c>
      <c r="Z231" s="32">
        <v>0</v>
      </c>
      <c r="AA231" s="32">
        <v>0</v>
      </c>
      <c r="AB231" s="32">
        <v>0</v>
      </c>
      <c r="AC231" s="32">
        <v>0</v>
      </c>
      <c r="AD231" s="32">
        <v>0</v>
      </c>
      <c r="AE231" s="32">
        <v>0</v>
      </c>
      <c r="AF231" t="s">
        <v>289</v>
      </c>
      <c r="AG231">
        <v>4</v>
      </c>
      <c r="AH231"/>
    </row>
    <row r="232" spans="1:34" x14ac:dyDescent="0.25">
      <c r="A232" t="s">
        <v>1023</v>
      </c>
      <c r="B232" t="s">
        <v>392</v>
      </c>
      <c r="C232" t="s">
        <v>686</v>
      </c>
      <c r="D232" t="s">
        <v>879</v>
      </c>
      <c r="E232" s="32">
        <v>67.577777777777783</v>
      </c>
      <c r="F232" s="32">
        <v>2.5349556067083192</v>
      </c>
      <c r="G232" s="32">
        <v>2.1110901019401513</v>
      </c>
      <c r="H232" s="32">
        <v>0.50071851364682674</v>
      </c>
      <c r="I232" s="32">
        <v>0.1368760276224926</v>
      </c>
      <c r="J232" s="32">
        <v>171.30666666666664</v>
      </c>
      <c r="K232" s="32">
        <v>142.66277777777779</v>
      </c>
      <c r="L232" s="32">
        <v>33.837444444444451</v>
      </c>
      <c r="M232" s="32">
        <v>9.2497777777777781</v>
      </c>
      <c r="N232" s="32">
        <v>20.765444444444451</v>
      </c>
      <c r="O232" s="32">
        <v>3.8222222222222224</v>
      </c>
      <c r="P232" s="32">
        <v>54.428444444444445</v>
      </c>
      <c r="Q232" s="32">
        <v>50.37222222222222</v>
      </c>
      <c r="R232" s="32">
        <v>4.056222222222222</v>
      </c>
      <c r="S232" s="32">
        <v>83.040777777777777</v>
      </c>
      <c r="T232" s="32">
        <v>74.160222222222217</v>
      </c>
      <c r="U232" s="32">
        <v>8.8805555555555564</v>
      </c>
      <c r="V232" s="32">
        <v>0</v>
      </c>
      <c r="W232" s="32">
        <v>0</v>
      </c>
      <c r="X232" s="32">
        <v>0</v>
      </c>
      <c r="Y232" s="32">
        <v>0</v>
      </c>
      <c r="Z232" s="32">
        <v>0</v>
      </c>
      <c r="AA232" s="32">
        <v>0</v>
      </c>
      <c r="AB232" s="32">
        <v>0</v>
      </c>
      <c r="AC232" s="32">
        <v>0</v>
      </c>
      <c r="AD232" s="32">
        <v>0</v>
      </c>
      <c r="AE232" s="32">
        <v>0</v>
      </c>
      <c r="AF232" t="s">
        <v>51</v>
      </c>
      <c r="AG232">
        <v>4</v>
      </c>
      <c r="AH232"/>
    </row>
    <row r="233" spans="1:34" x14ac:dyDescent="0.25">
      <c r="A233" t="s">
        <v>1023</v>
      </c>
      <c r="B233" t="s">
        <v>430</v>
      </c>
      <c r="C233" t="s">
        <v>756</v>
      </c>
      <c r="D233" t="s">
        <v>897</v>
      </c>
      <c r="E233" s="32">
        <v>77.2</v>
      </c>
      <c r="F233" s="32">
        <v>3.1864522164651694</v>
      </c>
      <c r="G233" s="32">
        <v>2.9971948762233733</v>
      </c>
      <c r="H233" s="32">
        <v>0.36364853195164065</v>
      </c>
      <c r="I233" s="32">
        <v>0.17439119170984452</v>
      </c>
      <c r="J233" s="32">
        <v>245.9941111111111</v>
      </c>
      <c r="K233" s="32">
        <v>231.38344444444442</v>
      </c>
      <c r="L233" s="32">
        <v>28.073666666666661</v>
      </c>
      <c r="M233" s="32">
        <v>13.462999999999997</v>
      </c>
      <c r="N233" s="32">
        <v>10.343999999999999</v>
      </c>
      <c r="O233" s="32">
        <v>4.2666666666666666</v>
      </c>
      <c r="P233" s="32">
        <v>68.489888888888885</v>
      </c>
      <c r="Q233" s="32">
        <v>68.489888888888885</v>
      </c>
      <c r="R233" s="32">
        <v>0</v>
      </c>
      <c r="S233" s="32">
        <v>149.43055555555554</v>
      </c>
      <c r="T233" s="32">
        <v>140.67222222222222</v>
      </c>
      <c r="U233" s="32">
        <v>8.7583333333333329</v>
      </c>
      <c r="V233" s="32">
        <v>0</v>
      </c>
      <c r="W233" s="32">
        <v>0</v>
      </c>
      <c r="X233" s="32">
        <v>0</v>
      </c>
      <c r="Y233" s="32">
        <v>0</v>
      </c>
      <c r="Z233" s="32">
        <v>0</v>
      </c>
      <c r="AA233" s="32">
        <v>0</v>
      </c>
      <c r="AB233" s="32">
        <v>0</v>
      </c>
      <c r="AC233" s="32">
        <v>0</v>
      </c>
      <c r="AD233" s="32">
        <v>0</v>
      </c>
      <c r="AE233" s="32">
        <v>0</v>
      </c>
      <c r="AF233" t="s">
        <v>89</v>
      </c>
      <c r="AG233">
        <v>4</v>
      </c>
      <c r="AH233"/>
    </row>
    <row r="234" spans="1:34" x14ac:dyDescent="0.25">
      <c r="A234" t="s">
        <v>1023</v>
      </c>
      <c r="B234" t="s">
        <v>572</v>
      </c>
      <c r="C234" t="s">
        <v>831</v>
      </c>
      <c r="D234" t="s">
        <v>944</v>
      </c>
      <c r="E234" s="32">
        <v>61.93333333333333</v>
      </c>
      <c r="F234" s="32">
        <v>2.6907875852170795</v>
      </c>
      <c r="G234" s="32">
        <v>2.3988607822030863</v>
      </c>
      <c r="H234" s="32">
        <v>0.65984033010405452</v>
      </c>
      <c r="I234" s="32">
        <v>0.47622891998564765</v>
      </c>
      <c r="J234" s="32">
        <v>166.64944444444444</v>
      </c>
      <c r="K234" s="32">
        <v>148.56944444444446</v>
      </c>
      <c r="L234" s="32">
        <v>40.86611111111111</v>
      </c>
      <c r="M234" s="32">
        <v>29.494444444444444</v>
      </c>
      <c r="N234" s="32">
        <v>5.7716666666666674</v>
      </c>
      <c r="O234" s="32">
        <v>5.6</v>
      </c>
      <c r="P234" s="32">
        <v>61.727777777777781</v>
      </c>
      <c r="Q234" s="32">
        <v>55.019444444444446</v>
      </c>
      <c r="R234" s="32">
        <v>6.708333333333333</v>
      </c>
      <c r="S234" s="32">
        <v>64.055555555555557</v>
      </c>
      <c r="T234" s="32">
        <v>64.055555555555557</v>
      </c>
      <c r="U234" s="32">
        <v>0</v>
      </c>
      <c r="V234" s="32">
        <v>0</v>
      </c>
      <c r="W234" s="32">
        <v>0</v>
      </c>
      <c r="X234" s="32">
        <v>0</v>
      </c>
      <c r="Y234" s="32">
        <v>0</v>
      </c>
      <c r="Z234" s="32">
        <v>0</v>
      </c>
      <c r="AA234" s="32">
        <v>0</v>
      </c>
      <c r="AB234" s="32">
        <v>0</v>
      </c>
      <c r="AC234" s="32">
        <v>0</v>
      </c>
      <c r="AD234" s="32">
        <v>0</v>
      </c>
      <c r="AE234" s="32">
        <v>0</v>
      </c>
      <c r="AF234" t="s">
        <v>231</v>
      </c>
      <c r="AG234">
        <v>4</v>
      </c>
      <c r="AH234"/>
    </row>
    <row r="235" spans="1:34" x14ac:dyDescent="0.25">
      <c r="A235" t="s">
        <v>1023</v>
      </c>
      <c r="B235" t="s">
        <v>512</v>
      </c>
      <c r="C235" t="s">
        <v>800</v>
      </c>
      <c r="D235" t="s">
        <v>944</v>
      </c>
      <c r="E235" s="32">
        <v>89.722222222222229</v>
      </c>
      <c r="F235" s="32">
        <v>2.9823900928792564</v>
      </c>
      <c r="G235" s="32">
        <v>2.6937176470588233</v>
      </c>
      <c r="H235" s="32">
        <v>0.3757003095975231</v>
      </c>
      <c r="I235" s="32">
        <v>0.16851393188854488</v>
      </c>
      <c r="J235" s="32">
        <v>267.58666666666664</v>
      </c>
      <c r="K235" s="32">
        <v>241.68633333333332</v>
      </c>
      <c r="L235" s="32">
        <v>33.708666666666659</v>
      </c>
      <c r="M235" s="32">
        <v>15.119444444444444</v>
      </c>
      <c r="N235" s="32">
        <v>17.789222222222222</v>
      </c>
      <c r="O235" s="32">
        <v>0.8</v>
      </c>
      <c r="P235" s="32">
        <v>83.413000000000011</v>
      </c>
      <c r="Q235" s="32">
        <v>76.101888888888894</v>
      </c>
      <c r="R235" s="32">
        <v>7.3111111111111109</v>
      </c>
      <c r="S235" s="32">
        <v>150.46499999999997</v>
      </c>
      <c r="T235" s="32">
        <v>150.21499999999997</v>
      </c>
      <c r="U235" s="32">
        <v>0.25</v>
      </c>
      <c r="V235" s="32">
        <v>0</v>
      </c>
      <c r="W235" s="32">
        <v>0</v>
      </c>
      <c r="X235" s="32">
        <v>0</v>
      </c>
      <c r="Y235" s="32">
        <v>0</v>
      </c>
      <c r="Z235" s="32">
        <v>0</v>
      </c>
      <c r="AA235" s="32">
        <v>0</v>
      </c>
      <c r="AB235" s="32">
        <v>0</v>
      </c>
      <c r="AC235" s="32">
        <v>0</v>
      </c>
      <c r="AD235" s="32">
        <v>0</v>
      </c>
      <c r="AE235" s="32">
        <v>0</v>
      </c>
      <c r="AF235" t="s">
        <v>171</v>
      </c>
      <c r="AG235">
        <v>4</v>
      </c>
      <c r="AH235"/>
    </row>
    <row r="236" spans="1:34" x14ac:dyDescent="0.25">
      <c r="A236" t="s">
        <v>1023</v>
      </c>
      <c r="B236" t="s">
        <v>383</v>
      </c>
      <c r="C236" t="s">
        <v>732</v>
      </c>
      <c r="D236" t="s">
        <v>892</v>
      </c>
      <c r="E236" s="32">
        <v>141.80000000000001</v>
      </c>
      <c r="F236" s="32">
        <v>3.1107428302773865</v>
      </c>
      <c r="G236" s="32">
        <v>2.8846630622159539</v>
      </c>
      <c r="H236" s="32">
        <v>0.54712427519197615</v>
      </c>
      <c r="I236" s="32">
        <v>0.35250509324557272</v>
      </c>
      <c r="J236" s="32">
        <v>441.10333333333347</v>
      </c>
      <c r="K236" s="32">
        <v>409.04522222222232</v>
      </c>
      <c r="L236" s="32">
        <v>77.582222222222228</v>
      </c>
      <c r="M236" s="32">
        <v>49.98522222222222</v>
      </c>
      <c r="N236" s="32">
        <v>22.62755555555556</v>
      </c>
      <c r="O236" s="32">
        <v>4.9694444444444441</v>
      </c>
      <c r="P236" s="32">
        <v>101.05033333333334</v>
      </c>
      <c r="Q236" s="32">
        <v>96.589222222222233</v>
      </c>
      <c r="R236" s="32">
        <v>4.4611111111111112</v>
      </c>
      <c r="S236" s="32">
        <v>262.47077777777787</v>
      </c>
      <c r="T236" s="32">
        <v>251.88888888888897</v>
      </c>
      <c r="U236" s="32">
        <v>10.581888888888889</v>
      </c>
      <c r="V236" s="32">
        <v>0</v>
      </c>
      <c r="W236" s="32">
        <v>0</v>
      </c>
      <c r="X236" s="32">
        <v>0</v>
      </c>
      <c r="Y236" s="32">
        <v>0</v>
      </c>
      <c r="Z236" s="32">
        <v>0</v>
      </c>
      <c r="AA236" s="32">
        <v>0</v>
      </c>
      <c r="AB236" s="32">
        <v>0</v>
      </c>
      <c r="AC236" s="32">
        <v>0</v>
      </c>
      <c r="AD236" s="32">
        <v>0</v>
      </c>
      <c r="AE236" s="32">
        <v>0</v>
      </c>
      <c r="AF236" t="s">
        <v>42</v>
      </c>
      <c r="AG236">
        <v>4</v>
      </c>
      <c r="AH236"/>
    </row>
    <row r="237" spans="1:34" x14ac:dyDescent="0.25">
      <c r="A237" t="s">
        <v>1023</v>
      </c>
      <c r="B237" t="s">
        <v>401</v>
      </c>
      <c r="C237" t="s">
        <v>739</v>
      </c>
      <c r="D237" t="s">
        <v>938</v>
      </c>
      <c r="E237" s="32">
        <v>87.87777777777778</v>
      </c>
      <c r="F237" s="32">
        <v>3.1448590213680614</v>
      </c>
      <c r="G237" s="32">
        <v>2.8188974585914774</v>
      </c>
      <c r="H237" s="32">
        <v>0.528567454798331</v>
      </c>
      <c r="I237" s="32">
        <v>0.3305158679984827</v>
      </c>
      <c r="J237" s="32">
        <v>276.36322222222219</v>
      </c>
      <c r="K237" s="32">
        <v>247.7184444444444</v>
      </c>
      <c r="L237" s="32">
        <v>46.449333333333335</v>
      </c>
      <c r="M237" s="32">
        <v>29.044999999999998</v>
      </c>
      <c r="N237" s="32">
        <v>11.715444444444444</v>
      </c>
      <c r="O237" s="32">
        <v>5.6888888888888891</v>
      </c>
      <c r="P237" s="32">
        <v>85.789888888888896</v>
      </c>
      <c r="Q237" s="32">
        <v>74.549444444444447</v>
      </c>
      <c r="R237" s="32">
        <v>11.240444444444446</v>
      </c>
      <c r="S237" s="32">
        <v>144.12399999999997</v>
      </c>
      <c r="T237" s="32">
        <v>144.12399999999997</v>
      </c>
      <c r="U237" s="32">
        <v>0</v>
      </c>
      <c r="V237" s="32">
        <v>0</v>
      </c>
      <c r="W237" s="32">
        <v>0</v>
      </c>
      <c r="X237" s="32">
        <v>0</v>
      </c>
      <c r="Y237" s="32">
        <v>0</v>
      </c>
      <c r="Z237" s="32">
        <v>0</v>
      </c>
      <c r="AA237" s="32">
        <v>0</v>
      </c>
      <c r="AB237" s="32">
        <v>0</v>
      </c>
      <c r="AC237" s="32">
        <v>0</v>
      </c>
      <c r="AD237" s="32">
        <v>0</v>
      </c>
      <c r="AE237" s="32">
        <v>0</v>
      </c>
      <c r="AF237" t="s">
        <v>60</v>
      </c>
      <c r="AG237">
        <v>4</v>
      </c>
      <c r="AH237"/>
    </row>
    <row r="238" spans="1:34" x14ac:dyDescent="0.25">
      <c r="A238" t="s">
        <v>1023</v>
      </c>
      <c r="B238" t="s">
        <v>377</v>
      </c>
      <c r="C238" t="s">
        <v>717</v>
      </c>
      <c r="D238" t="s">
        <v>923</v>
      </c>
      <c r="E238" s="32">
        <v>91.666666666666671</v>
      </c>
      <c r="F238" s="32">
        <v>2.7975757575757574</v>
      </c>
      <c r="G238" s="32">
        <v>2.5016145454545451</v>
      </c>
      <c r="H238" s="32">
        <v>0.57765818181818185</v>
      </c>
      <c r="I238" s="32">
        <v>0.28169696969696967</v>
      </c>
      <c r="J238" s="32">
        <v>256.44444444444446</v>
      </c>
      <c r="K238" s="32">
        <v>229.31466666666665</v>
      </c>
      <c r="L238" s="32">
        <v>52.952000000000005</v>
      </c>
      <c r="M238" s="32">
        <v>25.822222222222223</v>
      </c>
      <c r="N238" s="32">
        <v>24.818666666666669</v>
      </c>
      <c r="O238" s="32">
        <v>2.3111111111111109</v>
      </c>
      <c r="P238" s="32">
        <v>87.24444444444444</v>
      </c>
      <c r="Q238" s="32">
        <v>87.24444444444444</v>
      </c>
      <c r="R238" s="32">
        <v>0</v>
      </c>
      <c r="S238" s="32">
        <v>116.248</v>
      </c>
      <c r="T238" s="32">
        <v>112.99522222222222</v>
      </c>
      <c r="U238" s="32">
        <v>3.2527777777777778</v>
      </c>
      <c r="V238" s="32">
        <v>0</v>
      </c>
      <c r="W238" s="32">
        <v>0</v>
      </c>
      <c r="X238" s="32">
        <v>0</v>
      </c>
      <c r="Y238" s="32">
        <v>0</v>
      </c>
      <c r="Z238" s="32">
        <v>0</v>
      </c>
      <c r="AA238" s="32">
        <v>0</v>
      </c>
      <c r="AB238" s="32">
        <v>0</v>
      </c>
      <c r="AC238" s="32">
        <v>0</v>
      </c>
      <c r="AD238" s="32">
        <v>0</v>
      </c>
      <c r="AE238" s="32">
        <v>0</v>
      </c>
      <c r="AF238" t="s">
        <v>36</v>
      </c>
      <c r="AG238">
        <v>4</v>
      </c>
      <c r="AH238"/>
    </row>
    <row r="239" spans="1:34" x14ac:dyDescent="0.25">
      <c r="A239" t="s">
        <v>1023</v>
      </c>
      <c r="B239" t="s">
        <v>435</v>
      </c>
      <c r="C239" t="s">
        <v>758</v>
      </c>
      <c r="D239" t="s">
        <v>894</v>
      </c>
      <c r="E239" s="32">
        <v>52.333333333333336</v>
      </c>
      <c r="F239" s="32">
        <v>3.0564861995753714</v>
      </c>
      <c r="G239" s="32">
        <v>2.6391825902335455</v>
      </c>
      <c r="H239" s="32">
        <v>0.37425477707006372</v>
      </c>
      <c r="I239" s="32">
        <v>7.4254777070063699E-2</v>
      </c>
      <c r="J239" s="32">
        <v>159.95611111111111</v>
      </c>
      <c r="K239" s="32">
        <v>138.11722222222221</v>
      </c>
      <c r="L239" s="32">
        <v>19.586000000000002</v>
      </c>
      <c r="M239" s="32">
        <v>3.8860000000000001</v>
      </c>
      <c r="N239" s="32">
        <v>11.061111111111112</v>
      </c>
      <c r="O239" s="32">
        <v>4.6388888888888893</v>
      </c>
      <c r="P239" s="32">
        <v>52.772888888888886</v>
      </c>
      <c r="Q239" s="32">
        <v>46.633999999999993</v>
      </c>
      <c r="R239" s="32">
        <v>6.1388888888888893</v>
      </c>
      <c r="S239" s="32">
        <v>87.597222222222229</v>
      </c>
      <c r="T239" s="32">
        <v>87.597222222222229</v>
      </c>
      <c r="U239" s="32">
        <v>0</v>
      </c>
      <c r="V239" s="32">
        <v>0</v>
      </c>
      <c r="W239" s="32">
        <v>0</v>
      </c>
      <c r="X239" s="32">
        <v>0</v>
      </c>
      <c r="Y239" s="32">
        <v>0</v>
      </c>
      <c r="Z239" s="32">
        <v>0</v>
      </c>
      <c r="AA239" s="32">
        <v>0</v>
      </c>
      <c r="AB239" s="32">
        <v>0</v>
      </c>
      <c r="AC239" s="32">
        <v>0</v>
      </c>
      <c r="AD239" s="32">
        <v>0</v>
      </c>
      <c r="AE239" s="32">
        <v>0</v>
      </c>
      <c r="AF239" t="s">
        <v>94</v>
      </c>
      <c r="AG239">
        <v>4</v>
      </c>
      <c r="AH239"/>
    </row>
    <row r="240" spans="1:34" x14ac:dyDescent="0.25">
      <c r="A240" t="s">
        <v>1023</v>
      </c>
      <c r="B240" t="s">
        <v>504</v>
      </c>
      <c r="C240" t="s">
        <v>739</v>
      </c>
      <c r="D240" t="s">
        <v>938</v>
      </c>
      <c r="E240" s="32">
        <v>57.1</v>
      </c>
      <c r="F240" s="32">
        <v>3.4399513524031908</v>
      </c>
      <c r="G240" s="32">
        <v>3.1405273399494065</v>
      </c>
      <c r="H240" s="32">
        <v>0.44416812609457096</v>
      </c>
      <c r="I240" s="32">
        <v>0.2532983070636311</v>
      </c>
      <c r="J240" s="32">
        <v>196.42122222222221</v>
      </c>
      <c r="K240" s="32">
        <v>179.32411111111111</v>
      </c>
      <c r="L240" s="32">
        <v>25.362000000000002</v>
      </c>
      <c r="M240" s="32">
        <v>14.463333333333336</v>
      </c>
      <c r="N240" s="32">
        <v>5.2097777777777772</v>
      </c>
      <c r="O240" s="32">
        <v>5.6888888888888891</v>
      </c>
      <c r="P240" s="32">
        <v>56.009555555555558</v>
      </c>
      <c r="Q240" s="32">
        <v>49.81111111111111</v>
      </c>
      <c r="R240" s="32">
        <v>6.198444444444446</v>
      </c>
      <c r="S240" s="32">
        <v>115.04966666666667</v>
      </c>
      <c r="T240" s="32">
        <v>79.275000000000006</v>
      </c>
      <c r="U240" s="32">
        <v>35.774666666666661</v>
      </c>
      <c r="V240" s="32">
        <v>0</v>
      </c>
      <c r="W240" s="32">
        <v>0</v>
      </c>
      <c r="X240" s="32">
        <v>0</v>
      </c>
      <c r="Y240" s="32">
        <v>0</v>
      </c>
      <c r="Z240" s="32">
        <v>0</v>
      </c>
      <c r="AA240" s="32">
        <v>0</v>
      </c>
      <c r="AB240" s="32">
        <v>0</v>
      </c>
      <c r="AC240" s="32">
        <v>0</v>
      </c>
      <c r="AD240" s="32">
        <v>0</v>
      </c>
      <c r="AE240" s="32">
        <v>0</v>
      </c>
      <c r="AF240" t="s">
        <v>163</v>
      </c>
      <c r="AG240">
        <v>4</v>
      </c>
      <c r="AH240"/>
    </row>
    <row r="241" spans="1:34" x14ac:dyDescent="0.25">
      <c r="A241" t="s">
        <v>1023</v>
      </c>
      <c r="B241" t="s">
        <v>578</v>
      </c>
      <c r="C241" t="s">
        <v>834</v>
      </c>
      <c r="D241" t="s">
        <v>990</v>
      </c>
      <c r="E241" s="32">
        <v>60.966666666666669</v>
      </c>
      <c r="F241" s="32">
        <v>3.7018552943320575</v>
      </c>
      <c r="G241" s="32">
        <v>3.4218735192272645</v>
      </c>
      <c r="H241" s="32">
        <v>0.44821942773829049</v>
      </c>
      <c r="I241" s="32">
        <v>0.24480590486604703</v>
      </c>
      <c r="J241" s="32">
        <v>225.68977777777778</v>
      </c>
      <c r="K241" s="32">
        <v>208.62022222222222</v>
      </c>
      <c r="L241" s="32">
        <v>27.326444444444444</v>
      </c>
      <c r="M241" s="32">
        <v>14.925000000000001</v>
      </c>
      <c r="N241" s="32">
        <v>7.2458888888888904</v>
      </c>
      <c r="O241" s="32">
        <v>5.1555555555555559</v>
      </c>
      <c r="P241" s="32">
        <v>76.106888888888889</v>
      </c>
      <c r="Q241" s="32">
        <v>71.438777777777773</v>
      </c>
      <c r="R241" s="32">
        <v>4.6681111111111111</v>
      </c>
      <c r="S241" s="32">
        <v>122.25644444444445</v>
      </c>
      <c r="T241" s="32">
        <v>100.33533333333334</v>
      </c>
      <c r="U241" s="32">
        <v>21.921111111111113</v>
      </c>
      <c r="V241" s="32">
        <v>0</v>
      </c>
      <c r="W241" s="32">
        <v>0</v>
      </c>
      <c r="X241" s="32">
        <v>0</v>
      </c>
      <c r="Y241" s="32">
        <v>0</v>
      </c>
      <c r="Z241" s="32">
        <v>0</v>
      </c>
      <c r="AA241" s="32">
        <v>0</v>
      </c>
      <c r="AB241" s="32">
        <v>0</v>
      </c>
      <c r="AC241" s="32">
        <v>0</v>
      </c>
      <c r="AD241" s="32">
        <v>0</v>
      </c>
      <c r="AE241" s="32">
        <v>0</v>
      </c>
      <c r="AF241" t="s">
        <v>237</v>
      </c>
      <c r="AG241">
        <v>4</v>
      </c>
      <c r="AH241"/>
    </row>
    <row r="242" spans="1:34" x14ac:dyDescent="0.25">
      <c r="A242" t="s">
        <v>1023</v>
      </c>
      <c r="B242" t="s">
        <v>633</v>
      </c>
      <c r="C242" t="s">
        <v>699</v>
      </c>
      <c r="D242" t="s">
        <v>947</v>
      </c>
      <c r="E242" s="32">
        <v>93.811111111111117</v>
      </c>
      <c r="F242" s="32">
        <v>2.7109783252398434</v>
      </c>
      <c r="G242" s="32">
        <v>2.5128591732796397</v>
      </c>
      <c r="H242" s="32">
        <v>0.38534762525168781</v>
      </c>
      <c r="I242" s="32">
        <v>0.23069643491649891</v>
      </c>
      <c r="J242" s="32">
        <v>254.3198888888889</v>
      </c>
      <c r="K242" s="32">
        <v>235.7341111111111</v>
      </c>
      <c r="L242" s="32">
        <v>36.149888888888896</v>
      </c>
      <c r="M242" s="32">
        <v>21.641888888888893</v>
      </c>
      <c r="N242" s="32">
        <v>12.907999999999999</v>
      </c>
      <c r="O242" s="32">
        <v>1.6</v>
      </c>
      <c r="P242" s="32">
        <v>52.784999999999997</v>
      </c>
      <c r="Q242" s="32">
        <v>48.707222222222221</v>
      </c>
      <c r="R242" s="32">
        <v>4.0777777777777775</v>
      </c>
      <c r="S242" s="32">
        <v>165.38499999999999</v>
      </c>
      <c r="T242" s="32">
        <v>158.70722222222221</v>
      </c>
      <c r="U242" s="32">
        <v>6.677777777777778</v>
      </c>
      <c r="V242" s="32">
        <v>0</v>
      </c>
      <c r="W242" s="32">
        <v>0</v>
      </c>
      <c r="X242" s="32">
        <v>0</v>
      </c>
      <c r="Y242" s="32">
        <v>0</v>
      </c>
      <c r="Z242" s="32">
        <v>0</v>
      </c>
      <c r="AA242" s="32">
        <v>0</v>
      </c>
      <c r="AB242" s="32">
        <v>0</v>
      </c>
      <c r="AC242" s="32">
        <v>0</v>
      </c>
      <c r="AD242" s="32">
        <v>0</v>
      </c>
      <c r="AE242" s="32">
        <v>0</v>
      </c>
      <c r="AF242" t="s">
        <v>292</v>
      </c>
      <c r="AG242">
        <v>4</v>
      </c>
      <c r="AH242"/>
    </row>
    <row r="243" spans="1:34" x14ac:dyDescent="0.25">
      <c r="A243" t="s">
        <v>1023</v>
      </c>
      <c r="B243" t="s">
        <v>595</v>
      </c>
      <c r="C243" t="s">
        <v>841</v>
      </c>
      <c r="D243" t="s">
        <v>994</v>
      </c>
      <c r="E243" s="32">
        <v>152.06666666666666</v>
      </c>
      <c r="F243" s="32">
        <v>3.8584648545959377</v>
      </c>
      <c r="G243" s="32">
        <v>3.4912523746894637</v>
      </c>
      <c r="H243" s="32">
        <v>0.43161625018266842</v>
      </c>
      <c r="I243" s="32">
        <v>0.2610404793219348</v>
      </c>
      <c r="J243" s="32">
        <v>586.74388888888893</v>
      </c>
      <c r="K243" s="32">
        <v>530.90311111111112</v>
      </c>
      <c r="L243" s="32">
        <v>65.634444444444441</v>
      </c>
      <c r="M243" s="32">
        <v>39.695555555555551</v>
      </c>
      <c r="N243" s="32">
        <v>21.138888888888889</v>
      </c>
      <c r="O243" s="32">
        <v>4.8</v>
      </c>
      <c r="P243" s="32">
        <v>145.57955555555554</v>
      </c>
      <c r="Q243" s="32">
        <v>115.67766666666667</v>
      </c>
      <c r="R243" s="32">
        <v>29.901888888888884</v>
      </c>
      <c r="S243" s="32">
        <v>375.52988888888888</v>
      </c>
      <c r="T243" s="32">
        <v>315.60377777777779</v>
      </c>
      <c r="U243" s="32">
        <v>59.926111111111112</v>
      </c>
      <c r="V243" s="32">
        <v>0</v>
      </c>
      <c r="W243" s="32">
        <v>0</v>
      </c>
      <c r="X243" s="32">
        <v>0</v>
      </c>
      <c r="Y243" s="32">
        <v>0</v>
      </c>
      <c r="Z243" s="32">
        <v>0</v>
      </c>
      <c r="AA243" s="32">
        <v>0</v>
      </c>
      <c r="AB243" s="32">
        <v>0</v>
      </c>
      <c r="AC243" s="32">
        <v>0</v>
      </c>
      <c r="AD243" s="32">
        <v>0</v>
      </c>
      <c r="AE243" s="32">
        <v>0</v>
      </c>
      <c r="AF243" t="s">
        <v>254</v>
      </c>
      <c r="AG243">
        <v>4</v>
      </c>
      <c r="AH243"/>
    </row>
    <row r="244" spans="1:34" x14ac:dyDescent="0.25">
      <c r="A244" t="s">
        <v>1023</v>
      </c>
      <c r="B244" t="s">
        <v>443</v>
      </c>
      <c r="C244" t="s">
        <v>732</v>
      </c>
      <c r="D244" t="s">
        <v>892</v>
      </c>
      <c r="E244" s="32">
        <v>102.98888888888889</v>
      </c>
      <c r="F244" s="32">
        <v>3.2088013809472429</v>
      </c>
      <c r="G244" s="32">
        <v>2.9241449994605673</v>
      </c>
      <c r="H244" s="32">
        <v>0.47982306613442649</v>
      </c>
      <c r="I244" s="32">
        <v>0.21776890710972055</v>
      </c>
      <c r="J244" s="32">
        <v>330.47088888888885</v>
      </c>
      <c r="K244" s="32">
        <v>301.15444444444444</v>
      </c>
      <c r="L244" s="32">
        <v>49.416444444444437</v>
      </c>
      <c r="M244" s="32">
        <v>22.427777777777777</v>
      </c>
      <c r="N244" s="32">
        <v>22.277555555555555</v>
      </c>
      <c r="O244" s="32">
        <v>4.7111111111111112</v>
      </c>
      <c r="P244" s="32">
        <v>110.90866666666668</v>
      </c>
      <c r="Q244" s="32">
        <v>108.58088888888889</v>
      </c>
      <c r="R244" s="32">
        <v>2.3277777777777779</v>
      </c>
      <c r="S244" s="32">
        <v>170.14577777777779</v>
      </c>
      <c r="T244" s="32">
        <v>161.27355555555556</v>
      </c>
      <c r="U244" s="32">
        <v>8.8722222222222218</v>
      </c>
      <c r="V244" s="32">
        <v>0</v>
      </c>
      <c r="W244" s="32">
        <v>0</v>
      </c>
      <c r="X244" s="32">
        <v>0</v>
      </c>
      <c r="Y244" s="32">
        <v>0</v>
      </c>
      <c r="Z244" s="32">
        <v>0</v>
      </c>
      <c r="AA244" s="32">
        <v>0</v>
      </c>
      <c r="AB244" s="32">
        <v>0</v>
      </c>
      <c r="AC244" s="32">
        <v>0</v>
      </c>
      <c r="AD244" s="32">
        <v>0</v>
      </c>
      <c r="AE244" s="32">
        <v>0</v>
      </c>
      <c r="AF244" t="s">
        <v>102</v>
      </c>
      <c r="AG244">
        <v>4</v>
      </c>
      <c r="AH244"/>
    </row>
    <row r="245" spans="1:34" x14ac:dyDescent="0.25">
      <c r="A245" t="s">
        <v>1023</v>
      </c>
      <c r="B245" t="s">
        <v>666</v>
      </c>
      <c r="C245" t="s">
        <v>731</v>
      </c>
      <c r="D245" t="s">
        <v>934</v>
      </c>
      <c r="E245" s="32">
        <v>88.5</v>
      </c>
      <c r="F245" s="32">
        <v>3.2491776522284996</v>
      </c>
      <c r="G245" s="32">
        <v>2.9257200251098556</v>
      </c>
      <c r="H245" s="32">
        <v>0.41216321406151918</v>
      </c>
      <c r="I245" s="32">
        <v>0.24927934714375394</v>
      </c>
      <c r="J245" s="32">
        <v>287.55222222222221</v>
      </c>
      <c r="K245" s="32">
        <v>258.92622222222224</v>
      </c>
      <c r="L245" s="32">
        <v>36.476444444444446</v>
      </c>
      <c r="M245" s="32">
        <v>22.061222222222224</v>
      </c>
      <c r="N245" s="32">
        <v>9.437444444444445</v>
      </c>
      <c r="O245" s="32">
        <v>4.9777777777777779</v>
      </c>
      <c r="P245" s="32">
        <v>96.26766666666667</v>
      </c>
      <c r="Q245" s="32">
        <v>82.056888888888892</v>
      </c>
      <c r="R245" s="32">
        <v>14.210777777777778</v>
      </c>
      <c r="S245" s="32">
        <v>154.80811111111109</v>
      </c>
      <c r="T245" s="32">
        <v>129.65922222222221</v>
      </c>
      <c r="U245" s="32">
        <v>25.148888888888891</v>
      </c>
      <c r="V245" s="32">
        <v>0</v>
      </c>
      <c r="W245" s="32">
        <v>0</v>
      </c>
      <c r="X245" s="32">
        <v>0</v>
      </c>
      <c r="Y245" s="32">
        <v>0</v>
      </c>
      <c r="Z245" s="32">
        <v>0</v>
      </c>
      <c r="AA245" s="32">
        <v>0</v>
      </c>
      <c r="AB245" s="32">
        <v>0</v>
      </c>
      <c r="AC245" s="32">
        <v>0</v>
      </c>
      <c r="AD245" s="32">
        <v>0</v>
      </c>
      <c r="AE245" s="32">
        <v>0</v>
      </c>
      <c r="AF245" t="s">
        <v>325</v>
      </c>
      <c r="AG245">
        <v>4</v>
      </c>
      <c r="AH245"/>
    </row>
    <row r="246" spans="1:34" x14ac:dyDescent="0.25">
      <c r="A246" t="s">
        <v>1023</v>
      </c>
      <c r="B246" t="s">
        <v>408</v>
      </c>
      <c r="C246" t="s">
        <v>718</v>
      </c>
      <c r="D246" t="s">
        <v>924</v>
      </c>
      <c r="E246" s="32">
        <v>102.55555555555556</v>
      </c>
      <c r="F246" s="32">
        <v>3.761007583965331</v>
      </c>
      <c r="G246" s="32">
        <v>3.4821885157096428</v>
      </c>
      <c r="H246" s="32">
        <v>0.50620801733477794</v>
      </c>
      <c r="I246" s="32">
        <v>0.3244907908992416</v>
      </c>
      <c r="J246" s="32">
        <v>385.71222222222229</v>
      </c>
      <c r="K246" s="32">
        <v>357.1177777777778</v>
      </c>
      <c r="L246" s="32">
        <v>51.914444444444449</v>
      </c>
      <c r="M246" s="32">
        <v>33.278333333333336</v>
      </c>
      <c r="N246" s="32">
        <v>13.036111111111111</v>
      </c>
      <c r="O246" s="32">
        <v>5.6</v>
      </c>
      <c r="P246" s="32">
        <v>111.92977777777777</v>
      </c>
      <c r="Q246" s="32">
        <v>101.97144444444444</v>
      </c>
      <c r="R246" s="32">
        <v>9.9583333333333339</v>
      </c>
      <c r="S246" s="32">
        <v>221.86800000000002</v>
      </c>
      <c r="T246" s="32">
        <v>221.86800000000002</v>
      </c>
      <c r="U246" s="32">
        <v>0</v>
      </c>
      <c r="V246" s="32">
        <v>0</v>
      </c>
      <c r="W246" s="32">
        <v>0</v>
      </c>
      <c r="X246" s="32">
        <v>0</v>
      </c>
      <c r="Y246" s="32">
        <v>0</v>
      </c>
      <c r="Z246" s="32">
        <v>0</v>
      </c>
      <c r="AA246" s="32">
        <v>0</v>
      </c>
      <c r="AB246" s="32">
        <v>0</v>
      </c>
      <c r="AC246" s="32">
        <v>0</v>
      </c>
      <c r="AD246" s="32">
        <v>0</v>
      </c>
      <c r="AE246" s="32">
        <v>0</v>
      </c>
      <c r="AF246" t="s">
        <v>67</v>
      </c>
      <c r="AG246">
        <v>4</v>
      </c>
      <c r="AH246"/>
    </row>
    <row r="247" spans="1:34" x14ac:dyDescent="0.25">
      <c r="A247" t="s">
        <v>1023</v>
      </c>
      <c r="B247" t="s">
        <v>534</v>
      </c>
      <c r="C247" t="s">
        <v>811</v>
      </c>
      <c r="D247" t="s">
        <v>924</v>
      </c>
      <c r="E247" s="32">
        <v>61.533333333333331</v>
      </c>
      <c r="F247" s="32">
        <v>3.3416811123149159</v>
      </c>
      <c r="G247" s="32">
        <v>3.0213542795232939</v>
      </c>
      <c r="H247" s="32">
        <v>0.38277175875767427</v>
      </c>
      <c r="I247" s="32">
        <v>0.15086493318887687</v>
      </c>
      <c r="J247" s="32">
        <v>205.62477777777781</v>
      </c>
      <c r="K247" s="32">
        <v>185.91400000000002</v>
      </c>
      <c r="L247" s="32">
        <v>23.553222222222225</v>
      </c>
      <c r="M247" s="32">
        <v>9.2832222222222232</v>
      </c>
      <c r="N247" s="32">
        <v>11.697777777777777</v>
      </c>
      <c r="O247" s="32">
        <v>2.5722222222222224</v>
      </c>
      <c r="P247" s="32">
        <v>74.065555555555562</v>
      </c>
      <c r="Q247" s="32">
        <v>68.62477777777778</v>
      </c>
      <c r="R247" s="32">
        <v>5.4407777777777779</v>
      </c>
      <c r="S247" s="32">
        <v>108.00600000000001</v>
      </c>
      <c r="T247" s="32">
        <v>108.00600000000001</v>
      </c>
      <c r="U247" s="32">
        <v>0</v>
      </c>
      <c r="V247" s="32">
        <v>0</v>
      </c>
      <c r="W247" s="32">
        <v>0</v>
      </c>
      <c r="X247" s="32">
        <v>0</v>
      </c>
      <c r="Y247" s="32">
        <v>0</v>
      </c>
      <c r="Z247" s="32">
        <v>0</v>
      </c>
      <c r="AA247" s="32">
        <v>0</v>
      </c>
      <c r="AB247" s="32">
        <v>0</v>
      </c>
      <c r="AC247" s="32">
        <v>0</v>
      </c>
      <c r="AD247" s="32">
        <v>0</v>
      </c>
      <c r="AE247" s="32">
        <v>0</v>
      </c>
      <c r="AF247" t="s">
        <v>193</v>
      </c>
      <c r="AG247">
        <v>4</v>
      </c>
      <c r="AH247"/>
    </row>
    <row r="248" spans="1:34" x14ac:dyDescent="0.25">
      <c r="A248" t="s">
        <v>1023</v>
      </c>
      <c r="B248" t="s">
        <v>472</v>
      </c>
      <c r="C248" t="s">
        <v>782</v>
      </c>
      <c r="D248" t="s">
        <v>879</v>
      </c>
      <c r="E248" s="32">
        <v>99.077777777777783</v>
      </c>
      <c r="F248" s="32">
        <v>2.8350274756083884</v>
      </c>
      <c r="G248" s="32">
        <v>2.5633060446338458</v>
      </c>
      <c r="H248" s="32">
        <v>0.35941572277671857</v>
      </c>
      <c r="I248" s="32">
        <v>0.14920937535045417</v>
      </c>
      <c r="J248" s="32">
        <v>280.88822222222223</v>
      </c>
      <c r="K248" s="32">
        <v>253.9666666666667</v>
      </c>
      <c r="L248" s="32">
        <v>35.610111111111109</v>
      </c>
      <c r="M248" s="32">
        <v>14.783333333333333</v>
      </c>
      <c r="N248" s="32">
        <v>15.226777777777778</v>
      </c>
      <c r="O248" s="32">
        <v>5.6</v>
      </c>
      <c r="P248" s="32">
        <v>105.98644444444444</v>
      </c>
      <c r="Q248" s="32">
        <v>99.891666666666666</v>
      </c>
      <c r="R248" s="32">
        <v>6.0947777777777778</v>
      </c>
      <c r="S248" s="32">
        <v>139.29166666666669</v>
      </c>
      <c r="T248" s="32">
        <v>131.42500000000001</v>
      </c>
      <c r="U248" s="32">
        <v>7.8666666666666663</v>
      </c>
      <c r="V248" s="32">
        <v>0</v>
      </c>
      <c r="W248" s="32">
        <v>0</v>
      </c>
      <c r="X248" s="32">
        <v>0</v>
      </c>
      <c r="Y248" s="32">
        <v>0</v>
      </c>
      <c r="Z248" s="32">
        <v>0</v>
      </c>
      <c r="AA248" s="32">
        <v>0</v>
      </c>
      <c r="AB248" s="32">
        <v>0</v>
      </c>
      <c r="AC248" s="32">
        <v>0</v>
      </c>
      <c r="AD248" s="32">
        <v>0</v>
      </c>
      <c r="AE248" s="32">
        <v>0</v>
      </c>
      <c r="AF248" t="s">
        <v>131</v>
      </c>
      <c r="AG248">
        <v>4</v>
      </c>
      <c r="AH248"/>
    </row>
    <row r="249" spans="1:34" x14ac:dyDescent="0.25">
      <c r="A249" t="s">
        <v>1023</v>
      </c>
      <c r="B249" t="s">
        <v>447</v>
      </c>
      <c r="C249" t="s">
        <v>764</v>
      </c>
      <c r="D249" t="s">
        <v>911</v>
      </c>
      <c r="E249" s="32">
        <v>46.022222222222226</v>
      </c>
      <c r="F249" s="32">
        <v>3.1947899565427318</v>
      </c>
      <c r="G249" s="32">
        <v>2.7871994205697725</v>
      </c>
      <c r="H249" s="32">
        <v>0.57644616127474646</v>
      </c>
      <c r="I249" s="32">
        <v>0.32655480444229845</v>
      </c>
      <c r="J249" s="32">
        <v>147.03133333333329</v>
      </c>
      <c r="K249" s="32">
        <v>128.27311111111109</v>
      </c>
      <c r="L249" s="32">
        <v>26.529333333333334</v>
      </c>
      <c r="M249" s="32">
        <v>15.02877777777778</v>
      </c>
      <c r="N249" s="32">
        <v>8.0338888888888889</v>
      </c>
      <c r="O249" s="32">
        <v>3.4666666666666668</v>
      </c>
      <c r="P249" s="32">
        <v>45.920444444444442</v>
      </c>
      <c r="Q249" s="32">
        <v>38.662777777777777</v>
      </c>
      <c r="R249" s="32">
        <v>7.2576666666666663</v>
      </c>
      <c r="S249" s="32">
        <v>74.581555555555539</v>
      </c>
      <c r="T249" s="32">
        <v>56.502222222222201</v>
      </c>
      <c r="U249" s="32">
        <v>18.079333333333334</v>
      </c>
      <c r="V249" s="32">
        <v>0</v>
      </c>
      <c r="W249" s="32">
        <v>0</v>
      </c>
      <c r="X249" s="32">
        <v>0</v>
      </c>
      <c r="Y249" s="32">
        <v>0</v>
      </c>
      <c r="Z249" s="32">
        <v>0</v>
      </c>
      <c r="AA249" s="32">
        <v>0</v>
      </c>
      <c r="AB249" s="32">
        <v>0</v>
      </c>
      <c r="AC249" s="32">
        <v>0</v>
      </c>
      <c r="AD249" s="32">
        <v>0</v>
      </c>
      <c r="AE249" s="32">
        <v>0</v>
      </c>
      <c r="AF249" t="s">
        <v>106</v>
      </c>
      <c r="AG249">
        <v>4</v>
      </c>
      <c r="AH249"/>
    </row>
    <row r="250" spans="1:34" x14ac:dyDescent="0.25">
      <c r="A250" t="s">
        <v>1023</v>
      </c>
      <c r="B250" t="s">
        <v>622</v>
      </c>
      <c r="C250" t="s">
        <v>739</v>
      </c>
      <c r="D250" t="s">
        <v>938</v>
      </c>
      <c r="E250" s="32">
        <v>37.055555555555557</v>
      </c>
      <c r="F250" s="32">
        <v>3.8986506746626679</v>
      </c>
      <c r="G250" s="32">
        <v>3.6035982008995502</v>
      </c>
      <c r="H250" s="32">
        <v>0.57772113943028491</v>
      </c>
      <c r="I250" s="32">
        <v>0.43139430284857577</v>
      </c>
      <c r="J250" s="32">
        <v>144.46666666666664</v>
      </c>
      <c r="K250" s="32">
        <v>133.53333333333333</v>
      </c>
      <c r="L250" s="32">
        <v>21.407777777777781</v>
      </c>
      <c r="M250" s="32">
        <v>15.985555555555559</v>
      </c>
      <c r="N250" s="32">
        <v>0</v>
      </c>
      <c r="O250" s="32">
        <v>5.4222222222222225</v>
      </c>
      <c r="P250" s="32">
        <v>53.786111111111111</v>
      </c>
      <c r="Q250" s="32">
        <v>48.274999999999999</v>
      </c>
      <c r="R250" s="32">
        <v>5.5111111111111111</v>
      </c>
      <c r="S250" s="32">
        <v>69.272777777777776</v>
      </c>
      <c r="T250" s="32">
        <v>69.272777777777776</v>
      </c>
      <c r="U250" s="32">
        <v>0</v>
      </c>
      <c r="V250" s="32">
        <v>0</v>
      </c>
      <c r="W250" s="32">
        <v>0</v>
      </c>
      <c r="X250" s="32">
        <v>0</v>
      </c>
      <c r="Y250" s="32">
        <v>0</v>
      </c>
      <c r="Z250" s="32">
        <v>0</v>
      </c>
      <c r="AA250" s="32">
        <v>0</v>
      </c>
      <c r="AB250" s="32">
        <v>0</v>
      </c>
      <c r="AC250" s="32">
        <v>0</v>
      </c>
      <c r="AD250" s="32">
        <v>0</v>
      </c>
      <c r="AE250" s="32">
        <v>0</v>
      </c>
      <c r="AF250" t="s">
        <v>281</v>
      </c>
      <c r="AG250">
        <v>4</v>
      </c>
      <c r="AH250"/>
    </row>
    <row r="251" spans="1:34" x14ac:dyDescent="0.25">
      <c r="A251" t="s">
        <v>1023</v>
      </c>
      <c r="B251" t="s">
        <v>523</v>
      </c>
      <c r="C251" t="s">
        <v>806</v>
      </c>
      <c r="D251" t="s">
        <v>975</v>
      </c>
      <c r="E251" s="32">
        <v>55.466666666666669</v>
      </c>
      <c r="F251" s="32">
        <v>3.7789222756410257</v>
      </c>
      <c r="G251" s="32">
        <v>3.3892908653846159</v>
      </c>
      <c r="H251" s="32">
        <v>0.54668269230769218</v>
      </c>
      <c r="I251" s="32">
        <v>0.15705128205128202</v>
      </c>
      <c r="J251" s="32">
        <v>209.60422222222223</v>
      </c>
      <c r="K251" s="32">
        <v>187.99266666666671</v>
      </c>
      <c r="L251" s="32">
        <v>30.322666666666663</v>
      </c>
      <c r="M251" s="32">
        <v>8.7111111111111104</v>
      </c>
      <c r="N251" s="32">
        <v>15.922666666666665</v>
      </c>
      <c r="O251" s="32">
        <v>5.6888888888888891</v>
      </c>
      <c r="P251" s="32">
        <v>53.181666666666672</v>
      </c>
      <c r="Q251" s="32">
        <v>53.181666666666672</v>
      </c>
      <c r="R251" s="32">
        <v>0</v>
      </c>
      <c r="S251" s="32">
        <v>126.0998888888889</v>
      </c>
      <c r="T251" s="32">
        <v>79.701444444444448</v>
      </c>
      <c r="U251" s="32">
        <v>46.398444444444451</v>
      </c>
      <c r="V251" s="32">
        <v>0</v>
      </c>
      <c r="W251" s="32">
        <v>0</v>
      </c>
      <c r="X251" s="32">
        <v>0</v>
      </c>
      <c r="Y251" s="32">
        <v>0</v>
      </c>
      <c r="Z251" s="32">
        <v>0</v>
      </c>
      <c r="AA251" s="32">
        <v>0</v>
      </c>
      <c r="AB251" s="32">
        <v>0</v>
      </c>
      <c r="AC251" s="32">
        <v>0</v>
      </c>
      <c r="AD251" s="32">
        <v>0</v>
      </c>
      <c r="AE251" s="32">
        <v>0</v>
      </c>
      <c r="AF251" t="s">
        <v>182</v>
      </c>
      <c r="AG251">
        <v>4</v>
      </c>
      <c r="AH251"/>
    </row>
    <row r="252" spans="1:34" x14ac:dyDescent="0.25">
      <c r="A252" t="s">
        <v>1023</v>
      </c>
      <c r="B252" t="s">
        <v>596</v>
      </c>
      <c r="C252" t="s">
        <v>844</v>
      </c>
      <c r="D252" t="s">
        <v>996</v>
      </c>
      <c r="E252" s="32">
        <v>86.411111111111111</v>
      </c>
      <c r="F252" s="32">
        <v>3.0891371994342292</v>
      </c>
      <c r="G252" s="32">
        <v>2.9062787707342164</v>
      </c>
      <c r="H252" s="32">
        <v>0.22650636492220655</v>
      </c>
      <c r="I252" s="32">
        <v>4.3647936222193658E-2</v>
      </c>
      <c r="J252" s="32">
        <v>266.93577777777779</v>
      </c>
      <c r="K252" s="32">
        <v>251.13477777777777</v>
      </c>
      <c r="L252" s="32">
        <v>19.57266666666667</v>
      </c>
      <c r="M252" s="32">
        <v>3.7716666666666674</v>
      </c>
      <c r="N252" s="32">
        <v>11.08988888888889</v>
      </c>
      <c r="O252" s="32">
        <v>4.7111111111111112</v>
      </c>
      <c r="P252" s="32">
        <v>99.646555555555537</v>
      </c>
      <c r="Q252" s="32">
        <v>99.646555555555537</v>
      </c>
      <c r="R252" s="32">
        <v>0</v>
      </c>
      <c r="S252" s="32">
        <v>147.71655555555557</v>
      </c>
      <c r="T252" s="32">
        <v>115.07155555555556</v>
      </c>
      <c r="U252" s="32">
        <v>32.645000000000003</v>
      </c>
      <c r="V252" s="32">
        <v>0</v>
      </c>
      <c r="W252" s="32">
        <v>0</v>
      </c>
      <c r="X252" s="32">
        <v>0</v>
      </c>
      <c r="Y252" s="32">
        <v>0</v>
      </c>
      <c r="Z252" s="32">
        <v>0</v>
      </c>
      <c r="AA252" s="32">
        <v>0</v>
      </c>
      <c r="AB252" s="32">
        <v>0</v>
      </c>
      <c r="AC252" s="32">
        <v>0</v>
      </c>
      <c r="AD252" s="32">
        <v>0</v>
      </c>
      <c r="AE252" s="32">
        <v>0</v>
      </c>
      <c r="AF252" t="s">
        <v>255</v>
      </c>
      <c r="AG252">
        <v>4</v>
      </c>
      <c r="AH252"/>
    </row>
    <row r="253" spans="1:34" x14ac:dyDescent="0.25">
      <c r="A253" t="s">
        <v>1023</v>
      </c>
      <c r="B253" t="s">
        <v>412</v>
      </c>
      <c r="C253" t="s">
        <v>746</v>
      </c>
      <c r="D253" t="s">
        <v>943</v>
      </c>
      <c r="E253" s="32">
        <v>95.033333333333331</v>
      </c>
      <c r="F253" s="32">
        <v>3.4075949959078691</v>
      </c>
      <c r="G253" s="32">
        <v>3.0711949023734362</v>
      </c>
      <c r="H253" s="32">
        <v>0.33249035426166257</v>
      </c>
      <c r="I253" s="32">
        <v>0.17479130129779025</v>
      </c>
      <c r="J253" s="32">
        <v>323.83511111111113</v>
      </c>
      <c r="K253" s="32">
        <v>291.86588888888889</v>
      </c>
      <c r="L253" s="32">
        <v>31.597666666666665</v>
      </c>
      <c r="M253" s="32">
        <v>16.611000000000001</v>
      </c>
      <c r="N253" s="32">
        <v>9.6977777777777767</v>
      </c>
      <c r="O253" s="32">
        <v>5.2888888888888888</v>
      </c>
      <c r="P253" s="32">
        <v>127.63544444444446</v>
      </c>
      <c r="Q253" s="32">
        <v>110.6528888888889</v>
      </c>
      <c r="R253" s="32">
        <v>16.982555555555557</v>
      </c>
      <c r="S253" s="32">
        <v>164.60200000000003</v>
      </c>
      <c r="T253" s="32">
        <v>148.11722222222224</v>
      </c>
      <c r="U253" s="32">
        <v>16.484777777777779</v>
      </c>
      <c r="V253" s="32">
        <v>0</v>
      </c>
      <c r="W253" s="32">
        <v>0</v>
      </c>
      <c r="X253" s="32">
        <v>0</v>
      </c>
      <c r="Y253" s="32">
        <v>0</v>
      </c>
      <c r="Z253" s="32">
        <v>0</v>
      </c>
      <c r="AA253" s="32">
        <v>0</v>
      </c>
      <c r="AB253" s="32">
        <v>0</v>
      </c>
      <c r="AC253" s="32">
        <v>0</v>
      </c>
      <c r="AD253" s="32">
        <v>0</v>
      </c>
      <c r="AE253" s="32">
        <v>0</v>
      </c>
      <c r="AF253" t="s">
        <v>71</v>
      </c>
      <c r="AG253">
        <v>4</v>
      </c>
      <c r="AH253"/>
    </row>
    <row r="254" spans="1:34" x14ac:dyDescent="0.25">
      <c r="A254" t="s">
        <v>1023</v>
      </c>
      <c r="B254" t="s">
        <v>473</v>
      </c>
      <c r="C254" t="s">
        <v>783</v>
      </c>
      <c r="D254" t="s">
        <v>962</v>
      </c>
      <c r="E254" s="32">
        <v>45.87777777777778</v>
      </c>
      <c r="F254" s="32">
        <v>3.4437684669411479</v>
      </c>
      <c r="G254" s="32">
        <v>3.1110220392346815</v>
      </c>
      <c r="H254" s="32">
        <v>0.35429886170985708</v>
      </c>
      <c r="I254" s="32">
        <v>0.13998304674255269</v>
      </c>
      <c r="J254" s="32">
        <v>157.99244444444446</v>
      </c>
      <c r="K254" s="32">
        <v>142.72677777777778</v>
      </c>
      <c r="L254" s="32">
        <v>16.254444444444445</v>
      </c>
      <c r="M254" s="32">
        <v>6.4221111111111115</v>
      </c>
      <c r="N254" s="32">
        <v>5.6545555555555556</v>
      </c>
      <c r="O254" s="32">
        <v>4.177777777777778</v>
      </c>
      <c r="P254" s="32">
        <v>59.208888888888893</v>
      </c>
      <c r="Q254" s="32">
        <v>53.775555555555556</v>
      </c>
      <c r="R254" s="32">
        <v>5.4333333333333336</v>
      </c>
      <c r="S254" s="32">
        <v>82.529111111111121</v>
      </c>
      <c r="T254" s="32">
        <v>73.534666666666681</v>
      </c>
      <c r="U254" s="32">
        <v>8.9944444444444436</v>
      </c>
      <c r="V254" s="32">
        <v>0</v>
      </c>
      <c r="W254" s="32">
        <v>0</v>
      </c>
      <c r="X254" s="32">
        <v>0</v>
      </c>
      <c r="Y254" s="32">
        <v>0</v>
      </c>
      <c r="Z254" s="32">
        <v>0</v>
      </c>
      <c r="AA254" s="32">
        <v>0</v>
      </c>
      <c r="AB254" s="32">
        <v>0</v>
      </c>
      <c r="AC254" s="32">
        <v>0</v>
      </c>
      <c r="AD254" s="32">
        <v>0</v>
      </c>
      <c r="AE254" s="32">
        <v>0</v>
      </c>
      <c r="AF254" t="s">
        <v>132</v>
      </c>
      <c r="AG254">
        <v>4</v>
      </c>
      <c r="AH254"/>
    </row>
    <row r="255" spans="1:34" x14ac:dyDescent="0.25">
      <c r="A255" t="s">
        <v>1023</v>
      </c>
      <c r="B255" t="s">
        <v>434</v>
      </c>
      <c r="C255" t="s">
        <v>756</v>
      </c>
      <c r="D255" t="s">
        <v>897</v>
      </c>
      <c r="E255" s="32">
        <v>73.555555555555557</v>
      </c>
      <c r="F255" s="32">
        <v>3.6405558912386704</v>
      </c>
      <c r="G255" s="32">
        <v>3.4193323262839876</v>
      </c>
      <c r="H255" s="32">
        <v>0.33719335347432028</v>
      </c>
      <c r="I255" s="32">
        <v>0.26106042296072507</v>
      </c>
      <c r="J255" s="32">
        <v>267.78311111111111</v>
      </c>
      <c r="K255" s="32">
        <v>251.51088888888887</v>
      </c>
      <c r="L255" s="32">
        <v>24.802444444444447</v>
      </c>
      <c r="M255" s="32">
        <v>19.202444444444446</v>
      </c>
      <c r="N255" s="32">
        <v>0</v>
      </c>
      <c r="O255" s="32">
        <v>5.6</v>
      </c>
      <c r="P255" s="32">
        <v>88.947888888888883</v>
      </c>
      <c r="Q255" s="32">
        <v>78.275666666666666</v>
      </c>
      <c r="R255" s="32">
        <v>10.672222222222222</v>
      </c>
      <c r="S255" s="32">
        <v>154.03277777777777</v>
      </c>
      <c r="T255" s="32">
        <v>136.89588888888889</v>
      </c>
      <c r="U255" s="32">
        <v>17.13688888888889</v>
      </c>
      <c r="V255" s="32">
        <v>0</v>
      </c>
      <c r="W255" s="32">
        <v>0</v>
      </c>
      <c r="X255" s="32">
        <v>0</v>
      </c>
      <c r="Y255" s="32">
        <v>0</v>
      </c>
      <c r="Z255" s="32">
        <v>0</v>
      </c>
      <c r="AA255" s="32">
        <v>0</v>
      </c>
      <c r="AB255" s="32">
        <v>0</v>
      </c>
      <c r="AC255" s="32">
        <v>0</v>
      </c>
      <c r="AD255" s="32">
        <v>0</v>
      </c>
      <c r="AE255" s="32">
        <v>0</v>
      </c>
      <c r="AF255" t="s">
        <v>93</v>
      </c>
      <c r="AG255">
        <v>4</v>
      </c>
      <c r="AH255"/>
    </row>
    <row r="256" spans="1:34" x14ac:dyDescent="0.25">
      <c r="A256" t="s">
        <v>1023</v>
      </c>
      <c r="B256" t="s">
        <v>521</v>
      </c>
      <c r="C256" t="s">
        <v>708</v>
      </c>
      <c r="D256" t="s">
        <v>888</v>
      </c>
      <c r="E256" s="32">
        <v>108.08888888888889</v>
      </c>
      <c r="F256" s="32">
        <v>2.8006147203947362</v>
      </c>
      <c r="G256" s="32">
        <v>2.6601182154605261</v>
      </c>
      <c r="H256" s="32">
        <v>0.22454564144736841</v>
      </c>
      <c r="I256" s="32">
        <v>9.0139802631578947E-2</v>
      </c>
      <c r="J256" s="32">
        <v>302.71533333333326</v>
      </c>
      <c r="K256" s="32">
        <v>287.52922222222219</v>
      </c>
      <c r="L256" s="32">
        <v>24.270888888888887</v>
      </c>
      <c r="M256" s="32">
        <v>9.7431111111111104</v>
      </c>
      <c r="N256" s="32">
        <v>8.3055555555555554</v>
      </c>
      <c r="O256" s="32">
        <v>6.2222222222222223</v>
      </c>
      <c r="P256" s="32">
        <v>126.97499999999999</v>
      </c>
      <c r="Q256" s="32">
        <v>126.31666666666666</v>
      </c>
      <c r="R256" s="32">
        <v>0.65833333333333333</v>
      </c>
      <c r="S256" s="32">
        <v>151.46944444444443</v>
      </c>
      <c r="T256" s="32">
        <v>148.87777777777777</v>
      </c>
      <c r="U256" s="32">
        <v>2.5916666666666668</v>
      </c>
      <c r="V256" s="32">
        <v>0</v>
      </c>
      <c r="W256" s="32">
        <v>0</v>
      </c>
      <c r="X256" s="32">
        <v>0</v>
      </c>
      <c r="Y256" s="32">
        <v>0</v>
      </c>
      <c r="Z256" s="32">
        <v>0</v>
      </c>
      <c r="AA256" s="32">
        <v>0</v>
      </c>
      <c r="AB256" s="32">
        <v>0</v>
      </c>
      <c r="AC256" s="32">
        <v>0</v>
      </c>
      <c r="AD256" s="32">
        <v>0</v>
      </c>
      <c r="AE256" s="32">
        <v>0</v>
      </c>
      <c r="AF256" t="s">
        <v>180</v>
      </c>
      <c r="AG256">
        <v>4</v>
      </c>
      <c r="AH256"/>
    </row>
    <row r="257" spans="1:34" x14ac:dyDescent="0.25">
      <c r="A257" t="s">
        <v>1023</v>
      </c>
      <c r="B257" t="s">
        <v>400</v>
      </c>
      <c r="C257" t="s">
        <v>702</v>
      </c>
      <c r="D257" t="s">
        <v>937</v>
      </c>
      <c r="E257" s="32">
        <v>38.422222222222224</v>
      </c>
      <c r="F257" s="32">
        <v>2.7492770387507228</v>
      </c>
      <c r="G257" s="32">
        <v>2.328368999421631</v>
      </c>
      <c r="H257" s="32">
        <v>0.55111336032388658</v>
      </c>
      <c r="I257" s="32">
        <v>0.13020532099479468</v>
      </c>
      <c r="J257" s="32">
        <v>105.63333333333333</v>
      </c>
      <c r="K257" s="32">
        <v>89.461111111111109</v>
      </c>
      <c r="L257" s="32">
        <v>21.175000000000001</v>
      </c>
      <c r="M257" s="32">
        <v>5.0027777777777782</v>
      </c>
      <c r="N257" s="32">
        <v>10.588888888888889</v>
      </c>
      <c r="O257" s="32">
        <v>5.583333333333333</v>
      </c>
      <c r="P257" s="32">
        <v>34.413888888888891</v>
      </c>
      <c r="Q257" s="32">
        <v>34.413888888888891</v>
      </c>
      <c r="R257" s="32">
        <v>0</v>
      </c>
      <c r="S257" s="32">
        <v>50.044444444444444</v>
      </c>
      <c r="T257" s="32">
        <v>50.044444444444444</v>
      </c>
      <c r="U257" s="32">
        <v>0</v>
      </c>
      <c r="V257" s="32">
        <v>0</v>
      </c>
      <c r="W257" s="32">
        <v>0</v>
      </c>
      <c r="X257" s="32">
        <v>0</v>
      </c>
      <c r="Y257" s="32">
        <v>0</v>
      </c>
      <c r="Z257" s="32">
        <v>0</v>
      </c>
      <c r="AA257" s="32">
        <v>0</v>
      </c>
      <c r="AB257" s="32">
        <v>0</v>
      </c>
      <c r="AC257" s="32">
        <v>0</v>
      </c>
      <c r="AD257" s="32">
        <v>0</v>
      </c>
      <c r="AE257" s="32">
        <v>0</v>
      </c>
      <c r="AF257" t="s">
        <v>59</v>
      </c>
      <c r="AG257">
        <v>4</v>
      </c>
      <c r="AH257"/>
    </row>
    <row r="258" spans="1:34" x14ac:dyDescent="0.25">
      <c r="A258" t="s">
        <v>1023</v>
      </c>
      <c r="B258" t="s">
        <v>509</v>
      </c>
      <c r="C258" t="s">
        <v>708</v>
      </c>
      <c r="D258" t="s">
        <v>907</v>
      </c>
      <c r="E258" s="32">
        <v>86.611111111111114</v>
      </c>
      <c r="F258" s="32">
        <v>2.7718139833226423</v>
      </c>
      <c r="G258" s="32">
        <v>2.4854663245670299</v>
      </c>
      <c r="H258" s="32">
        <v>0.49436561898652981</v>
      </c>
      <c r="I258" s="32">
        <v>0.26286080821039126</v>
      </c>
      <c r="J258" s="32">
        <v>240.06988888888887</v>
      </c>
      <c r="K258" s="32">
        <v>215.26899999999998</v>
      </c>
      <c r="L258" s="32">
        <v>42.817555555555558</v>
      </c>
      <c r="M258" s="32">
        <v>22.766666666666666</v>
      </c>
      <c r="N258" s="32">
        <v>13.117555555555555</v>
      </c>
      <c r="O258" s="32">
        <v>6.9333333333333336</v>
      </c>
      <c r="P258" s="32">
        <v>105.42944444444441</v>
      </c>
      <c r="Q258" s="32">
        <v>100.67944444444441</v>
      </c>
      <c r="R258" s="32">
        <v>4.75</v>
      </c>
      <c r="S258" s="32">
        <v>91.822888888888883</v>
      </c>
      <c r="T258" s="32">
        <v>84.028444444444446</v>
      </c>
      <c r="U258" s="32">
        <v>7.7944444444444443</v>
      </c>
      <c r="V258" s="32">
        <v>0</v>
      </c>
      <c r="W258" s="32">
        <v>0</v>
      </c>
      <c r="X258" s="32">
        <v>0</v>
      </c>
      <c r="Y258" s="32">
        <v>0</v>
      </c>
      <c r="Z258" s="32">
        <v>0</v>
      </c>
      <c r="AA258" s="32">
        <v>0</v>
      </c>
      <c r="AB258" s="32">
        <v>0</v>
      </c>
      <c r="AC258" s="32">
        <v>0</v>
      </c>
      <c r="AD258" s="32">
        <v>0</v>
      </c>
      <c r="AE258" s="32">
        <v>0</v>
      </c>
      <c r="AF258" t="s">
        <v>168</v>
      </c>
      <c r="AG258">
        <v>4</v>
      </c>
      <c r="AH258"/>
    </row>
    <row r="259" spans="1:34" x14ac:dyDescent="0.25">
      <c r="A259" t="s">
        <v>1023</v>
      </c>
      <c r="B259" t="s">
        <v>445</v>
      </c>
      <c r="C259" t="s">
        <v>763</v>
      </c>
      <c r="D259" t="s">
        <v>951</v>
      </c>
      <c r="E259" s="32">
        <v>54.444444444444443</v>
      </c>
      <c r="F259" s="32">
        <v>3.0140224489795919</v>
      </c>
      <c r="G259" s="32">
        <v>2.6981040816326534</v>
      </c>
      <c r="H259" s="32">
        <v>0.30704081632653063</v>
      </c>
      <c r="I259" s="32">
        <v>0.16372448979591839</v>
      </c>
      <c r="J259" s="32">
        <v>164.09677777777779</v>
      </c>
      <c r="K259" s="32">
        <v>146.8967777777778</v>
      </c>
      <c r="L259" s="32">
        <v>16.716666666666669</v>
      </c>
      <c r="M259" s="32">
        <v>8.9138888888888896</v>
      </c>
      <c r="N259" s="32">
        <v>0</v>
      </c>
      <c r="O259" s="32">
        <v>7.802777777777778</v>
      </c>
      <c r="P259" s="32">
        <v>60.661111111111111</v>
      </c>
      <c r="Q259" s="32">
        <v>51.263888888888886</v>
      </c>
      <c r="R259" s="32">
        <v>9.3972222222222221</v>
      </c>
      <c r="S259" s="32">
        <v>86.719000000000008</v>
      </c>
      <c r="T259" s="32">
        <v>86.719000000000008</v>
      </c>
      <c r="U259" s="32">
        <v>0</v>
      </c>
      <c r="V259" s="32">
        <v>0</v>
      </c>
      <c r="W259" s="32">
        <v>0</v>
      </c>
      <c r="X259" s="32">
        <v>0</v>
      </c>
      <c r="Y259" s="32">
        <v>0</v>
      </c>
      <c r="Z259" s="32">
        <v>0</v>
      </c>
      <c r="AA259" s="32">
        <v>0</v>
      </c>
      <c r="AB259" s="32">
        <v>0</v>
      </c>
      <c r="AC259" s="32">
        <v>0</v>
      </c>
      <c r="AD259" s="32">
        <v>0</v>
      </c>
      <c r="AE259" s="32">
        <v>0</v>
      </c>
      <c r="AF259" t="s">
        <v>104</v>
      </c>
      <c r="AG259">
        <v>4</v>
      </c>
      <c r="AH259"/>
    </row>
    <row r="260" spans="1:34" x14ac:dyDescent="0.25">
      <c r="A260" t="s">
        <v>1023</v>
      </c>
      <c r="B260" t="s">
        <v>448</v>
      </c>
      <c r="C260" t="s">
        <v>745</v>
      </c>
      <c r="D260" t="s">
        <v>941</v>
      </c>
      <c r="E260" s="32">
        <v>78.677777777777777</v>
      </c>
      <c r="F260" s="32">
        <v>3.3238878689450644</v>
      </c>
      <c r="G260" s="32">
        <v>3.1074029091936164</v>
      </c>
      <c r="H260" s="32">
        <v>0.6018740290919361</v>
      </c>
      <c r="I260" s="32">
        <v>0.38538906934048844</v>
      </c>
      <c r="J260" s="32">
        <v>261.51611111111112</v>
      </c>
      <c r="K260" s="32">
        <v>244.48355555555554</v>
      </c>
      <c r="L260" s="32">
        <v>47.354111111111102</v>
      </c>
      <c r="M260" s="32">
        <v>30.321555555555541</v>
      </c>
      <c r="N260" s="32">
        <v>11.521444444444445</v>
      </c>
      <c r="O260" s="32">
        <v>5.5111111111111111</v>
      </c>
      <c r="P260" s="32">
        <v>76.292000000000002</v>
      </c>
      <c r="Q260" s="32">
        <v>76.292000000000002</v>
      </c>
      <c r="R260" s="32">
        <v>0</v>
      </c>
      <c r="S260" s="32">
        <v>137.87</v>
      </c>
      <c r="T260" s="32">
        <v>96.097222222222229</v>
      </c>
      <c r="U260" s="32">
        <v>41.772777777777776</v>
      </c>
      <c r="V260" s="32">
        <v>0</v>
      </c>
      <c r="W260" s="32">
        <v>21.206888888888891</v>
      </c>
      <c r="X260" s="32">
        <v>7.9067777777777764</v>
      </c>
      <c r="Y260" s="32">
        <v>0</v>
      </c>
      <c r="Z260" s="32">
        <v>0</v>
      </c>
      <c r="AA260" s="32">
        <v>5.2576666666666663</v>
      </c>
      <c r="AB260" s="32">
        <v>0</v>
      </c>
      <c r="AC260" s="32">
        <v>8.0424444444444472</v>
      </c>
      <c r="AD260" s="32">
        <v>0</v>
      </c>
      <c r="AE260" s="32">
        <v>0</v>
      </c>
      <c r="AF260" t="s">
        <v>107</v>
      </c>
      <c r="AG260">
        <v>4</v>
      </c>
      <c r="AH260"/>
    </row>
    <row r="261" spans="1:34" x14ac:dyDescent="0.25">
      <c r="A261" t="s">
        <v>1023</v>
      </c>
      <c r="B261" t="s">
        <v>619</v>
      </c>
      <c r="C261" t="s">
        <v>745</v>
      </c>
      <c r="D261" t="s">
        <v>941</v>
      </c>
      <c r="E261" s="32">
        <v>76.977777777777774</v>
      </c>
      <c r="F261" s="32">
        <v>3.4518259237875286</v>
      </c>
      <c r="G261" s="32">
        <v>3.2348787528868352</v>
      </c>
      <c r="H261" s="32">
        <v>0.508800519630485</v>
      </c>
      <c r="I261" s="32">
        <v>0.29185334872979224</v>
      </c>
      <c r="J261" s="32">
        <v>265.71388888888885</v>
      </c>
      <c r="K261" s="32">
        <v>249.0137777777777</v>
      </c>
      <c r="L261" s="32">
        <v>39.166333333333334</v>
      </c>
      <c r="M261" s="32">
        <v>22.466222222222228</v>
      </c>
      <c r="N261" s="32">
        <v>14.922333333333331</v>
      </c>
      <c r="O261" s="32">
        <v>1.7777777777777777</v>
      </c>
      <c r="P261" s="32">
        <v>106.1914444444444</v>
      </c>
      <c r="Q261" s="32">
        <v>106.1914444444444</v>
      </c>
      <c r="R261" s="32">
        <v>0</v>
      </c>
      <c r="S261" s="32">
        <v>120.35611111111108</v>
      </c>
      <c r="T261" s="32">
        <v>115.79577777777774</v>
      </c>
      <c r="U261" s="32">
        <v>4.5603333333333325</v>
      </c>
      <c r="V261" s="32">
        <v>0</v>
      </c>
      <c r="W261" s="32">
        <v>27.018888888888888</v>
      </c>
      <c r="X261" s="32">
        <v>0.29722222222222222</v>
      </c>
      <c r="Y261" s="32">
        <v>0</v>
      </c>
      <c r="Z261" s="32">
        <v>0</v>
      </c>
      <c r="AA261" s="32">
        <v>17.43611111111111</v>
      </c>
      <c r="AB261" s="32">
        <v>0</v>
      </c>
      <c r="AC261" s="32">
        <v>9.2855555555555558</v>
      </c>
      <c r="AD261" s="32">
        <v>0</v>
      </c>
      <c r="AE261" s="32">
        <v>0</v>
      </c>
      <c r="AF261" t="s">
        <v>278</v>
      </c>
      <c r="AG261">
        <v>4</v>
      </c>
      <c r="AH261"/>
    </row>
    <row r="262" spans="1:34" x14ac:dyDescent="0.25">
      <c r="A262" t="s">
        <v>1023</v>
      </c>
      <c r="B262" t="s">
        <v>629</v>
      </c>
      <c r="C262" t="s">
        <v>769</v>
      </c>
      <c r="D262" t="s">
        <v>954</v>
      </c>
      <c r="E262" s="32">
        <v>110.42222222222222</v>
      </c>
      <c r="F262" s="32">
        <v>3.93896659287583</v>
      </c>
      <c r="G262" s="32">
        <v>3.7468092171463065</v>
      </c>
      <c r="H262" s="32">
        <v>0.43450291809217151</v>
      </c>
      <c r="I262" s="32">
        <v>0.28742503521835377</v>
      </c>
      <c r="J262" s="32">
        <v>434.9494444444444</v>
      </c>
      <c r="K262" s="32">
        <v>413.73099999999994</v>
      </c>
      <c r="L262" s="32">
        <v>47.978777777777779</v>
      </c>
      <c r="M262" s="32">
        <v>31.73811111111111</v>
      </c>
      <c r="N262" s="32">
        <v>11.371222222222222</v>
      </c>
      <c r="O262" s="32">
        <v>4.8694444444444445</v>
      </c>
      <c r="P262" s="32">
        <v>154.03566666666666</v>
      </c>
      <c r="Q262" s="32">
        <v>149.05788888888887</v>
      </c>
      <c r="R262" s="32">
        <v>4.9777777777777761</v>
      </c>
      <c r="S262" s="32">
        <v>232.93499999999995</v>
      </c>
      <c r="T262" s="32">
        <v>178.88155555555551</v>
      </c>
      <c r="U262" s="32">
        <v>54.053444444444438</v>
      </c>
      <c r="V262" s="32">
        <v>0</v>
      </c>
      <c r="W262" s="32">
        <v>29.191111111111113</v>
      </c>
      <c r="X262" s="32">
        <v>3.213888888888889</v>
      </c>
      <c r="Y262" s="32">
        <v>0.15555555555555556</v>
      </c>
      <c r="Z262" s="32">
        <v>0</v>
      </c>
      <c r="AA262" s="32">
        <v>20.310444444444446</v>
      </c>
      <c r="AB262" s="32">
        <v>0</v>
      </c>
      <c r="AC262" s="32">
        <v>5.511222222222222</v>
      </c>
      <c r="AD262" s="32">
        <v>0</v>
      </c>
      <c r="AE262" s="32">
        <v>0</v>
      </c>
      <c r="AF262" t="s">
        <v>288</v>
      </c>
      <c r="AG262">
        <v>4</v>
      </c>
      <c r="AH262"/>
    </row>
    <row r="263" spans="1:34" x14ac:dyDescent="0.25">
      <c r="A263" t="s">
        <v>1023</v>
      </c>
      <c r="B263" t="s">
        <v>664</v>
      </c>
      <c r="C263" t="s">
        <v>708</v>
      </c>
      <c r="D263" t="s">
        <v>907</v>
      </c>
      <c r="E263" s="32">
        <v>77.477777777777774</v>
      </c>
      <c r="F263" s="32">
        <v>2.7675677613652665</v>
      </c>
      <c r="G263" s="32">
        <v>2.5935035135522733</v>
      </c>
      <c r="H263" s="32">
        <v>0.34694536067689657</v>
      </c>
      <c r="I263" s="32">
        <v>0.17288111286390362</v>
      </c>
      <c r="J263" s="32">
        <v>214.42500000000001</v>
      </c>
      <c r="K263" s="32">
        <v>200.9388888888889</v>
      </c>
      <c r="L263" s="32">
        <v>26.880555555555553</v>
      </c>
      <c r="M263" s="32">
        <v>13.394444444444444</v>
      </c>
      <c r="N263" s="32">
        <v>8.4861111111111107</v>
      </c>
      <c r="O263" s="32">
        <v>5</v>
      </c>
      <c r="P263" s="32">
        <v>69</v>
      </c>
      <c r="Q263" s="32">
        <v>69</v>
      </c>
      <c r="R263" s="32">
        <v>0</v>
      </c>
      <c r="S263" s="32">
        <v>118.54444444444445</v>
      </c>
      <c r="T263" s="32">
        <v>118.54444444444445</v>
      </c>
      <c r="U263" s="32">
        <v>0</v>
      </c>
      <c r="V263" s="32">
        <v>0</v>
      </c>
      <c r="W263" s="32">
        <v>0</v>
      </c>
      <c r="X263" s="32">
        <v>0</v>
      </c>
      <c r="Y263" s="32">
        <v>0</v>
      </c>
      <c r="Z263" s="32">
        <v>0</v>
      </c>
      <c r="AA263" s="32">
        <v>0</v>
      </c>
      <c r="AB263" s="32">
        <v>0</v>
      </c>
      <c r="AC263" s="32">
        <v>0</v>
      </c>
      <c r="AD263" s="32">
        <v>0</v>
      </c>
      <c r="AE263" s="32">
        <v>0</v>
      </c>
      <c r="AF263" t="s">
        <v>323</v>
      </c>
      <c r="AG263">
        <v>4</v>
      </c>
      <c r="AH263"/>
    </row>
    <row r="264" spans="1:34" x14ac:dyDescent="0.25">
      <c r="A264" t="s">
        <v>1023</v>
      </c>
      <c r="B264" t="s">
        <v>387</v>
      </c>
      <c r="C264" t="s">
        <v>734</v>
      </c>
      <c r="D264" t="s">
        <v>924</v>
      </c>
      <c r="E264" s="32">
        <v>79.711111111111109</v>
      </c>
      <c r="F264" s="32">
        <v>2.669431279620853</v>
      </c>
      <c r="G264" s="32">
        <v>2.5611583495957624</v>
      </c>
      <c r="H264" s="32">
        <v>0.42451909673822136</v>
      </c>
      <c r="I264" s="32">
        <v>0.31851129077223306</v>
      </c>
      <c r="J264" s="32">
        <v>212.78333333333333</v>
      </c>
      <c r="K264" s="32">
        <v>204.15277777777777</v>
      </c>
      <c r="L264" s="32">
        <v>33.838888888888889</v>
      </c>
      <c r="M264" s="32">
        <v>25.388888888888889</v>
      </c>
      <c r="N264" s="32">
        <v>2.8777777777777778</v>
      </c>
      <c r="O264" s="32">
        <v>5.572222222222222</v>
      </c>
      <c r="P264" s="32">
        <v>56.272222222222226</v>
      </c>
      <c r="Q264" s="32">
        <v>56.091666666666669</v>
      </c>
      <c r="R264" s="32">
        <v>0.18055555555555555</v>
      </c>
      <c r="S264" s="32">
        <v>122.67222222222222</v>
      </c>
      <c r="T264" s="32">
        <v>122.67222222222222</v>
      </c>
      <c r="U264" s="32">
        <v>0</v>
      </c>
      <c r="V264" s="32">
        <v>0</v>
      </c>
      <c r="W264" s="32">
        <v>0</v>
      </c>
      <c r="X264" s="32">
        <v>0</v>
      </c>
      <c r="Y264" s="32">
        <v>0</v>
      </c>
      <c r="Z264" s="32">
        <v>0</v>
      </c>
      <c r="AA264" s="32">
        <v>0</v>
      </c>
      <c r="AB264" s="32">
        <v>0</v>
      </c>
      <c r="AC264" s="32">
        <v>0</v>
      </c>
      <c r="AD264" s="32">
        <v>0</v>
      </c>
      <c r="AE264" s="32">
        <v>0</v>
      </c>
      <c r="AF264" t="s">
        <v>46</v>
      </c>
      <c r="AG264">
        <v>4</v>
      </c>
      <c r="AH264"/>
    </row>
    <row r="265" spans="1:34" x14ac:dyDescent="0.25">
      <c r="A265" t="s">
        <v>1023</v>
      </c>
      <c r="B265" t="s">
        <v>628</v>
      </c>
      <c r="C265" t="s">
        <v>693</v>
      </c>
      <c r="D265" t="s">
        <v>1003</v>
      </c>
      <c r="E265" s="32">
        <v>39.555555555555557</v>
      </c>
      <c r="F265" s="32">
        <v>4.6026292134831452</v>
      </c>
      <c r="G265" s="32">
        <v>4.0940955056179771</v>
      </c>
      <c r="H265" s="32">
        <v>0.82859269662921364</v>
      </c>
      <c r="I265" s="32">
        <v>0.45901123595505627</v>
      </c>
      <c r="J265" s="32">
        <v>182.05955555555553</v>
      </c>
      <c r="K265" s="32">
        <v>161.94422222222221</v>
      </c>
      <c r="L265" s="32">
        <v>32.775444444444453</v>
      </c>
      <c r="M265" s="32">
        <v>18.15644444444445</v>
      </c>
      <c r="N265" s="32">
        <v>9.1364444444444448</v>
      </c>
      <c r="O265" s="32">
        <v>5.4825555555555558</v>
      </c>
      <c r="P265" s="32">
        <v>54.309111111111093</v>
      </c>
      <c r="Q265" s="32">
        <v>48.812777777777761</v>
      </c>
      <c r="R265" s="32">
        <v>5.4963333333333324</v>
      </c>
      <c r="S265" s="32">
        <v>94.974999999999994</v>
      </c>
      <c r="T265" s="32">
        <v>94.974999999999994</v>
      </c>
      <c r="U265" s="32">
        <v>0</v>
      </c>
      <c r="V265" s="32">
        <v>0</v>
      </c>
      <c r="W265" s="32">
        <v>9.1944444444444446</v>
      </c>
      <c r="X265" s="32">
        <v>0</v>
      </c>
      <c r="Y265" s="32">
        <v>0</v>
      </c>
      <c r="Z265" s="32">
        <v>0</v>
      </c>
      <c r="AA265" s="32">
        <v>0</v>
      </c>
      <c r="AB265" s="32">
        <v>0</v>
      </c>
      <c r="AC265" s="32">
        <v>9.1944444444444446</v>
      </c>
      <c r="AD265" s="32">
        <v>0</v>
      </c>
      <c r="AE265" s="32">
        <v>0</v>
      </c>
      <c r="AF265" t="s">
        <v>287</v>
      </c>
      <c r="AG265">
        <v>4</v>
      </c>
      <c r="AH265"/>
    </row>
    <row r="266" spans="1:34" x14ac:dyDescent="0.25">
      <c r="A266" t="s">
        <v>1023</v>
      </c>
      <c r="B266" t="s">
        <v>484</v>
      </c>
      <c r="C266" t="s">
        <v>714</v>
      </c>
      <c r="D266" t="s">
        <v>920</v>
      </c>
      <c r="E266" s="32">
        <v>17.677777777777777</v>
      </c>
      <c r="F266" s="32">
        <v>6.128736643620365</v>
      </c>
      <c r="G266" s="32">
        <v>5.2401068510370852</v>
      </c>
      <c r="H266" s="32">
        <v>1.5320490257699559</v>
      </c>
      <c r="I266" s="32">
        <v>0.64341923318667504</v>
      </c>
      <c r="J266" s="32">
        <v>108.34244444444445</v>
      </c>
      <c r="K266" s="32">
        <v>92.633444444444464</v>
      </c>
      <c r="L266" s="32">
        <v>27.083222222222219</v>
      </c>
      <c r="M266" s="32">
        <v>11.374222222222222</v>
      </c>
      <c r="N266" s="32">
        <v>9.0787777777777752</v>
      </c>
      <c r="O266" s="32">
        <v>6.6302222222222227</v>
      </c>
      <c r="P266" s="32">
        <v>22.559777777777786</v>
      </c>
      <c r="Q266" s="32">
        <v>22.559777777777786</v>
      </c>
      <c r="R266" s="32">
        <v>0</v>
      </c>
      <c r="S266" s="32">
        <v>58.699444444444453</v>
      </c>
      <c r="T266" s="32">
        <v>58.699444444444453</v>
      </c>
      <c r="U266" s="32">
        <v>0</v>
      </c>
      <c r="V266" s="32">
        <v>0</v>
      </c>
      <c r="W266" s="32">
        <v>30.590333333333326</v>
      </c>
      <c r="X266" s="32">
        <v>0.2658888888888889</v>
      </c>
      <c r="Y266" s="32">
        <v>0</v>
      </c>
      <c r="Z266" s="32">
        <v>0</v>
      </c>
      <c r="AA266" s="32">
        <v>4.0821111111111099</v>
      </c>
      <c r="AB266" s="32">
        <v>0</v>
      </c>
      <c r="AC266" s="32">
        <v>26.242333333333328</v>
      </c>
      <c r="AD266" s="32">
        <v>0</v>
      </c>
      <c r="AE266" s="32">
        <v>0</v>
      </c>
      <c r="AF266" t="s">
        <v>143</v>
      </c>
      <c r="AG266">
        <v>4</v>
      </c>
      <c r="AH266"/>
    </row>
    <row r="267" spans="1:34" x14ac:dyDescent="0.25">
      <c r="A267" t="s">
        <v>1023</v>
      </c>
      <c r="B267" t="s">
        <v>410</v>
      </c>
      <c r="C267" t="s">
        <v>745</v>
      </c>
      <c r="D267" t="s">
        <v>941</v>
      </c>
      <c r="E267" s="32">
        <v>67.75555555555556</v>
      </c>
      <c r="F267" s="32">
        <v>3.1957182682846828</v>
      </c>
      <c r="G267" s="32">
        <v>2.9820941292226952</v>
      </c>
      <c r="H267" s="32">
        <v>0.38064447359790088</v>
      </c>
      <c r="I267" s="32">
        <v>0.23143817645129547</v>
      </c>
      <c r="J267" s="32">
        <v>216.52766666666662</v>
      </c>
      <c r="K267" s="32">
        <v>202.05344444444441</v>
      </c>
      <c r="L267" s="32">
        <v>25.790777777777773</v>
      </c>
      <c r="M267" s="32">
        <v>15.681222222222221</v>
      </c>
      <c r="N267" s="32">
        <v>8.0206666666666635</v>
      </c>
      <c r="O267" s="32">
        <v>2.088888888888889</v>
      </c>
      <c r="P267" s="32">
        <v>72.186999999999998</v>
      </c>
      <c r="Q267" s="32">
        <v>67.822333333333333</v>
      </c>
      <c r="R267" s="32">
        <v>4.3646666666666682</v>
      </c>
      <c r="S267" s="32">
        <v>118.54988888888887</v>
      </c>
      <c r="T267" s="32">
        <v>93.33499999999998</v>
      </c>
      <c r="U267" s="32">
        <v>25.21488888888889</v>
      </c>
      <c r="V267" s="32">
        <v>0</v>
      </c>
      <c r="W267" s="32">
        <v>21.827222222222215</v>
      </c>
      <c r="X267" s="32">
        <v>9.0566666666666649</v>
      </c>
      <c r="Y267" s="32">
        <v>0</v>
      </c>
      <c r="Z267" s="32">
        <v>0</v>
      </c>
      <c r="AA267" s="32">
        <v>12.637222222222217</v>
      </c>
      <c r="AB267" s="32">
        <v>0</v>
      </c>
      <c r="AC267" s="32">
        <v>0.13333333333333333</v>
      </c>
      <c r="AD267" s="32">
        <v>0</v>
      </c>
      <c r="AE267" s="32">
        <v>0</v>
      </c>
      <c r="AF267" t="s">
        <v>69</v>
      </c>
      <c r="AG267">
        <v>4</v>
      </c>
      <c r="AH267"/>
    </row>
    <row r="268" spans="1:34" x14ac:dyDescent="0.25">
      <c r="A268" t="s">
        <v>1023</v>
      </c>
      <c r="B268" t="s">
        <v>600</v>
      </c>
      <c r="C268" t="s">
        <v>847</v>
      </c>
      <c r="D268" t="s">
        <v>998</v>
      </c>
      <c r="E268" s="32">
        <v>70.955555555555549</v>
      </c>
      <c r="F268" s="32">
        <v>2.9469542749765116</v>
      </c>
      <c r="G268" s="32">
        <v>2.8150250548073914</v>
      </c>
      <c r="H268" s="32">
        <v>0.17996398371437522</v>
      </c>
      <c r="I268" s="32">
        <v>0.12973692452239274</v>
      </c>
      <c r="J268" s="32">
        <v>209.10277777777779</v>
      </c>
      <c r="K268" s="32">
        <v>199.74166666666667</v>
      </c>
      <c r="L268" s="32">
        <v>12.769444444444446</v>
      </c>
      <c r="M268" s="32">
        <v>9.2055555555555557</v>
      </c>
      <c r="N268" s="32">
        <v>0</v>
      </c>
      <c r="O268" s="32">
        <v>3.5638888888888891</v>
      </c>
      <c r="P268" s="32">
        <v>66.038888888888891</v>
      </c>
      <c r="Q268" s="32">
        <v>60.241666666666667</v>
      </c>
      <c r="R268" s="32">
        <v>5.7972222222222225</v>
      </c>
      <c r="S268" s="32">
        <v>130.29444444444445</v>
      </c>
      <c r="T268" s="32">
        <v>130.29444444444445</v>
      </c>
      <c r="U268" s="32">
        <v>0</v>
      </c>
      <c r="V268" s="32">
        <v>0</v>
      </c>
      <c r="W268" s="32">
        <v>16.405555555555555</v>
      </c>
      <c r="X268" s="32">
        <v>1.3111111111111111</v>
      </c>
      <c r="Y268" s="32">
        <v>0</v>
      </c>
      <c r="Z268" s="32">
        <v>1.2527777777777778</v>
      </c>
      <c r="AA268" s="32">
        <v>10.105555555555556</v>
      </c>
      <c r="AB268" s="32">
        <v>0</v>
      </c>
      <c r="AC268" s="32">
        <v>3.7361111111111112</v>
      </c>
      <c r="AD268" s="32">
        <v>0</v>
      </c>
      <c r="AE268" s="32">
        <v>0</v>
      </c>
      <c r="AF268" t="s">
        <v>259</v>
      </c>
      <c r="AG268">
        <v>4</v>
      </c>
      <c r="AH268"/>
    </row>
    <row r="269" spans="1:34" x14ac:dyDescent="0.25">
      <c r="A269" t="s">
        <v>1023</v>
      </c>
      <c r="B269" t="s">
        <v>549</v>
      </c>
      <c r="C269" t="s">
        <v>714</v>
      </c>
      <c r="D269" t="s">
        <v>920</v>
      </c>
      <c r="E269" s="32">
        <v>139.83333333333334</v>
      </c>
      <c r="F269" s="32">
        <v>3.281136273341279</v>
      </c>
      <c r="G269" s="32">
        <v>3.1220007945967416</v>
      </c>
      <c r="H269" s="32">
        <v>0.27291299165673427</v>
      </c>
      <c r="I269" s="32">
        <v>0.20292888359157729</v>
      </c>
      <c r="J269" s="32">
        <v>458.8122222222222</v>
      </c>
      <c r="K269" s="32">
        <v>436.55977777777775</v>
      </c>
      <c r="L269" s="32">
        <v>38.162333333333343</v>
      </c>
      <c r="M269" s="32">
        <v>28.376222222222228</v>
      </c>
      <c r="N269" s="32">
        <v>4.0972222222222223</v>
      </c>
      <c r="O269" s="32">
        <v>5.6888888888888891</v>
      </c>
      <c r="P269" s="32">
        <v>135.47</v>
      </c>
      <c r="Q269" s="32">
        <v>123.00366666666666</v>
      </c>
      <c r="R269" s="32">
        <v>12.466333333333337</v>
      </c>
      <c r="S269" s="32">
        <v>285.17988888888885</v>
      </c>
      <c r="T269" s="32">
        <v>285.17988888888885</v>
      </c>
      <c r="U269" s="32">
        <v>0</v>
      </c>
      <c r="V269" s="32">
        <v>0</v>
      </c>
      <c r="W269" s="32">
        <v>94.982333333333315</v>
      </c>
      <c r="X269" s="32">
        <v>5.1495555555555557</v>
      </c>
      <c r="Y269" s="32">
        <v>1.075</v>
      </c>
      <c r="Z269" s="32">
        <v>0</v>
      </c>
      <c r="AA269" s="32">
        <v>22.773999999999997</v>
      </c>
      <c r="AB269" s="32">
        <v>0</v>
      </c>
      <c r="AC269" s="32">
        <v>65.98377777777776</v>
      </c>
      <c r="AD269" s="32">
        <v>0</v>
      </c>
      <c r="AE269" s="32">
        <v>0</v>
      </c>
      <c r="AF269" t="s">
        <v>208</v>
      </c>
      <c r="AG269">
        <v>4</v>
      </c>
      <c r="AH269"/>
    </row>
    <row r="270" spans="1:34" x14ac:dyDescent="0.25">
      <c r="A270" t="s">
        <v>1023</v>
      </c>
      <c r="B270" t="s">
        <v>418</v>
      </c>
      <c r="C270" t="s">
        <v>741</v>
      </c>
      <c r="D270" t="s">
        <v>939</v>
      </c>
      <c r="E270" s="32">
        <v>63.888888888888886</v>
      </c>
      <c r="F270" s="32">
        <v>3.1382313043478258</v>
      </c>
      <c r="G270" s="32">
        <v>2.841332173913043</v>
      </c>
      <c r="H270" s="32">
        <v>0.37358956521739134</v>
      </c>
      <c r="I270" s="32">
        <v>0.12746260869565215</v>
      </c>
      <c r="J270" s="32">
        <v>200.49811111111109</v>
      </c>
      <c r="K270" s="32">
        <v>181.52955555555553</v>
      </c>
      <c r="L270" s="32">
        <v>23.868222222222222</v>
      </c>
      <c r="M270" s="32">
        <v>8.1434444444444427</v>
      </c>
      <c r="N270" s="32">
        <v>10.569222222222225</v>
      </c>
      <c r="O270" s="32">
        <v>5.1555555555555559</v>
      </c>
      <c r="P270" s="32">
        <v>81.011666666666642</v>
      </c>
      <c r="Q270" s="32">
        <v>77.767888888888862</v>
      </c>
      <c r="R270" s="32">
        <v>3.2437777777777779</v>
      </c>
      <c r="S270" s="32">
        <v>95.618222222222215</v>
      </c>
      <c r="T270" s="32">
        <v>95.618222222222215</v>
      </c>
      <c r="U270" s="32">
        <v>0</v>
      </c>
      <c r="V270" s="32">
        <v>0</v>
      </c>
      <c r="W270" s="32">
        <v>0</v>
      </c>
      <c r="X270" s="32">
        <v>0</v>
      </c>
      <c r="Y270" s="32">
        <v>0</v>
      </c>
      <c r="Z270" s="32">
        <v>0</v>
      </c>
      <c r="AA270" s="32">
        <v>0</v>
      </c>
      <c r="AB270" s="32">
        <v>0</v>
      </c>
      <c r="AC270" s="32">
        <v>0</v>
      </c>
      <c r="AD270" s="32">
        <v>0</v>
      </c>
      <c r="AE270" s="32">
        <v>0</v>
      </c>
      <c r="AF270" t="s">
        <v>77</v>
      </c>
      <c r="AG270">
        <v>4</v>
      </c>
      <c r="AH270"/>
    </row>
    <row r="271" spans="1:34" x14ac:dyDescent="0.25">
      <c r="A271" t="s">
        <v>1023</v>
      </c>
      <c r="B271" t="s">
        <v>432</v>
      </c>
      <c r="C271" t="s">
        <v>757</v>
      </c>
      <c r="D271" t="s">
        <v>909</v>
      </c>
      <c r="E271" s="32">
        <v>128.55555555555554</v>
      </c>
      <c r="F271" s="32">
        <v>2.6919351771823683</v>
      </c>
      <c r="G271" s="32">
        <v>2.5061694036300777</v>
      </c>
      <c r="H271" s="32">
        <v>0.265989628349179</v>
      </c>
      <c r="I271" s="32">
        <v>0.11554624027657738</v>
      </c>
      <c r="J271" s="32">
        <v>346.06322222222218</v>
      </c>
      <c r="K271" s="32">
        <v>322.18199999999996</v>
      </c>
      <c r="L271" s="32">
        <v>34.19444444444445</v>
      </c>
      <c r="M271" s="32">
        <v>14.854111111111113</v>
      </c>
      <c r="N271" s="32">
        <v>13.829222222222224</v>
      </c>
      <c r="O271" s="32">
        <v>5.5111111111111111</v>
      </c>
      <c r="P271" s="32">
        <v>114.39277777777778</v>
      </c>
      <c r="Q271" s="32">
        <v>109.85188888888889</v>
      </c>
      <c r="R271" s="32">
        <v>4.5408888888888885</v>
      </c>
      <c r="S271" s="32">
        <v>197.47599999999997</v>
      </c>
      <c r="T271" s="32">
        <v>197.47599999999997</v>
      </c>
      <c r="U271" s="32">
        <v>0</v>
      </c>
      <c r="V271" s="32">
        <v>0</v>
      </c>
      <c r="W271" s="32">
        <v>62.62222222222222</v>
      </c>
      <c r="X271" s="32">
        <v>0</v>
      </c>
      <c r="Y271" s="32">
        <v>0</v>
      </c>
      <c r="Z271" s="32">
        <v>0</v>
      </c>
      <c r="AA271" s="32">
        <v>19.933333333333334</v>
      </c>
      <c r="AB271" s="32">
        <v>0</v>
      </c>
      <c r="AC271" s="32">
        <v>42.68888888888889</v>
      </c>
      <c r="AD271" s="32">
        <v>0</v>
      </c>
      <c r="AE271" s="32">
        <v>0</v>
      </c>
      <c r="AF271" t="s">
        <v>91</v>
      </c>
      <c r="AG271">
        <v>4</v>
      </c>
      <c r="AH271"/>
    </row>
    <row r="272" spans="1:34" x14ac:dyDescent="0.25">
      <c r="A272" t="s">
        <v>1023</v>
      </c>
      <c r="B272" t="s">
        <v>603</v>
      </c>
      <c r="C272" t="s">
        <v>718</v>
      </c>
      <c r="D272" t="s">
        <v>924</v>
      </c>
      <c r="E272" s="32">
        <v>168.8111111111111</v>
      </c>
      <c r="F272" s="32">
        <v>2.8408990982689408</v>
      </c>
      <c r="G272" s="32">
        <v>2.5408128743500304</v>
      </c>
      <c r="H272" s="32">
        <v>0.26945040479168042</v>
      </c>
      <c r="I272" s="32">
        <v>0.12250575923122493</v>
      </c>
      <c r="J272" s="32">
        <v>479.5753333333335</v>
      </c>
      <c r="K272" s="32">
        <v>428.91744444444458</v>
      </c>
      <c r="L272" s="32">
        <v>45.486222222222231</v>
      </c>
      <c r="M272" s="32">
        <v>20.680333333333337</v>
      </c>
      <c r="N272" s="32">
        <v>19.117000000000004</v>
      </c>
      <c r="O272" s="32">
        <v>5.6888888888888891</v>
      </c>
      <c r="P272" s="32">
        <v>171.33733333333339</v>
      </c>
      <c r="Q272" s="32">
        <v>145.48533333333339</v>
      </c>
      <c r="R272" s="32">
        <v>25.851999999999997</v>
      </c>
      <c r="S272" s="32">
        <v>262.75177777777787</v>
      </c>
      <c r="T272" s="32">
        <v>262.75177777777787</v>
      </c>
      <c r="U272" s="32">
        <v>0</v>
      </c>
      <c r="V272" s="32">
        <v>0</v>
      </c>
      <c r="W272" s="32">
        <v>56.088555555555558</v>
      </c>
      <c r="X272" s="32">
        <v>0</v>
      </c>
      <c r="Y272" s="32">
        <v>0</v>
      </c>
      <c r="Z272" s="32">
        <v>0</v>
      </c>
      <c r="AA272" s="32">
        <v>31.10777777777778</v>
      </c>
      <c r="AB272" s="32">
        <v>0</v>
      </c>
      <c r="AC272" s="32">
        <v>24.980777777777782</v>
      </c>
      <c r="AD272" s="32">
        <v>0</v>
      </c>
      <c r="AE272" s="32">
        <v>0</v>
      </c>
      <c r="AF272" t="s">
        <v>262</v>
      </c>
      <c r="AG272">
        <v>4</v>
      </c>
      <c r="AH272"/>
    </row>
    <row r="273" spans="1:34" x14ac:dyDescent="0.25">
      <c r="A273" t="s">
        <v>1023</v>
      </c>
      <c r="B273" t="s">
        <v>516</v>
      </c>
      <c r="C273" t="s">
        <v>803</v>
      </c>
      <c r="D273" t="s">
        <v>899</v>
      </c>
      <c r="E273" s="32">
        <v>62.044444444444444</v>
      </c>
      <c r="F273" s="32">
        <v>2.8684580945558733</v>
      </c>
      <c r="G273" s="32">
        <v>2.6294914040114614</v>
      </c>
      <c r="H273" s="32">
        <v>0.23585422636103148</v>
      </c>
      <c r="I273" s="32">
        <v>8.5786174785100269E-2</v>
      </c>
      <c r="J273" s="32">
        <v>177.97188888888886</v>
      </c>
      <c r="K273" s="32">
        <v>163.14533333333333</v>
      </c>
      <c r="L273" s="32">
        <v>14.633444444444443</v>
      </c>
      <c r="M273" s="32">
        <v>5.3225555555555548</v>
      </c>
      <c r="N273" s="32">
        <v>3.6664444444444446</v>
      </c>
      <c r="O273" s="32">
        <v>5.6444444444444448</v>
      </c>
      <c r="P273" s="32">
        <v>51.86388888888888</v>
      </c>
      <c r="Q273" s="32">
        <v>46.348222222222212</v>
      </c>
      <c r="R273" s="32">
        <v>5.5156666666666672</v>
      </c>
      <c r="S273" s="32">
        <v>111.47455555555555</v>
      </c>
      <c r="T273" s="32">
        <v>99.977222222222224</v>
      </c>
      <c r="U273" s="32">
        <v>11.497333333333334</v>
      </c>
      <c r="V273" s="32">
        <v>0</v>
      </c>
      <c r="W273" s="32">
        <v>23.994777777777777</v>
      </c>
      <c r="X273" s="32">
        <v>1.1311111111111112</v>
      </c>
      <c r="Y273" s="32">
        <v>0</v>
      </c>
      <c r="Z273" s="32">
        <v>0</v>
      </c>
      <c r="AA273" s="32">
        <v>12.936555555555556</v>
      </c>
      <c r="AB273" s="32">
        <v>0</v>
      </c>
      <c r="AC273" s="32">
        <v>9.9271111111111097</v>
      </c>
      <c r="AD273" s="32">
        <v>0</v>
      </c>
      <c r="AE273" s="32">
        <v>0</v>
      </c>
      <c r="AF273" t="s">
        <v>175</v>
      </c>
      <c r="AG273">
        <v>4</v>
      </c>
      <c r="AH273"/>
    </row>
    <row r="274" spans="1:34" x14ac:dyDescent="0.25">
      <c r="A274" t="s">
        <v>1023</v>
      </c>
      <c r="B274" t="s">
        <v>623</v>
      </c>
      <c r="C274" t="s">
        <v>853</v>
      </c>
      <c r="D274" t="s">
        <v>1002</v>
      </c>
      <c r="E274" s="32">
        <v>94.566666666666663</v>
      </c>
      <c r="F274" s="32">
        <v>3.4697838091881095</v>
      </c>
      <c r="G274" s="32">
        <v>3.0151075079309133</v>
      </c>
      <c r="H274" s="32">
        <v>0.36027493831512164</v>
      </c>
      <c r="I274" s="32">
        <v>0.17460932910351309</v>
      </c>
      <c r="J274" s="32">
        <v>328.12588888888888</v>
      </c>
      <c r="K274" s="32">
        <v>285.12866666666667</v>
      </c>
      <c r="L274" s="32">
        <v>34.07</v>
      </c>
      <c r="M274" s="32">
        <v>16.512222222222221</v>
      </c>
      <c r="N274" s="32">
        <v>10.980000000000004</v>
      </c>
      <c r="O274" s="32">
        <v>6.5777777777777775</v>
      </c>
      <c r="P274" s="32">
        <v>109.97644444444448</v>
      </c>
      <c r="Q274" s="32">
        <v>84.537000000000035</v>
      </c>
      <c r="R274" s="32">
        <v>25.439444444444447</v>
      </c>
      <c r="S274" s="32">
        <v>184.07944444444442</v>
      </c>
      <c r="T274" s="32">
        <v>184.07944444444442</v>
      </c>
      <c r="U274" s="32">
        <v>0</v>
      </c>
      <c r="V274" s="32">
        <v>0</v>
      </c>
      <c r="W274" s="32">
        <v>0</v>
      </c>
      <c r="X274" s="32">
        <v>0</v>
      </c>
      <c r="Y274" s="32">
        <v>0</v>
      </c>
      <c r="Z274" s="32">
        <v>0</v>
      </c>
      <c r="AA274" s="32">
        <v>0</v>
      </c>
      <c r="AB274" s="32">
        <v>0</v>
      </c>
      <c r="AC274" s="32">
        <v>0</v>
      </c>
      <c r="AD274" s="32">
        <v>0</v>
      </c>
      <c r="AE274" s="32">
        <v>0</v>
      </c>
      <c r="AF274" t="s">
        <v>282</v>
      </c>
      <c r="AG274">
        <v>4</v>
      </c>
      <c r="AH274"/>
    </row>
    <row r="275" spans="1:34" x14ac:dyDescent="0.25">
      <c r="A275" t="s">
        <v>1023</v>
      </c>
      <c r="B275" t="s">
        <v>676</v>
      </c>
      <c r="C275" t="s">
        <v>759</v>
      </c>
      <c r="D275" t="s">
        <v>908</v>
      </c>
      <c r="E275" s="32">
        <v>36.211111111111109</v>
      </c>
      <c r="F275" s="32">
        <v>4.3689966247315128</v>
      </c>
      <c r="G275" s="32">
        <v>4.1832279840441853</v>
      </c>
      <c r="H275" s="32">
        <v>0.51718625345197911</v>
      </c>
      <c r="I275" s="32">
        <v>0.35504449217551398</v>
      </c>
      <c r="J275" s="32">
        <v>158.20622222222221</v>
      </c>
      <c r="K275" s="32">
        <v>151.47933333333333</v>
      </c>
      <c r="L275" s="32">
        <v>18.727888888888888</v>
      </c>
      <c r="M275" s="32">
        <v>12.856555555555556</v>
      </c>
      <c r="N275" s="32">
        <v>0.45555555555555555</v>
      </c>
      <c r="O275" s="32">
        <v>5.4157777777777776</v>
      </c>
      <c r="P275" s="32">
        <v>40.474666666666685</v>
      </c>
      <c r="Q275" s="32">
        <v>39.619111111111131</v>
      </c>
      <c r="R275" s="32">
        <v>0.85555555555555551</v>
      </c>
      <c r="S275" s="32">
        <v>99.003666666666632</v>
      </c>
      <c r="T275" s="32">
        <v>99.003666666666632</v>
      </c>
      <c r="U275" s="32">
        <v>0</v>
      </c>
      <c r="V275" s="32">
        <v>0</v>
      </c>
      <c r="W275" s="32">
        <v>0.1</v>
      </c>
      <c r="X275" s="32">
        <v>0</v>
      </c>
      <c r="Y275" s="32">
        <v>0.1</v>
      </c>
      <c r="Z275" s="32">
        <v>0</v>
      </c>
      <c r="AA275" s="32">
        <v>0</v>
      </c>
      <c r="AB275" s="32">
        <v>0</v>
      </c>
      <c r="AC275" s="32">
        <v>0</v>
      </c>
      <c r="AD275" s="32">
        <v>0</v>
      </c>
      <c r="AE275" s="32">
        <v>0</v>
      </c>
      <c r="AF275" t="s">
        <v>335</v>
      </c>
      <c r="AG275">
        <v>4</v>
      </c>
      <c r="AH275"/>
    </row>
    <row r="276" spans="1:34" x14ac:dyDescent="0.25">
      <c r="A276" t="s">
        <v>1023</v>
      </c>
      <c r="B276" t="s">
        <v>500</v>
      </c>
      <c r="C276" t="s">
        <v>688</v>
      </c>
      <c r="D276" t="s">
        <v>957</v>
      </c>
      <c r="E276" s="32">
        <v>56.588888888888889</v>
      </c>
      <c r="F276" s="32">
        <v>3.2055213037502455</v>
      </c>
      <c r="G276" s="32">
        <v>2.8268643235813862</v>
      </c>
      <c r="H276" s="32">
        <v>0.43868446887885332</v>
      </c>
      <c r="I276" s="32">
        <v>0.12300608678578442</v>
      </c>
      <c r="J276" s="32">
        <v>181.3968888888889</v>
      </c>
      <c r="K276" s="32">
        <v>159.96911111111112</v>
      </c>
      <c r="L276" s="32">
        <v>24.824666666666666</v>
      </c>
      <c r="M276" s="32">
        <v>6.9607777777777784</v>
      </c>
      <c r="N276" s="32">
        <v>12.530555555555555</v>
      </c>
      <c r="O276" s="32">
        <v>5.333333333333333</v>
      </c>
      <c r="P276" s="32">
        <v>59.461111111111116</v>
      </c>
      <c r="Q276" s="32">
        <v>55.897222222222226</v>
      </c>
      <c r="R276" s="32">
        <v>3.5638888888888891</v>
      </c>
      <c r="S276" s="32">
        <v>97.111111111111114</v>
      </c>
      <c r="T276" s="32">
        <v>97.111111111111114</v>
      </c>
      <c r="U276" s="32">
        <v>0</v>
      </c>
      <c r="V276" s="32">
        <v>0</v>
      </c>
      <c r="W276" s="32">
        <v>1.0777777777777777</v>
      </c>
      <c r="X276" s="32">
        <v>0</v>
      </c>
      <c r="Y276" s="32">
        <v>0</v>
      </c>
      <c r="Z276" s="32">
        <v>0</v>
      </c>
      <c r="AA276" s="32">
        <v>0</v>
      </c>
      <c r="AB276" s="32">
        <v>0</v>
      </c>
      <c r="AC276" s="32">
        <v>1.0777777777777777</v>
      </c>
      <c r="AD276" s="32">
        <v>0</v>
      </c>
      <c r="AE276" s="32">
        <v>0</v>
      </c>
      <c r="AF276" t="s">
        <v>159</v>
      </c>
      <c r="AG276">
        <v>4</v>
      </c>
      <c r="AH276"/>
    </row>
    <row r="277" spans="1:34" x14ac:dyDescent="0.25">
      <c r="A277" t="s">
        <v>1023</v>
      </c>
      <c r="B277" t="s">
        <v>618</v>
      </c>
      <c r="C277" t="s">
        <v>717</v>
      </c>
      <c r="D277" t="s">
        <v>923</v>
      </c>
      <c r="E277" s="32">
        <v>114.26666666666667</v>
      </c>
      <c r="F277" s="32">
        <v>3.1308177751847532</v>
      </c>
      <c r="G277" s="32">
        <v>2.7805892648774795</v>
      </c>
      <c r="H277" s="32">
        <v>0.19392259821081292</v>
      </c>
      <c r="I277" s="32">
        <v>9.3523920653442227E-2</v>
      </c>
      <c r="J277" s="32">
        <v>357.74811111111114</v>
      </c>
      <c r="K277" s="32">
        <v>317.72866666666664</v>
      </c>
      <c r="L277" s="32">
        <v>22.158888888888889</v>
      </c>
      <c r="M277" s="32">
        <v>10.686666666666666</v>
      </c>
      <c r="N277" s="32">
        <v>8.6277777777777782</v>
      </c>
      <c r="O277" s="32">
        <v>2.8444444444444446</v>
      </c>
      <c r="P277" s="32">
        <v>135.03033333333335</v>
      </c>
      <c r="Q277" s="32">
        <v>106.48311111111113</v>
      </c>
      <c r="R277" s="32">
        <v>28.547222222222221</v>
      </c>
      <c r="S277" s="32">
        <v>200.55888888888887</v>
      </c>
      <c r="T277" s="32">
        <v>195.51999999999998</v>
      </c>
      <c r="U277" s="32">
        <v>5.0388888888888888</v>
      </c>
      <c r="V277" s="32">
        <v>0</v>
      </c>
      <c r="W277" s="32">
        <v>16.720333333333333</v>
      </c>
      <c r="X277" s="32">
        <v>0.27555555555555555</v>
      </c>
      <c r="Y277" s="32">
        <v>0</v>
      </c>
      <c r="Z277" s="32">
        <v>0</v>
      </c>
      <c r="AA277" s="32">
        <v>10.944222222222223</v>
      </c>
      <c r="AB277" s="32">
        <v>0</v>
      </c>
      <c r="AC277" s="32">
        <v>5.5005555555555548</v>
      </c>
      <c r="AD277" s="32">
        <v>0</v>
      </c>
      <c r="AE277" s="32">
        <v>0</v>
      </c>
      <c r="AF277" t="s">
        <v>277</v>
      </c>
      <c r="AG277">
        <v>4</v>
      </c>
      <c r="AH277"/>
    </row>
    <row r="278" spans="1:34" x14ac:dyDescent="0.25">
      <c r="A278" t="s">
        <v>1023</v>
      </c>
      <c r="B278" t="s">
        <v>548</v>
      </c>
      <c r="C278" t="s">
        <v>818</v>
      </c>
      <c r="D278" t="s">
        <v>888</v>
      </c>
      <c r="E278" s="32">
        <v>141</v>
      </c>
      <c r="F278" s="32">
        <v>2.8515831363278168</v>
      </c>
      <c r="G278" s="32">
        <v>2.7771118991331756</v>
      </c>
      <c r="H278" s="32">
        <v>0.34052718676122934</v>
      </c>
      <c r="I278" s="32">
        <v>0.3040977147360126</v>
      </c>
      <c r="J278" s="32">
        <v>402.07322222222217</v>
      </c>
      <c r="K278" s="32">
        <v>391.57277777777779</v>
      </c>
      <c r="L278" s="32">
        <v>48.014333333333333</v>
      </c>
      <c r="M278" s="32">
        <v>42.87777777777778</v>
      </c>
      <c r="N278" s="32">
        <v>0</v>
      </c>
      <c r="O278" s="32">
        <v>5.1365555555555549</v>
      </c>
      <c r="P278" s="32">
        <v>103.14166666666667</v>
      </c>
      <c r="Q278" s="32">
        <v>97.777777777777771</v>
      </c>
      <c r="R278" s="32">
        <v>5.3638888888888889</v>
      </c>
      <c r="S278" s="32">
        <v>250.91722222222222</v>
      </c>
      <c r="T278" s="32">
        <v>250.91722222222222</v>
      </c>
      <c r="U278" s="32">
        <v>0</v>
      </c>
      <c r="V278" s="32">
        <v>0</v>
      </c>
      <c r="W278" s="32">
        <v>245.22144444444444</v>
      </c>
      <c r="X278" s="32">
        <v>0.1111111111111111</v>
      </c>
      <c r="Y278" s="32">
        <v>0</v>
      </c>
      <c r="Z278" s="32">
        <v>0</v>
      </c>
      <c r="AA278" s="32">
        <v>18.524999999999999</v>
      </c>
      <c r="AB278" s="32">
        <v>0</v>
      </c>
      <c r="AC278" s="32">
        <v>226.58533333333332</v>
      </c>
      <c r="AD278" s="32">
        <v>0</v>
      </c>
      <c r="AE278" s="32">
        <v>0</v>
      </c>
      <c r="AF278" t="s">
        <v>207</v>
      </c>
      <c r="AG278">
        <v>4</v>
      </c>
      <c r="AH278"/>
    </row>
    <row r="279" spans="1:34" x14ac:dyDescent="0.25">
      <c r="A279" t="s">
        <v>1023</v>
      </c>
      <c r="B279" t="s">
        <v>511</v>
      </c>
      <c r="C279" t="s">
        <v>799</v>
      </c>
      <c r="D279" t="s">
        <v>923</v>
      </c>
      <c r="E279" s="32">
        <v>72.511111111111106</v>
      </c>
      <c r="F279" s="32">
        <v>4.1096981305547047</v>
      </c>
      <c r="G279" s="32">
        <v>3.8936009806926148</v>
      </c>
      <c r="H279" s="32">
        <v>0.39803401777505365</v>
      </c>
      <c r="I279" s="32">
        <v>0.32884921851057314</v>
      </c>
      <c r="J279" s="32">
        <v>297.99877777777778</v>
      </c>
      <c r="K279" s="32">
        <v>282.32933333333335</v>
      </c>
      <c r="L279" s="32">
        <v>28.861888888888888</v>
      </c>
      <c r="M279" s="32">
        <v>23.845222222222223</v>
      </c>
      <c r="N279" s="32">
        <v>5.0166666666666666</v>
      </c>
      <c r="O279" s="32">
        <v>0</v>
      </c>
      <c r="P279" s="32">
        <v>77.781444444444446</v>
      </c>
      <c r="Q279" s="32">
        <v>67.12866666666666</v>
      </c>
      <c r="R279" s="32">
        <v>10.652777777777779</v>
      </c>
      <c r="S279" s="32">
        <v>191.35544444444446</v>
      </c>
      <c r="T279" s="32">
        <v>191.35544444444446</v>
      </c>
      <c r="U279" s="32">
        <v>0</v>
      </c>
      <c r="V279" s="32">
        <v>0</v>
      </c>
      <c r="W279" s="32">
        <v>3.5047777777777771</v>
      </c>
      <c r="X279" s="32">
        <v>0</v>
      </c>
      <c r="Y279" s="32">
        <v>0</v>
      </c>
      <c r="Z279" s="32">
        <v>0</v>
      </c>
      <c r="AA279" s="32">
        <v>0</v>
      </c>
      <c r="AB279" s="32">
        <v>0</v>
      </c>
      <c r="AC279" s="32">
        <v>3.5047777777777771</v>
      </c>
      <c r="AD279" s="32">
        <v>0</v>
      </c>
      <c r="AE279" s="32">
        <v>0</v>
      </c>
      <c r="AF279" t="s">
        <v>170</v>
      </c>
      <c r="AG279">
        <v>4</v>
      </c>
      <c r="AH279"/>
    </row>
    <row r="280" spans="1:34" x14ac:dyDescent="0.25">
      <c r="A280" t="s">
        <v>1023</v>
      </c>
      <c r="B280" t="s">
        <v>459</v>
      </c>
      <c r="C280" t="s">
        <v>773</v>
      </c>
      <c r="D280" t="s">
        <v>923</v>
      </c>
      <c r="E280" s="32">
        <v>159.01111111111112</v>
      </c>
      <c r="F280" s="32">
        <v>2.9964691496051987</v>
      </c>
      <c r="G280" s="32">
        <v>2.8260408077702466</v>
      </c>
      <c r="H280" s="32">
        <v>0.26687513101809796</v>
      </c>
      <c r="I280" s="32">
        <v>0.12565509048983298</v>
      </c>
      <c r="J280" s="32">
        <v>476.47188888888888</v>
      </c>
      <c r="K280" s="32">
        <v>449.37188888888892</v>
      </c>
      <c r="L280" s="32">
        <v>42.43611111111111</v>
      </c>
      <c r="M280" s="32">
        <v>19.980555555555554</v>
      </c>
      <c r="N280" s="32">
        <v>17.211111111111112</v>
      </c>
      <c r="O280" s="32">
        <v>5.2444444444444445</v>
      </c>
      <c r="P280" s="32">
        <v>175.63611111111112</v>
      </c>
      <c r="Q280" s="32">
        <v>170.99166666666667</v>
      </c>
      <c r="R280" s="32">
        <v>4.6444444444444448</v>
      </c>
      <c r="S280" s="32">
        <v>258.39966666666669</v>
      </c>
      <c r="T280" s="32">
        <v>258.39966666666669</v>
      </c>
      <c r="U280" s="32">
        <v>0</v>
      </c>
      <c r="V280" s="32">
        <v>0</v>
      </c>
      <c r="W280" s="32">
        <v>18.016666666666666</v>
      </c>
      <c r="X280" s="32">
        <v>0</v>
      </c>
      <c r="Y280" s="32">
        <v>0</v>
      </c>
      <c r="Z280" s="32">
        <v>0</v>
      </c>
      <c r="AA280" s="32">
        <v>1.5611111111111111</v>
      </c>
      <c r="AB280" s="32">
        <v>0</v>
      </c>
      <c r="AC280" s="32">
        <v>16.455555555555556</v>
      </c>
      <c r="AD280" s="32">
        <v>0</v>
      </c>
      <c r="AE280" s="32">
        <v>0</v>
      </c>
      <c r="AF280" t="s">
        <v>118</v>
      </c>
      <c r="AG280">
        <v>4</v>
      </c>
      <c r="AH280"/>
    </row>
    <row r="281" spans="1:34" x14ac:dyDescent="0.25">
      <c r="A281" t="s">
        <v>1023</v>
      </c>
      <c r="B281" t="s">
        <v>530</v>
      </c>
      <c r="C281" t="s">
        <v>708</v>
      </c>
      <c r="D281" t="s">
        <v>907</v>
      </c>
      <c r="E281" s="32">
        <v>136.15555555555557</v>
      </c>
      <c r="F281" s="32">
        <v>2.4618410314999184</v>
      </c>
      <c r="G281" s="32">
        <v>2.4226701485229314</v>
      </c>
      <c r="H281" s="32">
        <v>0.22346743920352535</v>
      </c>
      <c r="I281" s="32">
        <v>0.18429655622653826</v>
      </c>
      <c r="J281" s="32">
        <v>335.19333333333338</v>
      </c>
      <c r="K281" s="32">
        <v>329.86</v>
      </c>
      <c r="L281" s="32">
        <v>30.426333333333332</v>
      </c>
      <c r="M281" s="32">
        <v>25.093</v>
      </c>
      <c r="N281" s="32">
        <v>0</v>
      </c>
      <c r="O281" s="32">
        <v>5.333333333333333</v>
      </c>
      <c r="P281" s="32">
        <v>125.87377777777778</v>
      </c>
      <c r="Q281" s="32">
        <v>125.87377777777778</v>
      </c>
      <c r="R281" s="32">
        <v>0</v>
      </c>
      <c r="S281" s="32">
        <v>178.89322222222225</v>
      </c>
      <c r="T281" s="32">
        <v>178.89322222222225</v>
      </c>
      <c r="U281" s="32">
        <v>0</v>
      </c>
      <c r="V281" s="32">
        <v>0</v>
      </c>
      <c r="W281" s="32">
        <v>27.174111111111113</v>
      </c>
      <c r="X281" s="32">
        <v>0</v>
      </c>
      <c r="Y281" s="32">
        <v>0</v>
      </c>
      <c r="Z281" s="32">
        <v>0</v>
      </c>
      <c r="AA281" s="32">
        <v>7.0277777777777777</v>
      </c>
      <c r="AB281" s="32">
        <v>0</v>
      </c>
      <c r="AC281" s="32">
        <v>20.146333333333335</v>
      </c>
      <c r="AD281" s="32">
        <v>0</v>
      </c>
      <c r="AE281" s="32">
        <v>0</v>
      </c>
      <c r="AF281" t="s">
        <v>189</v>
      </c>
      <c r="AG281">
        <v>4</v>
      </c>
      <c r="AH281"/>
    </row>
    <row r="282" spans="1:34" x14ac:dyDescent="0.25">
      <c r="A282" t="s">
        <v>1023</v>
      </c>
      <c r="B282" t="s">
        <v>670</v>
      </c>
      <c r="C282" t="s">
        <v>861</v>
      </c>
      <c r="D282" t="s">
        <v>944</v>
      </c>
      <c r="E282" s="32">
        <v>60.544444444444444</v>
      </c>
      <c r="F282" s="32">
        <v>5.0626610387227009</v>
      </c>
      <c r="G282" s="32">
        <v>4.6883685079831157</v>
      </c>
      <c r="H282" s="32">
        <v>0.9226573683244631</v>
      </c>
      <c r="I282" s="32">
        <v>0.54836483758487808</v>
      </c>
      <c r="J282" s="32">
        <v>306.51599999999996</v>
      </c>
      <c r="K282" s="32">
        <v>283.85466666666662</v>
      </c>
      <c r="L282" s="32">
        <v>55.861777777777775</v>
      </c>
      <c r="M282" s="32">
        <v>33.20044444444445</v>
      </c>
      <c r="N282" s="32">
        <v>17.683555555555547</v>
      </c>
      <c r="O282" s="32">
        <v>4.9777777777777779</v>
      </c>
      <c r="P282" s="32">
        <v>106.23422222222219</v>
      </c>
      <c r="Q282" s="32">
        <v>106.23422222222219</v>
      </c>
      <c r="R282" s="32">
        <v>0</v>
      </c>
      <c r="S282" s="32">
        <v>144.42000000000002</v>
      </c>
      <c r="T282" s="32">
        <v>134.26444444444445</v>
      </c>
      <c r="U282" s="32">
        <v>10.155555555555559</v>
      </c>
      <c r="V282" s="32">
        <v>0</v>
      </c>
      <c r="W282" s="32">
        <v>0.85</v>
      </c>
      <c r="X282" s="32">
        <v>0</v>
      </c>
      <c r="Y282" s="32">
        <v>0.85</v>
      </c>
      <c r="Z282" s="32">
        <v>0</v>
      </c>
      <c r="AA282" s="32">
        <v>0</v>
      </c>
      <c r="AB282" s="32">
        <v>0</v>
      </c>
      <c r="AC282" s="32">
        <v>0</v>
      </c>
      <c r="AD282" s="32">
        <v>0</v>
      </c>
      <c r="AE282" s="32">
        <v>0</v>
      </c>
      <c r="AF282" t="s">
        <v>329</v>
      </c>
      <c r="AG282">
        <v>4</v>
      </c>
      <c r="AH282"/>
    </row>
    <row r="283" spans="1:34" x14ac:dyDescent="0.25">
      <c r="A283" t="s">
        <v>1023</v>
      </c>
      <c r="B283" t="s">
        <v>503</v>
      </c>
      <c r="C283" t="s">
        <v>708</v>
      </c>
      <c r="D283" t="s">
        <v>888</v>
      </c>
      <c r="E283" s="32">
        <v>112.35555555555555</v>
      </c>
      <c r="F283" s="32">
        <v>3.8959325553797459</v>
      </c>
      <c r="G283" s="32">
        <v>3.2232169699367081</v>
      </c>
      <c r="H283" s="32">
        <v>0.40714003164556967</v>
      </c>
      <c r="I283" s="32">
        <v>9.4714200949367097E-2</v>
      </c>
      <c r="J283" s="32">
        <v>437.72966666666656</v>
      </c>
      <c r="K283" s="32">
        <v>362.14633333333325</v>
      </c>
      <c r="L283" s="32">
        <v>45.744444444444447</v>
      </c>
      <c r="M283" s="32">
        <v>10.641666666666667</v>
      </c>
      <c r="N283" s="32">
        <v>29.502777777777776</v>
      </c>
      <c r="O283" s="32">
        <v>5.6</v>
      </c>
      <c r="P283" s="32">
        <v>150.95744444444441</v>
      </c>
      <c r="Q283" s="32">
        <v>110.47688888888885</v>
      </c>
      <c r="R283" s="32">
        <v>40.480555555555554</v>
      </c>
      <c r="S283" s="32">
        <v>241.02777777777769</v>
      </c>
      <c r="T283" s="32">
        <v>238.59999999999991</v>
      </c>
      <c r="U283" s="32">
        <v>2.4277777777777776</v>
      </c>
      <c r="V283" s="32">
        <v>0</v>
      </c>
      <c r="W283" s="32">
        <v>175.94355555555555</v>
      </c>
      <c r="X283" s="32">
        <v>0</v>
      </c>
      <c r="Y283" s="32">
        <v>0</v>
      </c>
      <c r="Z283" s="32">
        <v>0</v>
      </c>
      <c r="AA283" s="32">
        <v>64.065777777777768</v>
      </c>
      <c r="AB283" s="32">
        <v>0</v>
      </c>
      <c r="AC283" s="32">
        <v>111.87777777777778</v>
      </c>
      <c r="AD283" s="32">
        <v>0</v>
      </c>
      <c r="AE283" s="32">
        <v>0</v>
      </c>
      <c r="AF283" t="s">
        <v>162</v>
      </c>
      <c r="AG283">
        <v>4</v>
      </c>
      <c r="AH283"/>
    </row>
    <row r="284" spans="1:34" x14ac:dyDescent="0.25">
      <c r="A284" t="s">
        <v>1023</v>
      </c>
      <c r="B284" t="s">
        <v>599</v>
      </c>
      <c r="C284" t="s">
        <v>846</v>
      </c>
      <c r="D284" t="s">
        <v>924</v>
      </c>
      <c r="E284" s="32">
        <v>38.344444444444441</v>
      </c>
      <c r="F284" s="32">
        <v>3.0399855114459577</v>
      </c>
      <c r="G284" s="32">
        <v>2.6743378730802667</v>
      </c>
      <c r="H284" s="32">
        <v>0.3989394378441033</v>
      </c>
      <c r="I284" s="32">
        <v>8.8186033033903224E-2</v>
      </c>
      <c r="J284" s="32">
        <v>116.56655555555555</v>
      </c>
      <c r="K284" s="32">
        <v>102.54599999999999</v>
      </c>
      <c r="L284" s="32">
        <v>15.297111111111114</v>
      </c>
      <c r="M284" s="32">
        <v>3.3814444444444445</v>
      </c>
      <c r="N284" s="32">
        <v>9.8107777777777816</v>
      </c>
      <c r="O284" s="32">
        <v>2.104888888888889</v>
      </c>
      <c r="P284" s="32">
        <v>34.853111111111097</v>
      </c>
      <c r="Q284" s="32">
        <v>32.748222222222211</v>
      </c>
      <c r="R284" s="32">
        <v>2.104888888888889</v>
      </c>
      <c r="S284" s="32">
        <v>66.416333333333341</v>
      </c>
      <c r="T284" s="32">
        <v>66.416333333333341</v>
      </c>
      <c r="U284" s="32">
        <v>0</v>
      </c>
      <c r="V284" s="32">
        <v>0</v>
      </c>
      <c r="W284" s="32">
        <v>11.572222222222223</v>
      </c>
      <c r="X284" s="32">
        <v>0</v>
      </c>
      <c r="Y284" s="32">
        <v>0</v>
      </c>
      <c r="Z284" s="32">
        <v>0</v>
      </c>
      <c r="AA284" s="32">
        <v>4.8833333333333337</v>
      </c>
      <c r="AB284" s="32">
        <v>0</v>
      </c>
      <c r="AC284" s="32">
        <v>6.6888888888888891</v>
      </c>
      <c r="AD284" s="32">
        <v>0</v>
      </c>
      <c r="AE284" s="32">
        <v>0</v>
      </c>
      <c r="AF284" t="s">
        <v>258</v>
      </c>
      <c r="AG284">
        <v>4</v>
      </c>
      <c r="AH284"/>
    </row>
    <row r="285" spans="1:34" x14ac:dyDescent="0.25">
      <c r="A285" t="s">
        <v>1023</v>
      </c>
      <c r="B285" t="s">
        <v>624</v>
      </c>
      <c r="C285" t="s">
        <v>854</v>
      </c>
      <c r="D285" t="s">
        <v>901</v>
      </c>
      <c r="E285" s="32">
        <v>46.355555555555554</v>
      </c>
      <c r="F285" s="32">
        <v>3.4758796740172579</v>
      </c>
      <c r="G285" s="32">
        <v>3.2460690316395016</v>
      </c>
      <c r="H285" s="32">
        <v>0.6592305848513903</v>
      </c>
      <c r="I285" s="32">
        <v>0.53650767018216683</v>
      </c>
      <c r="J285" s="32">
        <v>161.12633333333332</v>
      </c>
      <c r="K285" s="32">
        <v>150.47333333333333</v>
      </c>
      <c r="L285" s="32">
        <v>30.559000000000001</v>
      </c>
      <c r="M285" s="32">
        <v>24.870111111111111</v>
      </c>
      <c r="N285" s="32">
        <v>0</v>
      </c>
      <c r="O285" s="32">
        <v>5.6888888888888891</v>
      </c>
      <c r="P285" s="32">
        <v>41.391666666666673</v>
      </c>
      <c r="Q285" s="32">
        <v>36.427555555555564</v>
      </c>
      <c r="R285" s="32">
        <v>4.9641111111111096</v>
      </c>
      <c r="S285" s="32">
        <v>89.175666666666658</v>
      </c>
      <c r="T285" s="32">
        <v>89.175666666666658</v>
      </c>
      <c r="U285" s="32">
        <v>0</v>
      </c>
      <c r="V285" s="32">
        <v>0</v>
      </c>
      <c r="W285" s="32">
        <v>3.3657777777777782</v>
      </c>
      <c r="X285" s="32">
        <v>0</v>
      </c>
      <c r="Y285" s="32">
        <v>0</v>
      </c>
      <c r="Z285" s="32">
        <v>0</v>
      </c>
      <c r="AA285" s="32">
        <v>2.3017777777777781</v>
      </c>
      <c r="AB285" s="32">
        <v>0</v>
      </c>
      <c r="AC285" s="32">
        <v>1.0640000000000001</v>
      </c>
      <c r="AD285" s="32">
        <v>0</v>
      </c>
      <c r="AE285" s="32">
        <v>0</v>
      </c>
      <c r="AF285" t="s">
        <v>283</v>
      </c>
      <c r="AG285">
        <v>4</v>
      </c>
      <c r="AH285"/>
    </row>
    <row r="286" spans="1:34" x14ac:dyDescent="0.25">
      <c r="A286" t="s">
        <v>1023</v>
      </c>
      <c r="B286" t="s">
        <v>513</v>
      </c>
      <c r="C286" t="s">
        <v>801</v>
      </c>
      <c r="D286" t="s">
        <v>973</v>
      </c>
      <c r="E286" s="32">
        <v>47.37777777777778</v>
      </c>
      <c r="F286" s="32">
        <v>5.0400844277673542</v>
      </c>
      <c r="G286" s="32">
        <v>4.6179784240150088</v>
      </c>
      <c r="H286" s="32">
        <v>0.69574577861163223</v>
      </c>
      <c r="I286" s="32">
        <v>0.38853189493433399</v>
      </c>
      <c r="J286" s="32">
        <v>238.78799999999998</v>
      </c>
      <c r="K286" s="32">
        <v>218.78955555555555</v>
      </c>
      <c r="L286" s="32">
        <v>32.962888888888891</v>
      </c>
      <c r="M286" s="32">
        <v>18.407777777777781</v>
      </c>
      <c r="N286" s="32">
        <v>13.647666666666666</v>
      </c>
      <c r="O286" s="32">
        <v>0.9074444444444445</v>
      </c>
      <c r="P286" s="32">
        <v>67.77788888888891</v>
      </c>
      <c r="Q286" s="32">
        <v>62.334555555555575</v>
      </c>
      <c r="R286" s="32">
        <v>5.4433333333333334</v>
      </c>
      <c r="S286" s="32">
        <v>138.04722222222219</v>
      </c>
      <c r="T286" s="32">
        <v>81.045555555555524</v>
      </c>
      <c r="U286" s="32">
        <v>57.001666666666665</v>
      </c>
      <c r="V286" s="32">
        <v>0</v>
      </c>
      <c r="W286" s="32">
        <v>5.177777777777778</v>
      </c>
      <c r="X286" s="32">
        <v>0</v>
      </c>
      <c r="Y286" s="32">
        <v>0.13055555555555556</v>
      </c>
      <c r="Z286" s="32">
        <v>0</v>
      </c>
      <c r="AA286" s="32">
        <v>5.0472222222222225</v>
      </c>
      <c r="AB286" s="32">
        <v>0</v>
      </c>
      <c r="AC286" s="32">
        <v>0</v>
      </c>
      <c r="AD286" s="32">
        <v>0</v>
      </c>
      <c r="AE286" s="32">
        <v>0</v>
      </c>
      <c r="AF286" t="s">
        <v>172</v>
      </c>
      <c r="AG286">
        <v>4</v>
      </c>
      <c r="AH286"/>
    </row>
    <row r="287" spans="1:34" x14ac:dyDescent="0.25">
      <c r="A287" t="s">
        <v>1023</v>
      </c>
      <c r="B287" t="s">
        <v>659</v>
      </c>
      <c r="C287" t="s">
        <v>869</v>
      </c>
      <c r="D287" t="s">
        <v>912</v>
      </c>
      <c r="E287" s="32">
        <v>56.333333333333336</v>
      </c>
      <c r="F287" s="32">
        <v>3.9368915187376721</v>
      </c>
      <c r="G287" s="32">
        <v>3.6417652859960548</v>
      </c>
      <c r="H287" s="32">
        <v>0.47676331360946744</v>
      </c>
      <c r="I287" s="32">
        <v>0.27084812623274163</v>
      </c>
      <c r="J287" s="32">
        <v>221.77822222222221</v>
      </c>
      <c r="K287" s="32">
        <v>205.15277777777777</v>
      </c>
      <c r="L287" s="32">
        <v>26.857666666666667</v>
      </c>
      <c r="M287" s="32">
        <v>15.257777777777779</v>
      </c>
      <c r="N287" s="32">
        <v>6.0321111111111119</v>
      </c>
      <c r="O287" s="32">
        <v>5.5677777777777777</v>
      </c>
      <c r="P287" s="32">
        <v>57.516333333333314</v>
      </c>
      <c r="Q287" s="32">
        <v>52.490777777777758</v>
      </c>
      <c r="R287" s="32">
        <v>5.025555555555556</v>
      </c>
      <c r="S287" s="32">
        <v>137.40422222222224</v>
      </c>
      <c r="T287" s="32">
        <v>137.40422222222224</v>
      </c>
      <c r="U287" s="32">
        <v>0</v>
      </c>
      <c r="V287" s="32">
        <v>0</v>
      </c>
      <c r="W287" s="32">
        <v>0</v>
      </c>
      <c r="X287" s="32">
        <v>0</v>
      </c>
      <c r="Y287" s="32">
        <v>0</v>
      </c>
      <c r="Z287" s="32">
        <v>0</v>
      </c>
      <c r="AA287" s="32">
        <v>0</v>
      </c>
      <c r="AB287" s="32">
        <v>0</v>
      </c>
      <c r="AC287" s="32">
        <v>0</v>
      </c>
      <c r="AD287" s="32">
        <v>0</v>
      </c>
      <c r="AE287" s="32">
        <v>0</v>
      </c>
      <c r="AF287" t="s">
        <v>318</v>
      </c>
      <c r="AG287">
        <v>4</v>
      </c>
      <c r="AH287"/>
    </row>
    <row r="288" spans="1:34" x14ac:dyDescent="0.25">
      <c r="A288" t="s">
        <v>1023</v>
      </c>
      <c r="B288" t="s">
        <v>668</v>
      </c>
      <c r="C288" t="s">
        <v>801</v>
      </c>
      <c r="D288" t="s">
        <v>973</v>
      </c>
      <c r="E288" s="32">
        <v>124.46666666666667</v>
      </c>
      <c r="F288" s="32">
        <v>3.4159525084806281</v>
      </c>
      <c r="G288" s="32">
        <v>3.1867255847170153</v>
      </c>
      <c r="H288" s="32">
        <v>0.35890019639350101</v>
      </c>
      <c r="I288" s="32">
        <v>0.17502231744331365</v>
      </c>
      <c r="J288" s="32">
        <v>425.17222222222222</v>
      </c>
      <c r="K288" s="32">
        <v>396.64111111111117</v>
      </c>
      <c r="L288" s="32">
        <v>44.671111111111095</v>
      </c>
      <c r="M288" s="32">
        <v>21.784444444444439</v>
      </c>
      <c r="N288" s="32">
        <v>17.677777777777774</v>
      </c>
      <c r="O288" s="32">
        <v>5.2088888888888887</v>
      </c>
      <c r="P288" s="32">
        <v>145.27555555555554</v>
      </c>
      <c r="Q288" s="32">
        <v>139.6311111111111</v>
      </c>
      <c r="R288" s="32">
        <v>5.6444444444444448</v>
      </c>
      <c r="S288" s="32">
        <v>235.22555555555562</v>
      </c>
      <c r="T288" s="32">
        <v>235.22555555555562</v>
      </c>
      <c r="U288" s="32">
        <v>0</v>
      </c>
      <c r="V288" s="32">
        <v>0</v>
      </c>
      <c r="W288" s="32">
        <v>68.838888888888903</v>
      </c>
      <c r="X288" s="32">
        <v>4.4922222222222228</v>
      </c>
      <c r="Y288" s="32">
        <v>6.9222222222222252</v>
      </c>
      <c r="Z288" s="32">
        <v>1.8311111111111111</v>
      </c>
      <c r="AA288" s="32">
        <v>36.61888888888889</v>
      </c>
      <c r="AB288" s="32">
        <v>0</v>
      </c>
      <c r="AC288" s="32">
        <v>18.974444444444451</v>
      </c>
      <c r="AD288" s="32">
        <v>0</v>
      </c>
      <c r="AE288" s="32">
        <v>0</v>
      </c>
      <c r="AF288" t="s">
        <v>327</v>
      </c>
      <c r="AG288">
        <v>4</v>
      </c>
      <c r="AH288"/>
    </row>
    <row r="289" spans="1:34" x14ac:dyDescent="0.25">
      <c r="A289" t="s">
        <v>1023</v>
      </c>
      <c r="B289" t="s">
        <v>636</v>
      </c>
      <c r="C289" t="s">
        <v>858</v>
      </c>
      <c r="D289" t="s">
        <v>1005</v>
      </c>
      <c r="E289" s="32">
        <v>50.544444444444444</v>
      </c>
      <c r="F289" s="32">
        <v>4.0328643657946825</v>
      </c>
      <c r="G289" s="32">
        <v>3.6081336557485177</v>
      </c>
      <c r="H289" s="32">
        <v>0.55132996262914946</v>
      </c>
      <c r="I289" s="32">
        <v>0.12659925258298535</v>
      </c>
      <c r="J289" s="32">
        <v>203.83888888888899</v>
      </c>
      <c r="K289" s="32">
        <v>182.37111111111119</v>
      </c>
      <c r="L289" s="32">
        <v>27.866666666666674</v>
      </c>
      <c r="M289" s="32">
        <v>6.3988888888888926</v>
      </c>
      <c r="N289" s="32">
        <v>15.77888888888889</v>
      </c>
      <c r="O289" s="32">
        <v>5.6888888888888891</v>
      </c>
      <c r="P289" s="32">
        <v>51.887777777777771</v>
      </c>
      <c r="Q289" s="32">
        <v>51.887777777777771</v>
      </c>
      <c r="R289" s="32">
        <v>0</v>
      </c>
      <c r="S289" s="32">
        <v>124.08444444444454</v>
      </c>
      <c r="T289" s="32">
        <v>124.08444444444454</v>
      </c>
      <c r="U289" s="32">
        <v>0</v>
      </c>
      <c r="V289" s="32">
        <v>0</v>
      </c>
      <c r="W289" s="32">
        <v>10.376666666666667</v>
      </c>
      <c r="X289" s="32">
        <v>0</v>
      </c>
      <c r="Y289" s="32">
        <v>0</v>
      </c>
      <c r="Z289" s="32">
        <v>0</v>
      </c>
      <c r="AA289" s="32">
        <v>10.376666666666667</v>
      </c>
      <c r="AB289" s="32">
        <v>0</v>
      </c>
      <c r="AC289" s="32">
        <v>0</v>
      </c>
      <c r="AD289" s="32">
        <v>0</v>
      </c>
      <c r="AE289" s="32">
        <v>0</v>
      </c>
      <c r="AF289" t="s">
        <v>295</v>
      </c>
      <c r="AG289">
        <v>4</v>
      </c>
      <c r="AH289"/>
    </row>
    <row r="290" spans="1:34" x14ac:dyDescent="0.25">
      <c r="A290" t="s">
        <v>1023</v>
      </c>
      <c r="B290" t="s">
        <v>654</v>
      </c>
      <c r="C290" t="s">
        <v>704</v>
      </c>
      <c r="D290" t="s">
        <v>1011</v>
      </c>
      <c r="E290" s="32">
        <v>59.37777777777778</v>
      </c>
      <c r="F290" s="32">
        <v>3.4358027694610787</v>
      </c>
      <c r="G290" s="32">
        <v>3.2462443862275459</v>
      </c>
      <c r="H290" s="32">
        <v>0.51400823353293423</v>
      </c>
      <c r="I290" s="32">
        <v>0.32444985029940121</v>
      </c>
      <c r="J290" s="32">
        <v>204.01033333333339</v>
      </c>
      <c r="K290" s="32">
        <v>192.75477777777783</v>
      </c>
      <c r="L290" s="32">
        <v>30.520666666666671</v>
      </c>
      <c r="M290" s="32">
        <v>19.265111111111114</v>
      </c>
      <c r="N290" s="32">
        <v>5.6888888888888891</v>
      </c>
      <c r="O290" s="32">
        <v>5.5666666666666664</v>
      </c>
      <c r="P290" s="32">
        <v>72.39155555555557</v>
      </c>
      <c r="Q290" s="32">
        <v>72.39155555555557</v>
      </c>
      <c r="R290" s="32">
        <v>0</v>
      </c>
      <c r="S290" s="32">
        <v>101.09811111111115</v>
      </c>
      <c r="T290" s="32">
        <v>101.09811111111115</v>
      </c>
      <c r="U290" s="32">
        <v>0</v>
      </c>
      <c r="V290" s="32">
        <v>0</v>
      </c>
      <c r="W290" s="32">
        <v>0</v>
      </c>
      <c r="X290" s="32">
        <v>0</v>
      </c>
      <c r="Y290" s="32">
        <v>0</v>
      </c>
      <c r="Z290" s="32">
        <v>0</v>
      </c>
      <c r="AA290" s="32">
        <v>0</v>
      </c>
      <c r="AB290" s="32">
        <v>0</v>
      </c>
      <c r="AC290" s="32">
        <v>0</v>
      </c>
      <c r="AD290" s="32">
        <v>0</v>
      </c>
      <c r="AE290" s="32">
        <v>0</v>
      </c>
      <c r="AF290" t="s">
        <v>313</v>
      </c>
      <c r="AG290">
        <v>4</v>
      </c>
      <c r="AH290"/>
    </row>
    <row r="291" spans="1:34" x14ac:dyDescent="0.25">
      <c r="A291" t="s">
        <v>1023</v>
      </c>
      <c r="B291" t="s">
        <v>357</v>
      </c>
      <c r="C291" t="s">
        <v>717</v>
      </c>
      <c r="D291" t="s">
        <v>923</v>
      </c>
      <c r="E291" s="32">
        <v>106.22222222222223</v>
      </c>
      <c r="F291" s="32">
        <v>3.6392353556485353</v>
      </c>
      <c r="G291" s="32">
        <v>3.2908347280334724</v>
      </c>
      <c r="H291" s="32">
        <v>0.49345815899581608</v>
      </c>
      <c r="I291" s="32">
        <v>0.23299372384937253</v>
      </c>
      <c r="J291" s="32">
        <v>386.56766666666664</v>
      </c>
      <c r="K291" s="32">
        <v>349.55977777777775</v>
      </c>
      <c r="L291" s="32">
        <v>52.416222222222245</v>
      </c>
      <c r="M291" s="32">
        <v>24.749111111111127</v>
      </c>
      <c r="N291" s="32">
        <v>26.067111111111117</v>
      </c>
      <c r="O291" s="32">
        <v>1.6</v>
      </c>
      <c r="P291" s="32">
        <v>122.92022222222219</v>
      </c>
      <c r="Q291" s="32">
        <v>113.57944444444442</v>
      </c>
      <c r="R291" s="32">
        <v>9.3407777777777792</v>
      </c>
      <c r="S291" s="32">
        <v>211.23122222222221</v>
      </c>
      <c r="T291" s="32">
        <v>209.6491111111111</v>
      </c>
      <c r="U291" s="32">
        <v>1.582111111111111</v>
      </c>
      <c r="V291" s="32">
        <v>0</v>
      </c>
      <c r="W291" s="32">
        <v>0.6</v>
      </c>
      <c r="X291" s="32">
        <v>0.42222222222222222</v>
      </c>
      <c r="Y291" s="32">
        <v>0</v>
      </c>
      <c r="Z291" s="32">
        <v>0</v>
      </c>
      <c r="AA291" s="32">
        <v>0</v>
      </c>
      <c r="AB291" s="32">
        <v>0.17777777777777778</v>
      </c>
      <c r="AC291" s="32">
        <v>0</v>
      </c>
      <c r="AD291" s="32">
        <v>0</v>
      </c>
      <c r="AE291" s="32">
        <v>0</v>
      </c>
      <c r="AF291" t="s">
        <v>16</v>
      </c>
      <c r="AG291">
        <v>4</v>
      </c>
      <c r="AH291"/>
    </row>
    <row r="292" spans="1:34" x14ac:dyDescent="0.25">
      <c r="A292" t="s">
        <v>1023</v>
      </c>
      <c r="B292" t="s">
        <v>356</v>
      </c>
      <c r="C292" t="s">
        <v>708</v>
      </c>
      <c r="D292" t="s">
        <v>907</v>
      </c>
      <c r="E292" s="32">
        <v>117.95555555555555</v>
      </c>
      <c r="F292" s="32">
        <v>3.4916484551620193</v>
      </c>
      <c r="G292" s="32">
        <v>3.0942737377543326</v>
      </c>
      <c r="H292" s="32">
        <v>0.44704596834966087</v>
      </c>
      <c r="I292" s="32">
        <v>0.23522795779954775</v>
      </c>
      <c r="J292" s="32">
        <v>411.85933333333327</v>
      </c>
      <c r="K292" s="32">
        <v>364.98677777777772</v>
      </c>
      <c r="L292" s="32">
        <v>52.731555555555552</v>
      </c>
      <c r="M292" s="32">
        <v>27.746444444444432</v>
      </c>
      <c r="N292" s="32">
        <v>19.829555555555558</v>
      </c>
      <c r="O292" s="32">
        <v>5.1555555555555559</v>
      </c>
      <c r="P292" s="32">
        <v>138.68166666666667</v>
      </c>
      <c r="Q292" s="32">
        <v>116.79422222222222</v>
      </c>
      <c r="R292" s="32">
        <v>21.887444444444451</v>
      </c>
      <c r="S292" s="32">
        <v>220.44611111111107</v>
      </c>
      <c r="T292" s="32">
        <v>195.16822222222217</v>
      </c>
      <c r="U292" s="32">
        <v>25.277888888888892</v>
      </c>
      <c r="V292" s="32">
        <v>0</v>
      </c>
      <c r="W292" s="32">
        <v>1.2916666666666665</v>
      </c>
      <c r="X292" s="32">
        <v>0.18888888888888888</v>
      </c>
      <c r="Y292" s="32">
        <v>0</v>
      </c>
      <c r="Z292" s="32">
        <v>0</v>
      </c>
      <c r="AA292" s="32">
        <v>0.37222222222222223</v>
      </c>
      <c r="AB292" s="32">
        <v>2.7777777777777779E-3</v>
      </c>
      <c r="AC292" s="32">
        <v>0.72777777777777775</v>
      </c>
      <c r="AD292" s="32">
        <v>0</v>
      </c>
      <c r="AE292" s="32">
        <v>0</v>
      </c>
      <c r="AF292" t="s">
        <v>15</v>
      </c>
      <c r="AG292">
        <v>4</v>
      </c>
      <c r="AH292"/>
    </row>
    <row r="293" spans="1:34" x14ac:dyDescent="0.25">
      <c r="A293" t="s">
        <v>1023</v>
      </c>
      <c r="B293" t="s">
        <v>365</v>
      </c>
      <c r="C293" t="s">
        <v>717</v>
      </c>
      <c r="D293" t="s">
        <v>923</v>
      </c>
      <c r="E293" s="32">
        <v>116.95555555555555</v>
      </c>
      <c r="F293" s="32">
        <v>3.6226068782063456</v>
      </c>
      <c r="G293" s="32">
        <v>3.2627997339920189</v>
      </c>
      <c r="H293" s="32">
        <v>0.38695515865475966</v>
      </c>
      <c r="I293" s="32">
        <v>0.25157704731141933</v>
      </c>
      <c r="J293" s="32">
        <v>423.68399999999991</v>
      </c>
      <c r="K293" s="32">
        <v>381.60255555555545</v>
      </c>
      <c r="L293" s="32">
        <v>45.256555555555558</v>
      </c>
      <c r="M293" s="32">
        <v>29.423333333333332</v>
      </c>
      <c r="N293" s="32">
        <v>15.155111111111111</v>
      </c>
      <c r="O293" s="32">
        <v>0.67811111111111111</v>
      </c>
      <c r="P293" s="32">
        <v>131.06799999999996</v>
      </c>
      <c r="Q293" s="32">
        <v>104.81977777777774</v>
      </c>
      <c r="R293" s="32">
        <v>26.248222222222207</v>
      </c>
      <c r="S293" s="32">
        <v>247.35944444444442</v>
      </c>
      <c r="T293" s="32">
        <v>246.90399999999997</v>
      </c>
      <c r="U293" s="32">
        <v>0.45544444444444437</v>
      </c>
      <c r="V293" s="32">
        <v>0</v>
      </c>
      <c r="W293" s="32">
        <v>55.515777777777771</v>
      </c>
      <c r="X293" s="32">
        <v>8.1167777777777754</v>
      </c>
      <c r="Y293" s="32">
        <v>0.13333333333333333</v>
      </c>
      <c r="Z293" s="32">
        <v>0</v>
      </c>
      <c r="AA293" s="32">
        <v>6.2386666666666653</v>
      </c>
      <c r="AB293" s="32">
        <v>0.13333333333333333</v>
      </c>
      <c r="AC293" s="32">
        <v>40.893666666666668</v>
      </c>
      <c r="AD293" s="32">
        <v>0</v>
      </c>
      <c r="AE293" s="32">
        <v>0</v>
      </c>
      <c r="AF293" t="s">
        <v>24</v>
      </c>
      <c r="AG293">
        <v>4</v>
      </c>
      <c r="AH293"/>
    </row>
    <row r="294" spans="1:34" x14ac:dyDescent="0.25">
      <c r="A294" t="s">
        <v>1023</v>
      </c>
      <c r="B294" t="s">
        <v>358</v>
      </c>
      <c r="C294" t="s">
        <v>718</v>
      </c>
      <c r="D294" t="s">
        <v>924</v>
      </c>
      <c r="E294" s="32">
        <v>101.1</v>
      </c>
      <c r="F294" s="32">
        <v>3.3237245851192441</v>
      </c>
      <c r="G294" s="32">
        <v>2.9449093306956815</v>
      </c>
      <c r="H294" s="32">
        <v>0.39611056160017599</v>
      </c>
      <c r="I294" s="32">
        <v>0.13724914825805037</v>
      </c>
      <c r="J294" s="32">
        <v>336.02855555555556</v>
      </c>
      <c r="K294" s="32">
        <v>297.73033333333336</v>
      </c>
      <c r="L294" s="32">
        <v>40.046777777777791</v>
      </c>
      <c r="M294" s="32">
        <v>13.875888888888893</v>
      </c>
      <c r="N294" s="32">
        <v>20.48200000000001</v>
      </c>
      <c r="O294" s="32">
        <v>5.6888888888888891</v>
      </c>
      <c r="P294" s="32">
        <v>111.07988888888887</v>
      </c>
      <c r="Q294" s="32">
        <v>98.952555555555534</v>
      </c>
      <c r="R294" s="32">
        <v>12.127333333333338</v>
      </c>
      <c r="S294" s="32">
        <v>184.90188888888892</v>
      </c>
      <c r="T294" s="32">
        <v>177.45900000000003</v>
      </c>
      <c r="U294" s="32">
        <v>7.4428888888888851</v>
      </c>
      <c r="V294" s="32">
        <v>0</v>
      </c>
      <c r="W294" s="32">
        <v>6.9444444444444448E-2</v>
      </c>
      <c r="X294" s="32">
        <v>0</v>
      </c>
      <c r="Y294" s="32">
        <v>0</v>
      </c>
      <c r="Z294" s="32">
        <v>0</v>
      </c>
      <c r="AA294" s="32">
        <v>0</v>
      </c>
      <c r="AB294" s="32">
        <v>6.9444444444444448E-2</v>
      </c>
      <c r="AC294" s="32">
        <v>0</v>
      </c>
      <c r="AD294" s="32">
        <v>0</v>
      </c>
      <c r="AE294" s="32">
        <v>0</v>
      </c>
      <c r="AF294" t="s">
        <v>17</v>
      </c>
      <c r="AG294">
        <v>4</v>
      </c>
      <c r="AH294"/>
    </row>
    <row r="295" spans="1:34" x14ac:dyDescent="0.25">
      <c r="A295" t="s">
        <v>1023</v>
      </c>
      <c r="B295" t="s">
        <v>642</v>
      </c>
      <c r="C295" t="s">
        <v>755</v>
      </c>
      <c r="D295" t="s">
        <v>881</v>
      </c>
      <c r="E295" s="32">
        <v>33.422222222222224</v>
      </c>
      <c r="F295" s="32">
        <v>2.9762965425531926</v>
      </c>
      <c r="G295" s="32">
        <v>2.5830119680851076</v>
      </c>
      <c r="H295" s="32">
        <v>0.40146276595744684</v>
      </c>
      <c r="I295" s="32">
        <v>8.1781914893617035E-3</v>
      </c>
      <c r="J295" s="32">
        <v>99.474444444444487</v>
      </c>
      <c r="K295" s="32">
        <v>86.330000000000041</v>
      </c>
      <c r="L295" s="32">
        <v>13.417777777777779</v>
      </c>
      <c r="M295" s="32">
        <v>0.27333333333333337</v>
      </c>
      <c r="N295" s="32">
        <v>5.2333333333333334</v>
      </c>
      <c r="O295" s="32">
        <v>7.9111111111111114</v>
      </c>
      <c r="P295" s="32">
        <v>30.710000000000022</v>
      </c>
      <c r="Q295" s="32">
        <v>30.710000000000022</v>
      </c>
      <c r="R295" s="32">
        <v>0</v>
      </c>
      <c r="S295" s="32">
        <v>55.346666666666685</v>
      </c>
      <c r="T295" s="32">
        <v>55.346666666666685</v>
      </c>
      <c r="U295" s="32">
        <v>0</v>
      </c>
      <c r="V295" s="32">
        <v>0</v>
      </c>
      <c r="W295" s="32">
        <v>0</v>
      </c>
      <c r="X295" s="32">
        <v>0</v>
      </c>
      <c r="Y295" s="32">
        <v>0</v>
      </c>
      <c r="Z295" s="32">
        <v>0</v>
      </c>
      <c r="AA295" s="32">
        <v>0</v>
      </c>
      <c r="AB295" s="32">
        <v>0</v>
      </c>
      <c r="AC295" s="32">
        <v>0</v>
      </c>
      <c r="AD295" s="32">
        <v>0</v>
      </c>
      <c r="AE295" s="32">
        <v>0</v>
      </c>
      <c r="AF295" t="s">
        <v>301</v>
      </c>
      <c r="AG295">
        <v>4</v>
      </c>
      <c r="AH295"/>
    </row>
    <row r="296" spans="1:34" x14ac:dyDescent="0.25">
      <c r="A296" t="s">
        <v>1023</v>
      </c>
      <c r="B296" t="s">
        <v>522</v>
      </c>
      <c r="C296" t="s">
        <v>805</v>
      </c>
      <c r="D296" t="s">
        <v>913</v>
      </c>
      <c r="E296" s="32">
        <v>51.422222222222224</v>
      </c>
      <c r="F296" s="32">
        <v>3.7602095937770095</v>
      </c>
      <c r="G296" s="32">
        <v>3.4882778738115814</v>
      </c>
      <c r="H296" s="32">
        <v>0.32411408815903192</v>
      </c>
      <c r="I296" s="32">
        <v>0.13553370786516852</v>
      </c>
      <c r="J296" s="32">
        <v>193.35833333333335</v>
      </c>
      <c r="K296" s="32">
        <v>179.375</v>
      </c>
      <c r="L296" s="32">
        <v>16.666666666666664</v>
      </c>
      <c r="M296" s="32">
        <v>6.9694444444444441</v>
      </c>
      <c r="N296" s="32">
        <v>5.0750000000000002</v>
      </c>
      <c r="O296" s="32">
        <v>4.6222222222222218</v>
      </c>
      <c r="P296" s="32">
        <v>60.019444444444446</v>
      </c>
      <c r="Q296" s="32">
        <v>55.733333333333334</v>
      </c>
      <c r="R296" s="32">
        <v>4.2861111111111114</v>
      </c>
      <c r="S296" s="32">
        <v>116.67222222222222</v>
      </c>
      <c r="T296" s="32">
        <v>116.67222222222222</v>
      </c>
      <c r="U296" s="32">
        <v>0</v>
      </c>
      <c r="V296" s="32">
        <v>0</v>
      </c>
      <c r="W296" s="32">
        <v>3.8194444444444446</v>
      </c>
      <c r="X296" s="32">
        <v>0</v>
      </c>
      <c r="Y296" s="32">
        <v>0</v>
      </c>
      <c r="Z296" s="32">
        <v>0</v>
      </c>
      <c r="AA296" s="32">
        <v>2.2805555555555554</v>
      </c>
      <c r="AB296" s="32">
        <v>0</v>
      </c>
      <c r="AC296" s="32">
        <v>1.538888888888889</v>
      </c>
      <c r="AD296" s="32">
        <v>0</v>
      </c>
      <c r="AE296" s="32">
        <v>0</v>
      </c>
      <c r="AF296" t="s">
        <v>181</v>
      </c>
      <c r="AG296">
        <v>4</v>
      </c>
      <c r="AH296"/>
    </row>
    <row r="297" spans="1:34" x14ac:dyDescent="0.25">
      <c r="A297" t="s">
        <v>1023</v>
      </c>
      <c r="B297" t="s">
        <v>615</v>
      </c>
      <c r="C297" t="s">
        <v>813</v>
      </c>
      <c r="D297" t="s">
        <v>886</v>
      </c>
      <c r="E297" s="32">
        <v>39.822222222222223</v>
      </c>
      <c r="F297" s="32">
        <v>3.960267857142858</v>
      </c>
      <c r="G297" s="32">
        <v>3.6223270089285728</v>
      </c>
      <c r="H297" s="32">
        <v>0.68256417410714287</v>
      </c>
      <c r="I297" s="32">
        <v>0.34462332589285705</v>
      </c>
      <c r="J297" s="32">
        <v>157.70666666666671</v>
      </c>
      <c r="K297" s="32">
        <v>144.24911111111118</v>
      </c>
      <c r="L297" s="32">
        <v>27.181222222222225</v>
      </c>
      <c r="M297" s="32">
        <v>13.723666666666663</v>
      </c>
      <c r="N297" s="32">
        <v>7.6825555555555587</v>
      </c>
      <c r="O297" s="32">
        <v>5.7750000000000004</v>
      </c>
      <c r="P297" s="32">
        <v>48.484777777777786</v>
      </c>
      <c r="Q297" s="32">
        <v>48.484777777777786</v>
      </c>
      <c r="R297" s="32">
        <v>0</v>
      </c>
      <c r="S297" s="32">
        <v>82.040666666666709</v>
      </c>
      <c r="T297" s="32">
        <v>82.040666666666709</v>
      </c>
      <c r="U297" s="32">
        <v>0</v>
      </c>
      <c r="V297" s="32">
        <v>0</v>
      </c>
      <c r="W297" s="32">
        <v>22.316111111111105</v>
      </c>
      <c r="X297" s="32">
        <v>0</v>
      </c>
      <c r="Y297" s="32">
        <v>1.5833333333333333</v>
      </c>
      <c r="Z297" s="32">
        <v>0</v>
      </c>
      <c r="AA297" s="32">
        <v>3.5886666666666667</v>
      </c>
      <c r="AB297" s="32">
        <v>0</v>
      </c>
      <c r="AC297" s="32">
        <v>17.144111111111105</v>
      </c>
      <c r="AD297" s="32">
        <v>0</v>
      </c>
      <c r="AE297" s="32">
        <v>0</v>
      </c>
      <c r="AF297" t="s">
        <v>274</v>
      </c>
      <c r="AG297">
        <v>4</v>
      </c>
      <c r="AH297"/>
    </row>
    <row r="298" spans="1:34" x14ac:dyDescent="0.25">
      <c r="A298" t="s">
        <v>1023</v>
      </c>
      <c r="B298" t="s">
        <v>475</v>
      </c>
      <c r="C298" t="s">
        <v>784</v>
      </c>
      <c r="D298" t="s">
        <v>887</v>
      </c>
      <c r="E298" s="32">
        <v>98.655555555555551</v>
      </c>
      <c r="F298" s="32">
        <v>3.1925498366933218</v>
      </c>
      <c r="G298" s="32">
        <v>3.0434632278409737</v>
      </c>
      <c r="H298" s="32">
        <v>0.46208919923414793</v>
      </c>
      <c r="I298" s="32">
        <v>0.31300259038179973</v>
      </c>
      <c r="J298" s="32">
        <v>314.96277777777783</v>
      </c>
      <c r="K298" s="32">
        <v>300.25455555555561</v>
      </c>
      <c r="L298" s="32">
        <v>45.587666666666657</v>
      </c>
      <c r="M298" s="32">
        <v>30.879444444444442</v>
      </c>
      <c r="N298" s="32">
        <v>9.0193333333333285</v>
      </c>
      <c r="O298" s="32">
        <v>5.6888888888888891</v>
      </c>
      <c r="P298" s="32">
        <v>98.251111111111129</v>
      </c>
      <c r="Q298" s="32">
        <v>98.251111111111129</v>
      </c>
      <c r="R298" s="32">
        <v>0</v>
      </c>
      <c r="S298" s="32">
        <v>171.12400000000005</v>
      </c>
      <c r="T298" s="32">
        <v>171.12400000000005</v>
      </c>
      <c r="U298" s="32">
        <v>0</v>
      </c>
      <c r="V298" s="32">
        <v>0</v>
      </c>
      <c r="W298" s="32">
        <v>66.936555555555543</v>
      </c>
      <c r="X298" s="32">
        <v>11.928777777777777</v>
      </c>
      <c r="Y298" s="32">
        <v>0</v>
      </c>
      <c r="Z298" s="32">
        <v>0</v>
      </c>
      <c r="AA298" s="32">
        <v>5.4736666666666656</v>
      </c>
      <c r="AB298" s="32">
        <v>0</v>
      </c>
      <c r="AC298" s="32">
        <v>49.534111111111095</v>
      </c>
      <c r="AD298" s="32">
        <v>0</v>
      </c>
      <c r="AE298" s="32">
        <v>0</v>
      </c>
      <c r="AF298" t="s">
        <v>134</v>
      </c>
      <c r="AG298">
        <v>4</v>
      </c>
      <c r="AH298"/>
    </row>
    <row r="299" spans="1:34" x14ac:dyDescent="0.25">
      <c r="A299" t="s">
        <v>1023</v>
      </c>
      <c r="B299" t="s">
        <v>433</v>
      </c>
      <c r="C299" t="s">
        <v>748</v>
      </c>
      <c r="D299" t="s">
        <v>945</v>
      </c>
      <c r="E299" s="32">
        <v>76.111111111111114</v>
      </c>
      <c r="F299" s="32">
        <v>2.7120905109489049</v>
      </c>
      <c r="G299" s="32">
        <v>2.5779299270072991</v>
      </c>
      <c r="H299" s="32">
        <v>0.10405109489051094</v>
      </c>
      <c r="I299" s="32">
        <v>3.9087591240875914E-2</v>
      </c>
      <c r="J299" s="32">
        <v>206.42022222222221</v>
      </c>
      <c r="K299" s="32">
        <v>196.2091111111111</v>
      </c>
      <c r="L299" s="32">
        <v>7.9194444444444443</v>
      </c>
      <c r="M299" s="32">
        <v>2.9750000000000001</v>
      </c>
      <c r="N299" s="32">
        <v>0</v>
      </c>
      <c r="O299" s="32">
        <v>4.9444444444444446</v>
      </c>
      <c r="P299" s="32">
        <v>80.586111111111109</v>
      </c>
      <c r="Q299" s="32">
        <v>75.319444444444443</v>
      </c>
      <c r="R299" s="32">
        <v>5.2666666666666666</v>
      </c>
      <c r="S299" s="32">
        <v>117.91466666666666</v>
      </c>
      <c r="T299" s="32">
        <v>117.91466666666666</v>
      </c>
      <c r="U299" s="32">
        <v>0</v>
      </c>
      <c r="V299" s="32">
        <v>0</v>
      </c>
      <c r="W299" s="32">
        <v>22.2</v>
      </c>
      <c r="X299" s="32">
        <v>0.63888888888888884</v>
      </c>
      <c r="Y299" s="32">
        <v>0</v>
      </c>
      <c r="Z299" s="32">
        <v>4.1444444444444448</v>
      </c>
      <c r="AA299" s="32">
        <v>13.625</v>
      </c>
      <c r="AB299" s="32">
        <v>0</v>
      </c>
      <c r="AC299" s="32">
        <v>3.7916666666666665</v>
      </c>
      <c r="AD299" s="32">
        <v>0</v>
      </c>
      <c r="AE299" s="32">
        <v>0</v>
      </c>
      <c r="AF299" t="s">
        <v>92</v>
      </c>
      <c r="AG299">
        <v>4</v>
      </c>
      <c r="AH299"/>
    </row>
    <row r="300" spans="1:34" x14ac:dyDescent="0.25">
      <c r="A300" t="s">
        <v>1023</v>
      </c>
      <c r="B300" t="s">
        <v>613</v>
      </c>
      <c r="C300" t="s">
        <v>851</v>
      </c>
      <c r="D300" t="s">
        <v>1000</v>
      </c>
      <c r="E300" s="32">
        <v>91.888888888888886</v>
      </c>
      <c r="F300" s="32">
        <v>2.2568923821039903</v>
      </c>
      <c r="G300" s="32">
        <v>2.1479141475211612</v>
      </c>
      <c r="H300" s="32">
        <v>0.42660217654171712</v>
      </c>
      <c r="I300" s="32">
        <v>0.31762394195888755</v>
      </c>
      <c r="J300" s="32">
        <v>207.38333333333333</v>
      </c>
      <c r="K300" s="32">
        <v>197.36944444444447</v>
      </c>
      <c r="L300" s="32">
        <v>39.200000000000003</v>
      </c>
      <c r="M300" s="32">
        <v>29.18611111111111</v>
      </c>
      <c r="N300" s="32">
        <v>4.8583333333333334</v>
      </c>
      <c r="O300" s="32">
        <v>5.1555555555555559</v>
      </c>
      <c r="P300" s="32">
        <v>48.358333333333334</v>
      </c>
      <c r="Q300" s="32">
        <v>48.358333333333334</v>
      </c>
      <c r="R300" s="32">
        <v>0</v>
      </c>
      <c r="S300" s="32">
        <v>119.825</v>
      </c>
      <c r="T300" s="32">
        <v>119.825</v>
      </c>
      <c r="U300" s="32">
        <v>0</v>
      </c>
      <c r="V300" s="32">
        <v>0</v>
      </c>
      <c r="W300" s="32">
        <v>0</v>
      </c>
      <c r="X300" s="32">
        <v>0</v>
      </c>
      <c r="Y300" s="32">
        <v>0</v>
      </c>
      <c r="Z300" s="32">
        <v>0</v>
      </c>
      <c r="AA300" s="32">
        <v>0</v>
      </c>
      <c r="AB300" s="32">
        <v>0</v>
      </c>
      <c r="AC300" s="32">
        <v>0</v>
      </c>
      <c r="AD300" s="32">
        <v>0</v>
      </c>
      <c r="AE300" s="32">
        <v>0</v>
      </c>
      <c r="AF300" t="s">
        <v>272</v>
      </c>
      <c r="AG300">
        <v>4</v>
      </c>
      <c r="AH300"/>
    </row>
    <row r="301" spans="1:34" x14ac:dyDescent="0.25">
      <c r="A301" t="s">
        <v>1023</v>
      </c>
      <c r="B301" t="s">
        <v>437</v>
      </c>
      <c r="C301" t="s">
        <v>760</v>
      </c>
      <c r="D301" t="s">
        <v>949</v>
      </c>
      <c r="E301" s="32">
        <v>47.177777777777777</v>
      </c>
      <c r="F301" s="32">
        <v>3.0623316062176165</v>
      </c>
      <c r="G301" s="32">
        <v>2.7997550635892607</v>
      </c>
      <c r="H301" s="32">
        <v>0.456514366462553</v>
      </c>
      <c r="I301" s="32">
        <v>0.19393782383419689</v>
      </c>
      <c r="J301" s="32">
        <v>144.47399999999999</v>
      </c>
      <c r="K301" s="32">
        <v>132.08622222222223</v>
      </c>
      <c r="L301" s="32">
        <v>21.537333333333333</v>
      </c>
      <c r="M301" s="32">
        <v>9.1495555555555548</v>
      </c>
      <c r="N301" s="32">
        <v>6.6988888888888898</v>
      </c>
      <c r="O301" s="32">
        <v>5.6888888888888891</v>
      </c>
      <c r="P301" s="32">
        <v>47.386444444444443</v>
      </c>
      <c r="Q301" s="32">
        <v>47.386444444444443</v>
      </c>
      <c r="R301" s="32">
        <v>0</v>
      </c>
      <c r="S301" s="32">
        <v>75.550222222222231</v>
      </c>
      <c r="T301" s="32">
        <v>75.550222222222231</v>
      </c>
      <c r="U301" s="32">
        <v>0</v>
      </c>
      <c r="V301" s="32">
        <v>0</v>
      </c>
      <c r="W301" s="32">
        <v>10.765999999999998</v>
      </c>
      <c r="X301" s="32">
        <v>0.44888888888888895</v>
      </c>
      <c r="Y301" s="32">
        <v>2.1183333333333332</v>
      </c>
      <c r="Z301" s="32">
        <v>0</v>
      </c>
      <c r="AA301" s="32">
        <v>4.4238888888888876</v>
      </c>
      <c r="AB301" s="32">
        <v>0</v>
      </c>
      <c r="AC301" s="32">
        <v>3.774888888888889</v>
      </c>
      <c r="AD301" s="32">
        <v>0</v>
      </c>
      <c r="AE301" s="32">
        <v>0</v>
      </c>
      <c r="AF301" t="s">
        <v>96</v>
      </c>
      <c r="AG301">
        <v>4</v>
      </c>
      <c r="AH301"/>
    </row>
    <row r="302" spans="1:34" x14ac:dyDescent="0.25">
      <c r="A302" t="s">
        <v>1023</v>
      </c>
      <c r="B302" t="s">
        <v>663</v>
      </c>
      <c r="C302" t="s">
        <v>714</v>
      </c>
      <c r="D302" t="s">
        <v>920</v>
      </c>
      <c r="E302" s="32">
        <v>16.222222222222221</v>
      </c>
      <c r="F302" s="32">
        <v>5.6850684931506859</v>
      </c>
      <c r="G302" s="32">
        <v>4.9221232876712335</v>
      </c>
      <c r="H302" s="32">
        <v>1.004582191780822</v>
      </c>
      <c r="I302" s="32">
        <v>0.56074657534246586</v>
      </c>
      <c r="J302" s="32">
        <v>92.224444444444458</v>
      </c>
      <c r="K302" s="32">
        <v>79.847777777777779</v>
      </c>
      <c r="L302" s="32">
        <v>16.296555555555557</v>
      </c>
      <c r="M302" s="32">
        <v>9.0965555555555575</v>
      </c>
      <c r="N302" s="32">
        <v>3.2</v>
      </c>
      <c r="O302" s="32">
        <v>4</v>
      </c>
      <c r="P302" s="32">
        <v>15.759333333333334</v>
      </c>
      <c r="Q302" s="32">
        <v>10.582666666666666</v>
      </c>
      <c r="R302" s="32">
        <v>5.1766666666666676</v>
      </c>
      <c r="S302" s="32">
        <v>60.168555555555557</v>
      </c>
      <c r="T302" s="32">
        <v>60.168555555555557</v>
      </c>
      <c r="U302" s="32">
        <v>0</v>
      </c>
      <c r="V302" s="32">
        <v>0</v>
      </c>
      <c r="W302" s="32">
        <v>3.9555555555555557</v>
      </c>
      <c r="X302" s="32">
        <v>8.8888888888888892E-2</v>
      </c>
      <c r="Y302" s="32">
        <v>0</v>
      </c>
      <c r="Z302" s="32">
        <v>0</v>
      </c>
      <c r="AA302" s="32">
        <v>0</v>
      </c>
      <c r="AB302" s="32">
        <v>0</v>
      </c>
      <c r="AC302" s="32">
        <v>3.8666666666666667</v>
      </c>
      <c r="AD302" s="32">
        <v>0</v>
      </c>
      <c r="AE302" s="32">
        <v>0</v>
      </c>
      <c r="AF302" t="s">
        <v>322</v>
      </c>
      <c r="AG302">
        <v>4</v>
      </c>
      <c r="AH302"/>
    </row>
    <row r="303" spans="1:34" x14ac:dyDescent="0.25">
      <c r="A303" t="s">
        <v>1023</v>
      </c>
      <c r="B303" t="s">
        <v>388</v>
      </c>
      <c r="C303" t="s">
        <v>713</v>
      </c>
      <c r="D303" t="s">
        <v>919</v>
      </c>
      <c r="E303" s="32">
        <v>35.766666666666666</v>
      </c>
      <c r="F303" s="32">
        <v>3.8171730351040702</v>
      </c>
      <c r="G303" s="32">
        <v>3.4795930413171803</v>
      </c>
      <c r="H303" s="32">
        <v>0.4193538365952158</v>
      </c>
      <c r="I303" s="32">
        <v>8.1773842808325573E-2</v>
      </c>
      <c r="J303" s="32">
        <v>136.52755555555558</v>
      </c>
      <c r="K303" s="32">
        <v>124.45344444444447</v>
      </c>
      <c r="L303" s="32">
        <v>14.998888888888885</v>
      </c>
      <c r="M303" s="32">
        <v>2.9247777777777779</v>
      </c>
      <c r="N303" s="32">
        <v>6.2963333333333305</v>
      </c>
      <c r="O303" s="32">
        <v>5.7777777777777777</v>
      </c>
      <c r="P303" s="32">
        <v>53.599777777777781</v>
      </c>
      <c r="Q303" s="32">
        <v>53.599777777777781</v>
      </c>
      <c r="R303" s="32">
        <v>0</v>
      </c>
      <c r="S303" s="32">
        <v>67.92888888888892</v>
      </c>
      <c r="T303" s="32">
        <v>67.92888888888892</v>
      </c>
      <c r="U303" s="32">
        <v>0</v>
      </c>
      <c r="V303" s="32">
        <v>0</v>
      </c>
      <c r="W303" s="32">
        <v>1.8271111111111111</v>
      </c>
      <c r="X303" s="32">
        <v>0</v>
      </c>
      <c r="Y303" s="32">
        <v>0</v>
      </c>
      <c r="Z303" s="32">
        <v>0</v>
      </c>
      <c r="AA303" s="32">
        <v>1.8271111111111111</v>
      </c>
      <c r="AB303" s="32">
        <v>0</v>
      </c>
      <c r="AC303" s="32">
        <v>0</v>
      </c>
      <c r="AD303" s="32">
        <v>0</v>
      </c>
      <c r="AE303" s="32">
        <v>0</v>
      </c>
      <c r="AF303" t="s">
        <v>47</v>
      </c>
      <c r="AG303">
        <v>4</v>
      </c>
      <c r="AH303"/>
    </row>
    <row r="304" spans="1:34" x14ac:dyDescent="0.25">
      <c r="A304" t="s">
        <v>1023</v>
      </c>
      <c r="B304" t="s">
        <v>465</v>
      </c>
      <c r="C304" t="s">
        <v>707</v>
      </c>
      <c r="D304" t="s">
        <v>886</v>
      </c>
      <c r="E304" s="32">
        <v>134.1888888888889</v>
      </c>
      <c r="F304" s="32">
        <v>4.9042452595843331</v>
      </c>
      <c r="G304" s="32">
        <v>4.6053953796472618</v>
      </c>
      <c r="H304" s="32">
        <v>0.60669951146807977</v>
      </c>
      <c r="I304" s="32">
        <v>0.48131158400264967</v>
      </c>
      <c r="J304" s="32">
        <v>658.09522222222211</v>
      </c>
      <c r="K304" s="32">
        <v>617.99288888888873</v>
      </c>
      <c r="L304" s="32">
        <v>81.412333333333336</v>
      </c>
      <c r="M304" s="32">
        <v>64.586666666666673</v>
      </c>
      <c r="N304" s="32">
        <v>11.709888888888891</v>
      </c>
      <c r="O304" s="32">
        <v>5.1157777777777778</v>
      </c>
      <c r="P304" s="32">
        <v>223.26866666666666</v>
      </c>
      <c r="Q304" s="32">
        <v>199.99199999999999</v>
      </c>
      <c r="R304" s="32">
        <v>23.276666666666667</v>
      </c>
      <c r="S304" s="32">
        <v>353.41422222222218</v>
      </c>
      <c r="T304" s="32">
        <v>336.50588888888882</v>
      </c>
      <c r="U304" s="32">
        <v>16.908333333333335</v>
      </c>
      <c r="V304" s="32">
        <v>0</v>
      </c>
      <c r="W304" s="32">
        <v>124.35355555555559</v>
      </c>
      <c r="X304" s="32">
        <v>15.491666666666667</v>
      </c>
      <c r="Y304" s="32">
        <v>0.14355555555555555</v>
      </c>
      <c r="Z304" s="32">
        <v>0</v>
      </c>
      <c r="AA304" s="32">
        <v>47.860000000000028</v>
      </c>
      <c r="AB304" s="32">
        <v>0</v>
      </c>
      <c r="AC304" s="32">
        <v>60.858333333333334</v>
      </c>
      <c r="AD304" s="32">
        <v>0</v>
      </c>
      <c r="AE304" s="32">
        <v>0</v>
      </c>
      <c r="AF304" t="s">
        <v>124</v>
      </c>
      <c r="AG304">
        <v>4</v>
      </c>
      <c r="AH304"/>
    </row>
    <row r="305" spans="1:34" x14ac:dyDescent="0.25">
      <c r="A305" t="s">
        <v>1023</v>
      </c>
      <c r="B305" t="s">
        <v>553</v>
      </c>
      <c r="C305" t="s">
        <v>820</v>
      </c>
      <c r="D305" t="s">
        <v>982</v>
      </c>
      <c r="E305" s="32">
        <v>74.044444444444451</v>
      </c>
      <c r="F305" s="32">
        <v>2.6509228691476587</v>
      </c>
      <c r="G305" s="32">
        <v>2.4923844537815123</v>
      </c>
      <c r="H305" s="32">
        <v>0.13377851140456182</v>
      </c>
      <c r="I305" s="32">
        <v>0.11457082833133252</v>
      </c>
      <c r="J305" s="32">
        <v>196.2861111111111</v>
      </c>
      <c r="K305" s="32">
        <v>184.54722222222222</v>
      </c>
      <c r="L305" s="32">
        <v>9.905555555555555</v>
      </c>
      <c r="M305" s="32">
        <v>8.4833333333333325</v>
      </c>
      <c r="N305" s="32">
        <v>0</v>
      </c>
      <c r="O305" s="32">
        <v>1.4222222222222223</v>
      </c>
      <c r="P305" s="32">
        <v>68.733333333333334</v>
      </c>
      <c r="Q305" s="32">
        <v>58.416666666666664</v>
      </c>
      <c r="R305" s="32">
        <v>10.316666666666666</v>
      </c>
      <c r="S305" s="32">
        <v>117.64722222222223</v>
      </c>
      <c r="T305" s="32">
        <v>117.64722222222223</v>
      </c>
      <c r="U305" s="32">
        <v>0</v>
      </c>
      <c r="V305" s="32">
        <v>0</v>
      </c>
      <c r="W305" s="32">
        <v>4.2944444444444443</v>
      </c>
      <c r="X305" s="32">
        <v>4.2944444444444443</v>
      </c>
      <c r="Y305" s="32">
        <v>0</v>
      </c>
      <c r="Z305" s="32">
        <v>0</v>
      </c>
      <c r="AA305" s="32">
        <v>0</v>
      </c>
      <c r="AB305" s="32">
        <v>0</v>
      </c>
      <c r="AC305" s="32">
        <v>0</v>
      </c>
      <c r="AD305" s="32">
        <v>0</v>
      </c>
      <c r="AE305" s="32">
        <v>0</v>
      </c>
      <c r="AF305" t="s">
        <v>212</v>
      </c>
      <c r="AG305">
        <v>4</v>
      </c>
      <c r="AH305"/>
    </row>
    <row r="306" spans="1:34" x14ac:dyDescent="0.25">
      <c r="A306" t="s">
        <v>1023</v>
      </c>
      <c r="B306" t="s">
        <v>506</v>
      </c>
      <c r="C306" t="s">
        <v>684</v>
      </c>
      <c r="D306" t="s">
        <v>914</v>
      </c>
      <c r="E306" s="32">
        <v>54.055555555555557</v>
      </c>
      <c r="F306" s="32">
        <v>3.4656546762589922</v>
      </c>
      <c r="G306" s="32">
        <v>3.0926536485097635</v>
      </c>
      <c r="H306" s="32">
        <v>0.31161151079136701</v>
      </c>
      <c r="I306" s="32">
        <v>0.14802055498458383</v>
      </c>
      <c r="J306" s="32">
        <v>187.33788888888887</v>
      </c>
      <c r="K306" s="32">
        <v>167.17511111111111</v>
      </c>
      <c r="L306" s="32">
        <v>16.844333333333338</v>
      </c>
      <c r="M306" s="32">
        <v>8.0013333333333367</v>
      </c>
      <c r="N306" s="32">
        <v>2.9559999999999995</v>
      </c>
      <c r="O306" s="32">
        <v>5.8870000000000005</v>
      </c>
      <c r="P306" s="32">
        <v>62.556444444444452</v>
      </c>
      <c r="Q306" s="32">
        <v>51.236666666666672</v>
      </c>
      <c r="R306" s="32">
        <v>11.319777777777777</v>
      </c>
      <c r="S306" s="32">
        <v>107.93711111111109</v>
      </c>
      <c r="T306" s="32">
        <v>107.93711111111109</v>
      </c>
      <c r="U306" s="32">
        <v>0</v>
      </c>
      <c r="V306" s="32">
        <v>0</v>
      </c>
      <c r="W306" s="32">
        <v>46.367444444444445</v>
      </c>
      <c r="X306" s="32">
        <v>0</v>
      </c>
      <c r="Y306" s="32">
        <v>0</v>
      </c>
      <c r="Z306" s="32">
        <v>0</v>
      </c>
      <c r="AA306" s="32">
        <v>21.138333333333335</v>
      </c>
      <c r="AB306" s="32">
        <v>0</v>
      </c>
      <c r="AC306" s="32">
        <v>25.229111111111109</v>
      </c>
      <c r="AD306" s="32">
        <v>0</v>
      </c>
      <c r="AE306" s="32">
        <v>0</v>
      </c>
      <c r="AF306" t="s">
        <v>165</v>
      </c>
      <c r="AG306">
        <v>4</v>
      </c>
      <c r="AH306"/>
    </row>
    <row r="307" spans="1:34" x14ac:dyDescent="0.25">
      <c r="A307" t="s">
        <v>1023</v>
      </c>
      <c r="B307" t="s">
        <v>681</v>
      </c>
      <c r="C307" t="s">
        <v>708</v>
      </c>
      <c r="D307" t="s">
        <v>907</v>
      </c>
      <c r="E307" s="32">
        <v>15.088888888888889</v>
      </c>
      <c r="F307" s="32">
        <v>2.8948821796759936</v>
      </c>
      <c r="G307" s="32">
        <v>2.8017673048600882</v>
      </c>
      <c r="H307" s="32">
        <v>1.3378571428571429</v>
      </c>
      <c r="I307" s="32">
        <v>1.244742268041237</v>
      </c>
      <c r="J307" s="32">
        <v>43.68055555555555</v>
      </c>
      <c r="K307" s="32">
        <v>42.275555555555549</v>
      </c>
      <c r="L307" s="32">
        <v>20.186777777777777</v>
      </c>
      <c r="M307" s="32">
        <v>18.781777777777776</v>
      </c>
      <c r="N307" s="32">
        <v>0</v>
      </c>
      <c r="O307" s="32">
        <v>1.4049999999999998</v>
      </c>
      <c r="P307" s="32">
        <v>0</v>
      </c>
      <c r="Q307" s="32">
        <v>0</v>
      </c>
      <c r="R307" s="32">
        <v>0</v>
      </c>
      <c r="S307" s="32">
        <v>23.493777777777773</v>
      </c>
      <c r="T307" s="32">
        <v>23.493777777777773</v>
      </c>
      <c r="U307" s="32">
        <v>0</v>
      </c>
      <c r="V307" s="32">
        <v>0</v>
      </c>
      <c r="W307" s="32">
        <v>0</v>
      </c>
      <c r="X307" s="32">
        <v>0</v>
      </c>
      <c r="Y307" s="32">
        <v>0</v>
      </c>
      <c r="Z307" s="32">
        <v>0</v>
      </c>
      <c r="AA307" s="32">
        <v>0</v>
      </c>
      <c r="AB307" s="32">
        <v>0</v>
      </c>
      <c r="AC307" s="32">
        <v>0</v>
      </c>
      <c r="AD307" s="32">
        <v>0</v>
      </c>
      <c r="AE307" s="32">
        <v>0</v>
      </c>
      <c r="AF307" t="s">
        <v>340</v>
      </c>
      <c r="AG307">
        <v>4</v>
      </c>
      <c r="AH307"/>
    </row>
    <row r="308" spans="1:34" x14ac:dyDescent="0.25">
      <c r="A308" t="s">
        <v>1023</v>
      </c>
      <c r="B308" t="s">
        <v>517</v>
      </c>
      <c r="C308" t="s">
        <v>742</v>
      </c>
      <c r="D308" t="s">
        <v>898</v>
      </c>
      <c r="E308" s="32">
        <v>49.411111111111111</v>
      </c>
      <c r="F308" s="32">
        <v>5.0255363166179423</v>
      </c>
      <c r="G308" s="32">
        <v>4.535093321340228</v>
      </c>
      <c r="H308" s="32">
        <v>0.80196986732628728</v>
      </c>
      <c r="I308" s="32">
        <v>0.40867101416685403</v>
      </c>
      <c r="J308" s="32">
        <v>248.31733333333324</v>
      </c>
      <c r="K308" s="32">
        <v>224.08399999999992</v>
      </c>
      <c r="L308" s="32">
        <v>39.626222222222218</v>
      </c>
      <c r="M308" s="32">
        <v>20.192888888888888</v>
      </c>
      <c r="N308" s="32">
        <v>14.988888888888889</v>
      </c>
      <c r="O308" s="32">
        <v>4.4444444444444446</v>
      </c>
      <c r="P308" s="32">
        <v>53.117777777777768</v>
      </c>
      <c r="Q308" s="32">
        <v>48.317777777777771</v>
      </c>
      <c r="R308" s="32">
        <v>4.8</v>
      </c>
      <c r="S308" s="32">
        <v>155.57333333333327</v>
      </c>
      <c r="T308" s="32">
        <v>155.57333333333327</v>
      </c>
      <c r="U308" s="32">
        <v>0</v>
      </c>
      <c r="V308" s="32">
        <v>0</v>
      </c>
      <c r="W308" s="32">
        <v>91.483333333333334</v>
      </c>
      <c r="X308" s="32">
        <v>2.4888888888888889</v>
      </c>
      <c r="Y308" s="32">
        <v>0</v>
      </c>
      <c r="Z308" s="32">
        <v>0</v>
      </c>
      <c r="AA308" s="32">
        <v>26.711111111111112</v>
      </c>
      <c r="AB308" s="32">
        <v>0</v>
      </c>
      <c r="AC308" s="32">
        <v>62.283333333333331</v>
      </c>
      <c r="AD308" s="32">
        <v>0</v>
      </c>
      <c r="AE308" s="32">
        <v>0</v>
      </c>
      <c r="AF308" t="s">
        <v>176</v>
      </c>
      <c r="AG308">
        <v>4</v>
      </c>
      <c r="AH308"/>
    </row>
    <row r="309" spans="1:34" x14ac:dyDescent="0.25">
      <c r="A309" t="s">
        <v>1023</v>
      </c>
      <c r="B309" t="s">
        <v>462</v>
      </c>
      <c r="C309" t="s">
        <v>688</v>
      </c>
      <c r="D309" t="s">
        <v>957</v>
      </c>
      <c r="E309" s="32">
        <v>35.81111111111111</v>
      </c>
      <c r="F309" s="32">
        <v>3.1426528079429108</v>
      </c>
      <c r="G309" s="32">
        <v>2.9837170338194232</v>
      </c>
      <c r="H309" s="32">
        <v>0.38512876202295998</v>
      </c>
      <c r="I309" s="32">
        <v>0.22874650946323302</v>
      </c>
      <c r="J309" s="32">
        <v>112.54188888888891</v>
      </c>
      <c r="K309" s="32">
        <v>106.85022222222223</v>
      </c>
      <c r="L309" s="32">
        <v>13.791888888888888</v>
      </c>
      <c r="M309" s="32">
        <v>8.1916666666666664</v>
      </c>
      <c r="N309" s="32">
        <v>0</v>
      </c>
      <c r="O309" s="32">
        <v>5.6002222222222215</v>
      </c>
      <c r="P309" s="32">
        <v>34.345444444444446</v>
      </c>
      <c r="Q309" s="32">
        <v>34.254000000000005</v>
      </c>
      <c r="R309" s="32">
        <v>9.1444444444444453E-2</v>
      </c>
      <c r="S309" s="32">
        <v>64.404555555555561</v>
      </c>
      <c r="T309" s="32">
        <v>64.404555555555561</v>
      </c>
      <c r="U309" s="32">
        <v>0</v>
      </c>
      <c r="V309" s="32">
        <v>0</v>
      </c>
      <c r="W309" s="32">
        <v>5.7632222222222209</v>
      </c>
      <c r="X309" s="32">
        <v>0</v>
      </c>
      <c r="Y309" s="32">
        <v>0</v>
      </c>
      <c r="Z309" s="32">
        <v>0</v>
      </c>
      <c r="AA309" s="32">
        <v>4.9827777777777769</v>
      </c>
      <c r="AB309" s="32">
        <v>0</v>
      </c>
      <c r="AC309" s="32">
        <v>0.78044444444444439</v>
      </c>
      <c r="AD309" s="32">
        <v>0</v>
      </c>
      <c r="AE309" s="32">
        <v>0</v>
      </c>
      <c r="AF309" t="s">
        <v>121</v>
      </c>
      <c r="AG309">
        <v>4</v>
      </c>
      <c r="AH309"/>
    </row>
    <row r="310" spans="1:34" x14ac:dyDescent="0.25">
      <c r="A310" t="s">
        <v>1023</v>
      </c>
      <c r="B310" t="s">
        <v>427</v>
      </c>
      <c r="C310" t="s">
        <v>753</v>
      </c>
      <c r="D310" t="s">
        <v>948</v>
      </c>
      <c r="E310" s="32">
        <v>85.555555555555557</v>
      </c>
      <c r="F310" s="32">
        <v>3.4595324675324681</v>
      </c>
      <c r="G310" s="32">
        <v>3.2750948051948057</v>
      </c>
      <c r="H310" s="32">
        <v>0.27348051948051955</v>
      </c>
      <c r="I310" s="32">
        <v>0.13691428571428571</v>
      </c>
      <c r="J310" s="32">
        <v>295.98222222222228</v>
      </c>
      <c r="K310" s="32">
        <v>280.20255555555559</v>
      </c>
      <c r="L310" s="32">
        <v>23.397777777777783</v>
      </c>
      <c r="M310" s="32">
        <v>11.713777777777779</v>
      </c>
      <c r="N310" s="32">
        <v>5.1062222222222244</v>
      </c>
      <c r="O310" s="32">
        <v>6.5777777777777775</v>
      </c>
      <c r="P310" s="32">
        <v>101.30222222222223</v>
      </c>
      <c r="Q310" s="32">
        <v>97.206555555555553</v>
      </c>
      <c r="R310" s="32">
        <v>4.0956666666666672</v>
      </c>
      <c r="S310" s="32">
        <v>171.28222222222223</v>
      </c>
      <c r="T310" s="32">
        <v>155.03855555555558</v>
      </c>
      <c r="U310" s="32">
        <v>16.24366666666667</v>
      </c>
      <c r="V310" s="32">
        <v>0</v>
      </c>
      <c r="W310" s="32">
        <v>23.237111111111112</v>
      </c>
      <c r="X310" s="32">
        <v>0</v>
      </c>
      <c r="Y310" s="32">
        <v>0</v>
      </c>
      <c r="Z310" s="32">
        <v>0</v>
      </c>
      <c r="AA310" s="32">
        <v>14.826555555555554</v>
      </c>
      <c r="AB310" s="32">
        <v>0</v>
      </c>
      <c r="AC310" s="32">
        <v>8.4105555555555558</v>
      </c>
      <c r="AD310" s="32">
        <v>0</v>
      </c>
      <c r="AE310" s="32">
        <v>0</v>
      </c>
      <c r="AF310" t="s">
        <v>86</v>
      </c>
      <c r="AG310">
        <v>4</v>
      </c>
      <c r="AH310"/>
    </row>
    <row r="311" spans="1:34" x14ac:dyDescent="0.25">
      <c r="A311" t="s">
        <v>1023</v>
      </c>
      <c r="B311" t="s">
        <v>591</v>
      </c>
      <c r="C311" t="s">
        <v>840</v>
      </c>
      <c r="D311" t="s">
        <v>924</v>
      </c>
      <c r="E311" s="32">
        <v>105.77777777777777</v>
      </c>
      <c r="F311" s="32">
        <v>2.6540903361344546</v>
      </c>
      <c r="G311" s="32">
        <v>2.4544768907563039</v>
      </c>
      <c r="H311" s="32">
        <v>0.3179065126050421</v>
      </c>
      <c r="I311" s="32">
        <v>0.16727731092436984</v>
      </c>
      <c r="J311" s="32">
        <v>280.74377777777784</v>
      </c>
      <c r="K311" s="32">
        <v>259.62911111111123</v>
      </c>
      <c r="L311" s="32">
        <v>33.62744444444445</v>
      </c>
      <c r="M311" s="32">
        <v>17.69422222222223</v>
      </c>
      <c r="N311" s="32">
        <v>5.6888888888888891</v>
      </c>
      <c r="O311" s="32">
        <v>10.244333333333334</v>
      </c>
      <c r="P311" s="32">
        <v>102.67322222222224</v>
      </c>
      <c r="Q311" s="32">
        <v>97.491777777777799</v>
      </c>
      <c r="R311" s="32">
        <v>5.1814444444444439</v>
      </c>
      <c r="S311" s="32">
        <v>144.44311111111116</v>
      </c>
      <c r="T311" s="32">
        <v>144.44311111111116</v>
      </c>
      <c r="U311" s="32">
        <v>0</v>
      </c>
      <c r="V311" s="32">
        <v>0</v>
      </c>
      <c r="W311" s="32">
        <v>43.720444444444439</v>
      </c>
      <c r="X311" s="32">
        <v>1.0424444444444443</v>
      </c>
      <c r="Y311" s="32">
        <v>0</v>
      </c>
      <c r="Z311" s="32">
        <v>0</v>
      </c>
      <c r="AA311" s="32">
        <v>10.020666666666665</v>
      </c>
      <c r="AB311" s="32">
        <v>0</v>
      </c>
      <c r="AC311" s="32">
        <v>32.657333333333334</v>
      </c>
      <c r="AD311" s="32">
        <v>0</v>
      </c>
      <c r="AE311" s="32">
        <v>0</v>
      </c>
      <c r="AF311" t="s">
        <v>250</v>
      </c>
      <c r="AG311">
        <v>4</v>
      </c>
      <c r="AH311"/>
    </row>
    <row r="312" spans="1:34" x14ac:dyDescent="0.25">
      <c r="A312" t="s">
        <v>1023</v>
      </c>
      <c r="B312" t="s">
        <v>454</v>
      </c>
      <c r="C312" t="s">
        <v>769</v>
      </c>
      <c r="D312" t="s">
        <v>954</v>
      </c>
      <c r="E312" s="32">
        <v>81.588888888888889</v>
      </c>
      <c r="F312" s="32">
        <v>2.9338335830042213</v>
      </c>
      <c r="G312" s="32">
        <v>2.6416505515456894</v>
      </c>
      <c r="H312" s="32">
        <v>0.44177720277815602</v>
      </c>
      <c r="I312" s="32">
        <v>0.24322075446002997</v>
      </c>
      <c r="J312" s="32">
        <v>239.36822222222219</v>
      </c>
      <c r="K312" s="32">
        <v>215.52933333333331</v>
      </c>
      <c r="L312" s="32">
        <v>36.044111111111107</v>
      </c>
      <c r="M312" s="32">
        <v>19.844111111111111</v>
      </c>
      <c r="N312" s="32">
        <v>12.186111111111112</v>
      </c>
      <c r="O312" s="32">
        <v>4.0138888888888893</v>
      </c>
      <c r="P312" s="32">
        <v>77.031222222222198</v>
      </c>
      <c r="Q312" s="32">
        <v>69.392333333333312</v>
      </c>
      <c r="R312" s="32">
        <v>7.6388888888888893</v>
      </c>
      <c r="S312" s="32">
        <v>126.29288888888888</v>
      </c>
      <c r="T312" s="32">
        <v>115.55677777777777</v>
      </c>
      <c r="U312" s="32">
        <v>10.736111111111111</v>
      </c>
      <c r="V312" s="32">
        <v>0</v>
      </c>
      <c r="W312" s="32">
        <v>47.940777777777782</v>
      </c>
      <c r="X312" s="32">
        <v>0.33055555555555555</v>
      </c>
      <c r="Y312" s="32">
        <v>0</v>
      </c>
      <c r="Z312" s="32">
        <v>2.7694444444444444</v>
      </c>
      <c r="AA312" s="32">
        <v>16.339555555555556</v>
      </c>
      <c r="AB312" s="32">
        <v>0</v>
      </c>
      <c r="AC312" s="32">
        <v>28.501222222222228</v>
      </c>
      <c r="AD312" s="32">
        <v>0</v>
      </c>
      <c r="AE312" s="32">
        <v>0</v>
      </c>
      <c r="AF312" t="s">
        <v>113</v>
      </c>
      <c r="AG312">
        <v>4</v>
      </c>
      <c r="AH312"/>
    </row>
    <row r="313" spans="1:34" x14ac:dyDescent="0.25">
      <c r="A313" t="s">
        <v>1023</v>
      </c>
      <c r="B313" t="s">
        <v>476</v>
      </c>
      <c r="C313" t="s">
        <v>785</v>
      </c>
      <c r="D313" t="s">
        <v>963</v>
      </c>
      <c r="E313" s="32">
        <v>78.511111111111106</v>
      </c>
      <c r="F313" s="32">
        <v>3.2810670818001699</v>
      </c>
      <c r="G313" s="32">
        <v>2.9939385791112367</v>
      </c>
      <c r="H313" s="32">
        <v>0.36784885366544023</v>
      </c>
      <c r="I313" s="32">
        <v>0.1502759694310784</v>
      </c>
      <c r="J313" s="32">
        <v>257.60022222222221</v>
      </c>
      <c r="K313" s="32">
        <v>235.0574444444444</v>
      </c>
      <c r="L313" s="32">
        <v>28.880222222222226</v>
      </c>
      <c r="M313" s="32">
        <v>11.798333333333332</v>
      </c>
      <c r="N313" s="32">
        <v>11.393000000000004</v>
      </c>
      <c r="O313" s="32">
        <v>5.6888888888888891</v>
      </c>
      <c r="P313" s="32">
        <v>92.310999999999979</v>
      </c>
      <c r="Q313" s="32">
        <v>86.85011111111109</v>
      </c>
      <c r="R313" s="32">
        <v>5.4608888888888893</v>
      </c>
      <c r="S313" s="32">
        <v>136.40899999999999</v>
      </c>
      <c r="T313" s="32">
        <v>136.40899999999999</v>
      </c>
      <c r="U313" s="32">
        <v>0</v>
      </c>
      <c r="V313" s="32">
        <v>0</v>
      </c>
      <c r="W313" s="32">
        <v>64.349666666666693</v>
      </c>
      <c r="X313" s="32">
        <v>1.9990000000000003</v>
      </c>
      <c r="Y313" s="32">
        <v>0</v>
      </c>
      <c r="Z313" s="32">
        <v>0</v>
      </c>
      <c r="AA313" s="32">
        <v>13.806444444444443</v>
      </c>
      <c r="AB313" s="32">
        <v>0</v>
      </c>
      <c r="AC313" s="32">
        <v>48.544222222222245</v>
      </c>
      <c r="AD313" s="32">
        <v>0</v>
      </c>
      <c r="AE313" s="32">
        <v>0</v>
      </c>
      <c r="AF313" t="s">
        <v>135</v>
      </c>
      <c r="AG313">
        <v>4</v>
      </c>
      <c r="AH313"/>
    </row>
    <row r="314" spans="1:34" x14ac:dyDescent="0.25">
      <c r="A314" t="s">
        <v>1023</v>
      </c>
      <c r="B314" t="s">
        <v>481</v>
      </c>
      <c r="C314" t="s">
        <v>789</v>
      </c>
      <c r="D314" t="s">
        <v>888</v>
      </c>
      <c r="E314" s="32">
        <v>111.92222222222222</v>
      </c>
      <c r="F314" s="32">
        <v>3.3938091928918892</v>
      </c>
      <c r="G314" s="32">
        <v>3.0473205599126381</v>
      </c>
      <c r="H314" s="32">
        <v>0.4171249875905888</v>
      </c>
      <c r="I314" s="32">
        <v>7.0636354611337271E-2</v>
      </c>
      <c r="J314" s="32">
        <v>379.84266666666667</v>
      </c>
      <c r="K314" s="32">
        <v>341.06288888888889</v>
      </c>
      <c r="L314" s="32">
        <v>46.685555555555567</v>
      </c>
      <c r="M314" s="32">
        <v>7.9057777777777805</v>
      </c>
      <c r="N314" s="32">
        <v>33.090888888888898</v>
      </c>
      <c r="O314" s="32">
        <v>5.6888888888888891</v>
      </c>
      <c r="P314" s="32">
        <v>88.968666666666664</v>
      </c>
      <c r="Q314" s="32">
        <v>88.968666666666664</v>
      </c>
      <c r="R314" s="32">
        <v>0</v>
      </c>
      <c r="S314" s="32">
        <v>244.18844444444443</v>
      </c>
      <c r="T314" s="32">
        <v>244.18844444444443</v>
      </c>
      <c r="U314" s="32">
        <v>0</v>
      </c>
      <c r="V314" s="32">
        <v>0</v>
      </c>
      <c r="W314" s="32">
        <v>21.788000000000004</v>
      </c>
      <c r="X314" s="32">
        <v>2.7776666666666663</v>
      </c>
      <c r="Y314" s="32">
        <v>0</v>
      </c>
      <c r="Z314" s="32">
        <v>0</v>
      </c>
      <c r="AA314" s="32">
        <v>18.821444444444449</v>
      </c>
      <c r="AB314" s="32">
        <v>0</v>
      </c>
      <c r="AC314" s="32">
        <v>0.18888888888888888</v>
      </c>
      <c r="AD314" s="32">
        <v>0</v>
      </c>
      <c r="AE314" s="32">
        <v>0</v>
      </c>
      <c r="AF314" t="s">
        <v>140</v>
      </c>
      <c r="AG314">
        <v>4</v>
      </c>
      <c r="AH314"/>
    </row>
    <row r="315" spans="1:34" x14ac:dyDescent="0.25">
      <c r="A315" t="s">
        <v>1023</v>
      </c>
      <c r="B315" t="s">
        <v>422</v>
      </c>
      <c r="C315" t="s">
        <v>750</v>
      </c>
      <c r="D315" t="s">
        <v>946</v>
      </c>
      <c r="E315" s="32">
        <v>43.93333333333333</v>
      </c>
      <c r="F315" s="32">
        <v>3.3460900354071823</v>
      </c>
      <c r="G315" s="32">
        <v>2.828171471927162</v>
      </c>
      <c r="H315" s="32">
        <v>0.72296661608497725</v>
      </c>
      <c r="I315" s="32">
        <v>0.20504805260495695</v>
      </c>
      <c r="J315" s="32">
        <v>147.00488888888887</v>
      </c>
      <c r="K315" s="32">
        <v>124.25099999999998</v>
      </c>
      <c r="L315" s="32">
        <v>31.762333333333331</v>
      </c>
      <c r="M315" s="32">
        <v>9.0084444444444411</v>
      </c>
      <c r="N315" s="32">
        <v>17.064999999999998</v>
      </c>
      <c r="O315" s="32">
        <v>5.6888888888888891</v>
      </c>
      <c r="P315" s="32">
        <v>44.796999999999983</v>
      </c>
      <c r="Q315" s="32">
        <v>44.796999999999983</v>
      </c>
      <c r="R315" s="32">
        <v>0</v>
      </c>
      <c r="S315" s="32">
        <v>70.445555555555558</v>
      </c>
      <c r="T315" s="32">
        <v>70.445555555555558</v>
      </c>
      <c r="U315" s="32">
        <v>0</v>
      </c>
      <c r="V315" s="32">
        <v>0</v>
      </c>
      <c r="W315" s="32">
        <v>0</v>
      </c>
      <c r="X315" s="32">
        <v>0</v>
      </c>
      <c r="Y315" s="32">
        <v>0</v>
      </c>
      <c r="Z315" s="32">
        <v>0</v>
      </c>
      <c r="AA315" s="32">
        <v>0</v>
      </c>
      <c r="AB315" s="32">
        <v>0</v>
      </c>
      <c r="AC315" s="32">
        <v>0</v>
      </c>
      <c r="AD315" s="32">
        <v>0</v>
      </c>
      <c r="AE315" s="32">
        <v>0</v>
      </c>
      <c r="AF315" t="s">
        <v>81</v>
      </c>
      <c r="AG315">
        <v>4</v>
      </c>
      <c r="AH315"/>
    </row>
    <row r="316" spans="1:34" x14ac:dyDescent="0.25">
      <c r="A316" t="s">
        <v>1023</v>
      </c>
      <c r="B316" t="s">
        <v>568</v>
      </c>
      <c r="C316" t="s">
        <v>737</v>
      </c>
      <c r="D316" t="s">
        <v>888</v>
      </c>
      <c r="E316" s="32">
        <v>94.644444444444446</v>
      </c>
      <c r="F316" s="32">
        <v>3.2397710730218359</v>
      </c>
      <c r="G316" s="32">
        <v>2.9524383658135709</v>
      </c>
      <c r="H316" s="32">
        <v>0.1480687954918995</v>
      </c>
      <c r="I316" s="32">
        <v>6.9675980277060331E-2</v>
      </c>
      <c r="J316" s="32">
        <v>306.62633333333332</v>
      </c>
      <c r="K316" s="32">
        <v>279.43188888888886</v>
      </c>
      <c r="L316" s="32">
        <v>14.013888888888889</v>
      </c>
      <c r="M316" s="32">
        <v>6.5944444444444441</v>
      </c>
      <c r="N316" s="32">
        <v>1.6583333333333334</v>
      </c>
      <c r="O316" s="32">
        <v>5.7611111111111111</v>
      </c>
      <c r="P316" s="32">
        <v>128.81666666666666</v>
      </c>
      <c r="Q316" s="32">
        <v>109.04166666666667</v>
      </c>
      <c r="R316" s="32">
        <v>19.774999999999999</v>
      </c>
      <c r="S316" s="32">
        <v>163.79577777777774</v>
      </c>
      <c r="T316" s="32">
        <v>160.66799999999998</v>
      </c>
      <c r="U316" s="32">
        <v>0</v>
      </c>
      <c r="V316" s="32">
        <v>3.1277777777777778</v>
      </c>
      <c r="W316" s="32">
        <v>28.55</v>
      </c>
      <c r="X316" s="32">
        <v>0.18611111111111112</v>
      </c>
      <c r="Y316" s="32">
        <v>0</v>
      </c>
      <c r="Z316" s="32">
        <v>3.2527777777777778</v>
      </c>
      <c r="AA316" s="32">
        <v>11.45</v>
      </c>
      <c r="AB316" s="32">
        <v>0</v>
      </c>
      <c r="AC316" s="32">
        <v>13.661111111111111</v>
      </c>
      <c r="AD316" s="32">
        <v>0</v>
      </c>
      <c r="AE316" s="32">
        <v>0</v>
      </c>
      <c r="AF316" t="s">
        <v>227</v>
      </c>
      <c r="AG316">
        <v>4</v>
      </c>
      <c r="AH316"/>
    </row>
    <row r="317" spans="1:34" x14ac:dyDescent="0.25">
      <c r="A317" t="s">
        <v>1023</v>
      </c>
      <c r="B317" t="s">
        <v>656</v>
      </c>
      <c r="C317" t="s">
        <v>729</v>
      </c>
      <c r="D317" t="s">
        <v>931</v>
      </c>
      <c r="E317" s="32">
        <v>83.522222222222226</v>
      </c>
      <c r="F317" s="32">
        <v>3.3647931355593981</v>
      </c>
      <c r="G317" s="32">
        <v>3.1391046960223488</v>
      </c>
      <c r="H317" s="32">
        <v>1.0501529865637884</v>
      </c>
      <c r="I317" s="32">
        <v>0.82446454702673921</v>
      </c>
      <c r="J317" s="32">
        <v>281.03499999999997</v>
      </c>
      <c r="K317" s="32">
        <v>262.18499999999995</v>
      </c>
      <c r="L317" s="32">
        <v>87.711111111111094</v>
      </c>
      <c r="M317" s="32">
        <v>68.8611111111111</v>
      </c>
      <c r="N317" s="32">
        <v>13.161111111111111</v>
      </c>
      <c r="O317" s="32">
        <v>5.6888888888888891</v>
      </c>
      <c r="P317" s="32">
        <v>66.345555555555549</v>
      </c>
      <c r="Q317" s="32">
        <v>66.345555555555549</v>
      </c>
      <c r="R317" s="32">
        <v>0</v>
      </c>
      <c r="S317" s="32">
        <v>126.97833333333332</v>
      </c>
      <c r="T317" s="32">
        <v>126.97833333333332</v>
      </c>
      <c r="U317" s="32">
        <v>0</v>
      </c>
      <c r="V317" s="32">
        <v>0</v>
      </c>
      <c r="W317" s="32">
        <v>38.680555555555564</v>
      </c>
      <c r="X317" s="32">
        <v>25.356111111111119</v>
      </c>
      <c r="Y317" s="32">
        <v>0.16666666666666666</v>
      </c>
      <c r="Z317" s="32">
        <v>0</v>
      </c>
      <c r="AA317" s="32">
        <v>1.4033333333333333</v>
      </c>
      <c r="AB317" s="32">
        <v>0</v>
      </c>
      <c r="AC317" s="32">
        <v>11.754444444444445</v>
      </c>
      <c r="AD317" s="32">
        <v>0</v>
      </c>
      <c r="AE317" s="32">
        <v>0</v>
      </c>
      <c r="AF317" t="s">
        <v>315</v>
      </c>
      <c r="AG317">
        <v>4</v>
      </c>
      <c r="AH317"/>
    </row>
    <row r="318" spans="1:34" x14ac:dyDescent="0.25">
      <c r="A318" t="s">
        <v>1023</v>
      </c>
      <c r="B318" t="s">
        <v>510</v>
      </c>
      <c r="C318" t="s">
        <v>696</v>
      </c>
      <c r="D318" t="s">
        <v>972</v>
      </c>
      <c r="E318" s="32">
        <v>69.988888888888894</v>
      </c>
      <c r="F318" s="32">
        <v>3.990647721860614</v>
      </c>
      <c r="G318" s="32">
        <v>3.5772963962533746</v>
      </c>
      <c r="H318" s="32">
        <v>0.49903159231624067</v>
      </c>
      <c r="I318" s="32">
        <v>0.17148753770439748</v>
      </c>
      <c r="J318" s="32">
        <v>279.3010000000001</v>
      </c>
      <c r="K318" s="32">
        <v>250.37100000000009</v>
      </c>
      <c r="L318" s="32">
        <v>34.926666666666669</v>
      </c>
      <c r="M318" s="32">
        <v>12.002222222222221</v>
      </c>
      <c r="N318" s="32">
        <v>17.413333333333338</v>
      </c>
      <c r="O318" s="32">
        <v>5.5111111111111111</v>
      </c>
      <c r="P318" s="32">
        <v>113.71744444444452</v>
      </c>
      <c r="Q318" s="32">
        <v>107.71188888888896</v>
      </c>
      <c r="R318" s="32">
        <v>6.0055555555555582</v>
      </c>
      <c r="S318" s="32">
        <v>130.65688888888891</v>
      </c>
      <c r="T318" s="32">
        <v>130.65688888888891</v>
      </c>
      <c r="U318" s="32">
        <v>0</v>
      </c>
      <c r="V318" s="32">
        <v>0</v>
      </c>
      <c r="W318" s="32">
        <v>54.975444444444449</v>
      </c>
      <c r="X318" s="32">
        <v>0</v>
      </c>
      <c r="Y318" s="32">
        <v>0</v>
      </c>
      <c r="Z318" s="32">
        <v>0</v>
      </c>
      <c r="AA318" s="32">
        <v>25.525222222222226</v>
      </c>
      <c r="AB318" s="32">
        <v>0</v>
      </c>
      <c r="AC318" s="32">
        <v>29.450222222222223</v>
      </c>
      <c r="AD318" s="32">
        <v>0</v>
      </c>
      <c r="AE318" s="32">
        <v>0</v>
      </c>
      <c r="AF318" t="s">
        <v>169</v>
      </c>
      <c r="AG318">
        <v>4</v>
      </c>
      <c r="AH318"/>
    </row>
    <row r="319" spans="1:34" x14ac:dyDescent="0.25">
      <c r="A319" t="s">
        <v>1023</v>
      </c>
      <c r="B319" t="s">
        <v>528</v>
      </c>
      <c r="C319" t="s">
        <v>808</v>
      </c>
      <c r="D319" t="s">
        <v>975</v>
      </c>
      <c r="E319" s="32">
        <v>78.25555555555556</v>
      </c>
      <c r="F319" s="32">
        <v>2.9894008235127085</v>
      </c>
      <c r="G319" s="32">
        <v>2.6380917222774394</v>
      </c>
      <c r="H319" s="32">
        <v>0.18283259974442706</v>
      </c>
      <c r="I319" s="32">
        <v>0.11022291637086468</v>
      </c>
      <c r="J319" s="32">
        <v>233.93722222222229</v>
      </c>
      <c r="K319" s="32">
        <v>206.44533333333339</v>
      </c>
      <c r="L319" s="32">
        <v>14.307666666666666</v>
      </c>
      <c r="M319" s="32">
        <v>8.6255555555555556</v>
      </c>
      <c r="N319" s="32">
        <v>0.52655555555555544</v>
      </c>
      <c r="O319" s="32">
        <v>5.1555555555555559</v>
      </c>
      <c r="P319" s="32">
        <v>80.845666666666659</v>
      </c>
      <c r="Q319" s="32">
        <v>59.035888888888877</v>
      </c>
      <c r="R319" s="32">
        <v>21.809777777777779</v>
      </c>
      <c r="S319" s="32">
        <v>138.78388888888895</v>
      </c>
      <c r="T319" s="32">
        <v>111.08977777777785</v>
      </c>
      <c r="U319" s="32">
        <v>27.694111111111109</v>
      </c>
      <c r="V319" s="32">
        <v>0</v>
      </c>
      <c r="W319" s="32">
        <v>46.924222222222227</v>
      </c>
      <c r="X319" s="32">
        <v>3.6647777777777777</v>
      </c>
      <c r="Y319" s="32">
        <v>0</v>
      </c>
      <c r="Z319" s="32">
        <v>0</v>
      </c>
      <c r="AA319" s="32">
        <v>26.30488888888889</v>
      </c>
      <c r="AB319" s="32">
        <v>0</v>
      </c>
      <c r="AC319" s="32">
        <v>16.954555555555554</v>
      </c>
      <c r="AD319" s="32">
        <v>0</v>
      </c>
      <c r="AE319" s="32">
        <v>0</v>
      </c>
      <c r="AF319" t="s">
        <v>187</v>
      </c>
      <c r="AG319">
        <v>4</v>
      </c>
      <c r="AH319"/>
    </row>
    <row r="320" spans="1:34" x14ac:dyDescent="0.25">
      <c r="A320" t="s">
        <v>1023</v>
      </c>
      <c r="B320" t="s">
        <v>644</v>
      </c>
      <c r="C320" t="s">
        <v>862</v>
      </c>
      <c r="D320" t="s">
        <v>903</v>
      </c>
      <c r="E320" s="32">
        <v>95.588888888888889</v>
      </c>
      <c r="F320" s="32">
        <v>3.5387422991979536</v>
      </c>
      <c r="G320" s="32">
        <v>3.0675345809601295</v>
      </c>
      <c r="H320" s="32">
        <v>0.39951179820992677</v>
      </c>
      <c r="I320" s="32">
        <v>0.17234685574799488</v>
      </c>
      <c r="J320" s="32">
        <v>338.26444444444439</v>
      </c>
      <c r="K320" s="32">
        <v>293.22222222222217</v>
      </c>
      <c r="L320" s="32">
        <v>38.18888888888889</v>
      </c>
      <c r="M320" s="32">
        <v>16.474444444444444</v>
      </c>
      <c r="N320" s="32">
        <v>16.114444444444441</v>
      </c>
      <c r="O320" s="32">
        <v>5.6</v>
      </c>
      <c r="P320" s="32">
        <v>110.55333333333334</v>
      </c>
      <c r="Q320" s="32">
        <v>87.225555555555573</v>
      </c>
      <c r="R320" s="32">
        <v>23.327777777777772</v>
      </c>
      <c r="S320" s="32">
        <v>189.52222222222213</v>
      </c>
      <c r="T320" s="32">
        <v>174.80666666666659</v>
      </c>
      <c r="U320" s="32">
        <v>14.715555555555554</v>
      </c>
      <c r="V320" s="32">
        <v>0</v>
      </c>
      <c r="W320" s="32">
        <v>5.6</v>
      </c>
      <c r="X320" s="32">
        <v>0</v>
      </c>
      <c r="Y320" s="32">
        <v>0</v>
      </c>
      <c r="Z320" s="32">
        <v>5.6</v>
      </c>
      <c r="AA320" s="32">
        <v>0</v>
      </c>
      <c r="AB320" s="32">
        <v>0</v>
      </c>
      <c r="AC320" s="32">
        <v>0</v>
      </c>
      <c r="AD320" s="32">
        <v>0</v>
      </c>
      <c r="AE320" s="32">
        <v>0</v>
      </c>
      <c r="AF320" t="s">
        <v>303</v>
      </c>
      <c r="AG320">
        <v>4</v>
      </c>
      <c r="AH320"/>
    </row>
    <row r="321" spans="1:34" x14ac:dyDescent="0.25">
      <c r="A321" t="s">
        <v>1023</v>
      </c>
      <c r="B321" t="s">
        <v>406</v>
      </c>
      <c r="C321" t="s">
        <v>742</v>
      </c>
      <c r="D321" t="s">
        <v>898</v>
      </c>
      <c r="E321" s="32">
        <v>120.15555555555555</v>
      </c>
      <c r="F321" s="32">
        <v>2.0458664693915298</v>
      </c>
      <c r="G321" s="32">
        <v>1.973876456445349</v>
      </c>
      <c r="H321" s="32">
        <v>0.12652117625300538</v>
      </c>
      <c r="I321" s="32">
        <v>6.9557980395783259E-2</v>
      </c>
      <c r="J321" s="32">
        <v>245.82222222222225</v>
      </c>
      <c r="K321" s="32">
        <v>237.17222222222227</v>
      </c>
      <c r="L321" s="32">
        <v>15.202222222222224</v>
      </c>
      <c r="M321" s="32">
        <v>8.3577777777777786</v>
      </c>
      <c r="N321" s="32">
        <v>3.2888888888888888</v>
      </c>
      <c r="O321" s="32">
        <v>3.5555555555555554</v>
      </c>
      <c r="P321" s="32">
        <v>98.774444444444455</v>
      </c>
      <c r="Q321" s="32">
        <v>96.968888888888898</v>
      </c>
      <c r="R321" s="32">
        <v>1.8055555555555556</v>
      </c>
      <c r="S321" s="32">
        <v>131.84555555555559</v>
      </c>
      <c r="T321" s="32">
        <v>131.84555555555559</v>
      </c>
      <c r="U321" s="32">
        <v>0</v>
      </c>
      <c r="V321" s="32">
        <v>0</v>
      </c>
      <c r="W321" s="32">
        <v>68.855555555555554</v>
      </c>
      <c r="X321" s="32">
        <v>1.7883333333333331</v>
      </c>
      <c r="Y321" s="32">
        <v>0</v>
      </c>
      <c r="Z321" s="32">
        <v>0</v>
      </c>
      <c r="AA321" s="32">
        <v>18.36888888888889</v>
      </c>
      <c r="AB321" s="32">
        <v>0</v>
      </c>
      <c r="AC321" s="32">
        <v>48.698333333333338</v>
      </c>
      <c r="AD321" s="32">
        <v>0</v>
      </c>
      <c r="AE321" s="32">
        <v>0</v>
      </c>
      <c r="AF321" t="s">
        <v>65</v>
      </c>
      <c r="AG321">
        <v>4</v>
      </c>
      <c r="AH321"/>
    </row>
    <row r="322" spans="1:34" x14ac:dyDescent="0.25">
      <c r="A322" t="s">
        <v>1023</v>
      </c>
      <c r="B322" t="s">
        <v>478</v>
      </c>
      <c r="C322" t="s">
        <v>771</v>
      </c>
      <c r="D322" t="s">
        <v>889</v>
      </c>
      <c r="E322" s="32">
        <v>86.988888888888894</v>
      </c>
      <c r="F322" s="32">
        <v>2.7729275769574659</v>
      </c>
      <c r="G322" s="32">
        <v>2.6765870481542979</v>
      </c>
      <c r="H322" s="32">
        <v>0.15991825265040235</v>
      </c>
      <c r="I322" s="32">
        <v>0.11466981734576573</v>
      </c>
      <c r="J322" s="32">
        <v>241.2138888888889</v>
      </c>
      <c r="K322" s="32">
        <v>232.83333333333331</v>
      </c>
      <c r="L322" s="32">
        <v>13.911111111111111</v>
      </c>
      <c r="M322" s="32">
        <v>9.9749999999999996</v>
      </c>
      <c r="N322" s="32">
        <v>1.3083333333333333</v>
      </c>
      <c r="O322" s="32">
        <v>2.6277777777777778</v>
      </c>
      <c r="P322" s="32">
        <v>80.186111111111103</v>
      </c>
      <c r="Q322" s="32">
        <v>75.74166666666666</v>
      </c>
      <c r="R322" s="32">
        <v>4.4444444444444446</v>
      </c>
      <c r="S322" s="32">
        <v>147.11666666666667</v>
      </c>
      <c r="T322" s="32">
        <v>147.11666666666667</v>
      </c>
      <c r="U322" s="32">
        <v>0</v>
      </c>
      <c r="V322" s="32">
        <v>0</v>
      </c>
      <c r="W322" s="32">
        <v>5.0194444444444448</v>
      </c>
      <c r="X322" s="32">
        <v>0</v>
      </c>
      <c r="Y322" s="32">
        <v>0</v>
      </c>
      <c r="Z322" s="32">
        <v>0</v>
      </c>
      <c r="AA322" s="32">
        <v>5.0194444444444448</v>
      </c>
      <c r="AB322" s="32">
        <v>0</v>
      </c>
      <c r="AC322" s="32">
        <v>0</v>
      </c>
      <c r="AD322" s="32">
        <v>0</v>
      </c>
      <c r="AE322" s="32">
        <v>0</v>
      </c>
      <c r="AF322" t="s">
        <v>137</v>
      </c>
      <c r="AG322">
        <v>4</v>
      </c>
      <c r="AH322"/>
    </row>
    <row r="323" spans="1:34" x14ac:dyDescent="0.25">
      <c r="A323" t="s">
        <v>1023</v>
      </c>
      <c r="B323" t="s">
        <v>580</v>
      </c>
      <c r="C323" t="s">
        <v>691</v>
      </c>
      <c r="D323" t="s">
        <v>876</v>
      </c>
      <c r="E323" s="32">
        <v>106.77777777777777</v>
      </c>
      <c r="F323" s="32">
        <v>3.2191123829344441</v>
      </c>
      <c r="G323" s="32">
        <v>3.000619146722165</v>
      </c>
      <c r="H323" s="32">
        <v>0.43359625390218531</v>
      </c>
      <c r="I323" s="32">
        <v>0.21510301768990633</v>
      </c>
      <c r="J323" s="32">
        <v>343.72966666666673</v>
      </c>
      <c r="K323" s="32">
        <v>320.3994444444445</v>
      </c>
      <c r="L323" s="32">
        <v>46.298444444444449</v>
      </c>
      <c r="M323" s="32">
        <v>22.96822222222222</v>
      </c>
      <c r="N323" s="32">
        <v>17.641333333333336</v>
      </c>
      <c r="O323" s="32">
        <v>5.6888888888888891</v>
      </c>
      <c r="P323" s="32">
        <v>105.21288888888891</v>
      </c>
      <c r="Q323" s="32">
        <v>105.21288888888891</v>
      </c>
      <c r="R323" s="32">
        <v>0</v>
      </c>
      <c r="S323" s="32">
        <v>192.21833333333339</v>
      </c>
      <c r="T323" s="32">
        <v>192.21833333333339</v>
      </c>
      <c r="U323" s="32">
        <v>0</v>
      </c>
      <c r="V323" s="32">
        <v>0</v>
      </c>
      <c r="W323" s="32">
        <v>19.126777777777775</v>
      </c>
      <c r="X323" s="32">
        <v>1.6017777777777777</v>
      </c>
      <c r="Y323" s="32">
        <v>0</v>
      </c>
      <c r="Z323" s="32">
        <v>0</v>
      </c>
      <c r="AA323" s="32">
        <v>17.524999999999999</v>
      </c>
      <c r="AB323" s="32">
        <v>0</v>
      </c>
      <c r="AC323" s="32">
        <v>0</v>
      </c>
      <c r="AD323" s="32">
        <v>0</v>
      </c>
      <c r="AE323" s="32">
        <v>0</v>
      </c>
      <c r="AF323" t="s">
        <v>239</v>
      </c>
      <c r="AG323">
        <v>4</v>
      </c>
      <c r="AH323"/>
    </row>
    <row r="324" spans="1:34" x14ac:dyDescent="0.25">
      <c r="A324" t="s">
        <v>1023</v>
      </c>
      <c r="B324" t="s">
        <v>574</v>
      </c>
      <c r="C324" t="s">
        <v>832</v>
      </c>
      <c r="D324" t="s">
        <v>988</v>
      </c>
      <c r="E324" s="32">
        <v>60.922222222222224</v>
      </c>
      <c r="F324" s="32">
        <v>3.6700948385920111</v>
      </c>
      <c r="G324" s="32">
        <v>3.522684661681561</v>
      </c>
      <c r="H324" s="32">
        <v>0.17294364399051615</v>
      </c>
      <c r="I324" s="32">
        <v>2.5533467080065656E-2</v>
      </c>
      <c r="J324" s="32">
        <v>223.59033333333332</v>
      </c>
      <c r="K324" s="32">
        <v>214.60977777777777</v>
      </c>
      <c r="L324" s="32">
        <v>10.536111111111111</v>
      </c>
      <c r="M324" s="32">
        <v>1.5555555555555556</v>
      </c>
      <c r="N324" s="32">
        <v>3.2916666666666665</v>
      </c>
      <c r="O324" s="32">
        <v>5.6888888888888891</v>
      </c>
      <c r="P324" s="32">
        <v>85.368222222222215</v>
      </c>
      <c r="Q324" s="32">
        <v>85.368222222222215</v>
      </c>
      <c r="R324" s="32">
        <v>0</v>
      </c>
      <c r="S324" s="32">
        <v>127.68599999999999</v>
      </c>
      <c r="T324" s="32">
        <v>127.68599999999999</v>
      </c>
      <c r="U324" s="32">
        <v>0</v>
      </c>
      <c r="V324" s="32">
        <v>0</v>
      </c>
      <c r="W324" s="32">
        <v>81.695888888888902</v>
      </c>
      <c r="X324" s="32">
        <v>0</v>
      </c>
      <c r="Y324" s="32">
        <v>0</v>
      </c>
      <c r="Z324" s="32">
        <v>0</v>
      </c>
      <c r="AA324" s="32">
        <v>30.823777777777785</v>
      </c>
      <c r="AB324" s="32">
        <v>0</v>
      </c>
      <c r="AC324" s="32">
        <v>50.87211111111111</v>
      </c>
      <c r="AD324" s="32">
        <v>0</v>
      </c>
      <c r="AE324" s="32">
        <v>0</v>
      </c>
      <c r="AF324" t="s">
        <v>233</v>
      </c>
      <c r="AG324">
        <v>4</v>
      </c>
      <c r="AH324"/>
    </row>
    <row r="325" spans="1:34" x14ac:dyDescent="0.25">
      <c r="A325" t="s">
        <v>1023</v>
      </c>
      <c r="B325" t="s">
        <v>581</v>
      </c>
      <c r="C325" t="s">
        <v>813</v>
      </c>
      <c r="D325" t="s">
        <v>886</v>
      </c>
      <c r="E325" s="32">
        <v>94.766666666666666</v>
      </c>
      <c r="F325" s="32">
        <v>2.9589928479305896</v>
      </c>
      <c r="G325" s="32">
        <v>2.7559209754953691</v>
      </c>
      <c r="H325" s="32">
        <v>0.34661156055809589</v>
      </c>
      <c r="I325" s="32">
        <v>0.22795755657169656</v>
      </c>
      <c r="J325" s="32">
        <v>280.41388888888889</v>
      </c>
      <c r="K325" s="32">
        <v>261.16944444444448</v>
      </c>
      <c r="L325" s="32">
        <v>32.847222222222221</v>
      </c>
      <c r="M325" s="32">
        <v>21.602777777777778</v>
      </c>
      <c r="N325" s="32">
        <v>5.7333333333333334</v>
      </c>
      <c r="O325" s="32">
        <v>5.5111111111111111</v>
      </c>
      <c r="P325" s="32">
        <v>85.87222222222222</v>
      </c>
      <c r="Q325" s="32">
        <v>77.87222222222222</v>
      </c>
      <c r="R325" s="32">
        <v>8</v>
      </c>
      <c r="S325" s="32">
        <v>161.69444444444446</v>
      </c>
      <c r="T325" s="32">
        <v>161.69444444444446</v>
      </c>
      <c r="U325" s="32">
        <v>0</v>
      </c>
      <c r="V325" s="32">
        <v>0</v>
      </c>
      <c r="W325" s="32">
        <v>0</v>
      </c>
      <c r="X325" s="32">
        <v>0</v>
      </c>
      <c r="Y325" s="32">
        <v>0</v>
      </c>
      <c r="Z325" s="32">
        <v>0</v>
      </c>
      <c r="AA325" s="32">
        <v>0</v>
      </c>
      <c r="AB325" s="32">
        <v>0</v>
      </c>
      <c r="AC325" s="32">
        <v>0</v>
      </c>
      <c r="AD325" s="32">
        <v>0</v>
      </c>
      <c r="AE325" s="32">
        <v>0</v>
      </c>
      <c r="AF325" t="s">
        <v>240</v>
      </c>
      <c r="AG325">
        <v>4</v>
      </c>
      <c r="AH325"/>
    </row>
    <row r="326" spans="1:34" x14ac:dyDescent="0.25">
      <c r="A326" t="s">
        <v>1023</v>
      </c>
      <c r="B326" t="s">
        <v>397</v>
      </c>
      <c r="C326" t="s">
        <v>736</v>
      </c>
      <c r="D326" t="s">
        <v>935</v>
      </c>
      <c r="E326" s="32">
        <v>52.011111111111113</v>
      </c>
      <c r="F326" s="32">
        <v>3.507996154667806</v>
      </c>
      <c r="G326" s="32">
        <v>3.0854902798547315</v>
      </c>
      <c r="H326" s="32">
        <v>0.33021790215765862</v>
      </c>
      <c r="I326" s="32">
        <v>0.11450544755394146</v>
      </c>
      <c r="J326" s="32">
        <v>182.45477777777779</v>
      </c>
      <c r="K326" s="32">
        <v>160.47977777777777</v>
      </c>
      <c r="L326" s="32">
        <v>17.175000000000001</v>
      </c>
      <c r="M326" s="32">
        <v>5.9555555555555557</v>
      </c>
      <c r="N326" s="32">
        <v>5.7</v>
      </c>
      <c r="O326" s="32">
        <v>5.5194444444444448</v>
      </c>
      <c r="P326" s="32">
        <v>63.706888888888884</v>
      </c>
      <c r="Q326" s="32">
        <v>52.951333333333331</v>
      </c>
      <c r="R326" s="32">
        <v>10.755555555555556</v>
      </c>
      <c r="S326" s="32">
        <v>101.57288888888888</v>
      </c>
      <c r="T326" s="32">
        <v>101.57288888888888</v>
      </c>
      <c r="U326" s="32">
        <v>0</v>
      </c>
      <c r="V326" s="32">
        <v>0</v>
      </c>
      <c r="W326" s="32">
        <v>19.349444444444433</v>
      </c>
      <c r="X326" s="32">
        <v>0.1111111111111111</v>
      </c>
      <c r="Y326" s="32">
        <v>0</v>
      </c>
      <c r="Z326" s="32">
        <v>0</v>
      </c>
      <c r="AA326" s="32">
        <v>15.809666666666656</v>
      </c>
      <c r="AB326" s="32">
        <v>0</v>
      </c>
      <c r="AC326" s="32">
        <v>3.4286666666666665</v>
      </c>
      <c r="AD326" s="32">
        <v>0</v>
      </c>
      <c r="AE326" s="32">
        <v>0</v>
      </c>
      <c r="AF326" t="s">
        <v>56</v>
      </c>
      <c r="AG326">
        <v>4</v>
      </c>
      <c r="AH326"/>
    </row>
    <row r="327" spans="1:34" x14ac:dyDescent="0.25">
      <c r="A327" t="s">
        <v>1023</v>
      </c>
      <c r="B327" t="s">
        <v>649</v>
      </c>
      <c r="C327" t="s">
        <v>755</v>
      </c>
      <c r="D327" t="s">
        <v>881</v>
      </c>
      <c r="E327" s="32">
        <v>45.133333333333333</v>
      </c>
      <c r="F327" s="32">
        <v>4.136528803545052</v>
      </c>
      <c r="G327" s="32">
        <v>4.0471639586410628</v>
      </c>
      <c r="H327" s="32">
        <v>0.72796651895617925</v>
      </c>
      <c r="I327" s="32">
        <v>0.63860167405219104</v>
      </c>
      <c r="J327" s="32">
        <v>186.69533333333334</v>
      </c>
      <c r="K327" s="32">
        <v>182.66199999999998</v>
      </c>
      <c r="L327" s="32">
        <v>32.855555555555554</v>
      </c>
      <c r="M327" s="32">
        <v>28.822222222222223</v>
      </c>
      <c r="N327" s="32">
        <v>0</v>
      </c>
      <c r="O327" s="32">
        <v>4.0333333333333332</v>
      </c>
      <c r="P327" s="32">
        <v>36.022555555555556</v>
      </c>
      <c r="Q327" s="32">
        <v>36.022555555555556</v>
      </c>
      <c r="R327" s="32">
        <v>0</v>
      </c>
      <c r="S327" s="32">
        <v>117.81722222222221</v>
      </c>
      <c r="T327" s="32">
        <v>117.81722222222221</v>
      </c>
      <c r="U327" s="32">
        <v>0</v>
      </c>
      <c r="V327" s="32">
        <v>0</v>
      </c>
      <c r="W327" s="32">
        <v>16.031444444444443</v>
      </c>
      <c r="X327" s="32">
        <v>0</v>
      </c>
      <c r="Y327" s="32">
        <v>0</v>
      </c>
      <c r="Z327" s="32">
        <v>0</v>
      </c>
      <c r="AA327" s="32">
        <v>7.3114444444444437</v>
      </c>
      <c r="AB327" s="32">
        <v>0</v>
      </c>
      <c r="AC327" s="32">
        <v>8.7199999999999989</v>
      </c>
      <c r="AD327" s="32">
        <v>0</v>
      </c>
      <c r="AE327" s="32">
        <v>0</v>
      </c>
      <c r="AF327" t="s">
        <v>308</v>
      </c>
      <c r="AG327">
        <v>4</v>
      </c>
      <c r="AH327"/>
    </row>
    <row r="328" spans="1:34" x14ac:dyDescent="0.25">
      <c r="A328" t="s">
        <v>1023</v>
      </c>
      <c r="B328" t="s">
        <v>576</v>
      </c>
      <c r="C328" t="s">
        <v>724</v>
      </c>
      <c r="D328" t="s">
        <v>928</v>
      </c>
      <c r="E328" s="32">
        <v>46.3</v>
      </c>
      <c r="F328" s="32">
        <v>3.2259515238780905</v>
      </c>
      <c r="G328" s="32">
        <v>3.0089968802495806</v>
      </c>
      <c r="H328" s="32">
        <v>0.49388768898488128</v>
      </c>
      <c r="I328" s="32">
        <v>0.27693304535637153</v>
      </c>
      <c r="J328" s="32">
        <v>149.36155555555558</v>
      </c>
      <c r="K328" s="32">
        <v>139.31655555555557</v>
      </c>
      <c r="L328" s="32">
        <v>22.867000000000001</v>
      </c>
      <c r="M328" s="32">
        <v>12.822000000000001</v>
      </c>
      <c r="N328" s="32">
        <v>4.0894444444444442</v>
      </c>
      <c r="O328" s="32">
        <v>5.9555555555555557</v>
      </c>
      <c r="P328" s="32">
        <v>51.682000000000002</v>
      </c>
      <c r="Q328" s="32">
        <v>51.682000000000002</v>
      </c>
      <c r="R328" s="32">
        <v>0</v>
      </c>
      <c r="S328" s="32">
        <v>74.812555555555562</v>
      </c>
      <c r="T328" s="32">
        <v>74.812555555555562</v>
      </c>
      <c r="U328" s="32">
        <v>0</v>
      </c>
      <c r="V328" s="32">
        <v>0</v>
      </c>
      <c r="W328" s="32">
        <v>3.1533333333333333</v>
      </c>
      <c r="X328" s="32">
        <v>0.81511111111111112</v>
      </c>
      <c r="Y328" s="32">
        <v>0</v>
      </c>
      <c r="Z328" s="32">
        <v>0</v>
      </c>
      <c r="AA328" s="32">
        <v>2.0686666666666667</v>
      </c>
      <c r="AB328" s="32">
        <v>0</v>
      </c>
      <c r="AC328" s="32">
        <v>0.26955555555555555</v>
      </c>
      <c r="AD328" s="32">
        <v>0</v>
      </c>
      <c r="AE328" s="32">
        <v>0</v>
      </c>
      <c r="AF328" t="s">
        <v>235</v>
      </c>
      <c r="AG328">
        <v>4</v>
      </c>
      <c r="AH328"/>
    </row>
    <row r="329" spans="1:34" x14ac:dyDescent="0.25">
      <c r="A329" t="s">
        <v>1023</v>
      </c>
      <c r="B329" t="s">
        <v>367</v>
      </c>
      <c r="C329" t="s">
        <v>721</v>
      </c>
      <c r="D329" t="s">
        <v>926</v>
      </c>
      <c r="E329" s="32">
        <v>125.04444444444445</v>
      </c>
      <c r="F329" s="32">
        <v>4.3154744979562807</v>
      </c>
      <c r="G329" s="32">
        <v>3.9651901546116934</v>
      </c>
      <c r="H329" s="32">
        <v>0.54804958237071255</v>
      </c>
      <c r="I329" s="32">
        <v>0.28461435933890167</v>
      </c>
      <c r="J329" s="32">
        <v>539.62611111111096</v>
      </c>
      <c r="K329" s="32">
        <v>495.82499999999999</v>
      </c>
      <c r="L329" s="32">
        <v>68.530555555555551</v>
      </c>
      <c r="M329" s="32">
        <v>35.589444444444439</v>
      </c>
      <c r="N329" s="32">
        <v>28.229999999999997</v>
      </c>
      <c r="O329" s="32">
        <v>4.7111111111111112</v>
      </c>
      <c r="P329" s="32">
        <v>153.7255555555555</v>
      </c>
      <c r="Q329" s="32">
        <v>142.86555555555552</v>
      </c>
      <c r="R329" s="32">
        <v>10.859999999999998</v>
      </c>
      <c r="S329" s="32">
        <v>317.37</v>
      </c>
      <c r="T329" s="32">
        <v>309.99555555555554</v>
      </c>
      <c r="U329" s="32">
        <v>7.3744444444444435</v>
      </c>
      <c r="V329" s="32">
        <v>0</v>
      </c>
      <c r="W329" s="32">
        <v>0</v>
      </c>
      <c r="X329" s="32">
        <v>0</v>
      </c>
      <c r="Y329" s="32">
        <v>0</v>
      </c>
      <c r="Z329" s="32">
        <v>0</v>
      </c>
      <c r="AA329" s="32">
        <v>0</v>
      </c>
      <c r="AB329" s="32">
        <v>0</v>
      </c>
      <c r="AC329" s="32">
        <v>0</v>
      </c>
      <c r="AD329" s="32">
        <v>0</v>
      </c>
      <c r="AE329" s="32">
        <v>0</v>
      </c>
      <c r="AF329" t="s">
        <v>26</v>
      </c>
      <c r="AG329">
        <v>4</v>
      </c>
      <c r="AH329"/>
    </row>
    <row r="330" spans="1:34" x14ac:dyDescent="0.25">
      <c r="A330" t="s">
        <v>1023</v>
      </c>
      <c r="B330" t="s">
        <v>627</v>
      </c>
      <c r="C330" t="s">
        <v>708</v>
      </c>
      <c r="D330" t="s">
        <v>907</v>
      </c>
      <c r="E330" s="32">
        <v>68.655555555555551</v>
      </c>
      <c r="F330" s="32">
        <v>3.2050347952743166</v>
      </c>
      <c r="G330" s="32">
        <v>2.881160381938825</v>
      </c>
      <c r="H330" s="32">
        <v>0.50567729406052764</v>
      </c>
      <c r="I330" s="32">
        <v>0.18180288072503645</v>
      </c>
      <c r="J330" s="32">
        <v>220.04344444444445</v>
      </c>
      <c r="K330" s="32">
        <v>197.80766666666665</v>
      </c>
      <c r="L330" s="32">
        <v>34.717555555555556</v>
      </c>
      <c r="M330" s="32">
        <v>12.481777777777779</v>
      </c>
      <c r="N330" s="32">
        <v>16.546888888888891</v>
      </c>
      <c r="O330" s="32">
        <v>5.6888888888888891</v>
      </c>
      <c r="P330" s="32">
        <v>68.458777777777769</v>
      </c>
      <c r="Q330" s="32">
        <v>68.458777777777769</v>
      </c>
      <c r="R330" s="32">
        <v>0</v>
      </c>
      <c r="S330" s="32">
        <v>116.8671111111111</v>
      </c>
      <c r="T330" s="32">
        <v>116.8671111111111</v>
      </c>
      <c r="U330" s="32">
        <v>0</v>
      </c>
      <c r="V330" s="32">
        <v>0</v>
      </c>
      <c r="W330" s="32">
        <v>40.577777777777783</v>
      </c>
      <c r="X330" s="32">
        <v>0</v>
      </c>
      <c r="Y330" s="32">
        <v>0</v>
      </c>
      <c r="Z330" s="32">
        <v>0</v>
      </c>
      <c r="AA330" s="32">
        <v>0.52222222222222225</v>
      </c>
      <c r="AB330" s="32">
        <v>0</v>
      </c>
      <c r="AC330" s="32">
        <v>40.055555555555557</v>
      </c>
      <c r="AD330" s="32">
        <v>0</v>
      </c>
      <c r="AE330" s="32">
        <v>0</v>
      </c>
      <c r="AF330" t="s">
        <v>286</v>
      </c>
      <c r="AG330">
        <v>4</v>
      </c>
      <c r="AH330"/>
    </row>
    <row r="331" spans="1:34" x14ac:dyDescent="0.25">
      <c r="A331" t="s">
        <v>1023</v>
      </c>
      <c r="B331" t="s">
        <v>573</v>
      </c>
      <c r="C331" t="s">
        <v>828</v>
      </c>
      <c r="D331" t="s">
        <v>987</v>
      </c>
      <c r="E331" s="32">
        <v>55.266666666666666</v>
      </c>
      <c r="F331" s="32">
        <v>3.1289746682750303</v>
      </c>
      <c r="G331" s="32">
        <v>2.9359207880981102</v>
      </c>
      <c r="H331" s="32">
        <v>0.36670084439083239</v>
      </c>
      <c r="I331" s="32">
        <v>0.26376558102131081</v>
      </c>
      <c r="J331" s="32">
        <v>172.928</v>
      </c>
      <c r="K331" s="32">
        <v>162.25855555555555</v>
      </c>
      <c r="L331" s="32">
        <v>20.266333333333336</v>
      </c>
      <c r="M331" s="32">
        <v>14.577444444444446</v>
      </c>
      <c r="N331" s="32">
        <v>0</v>
      </c>
      <c r="O331" s="32">
        <v>5.6888888888888891</v>
      </c>
      <c r="P331" s="32">
        <v>53.348666666666659</v>
      </c>
      <c r="Q331" s="32">
        <v>48.368111111111105</v>
      </c>
      <c r="R331" s="32">
        <v>4.9805555555555552</v>
      </c>
      <c r="S331" s="32">
        <v>99.313000000000002</v>
      </c>
      <c r="T331" s="32">
        <v>99.313000000000002</v>
      </c>
      <c r="U331" s="32">
        <v>0</v>
      </c>
      <c r="V331" s="32">
        <v>0</v>
      </c>
      <c r="W331" s="32">
        <v>21.18611111111111</v>
      </c>
      <c r="X331" s="32">
        <v>0</v>
      </c>
      <c r="Y331" s="32">
        <v>0</v>
      </c>
      <c r="Z331" s="32">
        <v>0</v>
      </c>
      <c r="AA331" s="32">
        <v>0.40555555555555556</v>
      </c>
      <c r="AB331" s="32">
        <v>0</v>
      </c>
      <c r="AC331" s="32">
        <v>20.780555555555555</v>
      </c>
      <c r="AD331" s="32">
        <v>0</v>
      </c>
      <c r="AE331" s="32">
        <v>0</v>
      </c>
      <c r="AF331" t="s">
        <v>232</v>
      </c>
      <c r="AG331">
        <v>4</v>
      </c>
      <c r="AH331"/>
    </row>
    <row r="332" spans="1:34" x14ac:dyDescent="0.25">
      <c r="A332" t="s">
        <v>1023</v>
      </c>
      <c r="B332" t="s">
        <v>653</v>
      </c>
      <c r="C332" t="s">
        <v>867</v>
      </c>
      <c r="D332" t="s">
        <v>1004</v>
      </c>
      <c r="E332" s="32">
        <v>39.511111111111113</v>
      </c>
      <c r="F332" s="32">
        <v>3.4133492688413942</v>
      </c>
      <c r="G332" s="32">
        <v>2.7283042744656911</v>
      </c>
      <c r="H332" s="32">
        <v>0.29817772778402701</v>
      </c>
      <c r="I332" s="32">
        <v>0</v>
      </c>
      <c r="J332" s="32">
        <v>134.8652222222222</v>
      </c>
      <c r="K332" s="32">
        <v>107.79833333333332</v>
      </c>
      <c r="L332" s="32">
        <v>11.781333333333334</v>
      </c>
      <c r="M332" s="32">
        <v>0</v>
      </c>
      <c r="N332" s="32">
        <v>11.781333333333334</v>
      </c>
      <c r="O332" s="32">
        <v>0</v>
      </c>
      <c r="P332" s="32">
        <v>40.094333333333331</v>
      </c>
      <c r="Q332" s="32">
        <v>24.808777777777774</v>
      </c>
      <c r="R332" s="32">
        <v>15.285555555555556</v>
      </c>
      <c r="S332" s="32">
        <v>82.98955555555554</v>
      </c>
      <c r="T332" s="32">
        <v>80.937222222222204</v>
      </c>
      <c r="U332" s="32">
        <v>2.0523333333333333</v>
      </c>
      <c r="V332" s="32">
        <v>0</v>
      </c>
      <c r="W332" s="32">
        <v>22.919444444444444</v>
      </c>
      <c r="X332" s="32">
        <v>0</v>
      </c>
      <c r="Y332" s="32">
        <v>0</v>
      </c>
      <c r="Z332" s="32">
        <v>0</v>
      </c>
      <c r="AA332" s="32">
        <v>9.0333333333333332</v>
      </c>
      <c r="AB332" s="32">
        <v>0</v>
      </c>
      <c r="AC332" s="32">
        <v>13.886111111111111</v>
      </c>
      <c r="AD332" s="32">
        <v>0</v>
      </c>
      <c r="AE332" s="32">
        <v>0</v>
      </c>
      <c r="AF332" t="s">
        <v>312</v>
      </c>
      <c r="AG332">
        <v>4</v>
      </c>
      <c r="AH332"/>
    </row>
    <row r="333" spans="1:34" x14ac:dyDescent="0.25">
      <c r="A333" t="s">
        <v>1023</v>
      </c>
      <c r="B333" t="s">
        <v>346</v>
      </c>
      <c r="C333" t="s">
        <v>708</v>
      </c>
      <c r="D333" t="s">
        <v>907</v>
      </c>
      <c r="E333" s="32">
        <v>76.655555555555551</v>
      </c>
      <c r="F333" s="32">
        <v>7.6581345122481519</v>
      </c>
      <c r="G333" s="32">
        <v>6.908086679228874</v>
      </c>
      <c r="H333" s="32">
        <v>0.71637628641832141</v>
      </c>
      <c r="I333" s="32">
        <v>3.5903754167270617E-2</v>
      </c>
      <c r="J333" s="32">
        <v>587.03855555555549</v>
      </c>
      <c r="K333" s="32">
        <v>529.5432222222222</v>
      </c>
      <c r="L333" s="32">
        <v>54.914222222222214</v>
      </c>
      <c r="M333" s="32">
        <v>2.7522222222222221</v>
      </c>
      <c r="N333" s="32">
        <v>46.828666666666656</v>
      </c>
      <c r="O333" s="32">
        <v>5.333333333333333</v>
      </c>
      <c r="P333" s="32">
        <v>141.28688888888894</v>
      </c>
      <c r="Q333" s="32">
        <v>135.9535555555556</v>
      </c>
      <c r="R333" s="32">
        <v>5.333333333333333</v>
      </c>
      <c r="S333" s="32">
        <v>390.83744444444437</v>
      </c>
      <c r="T333" s="32">
        <v>390.83744444444437</v>
      </c>
      <c r="U333" s="32">
        <v>0</v>
      </c>
      <c r="V333" s="32">
        <v>0</v>
      </c>
      <c r="W333" s="32">
        <v>95.658666666666676</v>
      </c>
      <c r="X333" s="32">
        <v>2.7522222222222221</v>
      </c>
      <c r="Y333" s="32">
        <v>0</v>
      </c>
      <c r="Z333" s="32">
        <v>0</v>
      </c>
      <c r="AA333" s="32">
        <v>14.072222222222223</v>
      </c>
      <c r="AB333" s="32">
        <v>0</v>
      </c>
      <c r="AC333" s="32">
        <v>78.834222222222223</v>
      </c>
      <c r="AD333" s="32">
        <v>0</v>
      </c>
      <c r="AE333" s="32">
        <v>0</v>
      </c>
      <c r="AF333" t="s">
        <v>5</v>
      </c>
      <c r="AG333">
        <v>4</v>
      </c>
      <c r="AH333"/>
    </row>
    <row r="334" spans="1:34" x14ac:dyDescent="0.25">
      <c r="A334" t="s">
        <v>1023</v>
      </c>
      <c r="B334" t="s">
        <v>638</v>
      </c>
      <c r="C334" t="s">
        <v>703</v>
      </c>
      <c r="D334" t="s">
        <v>917</v>
      </c>
      <c r="E334" s="32">
        <v>61.577777777777776</v>
      </c>
      <c r="F334" s="32">
        <v>3.9123385059545295</v>
      </c>
      <c r="G334" s="32">
        <v>3.6549404547094917</v>
      </c>
      <c r="H334" s="32">
        <v>0.63600685673042234</v>
      </c>
      <c r="I334" s="32">
        <v>0.37860880548538439</v>
      </c>
      <c r="J334" s="32">
        <v>240.91311111111114</v>
      </c>
      <c r="K334" s="32">
        <v>225.06311111111114</v>
      </c>
      <c r="L334" s="32">
        <v>39.163888888888891</v>
      </c>
      <c r="M334" s="32">
        <v>23.31388888888889</v>
      </c>
      <c r="N334" s="32">
        <v>10.96111111111111</v>
      </c>
      <c r="O334" s="32">
        <v>4.8888888888888893</v>
      </c>
      <c r="P334" s="32">
        <v>54.692222222222227</v>
      </c>
      <c r="Q334" s="32">
        <v>54.692222222222227</v>
      </c>
      <c r="R334" s="32">
        <v>0</v>
      </c>
      <c r="S334" s="32">
        <v>147.05700000000002</v>
      </c>
      <c r="T334" s="32">
        <v>147.05700000000002</v>
      </c>
      <c r="U334" s="32">
        <v>0</v>
      </c>
      <c r="V334" s="32">
        <v>0</v>
      </c>
      <c r="W334" s="32">
        <v>0</v>
      </c>
      <c r="X334" s="32">
        <v>0</v>
      </c>
      <c r="Y334" s="32">
        <v>0</v>
      </c>
      <c r="Z334" s="32">
        <v>0</v>
      </c>
      <c r="AA334" s="32">
        <v>0</v>
      </c>
      <c r="AB334" s="32">
        <v>0</v>
      </c>
      <c r="AC334" s="32">
        <v>0</v>
      </c>
      <c r="AD334" s="32">
        <v>0</v>
      </c>
      <c r="AE334" s="32">
        <v>0</v>
      </c>
      <c r="AF334" t="s">
        <v>297</v>
      </c>
      <c r="AG334">
        <v>4</v>
      </c>
      <c r="AH334"/>
    </row>
    <row r="335" spans="1:34" x14ac:dyDescent="0.25">
      <c r="A335" t="s">
        <v>1023</v>
      </c>
      <c r="B335" t="s">
        <v>402</v>
      </c>
      <c r="C335" t="s">
        <v>740</v>
      </c>
      <c r="D335" t="s">
        <v>917</v>
      </c>
      <c r="E335" s="32">
        <v>87.544444444444451</v>
      </c>
      <c r="F335" s="32">
        <v>2.8842810001269195</v>
      </c>
      <c r="G335" s="32">
        <v>2.7580276684858482</v>
      </c>
      <c r="H335" s="32">
        <v>0.18562000253839317</v>
      </c>
      <c r="I335" s="32">
        <v>0.1313618479502475</v>
      </c>
      <c r="J335" s="32">
        <v>252.50277777777777</v>
      </c>
      <c r="K335" s="32">
        <v>241.45</v>
      </c>
      <c r="L335" s="32">
        <v>16.25</v>
      </c>
      <c r="M335" s="32">
        <v>11.5</v>
      </c>
      <c r="N335" s="32">
        <v>0</v>
      </c>
      <c r="O335" s="32">
        <v>4.75</v>
      </c>
      <c r="P335" s="32">
        <v>60.013888888888886</v>
      </c>
      <c r="Q335" s="32">
        <v>53.711111111111109</v>
      </c>
      <c r="R335" s="32">
        <v>6.302777777777778</v>
      </c>
      <c r="S335" s="32">
        <v>176.23888888888888</v>
      </c>
      <c r="T335" s="32">
        <v>176.23888888888888</v>
      </c>
      <c r="U335" s="32">
        <v>0</v>
      </c>
      <c r="V335" s="32">
        <v>0</v>
      </c>
      <c r="W335" s="32">
        <v>127.175</v>
      </c>
      <c r="X335" s="32">
        <v>4.5472222222222225</v>
      </c>
      <c r="Y335" s="32">
        <v>0</v>
      </c>
      <c r="Z335" s="32">
        <v>0</v>
      </c>
      <c r="AA335" s="32">
        <v>17.31388888888889</v>
      </c>
      <c r="AB335" s="32">
        <v>0</v>
      </c>
      <c r="AC335" s="32">
        <v>105.31388888888888</v>
      </c>
      <c r="AD335" s="32">
        <v>0</v>
      </c>
      <c r="AE335" s="32">
        <v>0</v>
      </c>
      <c r="AF335" t="s">
        <v>61</v>
      </c>
      <c r="AG335">
        <v>4</v>
      </c>
      <c r="AH335"/>
    </row>
    <row r="336" spans="1:34" x14ac:dyDescent="0.25">
      <c r="A336" t="s">
        <v>1023</v>
      </c>
      <c r="B336" t="s">
        <v>526</v>
      </c>
      <c r="C336" t="s">
        <v>807</v>
      </c>
      <c r="D336" t="s">
        <v>977</v>
      </c>
      <c r="E336" s="32">
        <v>103.72222222222223</v>
      </c>
      <c r="F336" s="32">
        <v>3.0051247991430095</v>
      </c>
      <c r="G336" s="32">
        <v>2.95325013390466</v>
      </c>
      <c r="H336" s="32">
        <v>0.36446063202999457</v>
      </c>
      <c r="I336" s="32">
        <v>0.3125859667916443</v>
      </c>
      <c r="J336" s="32">
        <v>311.69822222222217</v>
      </c>
      <c r="K336" s="32">
        <v>306.3176666666667</v>
      </c>
      <c r="L336" s="32">
        <v>37.80266666666666</v>
      </c>
      <c r="M336" s="32">
        <v>32.422111111111107</v>
      </c>
      <c r="N336" s="32">
        <v>0</v>
      </c>
      <c r="O336" s="32">
        <v>5.3805555555555555</v>
      </c>
      <c r="P336" s="32">
        <v>99.054777777777758</v>
      </c>
      <c r="Q336" s="32">
        <v>99.054777777777758</v>
      </c>
      <c r="R336" s="32">
        <v>0</v>
      </c>
      <c r="S336" s="32">
        <v>174.84077777777779</v>
      </c>
      <c r="T336" s="32">
        <v>174.84077777777779</v>
      </c>
      <c r="U336" s="32">
        <v>0</v>
      </c>
      <c r="V336" s="32">
        <v>0</v>
      </c>
      <c r="W336" s="32">
        <v>0</v>
      </c>
      <c r="X336" s="32">
        <v>0</v>
      </c>
      <c r="Y336" s="32">
        <v>0</v>
      </c>
      <c r="Z336" s="32">
        <v>0</v>
      </c>
      <c r="AA336" s="32">
        <v>0</v>
      </c>
      <c r="AB336" s="32">
        <v>0</v>
      </c>
      <c r="AC336" s="32">
        <v>0</v>
      </c>
      <c r="AD336" s="32">
        <v>0</v>
      </c>
      <c r="AE336" s="32">
        <v>0</v>
      </c>
      <c r="AF336" t="s">
        <v>185</v>
      </c>
      <c r="AG336">
        <v>4</v>
      </c>
      <c r="AH336"/>
    </row>
    <row r="337" spans="1:34" x14ac:dyDescent="0.25">
      <c r="A337" t="s">
        <v>1023</v>
      </c>
      <c r="B337" t="s">
        <v>444</v>
      </c>
      <c r="C337" t="s">
        <v>731</v>
      </c>
      <c r="D337" t="s">
        <v>934</v>
      </c>
      <c r="E337" s="32">
        <v>63.455555555555556</v>
      </c>
      <c r="F337" s="32">
        <v>2.8012046926983016</v>
      </c>
      <c r="G337" s="32">
        <v>2.4846594291717738</v>
      </c>
      <c r="H337" s="32">
        <v>0.43480301173174574</v>
      </c>
      <c r="I337" s="32">
        <v>0.11825774820521802</v>
      </c>
      <c r="J337" s="32">
        <v>177.75200000000001</v>
      </c>
      <c r="K337" s="32">
        <v>157.66544444444446</v>
      </c>
      <c r="L337" s="32">
        <v>27.590666666666667</v>
      </c>
      <c r="M337" s="32">
        <v>7.5041111111111123</v>
      </c>
      <c r="N337" s="32">
        <v>13.38388888888889</v>
      </c>
      <c r="O337" s="32">
        <v>6.7026666666666666</v>
      </c>
      <c r="P337" s="32">
        <v>47.11455555555554</v>
      </c>
      <c r="Q337" s="32">
        <v>47.11455555555554</v>
      </c>
      <c r="R337" s="32">
        <v>0</v>
      </c>
      <c r="S337" s="32">
        <v>103.04677777777779</v>
      </c>
      <c r="T337" s="32">
        <v>103.04677777777779</v>
      </c>
      <c r="U337" s="32">
        <v>0</v>
      </c>
      <c r="V337" s="32">
        <v>0</v>
      </c>
      <c r="W337" s="32">
        <v>47.379222222222225</v>
      </c>
      <c r="X337" s="32">
        <v>0</v>
      </c>
      <c r="Y337" s="32">
        <v>0</v>
      </c>
      <c r="Z337" s="32">
        <v>0</v>
      </c>
      <c r="AA337" s="32">
        <v>1.9583333333333333</v>
      </c>
      <c r="AB337" s="32">
        <v>0</v>
      </c>
      <c r="AC337" s="32">
        <v>45.420888888888889</v>
      </c>
      <c r="AD337" s="32">
        <v>0</v>
      </c>
      <c r="AE337" s="32">
        <v>0</v>
      </c>
      <c r="AF337" t="s">
        <v>103</v>
      </c>
      <c r="AG337">
        <v>4</v>
      </c>
      <c r="AH337"/>
    </row>
    <row r="338" spans="1:34" x14ac:dyDescent="0.25">
      <c r="A338" t="s">
        <v>1023</v>
      </c>
      <c r="B338" t="s">
        <v>431</v>
      </c>
      <c r="C338" t="s">
        <v>745</v>
      </c>
      <c r="D338" t="s">
        <v>941</v>
      </c>
      <c r="E338" s="32">
        <v>53.144444444444446</v>
      </c>
      <c r="F338" s="32">
        <v>2.9830211164541085</v>
      </c>
      <c r="G338" s="32">
        <v>2.7466924524357097</v>
      </c>
      <c r="H338" s="32">
        <v>0.37432155550909468</v>
      </c>
      <c r="I338" s="32">
        <v>0.13799289149069624</v>
      </c>
      <c r="J338" s="32">
        <v>158.53100000000001</v>
      </c>
      <c r="K338" s="32">
        <v>145.97144444444444</v>
      </c>
      <c r="L338" s="32">
        <v>19.893111111111111</v>
      </c>
      <c r="M338" s="32">
        <v>7.3335555555555567</v>
      </c>
      <c r="N338" s="32">
        <v>6.7356666666666669</v>
      </c>
      <c r="O338" s="32">
        <v>5.8238888888888889</v>
      </c>
      <c r="P338" s="32">
        <v>58.405333333333331</v>
      </c>
      <c r="Q338" s="32">
        <v>58.405333333333331</v>
      </c>
      <c r="R338" s="32">
        <v>0</v>
      </c>
      <c r="S338" s="32">
        <v>80.23255555555555</v>
      </c>
      <c r="T338" s="32">
        <v>64.838555555555544</v>
      </c>
      <c r="U338" s="32">
        <v>15.394</v>
      </c>
      <c r="V338" s="32">
        <v>0</v>
      </c>
      <c r="W338" s="32">
        <v>0.12777777777777777</v>
      </c>
      <c r="X338" s="32">
        <v>0</v>
      </c>
      <c r="Y338" s="32">
        <v>0</v>
      </c>
      <c r="Z338" s="32">
        <v>0</v>
      </c>
      <c r="AA338" s="32">
        <v>0</v>
      </c>
      <c r="AB338" s="32">
        <v>0</v>
      </c>
      <c r="AC338" s="32">
        <v>0.12777777777777777</v>
      </c>
      <c r="AD338" s="32">
        <v>0</v>
      </c>
      <c r="AE338" s="32">
        <v>0</v>
      </c>
      <c r="AF338" t="s">
        <v>90</v>
      </c>
      <c r="AG338">
        <v>4</v>
      </c>
      <c r="AH338"/>
    </row>
    <row r="339" spans="1:34" x14ac:dyDescent="0.25">
      <c r="A339" t="s">
        <v>1023</v>
      </c>
      <c r="B339" t="s">
        <v>458</v>
      </c>
      <c r="C339" t="s">
        <v>772</v>
      </c>
      <c r="D339" t="s">
        <v>891</v>
      </c>
      <c r="E339" s="32">
        <v>113.85555555555555</v>
      </c>
      <c r="F339" s="32">
        <v>3.3103591295013173</v>
      </c>
      <c r="G339" s="32">
        <v>3.0297648092124523</v>
      </c>
      <c r="H339" s="32">
        <v>0.30413779642822292</v>
      </c>
      <c r="I339" s="32">
        <v>0.15533814775056112</v>
      </c>
      <c r="J339" s="32">
        <v>376.90277777777777</v>
      </c>
      <c r="K339" s="32">
        <v>344.95555555555552</v>
      </c>
      <c r="L339" s="32">
        <v>34.62777777777778</v>
      </c>
      <c r="M339" s="32">
        <v>17.68611111111111</v>
      </c>
      <c r="N339" s="32">
        <v>11.697222222222223</v>
      </c>
      <c r="O339" s="32">
        <v>5.2444444444444445</v>
      </c>
      <c r="P339" s="32">
        <v>139.375</v>
      </c>
      <c r="Q339" s="32">
        <v>124.36944444444444</v>
      </c>
      <c r="R339" s="32">
        <v>15.005555555555556</v>
      </c>
      <c r="S339" s="32">
        <v>202.9</v>
      </c>
      <c r="T339" s="32">
        <v>202.9</v>
      </c>
      <c r="U339" s="32">
        <v>0</v>
      </c>
      <c r="V339" s="32">
        <v>0</v>
      </c>
      <c r="W339" s="32">
        <v>6.0861111111111112</v>
      </c>
      <c r="X339" s="32">
        <v>0</v>
      </c>
      <c r="Y339" s="32">
        <v>0</v>
      </c>
      <c r="Z339" s="32">
        <v>0</v>
      </c>
      <c r="AA339" s="32">
        <v>3.7277777777777779</v>
      </c>
      <c r="AB339" s="32">
        <v>0</v>
      </c>
      <c r="AC339" s="32">
        <v>2.3583333333333334</v>
      </c>
      <c r="AD339" s="32">
        <v>0</v>
      </c>
      <c r="AE339" s="32">
        <v>0</v>
      </c>
      <c r="AF339" t="s">
        <v>117</v>
      </c>
      <c r="AG339">
        <v>4</v>
      </c>
      <c r="AH339"/>
    </row>
    <row r="340" spans="1:34" x14ac:dyDescent="0.25">
      <c r="A340" t="s">
        <v>1023</v>
      </c>
      <c r="B340" t="s">
        <v>450</v>
      </c>
      <c r="C340" t="s">
        <v>766</v>
      </c>
      <c r="D340" t="s">
        <v>901</v>
      </c>
      <c r="E340" s="32">
        <v>77.7</v>
      </c>
      <c r="F340" s="32">
        <v>3.5090590590590591</v>
      </c>
      <c r="G340" s="32">
        <v>3.1470956670956669</v>
      </c>
      <c r="H340" s="32">
        <v>0.38726583726583719</v>
      </c>
      <c r="I340" s="32">
        <v>0.25287144287144286</v>
      </c>
      <c r="J340" s="32">
        <v>272.6538888888889</v>
      </c>
      <c r="K340" s="32">
        <v>244.52933333333334</v>
      </c>
      <c r="L340" s="32">
        <v>30.09055555555555</v>
      </c>
      <c r="M340" s="32">
        <v>19.64811111111111</v>
      </c>
      <c r="N340" s="32">
        <v>10.44244444444444</v>
      </c>
      <c r="O340" s="32">
        <v>0</v>
      </c>
      <c r="P340" s="32">
        <v>73.38566666666668</v>
      </c>
      <c r="Q340" s="32">
        <v>55.703555555555575</v>
      </c>
      <c r="R340" s="32">
        <v>17.682111111111112</v>
      </c>
      <c r="S340" s="32">
        <v>169.17766666666665</v>
      </c>
      <c r="T340" s="32">
        <v>169.17766666666665</v>
      </c>
      <c r="U340" s="32">
        <v>0</v>
      </c>
      <c r="V340" s="32">
        <v>0</v>
      </c>
      <c r="W340" s="32">
        <v>0</v>
      </c>
      <c r="X340" s="32">
        <v>0</v>
      </c>
      <c r="Y340" s="32">
        <v>0</v>
      </c>
      <c r="Z340" s="32">
        <v>0</v>
      </c>
      <c r="AA340" s="32">
        <v>0</v>
      </c>
      <c r="AB340" s="32">
        <v>0</v>
      </c>
      <c r="AC340" s="32">
        <v>0</v>
      </c>
      <c r="AD340" s="32">
        <v>0</v>
      </c>
      <c r="AE340" s="32">
        <v>0</v>
      </c>
      <c r="AF340" t="s">
        <v>109</v>
      </c>
      <c r="AG340">
        <v>4</v>
      </c>
      <c r="AH340"/>
    </row>
    <row r="341" spans="1:34" x14ac:dyDescent="0.25">
      <c r="A341" t="s">
        <v>1023</v>
      </c>
      <c r="B341" t="s">
        <v>592</v>
      </c>
      <c r="C341" t="s">
        <v>841</v>
      </c>
      <c r="D341" t="s">
        <v>994</v>
      </c>
      <c r="E341" s="32">
        <v>126.47777777777777</v>
      </c>
      <c r="F341" s="32">
        <v>3.3446736361240457</v>
      </c>
      <c r="G341" s="32">
        <v>3.0715391373100247</v>
      </c>
      <c r="H341" s="32">
        <v>0.72783712553808322</v>
      </c>
      <c r="I341" s="32">
        <v>0.53903540367214275</v>
      </c>
      <c r="J341" s="32">
        <v>423.026888888889</v>
      </c>
      <c r="K341" s="32">
        <v>388.48144444444455</v>
      </c>
      <c r="L341" s="32">
        <v>92.055222222222227</v>
      </c>
      <c r="M341" s="32">
        <v>68.176000000000002</v>
      </c>
      <c r="N341" s="32">
        <v>18.190333333333339</v>
      </c>
      <c r="O341" s="32">
        <v>5.6888888888888891</v>
      </c>
      <c r="P341" s="32">
        <v>84.540444444444447</v>
      </c>
      <c r="Q341" s="32">
        <v>73.87422222222223</v>
      </c>
      <c r="R341" s="32">
        <v>10.666222222222222</v>
      </c>
      <c r="S341" s="32">
        <v>246.43122222222232</v>
      </c>
      <c r="T341" s="32">
        <v>246.43122222222232</v>
      </c>
      <c r="U341" s="32">
        <v>0</v>
      </c>
      <c r="V341" s="32">
        <v>0</v>
      </c>
      <c r="W341" s="32">
        <v>38.522666666666666</v>
      </c>
      <c r="X341" s="32">
        <v>18.780222222222221</v>
      </c>
      <c r="Y341" s="32">
        <v>0</v>
      </c>
      <c r="Z341" s="32">
        <v>0</v>
      </c>
      <c r="AA341" s="32">
        <v>1.1575555555555557</v>
      </c>
      <c r="AB341" s="32">
        <v>0</v>
      </c>
      <c r="AC341" s="32">
        <v>18.584888888888887</v>
      </c>
      <c r="AD341" s="32">
        <v>0</v>
      </c>
      <c r="AE341" s="32">
        <v>0</v>
      </c>
      <c r="AF341" t="s">
        <v>251</v>
      </c>
      <c r="AG341">
        <v>4</v>
      </c>
      <c r="AH341"/>
    </row>
    <row r="342" spans="1:34" x14ac:dyDescent="0.25">
      <c r="A342" t="s">
        <v>1023</v>
      </c>
      <c r="B342" t="s">
        <v>389</v>
      </c>
      <c r="C342" t="s">
        <v>732</v>
      </c>
      <c r="D342" t="s">
        <v>892</v>
      </c>
      <c r="E342" s="32">
        <v>57.43333333333333</v>
      </c>
      <c r="F342" s="32">
        <v>3.452621396788548</v>
      </c>
      <c r="G342" s="32">
        <v>3.0599941961694723</v>
      </c>
      <c r="H342" s="32">
        <v>0.34250918939833624</v>
      </c>
      <c r="I342" s="32">
        <v>4.7072934803637063E-2</v>
      </c>
      <c r="J342" s="32">
        <v>198.29555555555558</v>
      </c>
      <c r="K342" s="32">
        <v>175.74566666666669</v>
      </c>
      <c r="L342" s="32">
        <v>19.671444444444443</v>
      </c>
      <c r="M342" s="32">
        <v>2.703555555555555</v>
      </c>
      <c r="N342" s="32">
        <v>10.923444444444444</v>
      </c>
      <c r="O342" s="32">
        <v>6.0444444444444443</v>
      </c>
      <c r="P342" s="32">
        <v>67.625333333333359</v>
      </c>
      <c r="Q342" s="32">
        <v>62.043333333333358</v>
      </c>
      <c r="R342" s="32">
        <v>5.5820000000000007</v>
      </c>
      <c r="S342" s="32">
        <v>110.99877777777778</v>
      </c>
      <c r="T342" s="32">
        <v>110.99877777777778</v>
      </c>
      <c r="U342" s="32">
        <v>0</v>
      </c>
      <c r="V342" s="32">
        <v>0</v>
      </c>
      <c r="W342" s="32">
        <v>19.925000000000004</v>
      </c>
      <c r="X342" s="32">
        <v>0.45944444444444443</v>
      </c>
      <c r="Y342" s="32">
        <v>0</v>
      </c>
      <c r="Z342" s="32">
        <v>0</v>
      </c>
      <c r="AA342" s="32">
        <v>6.5194444444444448</v>
      </c>
      <c r="AB342" s="32">
        <v>0</v>
      </c>
      <c r="AC342" s="32">
        <v>12.946111111111117</v>
      </c>
      <c r="AD342" s="32">
        <v>0</v>
      </c>
      <c r="AE342" s="32">
        <v>0</v>
      </c>
      <c r="AF342" t="s">
        <v>48</v>
      </c>
      <c r="AG342">
        <v>4</v>
      </c>
      <c r="AH342"/>
    </row>
    <row r="343" spans="1:34" x14ac:dyDescent="0.25">
      <c r="AH343"/>
    </row>
    <row r="344" spans="1:34" x14ac:dyDescent="0.25">
      <c r="AH344"/>
    </row>
    <row r="345" spans="1:34" x14ac:dyDescent="0.25">
      <c r="AH345"/>
    </row>
    <row r="346" spans="1:34" x14ac:dyDescent="0.25">
      <c r="AH346"/>
    </row>
    <row r="347" spans="1:34" x14ac:dyDescent="0.25">
      <c r="AH347"/>
    </row>
    <row r="348" spans="1:34" x14ac:dyDescent="0.25">
      <c r="AH348"/>
    </row>
    <row r="349" spans="1:34" x14ac:dyDescent="0.25">
      <c r="AH349"/>
    </row>
    <row r="350" spans="1:34" x14ac:dyDescent="0.25">
      <c r="AH350"/>
    </row>
    <row r="351" spans="1:34" x14ac:dyDescent="0.25">
      <c r="AH351"/>
    </row>
    <row r="352" spans="1: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8" spans="34:34" x14ac:dyDescent="0.25">
      <c r="AH408"/>
    </row>
  </sheetData>
  <pageMargins left="0.7" right="0.7" top="0.75" bottom="0.75" header="0.3" footer="0.3"/>
  <pageSetup orientation="portrait" horizontalDpi="1200" verticalDpi="1200" r:id="rId1"/>
  <ignoredErrors>
    <ignoredError sqref="AF2:AF34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408"/>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1070</v>
      </c>
      <c r="B1" s="29" t="s">
        <v>1137</v>
      </c>
      <c r="C1" s="29" t="s">
        <v>1138</v>
      </c>
      <c r="D1" s="29" t="s">
        <v>1110</v>
      </c>
      <c r="E1" s="29" t="s">
        <v>1111</v>
      </c>
      <c r="F1" s="29" t="s">
        <v>1114</v>
      </c>
      <c r="G1" s="29" t="s">
        <v>1141</v>
      </c>
      <c r="H1" s="35" t="s">
        <v>1142</v>
      </c>
      <c r="I1" s="29" t="s">
        <v>1115</v>
      </c>
      <c r="J1" s="29" t="s">
        <v>1143</v>
      </c>
      <c r="K1" s="35" t="s">
        <v>1144</v>
      </c>
      <c r="L1" s="29" t="s">
        <v>1116</v>
      </c>
      <c r="M1" s="29" t="s">
        <v>1145</v>
      </c>
      <c r="N1" s="35" t="s">
        <v>1146</v>
      </c>
      <c r="O1" s="29" t="s">
        <v>1117</v>
      </c>
      <c r="P1" s="29" t="s">
        <v>1128</v>
      </c>
      <c r="Q1" s="36" t="s">
        <v>1147</v>
      </c>
      <c r="R1" s="29" t="s">
        <v>1118</v>
      </c>
      <c r="S1" s="29" t="s">
        <v>1129</v>
      </c>
      <c r="T1" s="35" t="s">
        <v>1148</v>
      </c>
      <c r="U1" s="29" t="s">
        <v>1119</v>
      </c>
      <c r="V1" s="29" t="s">
        <v>1130</v>
      </c>
      <c r="W1" s="35" t="s">
        <v>1149</v>
      </c>
      <c r="X1" s="29" t="s">
        <v>1120</v>
      </c>
      <c r="Y1" s="29" t="s">
        <v>1131</v>
      </c>
      <c r="Z1" s="35" t="s">
        <v>1154</v>
      </c>
      <c r="AA1" s="29" t="s">
        <v>1122</v>
      </c>
      <c r="AB1" s="29" t="s">
        <v>1132</v>
      </c>
      <c r="AC1" s="35" t="s">
        <v>1153</v>
      </c>
      <c r="AD1" s="29" t="s">
        <v>1124</v>
      </c>
      <c r="AE1" s="29" t="s">
        <v>1133</v>
      </c>
      <c r="AF1" s="35" t="s">
        <v>1151</v>
      </c>
      <c r="AG1" s="29" t="s">
        <v>1125</v>
      </c>
      <c r="AH1" s="29" t="s">
        <v>1134</v>
      </c>
      <c r="AI1" s="35" t="s">
        <v>1152</v>
      </c>
      <c r="AJ1" s="29" t="s">
        <v>1126</v>
      </c>
      <c r="AK1" s="29" t="s">
        <v>1135</v>
      </c>
      <c r="AL1" s="35" t="s">
        <v>1155</v>
      </c>
      <c r="AM1" s="29" t="s">
        <v>1136</v>
      </c>
      <c r="AN1" s="31" t="s">
        <v>1064</v>
      </c>
    </row>
    <row r="2" spans="1:51" x14ac:dyDescent="0.25">
      <c r="A2" t="s">
        <v>1023</v>
      </c>
      <c r="B2" t="s">
        <v>341</v>
      </c>
      <c r="C2" t="s">
        <v>708</v>
      </c>
      <c r="D2" t="s">
        <v>888</v>
      </c>
      <c r="E2" s="32">
        <v>117.1</v>
      </c>
      <c r="F2" s="32">
        <v>515.47222222222229</v>
      </c>
      <c r="G2" s="32">
        <v>27.458333333333336</v>
      </c>
      <c r="H2" s="37">
        <v>5.3268308455030444E-2</v>
      </c>
      <c r="I2" s="32">
        <v>458.2861111111111</v>
      </c>
      <c r="J2" s="32">
        <v>27.458333333333336</v>
      </c>
      <c r="K2" s="37">
        <v>5.9915263996896659E-2</v>
      </c>
      <c r="L2" s="32">
        <v>52.294444444444444</v>
      </c>
      <c r="M2" s="32">
        <v>0</v>
      </c>
      <c r="N2" s="37">
        <v>0</v>
      </c>
      <c r="O2" s="32">
        <v>0</v>
      </c>
      <c r="P2" s="32">
        <v>0</v>
      </c>
      <c r="Q2" s="37" t="s">
        <v>1150</v>
      </c>
      <c r="R2" s="32">
        <v>46.605555555555554</v>
      </c>
      <c r="S2" s="32">
        <v>0</v>
      </c>
      <c r="T2" s="37">
        <v>0</v>
      </c>
      <c r="U2" s="32">
        <v>5.6888888888888891</v>
      </c>
      <c r="V2" s="32">
        <v>0</v>
      </c>
      <c r="W2" s="37">
        <v>0</v>
      </c>
      <c r="X2" s="32">
        <v>158.51666666666668</v>
      </c>
      <c r="Y2" s="32">
        <v>23.152777777777779</v>
      </c>
      <c r="Z2" s="37">
        <v>0.14605894928679072</v>
      </c>
      <c r="AA2" s="32">
        <v>4.8916666666666666</v>
      </c>
      <c r="AB2" s="32">
        <v>0</v>
      </c>
      <c r="AC2" s="37">
        <v>0</v>
      </c>
      <c r="AD2" s="32">
        <v>290.07777777777778</v>
      </c>
      <c r="AE2" s="32">
        <v>4.3055555555555554</v>
      </c>
      <c r="AF2" s="37">
        <v>1.4842762477496456E-2</v>
      </c>
      <c r="AG2" s="32">
        <v>9.6916666666666664</v>
      </c>
      <c r="AH2" s="32">
        <v>0</v>
      </c>
      <c r="AI2" s="37">
        <v>0</v>
      </c>
      <c r="AJ2" s="32">
        <v>0</v>
      </c>
      <c r="AK2" s="32">
        <v>0</v>
      </c>
      <c r="AL2" s="37" t="s">
        <v>1150</v>
      </c>
      <c r="AM2" t="s">
        <v>0</v>
      </c>
      <c r="AN2" s="34">
        <v>4</v>
      </c>
      <c r="AX2"/>
      <c r="AY2"/>
    </row>
    <row r="3" spans="1:51" x14ac:dyDescent="0.25">
      <c r="A3" t="s">
        <v>1023</v>
      </c>
      <c r="B3" t="s">
        <v>514</v>
      </c>
      <c r="C3" t="s">
        <v>717</v>
      </c>
      <c r="D3" t="s">
        <v>923</v>
      </c>
      <c r="E3" s="32">
        <v>104.37777777777778</v>
      </c>
      <c r="F3" s="32">
        <v>395.33233333333334</v>
      </c>
      <c r="G3" s="32">
        <v>39.758333333333333</v>
      </c>
      <c r="H3" s="37">
        <v>0.10056939435765858</v>
      </c>
      <c r="I3" s="32">
        <v>379.48055555555555</v>
      </c>
      <c r="J3" s="32">
        <v>39.758333333333333</v>
      </c>
      <c r="K3" s="37">
        <v>0.10477040984386551</v>
      </c>
      <c r="L3" s="32">
        <v>54.428111111111122</v>
      </c>
      <c r="M3" s="32">
        <v>0</v>
      </c>
      <c r="N3" s="37">
        <v>0</v>
      </c>
      <c r="O3" s="32">
        <v>38.576333333333338</v>
      </c>
      <c r="P3" s="32">
        <v>0</v>
      </c>
      <c r="Q3" s="37">
        <v>0</v>
      </c>
      <c r="R3" s="32">
        <v>10.962888888888889</v>
      </c>
      <c r="S3" s="32">
        <v>0</v>
      </c>
      <c r="T3" s="37">
        <v>0</v>
      </c>
      <c r="U3" s="32">
        <v>4.8888888888888893</v>
      </c>
      <c r="V3" s="32">
        <v>0</v>
      </c>
      <c r="W3" s="37">
        <v>0</v>
      </c>
      <c r="X3" s="32">
        <v>117.98855555555552</v>
      </c>
      <c r="Y3" s="32">
        <v>21.591666666666665</v>
      </c>
      <c r="Z3" s="37">
        <v>0.18299797437981277</v>
      </c>
      <c r="AA3" s="32">
        <v>0</v>
      </c>
      <c r="AB3" s="32">
        <v>0</v>
      </c>
      <c r="AC3" s="37" t="s">
        <v>1150</v>
      </c>
      <c r="AD3" s="32">
        <v>211.66622222222225</v>
      </c>
      <c r="AE3" s="32">
        <v>18.166666666666668</v>
      </c>
      <c r="AF3" s="37">
        <v>8.5826951867615464E-2</v>
      </c>
      <c r="AG3" s="32">
        <v>11.24944444444445</v>
      </c>
      <c r="AH3" s="32">
        <v>0</v>
      </c>
      <c r="AI3" s="37">
        <v>0</v>
      </c>
      <c r="AJ3" s="32">
        <v>0</v>
      </c>
      <c r="AK3" s="32">
        <v>0</v>
      </c>
      <c r="AL3" s="37" t="s">
        <v>1150</v>
      </c>
      <c r="AM3" t="s">
        <v>173</v>
      </c>
      <c r="AN3" s="34">
        <v>4</v>
      </c>
      <c r="AX3"/>
      <c r="AY3"/>
    </row>
    <row r="4" spans="1:51" x14ac:dyDescent="0.25">
      <c r="A4" t="s">
        <v>1023</v>
      </c>
      <c r="B4" t="s">
        <v>376</v>
      </c>
      <c r="C4" t="s">
        <v>708</v>
      </c>
      <c r="D4" t="s">
        <v>907</v>
      </c>
      <c r="E4" s="32">
        <v>106.41111111111111</v>
      </c>
      <c r="F4" s="32">
        <v>478.63022222222224</v>
      </c>
      <c r="G4" s="32">
        <v>8.8555555555555561</v>
      </c>
      <c r="H4" s="37">
        <v>1.8501872937400989E-2</v>
      </c>
      <c r="I4" s="32">
        <v>461.21200000000005</v>
      </c>
      <c r="J4" s="32">
        <v>8.8555555555555561</v>
      </c>
      <c r="K4" s="37">
        <v>1.9200618274363101E-2</v>
      </c>
      <c r="L4" s="32">
        <v>44.310111111111112</v>
      </c>
      <c r="M4" s="32">
        <v>0</v>
      </c>
      <c r="N4" s="37">
        <v>0</v>
      </c>
      <c r="O4" s="32">
        <v>27.672222222222221</v>
      </c>
      <c r="P4" s="32">
        <v>0</v>
      </c>
      <c r="Q4" s="37">
        <v>0</v>
      </c>
      <c r="R4" s="32">
        <v>10.949</v>
      </c>
      <c r="S4" s="32">
        <v>0</v>
      </c>
      <c r="T4" s="37">
        <v>0</v>
      </c>
      <c r="U4" s="32">
        <v>5.6888888888888891</v>
      </c>
      <c r="V4" s="32">
        <v>0</v>
      </c>
      <c r="W4" s="37">
        <v>0</v>
      </c>
      <c r="X4" s="32">
        <v>150.89255555555559</v>
      </c>
      <c r="Y4" s="32">
        <v>8.7722222222222221</v>
      </c>
      <c r="Z4" s="37">
        <v>5.8135553407023234E-2</v>
      </c>
      <c r="AA4" s="32">
        <v>0.78033333333333321</v>
      </c>
      <c r="AB4" s="32">
        <v>0</v>
      </c>
      <c r="AC4" s="37">
        <v>0</v>
      </c>
      <c r="AD4" s="32">
        <v>248.26666666666668</v>
      </c>
      <c r="AE4" s="32">
        <v>8.3333333333333329E-2</v>
      </c>
      <c r="AF4" s="37">
        <v>3.3566058002148223E-4</v>
      </c>
      <c r="AG4" s="32">
        <v>34.380555555555553</v>
      </c>
      <c r="AH4" s="32">
        <v>0</v>
      </c>
      <c r="AI4" s="37">
        <v>0</v>
      </c>
      <c r="AJ4" s="32">
        <v>0</v>
      </c>
      <c r="AK4" s="32">
        <v>0</v>
      </c>
      <c r="AL4" s="37" t="s">
        <v>1150</v>
      </c>
      <c r="AM4" t="s">
        <v>35</v>
      </c>
      <c r="AN4" s="34">
        <v>4</v>
      </c>
      <c r="AX4"/>
      <c r="AY4"/>
    </row>
    <row r="5" spans="1:51" x14ac:dyDescent="0.25">
      <c r="A5" t="s">
        <v>1023</v>
      </c>
      <c r="B5" t="s">
        <v>361</v>
      </c>
      <c r="C5" t="s">
        <v>718</v>
      </c>
      <c r="D5" t="s">
        <v>924</v>
      </c>
      <c r="E5" s="32">
        <v>81.022222222222226</v>
      </c>
      <c r="F5" s="32">
        <v>235.73888888888888</v>
      </c>
      <c r="G5" s="32">
        <v>0</v>
      </c>
      <c r="H5" s="37">
        <v>0</v>
      </c>
      <c r="I5" s="32">
        <v>216.52777777777777</v>
      </c>
      <c r="J5" s="32">
        <v>0</v>
      </c>
      <c r="K5" s="37">
        <v>0</v>
      </c>
      <c r="L5" s="32">
        <v>21.711111111111112</v>
      </c>
      <c r="M5" s="32">
        <v>0</v>
      </c>
      <c r="N5" s="37">
        <v>0</v>
      </c>
      <c r="O5" s="32">
        <v>13.208333333333334</v>
      </c>
      <c r="P5" s="32">
        <v>0</v>
      </c>
      <c r="Q5" s="37">
        <v>0</v>
      </c>
      <c r="R5" s="32">
        <v>4.2805555555555559</v>
      </c>
      <c r="S5" s="32">
        <v>0</v>
      </c>
      <c r="T5" s="37">
        <v>0</v>
      </c>
      <c r="U5" s="32">
        <v>4.2222222222222223</v>
      </c>
      <c r="V5" s="32">
        <v>0</v>
      </c>
      <c r="W5" s="37">
        <v>0</v>
      </c>
      <c r="X5" s="32">
        <v>81.933333333333337</v>
      </c>
      <c r="Y5" s="32">
        <v>0</v>
      </c>
      <c r="Z5" s="37">
        <v>0</v>
      </c>
      <c r="AA5" s="32">
        <v>10.708333333333334</v>
      </c>
      <c r="AB5" s="32">
        <v>0</v>
      </c>
      <c r="AC5" s="37">
        <v>0</v>
      </c>
      <c r="AD5" s="32">
        <v>121.38611111111111</v>
      </c>
      <c r="AE5" s="32">
        <v>0</v>
      </c>
      <c r="AF5" s="37">
        <v>0</v>
      </c>
      <c r="AG5" s="32">
        <v>0</v>
      </c>
      <c r="AH5" s="32">
        <v>0</v>
      </c>
      <c r="AI5" s="37" t="s">
        <v>1150</v>
      </c>
      <c r="AJ5" s="32">
        <v>0</v>
      </c>
      <c r="AK5" s="32">
        <v>0</v>
      </c>
      <c r="AL5" s="37" t="s">
        <v>1150</v>
      </c>
      <c r="AM5" t="s">
        <v>20</v>
      </c>
      <c r="AN5" s="34">
        <v>4</v>
      </c>
      <c r="AX5"/>
      <c r="AY5"/>
    </row>
    <row r="6" spans="1:51" x14ac:dyDescent="0.25">
      <c r="A6" t="s">
        <v>1023</v>
      </c>
      <c r="B6" t="s">
        <v>674</v>
      </c>
      <c r="C6" t="s">
        <v>870</v>
      </c>
      <c r="D6" t="s">
        <v>1012</v>
      </c>
      <c r="E6" s="32">
        <v>104.67777777777778</v>
      </c>
      <c r="F6" s="32">
        <v>371.99822222222224</v>
      </c>
      <c r="G6" s="32">
        <v>54.145777777777774</v>
      </c>
      <c r="H6" s="37">
        <v>0.1455538616672003</v>
      </c>
      <c r="I6" s="32">
        <v>360.62044444444439</v>
      </c>
      <c r="J6" s="32">
        <v>54.145777777777774</v>
      </c>
      <c r="K6" s="37">
        <v>0.15014616783913159</v>
      </c>
      <c r="L6" s="32">
        <v>30.533111111111111</v>
      </c>
      <c r="M6" s="32">
        <v>0</v>
      </c>
      <c r="N6" s="37">
        <v>0</v>
      </c>
      <c r="O6" s="32">
        <v>19.155333333333331</v>
      </c>
      <c r="P6" s="32">
        <v>0</v>
      </c>
      <c r="Q6" s="37">
        <v>0</v>
      </c>
      <c r="R6" s="32">
        <v>5.6888888888888891</v>
      </c>
      <c r="S6" s="32">
        <v>0</v>
      </c>
      <c r="T6" s="37">
        <v>0</v>
      </c>
      <c r="U6" s="32">
        <v>5.6888888888888891</v>
      </c>
      <c r="V6" s="32">
        <v>0</v>
      </c>
      <c r="W6" s="37">
        <v>0</v>
      </c>
      <c r="X6" s="32">
        <v>113.95055555555558</v>
      </c>
      <c r="Y6" s="32">
        <v>0.55833333333333335</v>
      </c>
      <c r="Z6" s="37">
        <v>4.8997859695481946E-3</v>
      </c>
      <c r="AA6" s="32">
        <v>0</v>
      </c>
      <c r="AB6" s="32">
        <v>0</v>
      </c>
      <c r="AC6" s="37" t="s">
        <v>1150</v>
      </c>
      <c r="AD6" s="32">
        <v>223.79166666666663</v>
      </c>
      <c r="AE6" s="32">
        <v>53.587444444444444</v>
      </c>
      <c r="AF6" s="37">
        <v>0.23945236765344757</v>
      </c>
      <c r="AG6" s="32">
        <v>3.7228888888888889</v>
      </c>
      <c r="AH6" s="32">
        <v>0</v>
      </c>
      <c r="AI6" s="37">
        <v>0</v>
      </c>
      <c r="AJ6" s="32">
        <v>0</v>
      </c>
      <c r="AK6" s="32">
        <v>0</v>
      </c>
      <c r="AL6" s="37" t="s">
        <v>1150</v>
      </c>
      <c r="AM6" t="s">
        <v>333</v>
      </c>
      <c r="AN6" s="34">
        <v>4</v>
      </c>
      <c r="AX6"/>
      <c r="AY6"/>
    </row>
    <row r="7" spans="1:51" x14ac:dyDescent="0.25">
      <c r="A7" t="s">
        <v>1023</v>
      </c>
      <c r="B7" t="s">
        <v>555</v>
      </c>
      <c r="C7" t="s">
        <v>770</v>
      </c>
      <c r="D7" t="s">
        <v>955</v>
      </c>
      <c r="E7" s="32">
        <v>54.466666666666669</v>
      </c>
      <c r="F7" s="32">
        <v>151.875</v>
      </c>
      <c r="G7" s="32">
        <v>0.93888888888888888</v>
      </c>
      <c r="H7" s="37">
        <v>6.1819844535893915E-3</v>
      </c>
      <c r="I7" s="32">
        <v>137.76388888888889</v>
      </c>
      <c r="J7" s="32">
        <v>0.93888888888888888</v>
      </c>
      <c r="K7" s="37">
        <v>6.8152031454783747E-3</v>
      </c>
      <c r="L7" s="32">
        <v>7.6166666666666663</v>
      </c>
      <c r="M7" s="32">
        <v>0</v>
      </c>
      <c r="N7" s="37">
        <v>0</v>
      </c>
      <c r="O7" s="32">
        <v>2.2833333333333332</v>
      </c>
      <c r="P7" s="32">
        <v>0</v>
      </c>
      <c r="Q7" s="37">
        <v>0</v>
      </c>
      <c r="R7" s="32">
        <v>0</v>
      </c>
      <c r="S7" s="32">
        <v>0</v>
      </c>
      <c r="T7" s="37" t="s">
        <v>1150</v>
      </c>
      <c r="U7" s="32">
        <v>5.333333333333333</v>
      </c>
      <c r="V7" s="32">
        <v>0</v>
      </c>
      <c r="W7" s="37">
        <v>0</v>
      </c>
      <c r="X7" s="32">
        <v>52.519444444444446</v>
      </c>
      <c r="Y7" s="32">
        <v>0.16388888888888889</v>
      </c>
      <c r="Z7" s="37">
        <v>3.1205373671127096E-3</v>
      </c>
      <c r="AA7" s="32">
        <v>8.7777777777777786</v>
      </c>
      <c r="AB7" s="32">
        <v>0</v>
      </c>
      <c r="AC7" s="37">
        <v>0</v>
      </c>
      <c r="AD7" s="32">
        <v>82.961111111111109</v>
      </c>
      <c r="AE7" s="32">
        <v>0.77500000000000002</v>
      </c>
      <c r="AF7" s="37">
        <v>9.3417263778209341E-3</v>
      </c>
      <c r="AG7" s="32">
        <v>0</v>
      </c>
      <c r="AH7" s="32">
        <v>0</v>
      </c>
      <c r="AI7" s="37" t="s">
        <v>1150</v>
      </c>
      <c r="AJ7" s="32">
        <v>0</v>
      </c>
      <c r="AK7" s="32">
        <v>0</v>
      </c>
      <c r="AL7" s="37" t="s">
        <v>1150</v>
      </c>
      <c r="AM7" t="s">
        <v>214</v>
      </c>
      <c r="AN7" s="34">
        <v>4</v>
      </c>
      <c r="AX7"/>
      <c r="AY7"/>
    </row>
    <row r="8" spans="1:51" x14ac:dyDescent="0.25">
      <c r="A8" t="s">
        <v>1023</v>
      </c>
      <c r="B8" t="s">
        <v>363</v>
      </c>
      <c r="C8" t="s">
        <v>720</v>
      </c>
      <c r="D8" t="s">
        <v>923</v>
      </c>
      <c r="E8" s="32">
        <v>110.62222222222222</v>
      </c>
      <c r="F8" s="32">
        <v>398.90633333333329</v>
      </c>
      <c r="G8" s="32">
        <v>42.164666666666676</v>
      </c>
      <c r="H8" s="37">
        <v>0.10570066991499261</v>
      </c>
      <c r="I8" s="32">
        <v>332.62855555555552</v>
      </c>
      <c r="J8" s="32">
        <v>42.164666666666676</v>
      </c>
      <c r="K8" s="37">
        <v>0.12676201715827837</v>
      </c>
      <c r="L8" s="32">
        <v>71.005555555555546</v>
      </c>
      <c r="M8" s="32">
        <v>0</v>
      </c>
      <c r="N8" s="37">
        <v>0</v>
      </c>
      <c r="O8" s="32">
        <v>28.827777777777779</v>
      </c>
      <c r="P8" s="32">
        <v>0</v>
      </c>
      <c r="Q8" s="37">
        <v>0</v>
      </c>
      <c r="R8" s="32">
        <v>36.577777777777776</v>
      </c>
      <c r="S8" s="32">
        <v>0</v>
      </c>
      <c r="T8" s="37">
        <v>0</v>
      </c>
      <c r="U8" s="32">
        <v>5.6</v>
      </c>
      <c r="V8" s="32">
        <v>0</v>
      </c>
      <c r="W8" s="37">
        <v>0</v>
      </c>
      <c r="X8" s="32">
        <v>77.916222222222217</v>
      </c>
      <c r="Y8" s="32">
        <v>13.410666666666673</v>
      </c>
      <c r="Z8" s="37">
        <v>0.1721164897910292</v>
      </c>
      <c r="AA8" s="32">
        <v>24.1</v>
      </c>
      <c r="AB8" s="32">
        <v>0</v>
      </c>
      <c r="AC8" s="37">
        <v>0</v>
      </c>
      <c r="AD8" s="32">
        <v>221.33455555555551</v>
      </c>
      <c r="AE8" s="32">
        <v>28.754000000000005</v>
      </c>
      <c r="AF8" s="37">
        <v>0.12991193321723629</v>
      </c>
      <c r="AG8" s="32">
        <v>4.55</v>
      </c>
      <c r="AH8" s="32">
        <v>0</v>
      </c>
      <c r="AI8" s="37">
        <v>0</v>
      </c>
      <c r="AJ8" s="32">
        <v>0</v>
      </c>
      <c r="AK8" s="32">
        <v>0</v>
      </c>
      <c r="AL8" s="37" t="s">
        <v>1150</v>
      </c>
      <c r="AM8" t="s">
        <v>22</v>
      </c>
      <c r="AN8" s="34">
        <v>4</v>
      </c>
      <c r="AX8"/>
      <c r="AY8"/>
    </row>
    <row r="9" spans="1:51" x14ac:dyDescent="0.25">
      <c r="A9" t="s">
        <v>1023</v>
      </c>
      <c r="B9" t="s">
        <v>669</v>
      </c>
      <c r="C9" t="s">
        <v>719</v>
      </c>
      <c r="D9" t="s">
        <v>925</v>
      </c>
      <c r="E9" s="32">
        <v>39.111111111111114</v>
      </c>
      <c r="F9" s="32">
        <v>121.91244444444447</v>
      </c>
      <c r="G9" s="32">
        <v>21.946333333333328</v>
      </c>
      <c r="H9" s="37">
        <v>0.18001717079288224</v>
      </c>
      <c r="I9" s="32">
        <v>107.50077777777781</v>
      </c>
      <c r="J9" s="32">
        <v>21.553555555555548</v>
      </c>
      <c r="K9" s="37">
        <v>0.2004967405920576</v>
      </c>
      <c r="L9" s="32">
        <v>21.665888888888887</v>
      </c>
      <c r="M9" s="32">
        <v>3.731777777777777</v>
      </c>
      <c r="N9" s="37">
        <v>0.17224208048494047</v>
      </c>
      <c r="O9" s="32">
        <v>14.070666666666666</v>
      </c>
      <c r="P9" s="32">
        <v>3.3389999999999991</v>
      </c>
      <c r="Q9" s="37">
        <v>0.23730218895100913</v>
      </c>
      <c r="R9" s="32">
        <v>1.9063333333333332</v>
      </c>
      <c r="S9" s="32">
        <v>0.39277777777777778</v>
      </c>
      <c r="T9" s="37">
        <v>0.20603835169318646</v>
      </c>
      <c r="U9" s="32">
        <v>5.6888888888888891</v>
      </c>
      <c r="V9" s="32">
        <v>0</v>
      </c>
      <c r="W9" s="37">
        <v>0</v>
      </c>
      <c r="X9" s="32">
        <v>45.194111111111127</v>
      </c>
      <c r="Y9" s="32">
        <v>9.3334444444444422</v>
      </c>
      <c r="Z9" s="37">
        <v>0.20651904009126054</v>
      </c>
      <c r="AA9" s="32">
        <v>6.8164444444444472</v>
      </c>
      <c r="AB9" s="32">
        <v>0</v>
      </c>
      <c r="AC9" s="37">
        <v>0</v>
      </c>
      <c r="AD9" s="32">
        <v>48.236000000000018</v>
      </c>
      <c r="AE9" s="32">
        <v>8.8811111111111067</v>
      </c>
      <c r="AF9" s="37">
        <v>0.1841179017976429</v>
      </c>
      <c r="AG9" s="32">
        <v>0</v>
      </c>
      <c r="AH9" s="32">
        <v>0</v>
      </c>
      <c r="AI9" s="37" t="s">
        <v>1150</v>
      </c>
      <c r="AJ9" s="32">
        <v>0</v>
      </c>
      <c r="AK9" s="32">
        <v>0</v>
      </c>
      <c r="AL9" s="37" t="s">
        <v>1150</v>
      </c>
      <c r="AM9" t="s">
        <v>328</v>
      </c>
      <c r="AN9" s="34">
        <v>4</v>
      </c>
      <c r="AX9"/>
      <c r="AY9"/>
    </row>
    <row r="10" spans="1:51" x14ac:dyDescent="0.25">
      <c r="A10" t="s">
        <v>1023</v>
      </c>
      <c r="B10" t="s">
        <v>368</v>
      </c>
      <c r="C10" t="s">
        <v>722</v>
      </c>
      <c r="D10" t="s">
        <v>927</v>
      </c>
      <c r="E10" s="32">
        <v>76.733333333333334</v>
      </c>
      <c r="F10" s="32">
        <v>321.25911111111111</v>
      </c>
      <c r="G10" s="32">
        <v>25.460555555555558</v>
      </c>
      <c r="H10" s="37">
        <v>7.9252399931934489E-2</v>
      </c>
      <c r="I10" s="32">
        <v>306.05911111111112</v>
      </c>
      <c r="J10" s="32">
        <v>25.460555555555558</v>
      </c>
      <c r="K10" s="37">
        <v>8.318836012796367E-2</v>
      </c>
      <c r="L10" s="32">
        <v>29.255555555555556</v>
      </c>
      <c r="M10" s="32">
        <v>0</v>
      </c>
      <c r="N10" s="37">
        <v>0</v>
      </c>
      <c r="O10" s="32">
        <v>14.055555555555555</v>
      </c>
      <c r="P10" s="32">
        <v>0</v>
      </c>
      <c r="Q10" s="37">
        <v>0</v>
      </c>
      <c r="R10" s="32">
        <v>10.488888888888889</v>
      </c>
      <c r="S10" s="32">
        <v>0</v>
      </c>
      <c r="T10" s="37">
        <v>0</v>
      </c>
      <c r="U10" s="32">
        <v>4.7111111111111112</v>
      </c>
      <c r="V10" s="32">
        <v>0</v>
      </c>
      <c r="W10" s="37">
        <v>0</v>
      </c>
      <c r="X10" s="32">
        <v>107.16111111111111</v>
      </c>
      <c r="Y10" s="32">
        <v>6.3138888888888891</v>
      </c>
      <c r="Z10" s="37">
        <v>5.8919591477007621E-2</v>
      </c>
      <c r="AA10" s="32">
        <v>0</v>
      </c>
      <c r="AB10" s="32">
        <v>0</v>
      </c>
      <c r="AC10" s="37" t="s">
        <v>1150</v>
      </c>
      <c r="AD10" s="32">
        <v>184.84244444444445</v>
      </c>
      <c r="AE10" s="32">
        <v>19.146666666666668</v>
      </c>
      <c r="AF10" s="37">
        <v>0.10358371273553092</v>
      </c>
      <c r="AG10" s="32">
        <v>0</v>
      </c>
      <c r="AH10" s="32">
        <v>0</v>
      </c>
      <c r="AI10" s="37" t="s">
        <v>1150</v>
      </c>
      <c r="AJ10" s="32">
        <v>0</v>
      </c>
      <c r="AK10" s="32">
        <v>0</v>
      </c>
      <c r="AL10" s="37" t="s">
        <v>1150</v>
      </c>
      <c r="AM10" t="s">
        <v>27</v>
      </c>
      <c r="AN10" s="34">
        <v>4</v>
      </c>
      <c r="AX10"/>
      <c r="AY10"/>
    </row>
    <row r="11" spans="1:51" x14ac:dyDescent="0.25">
      <c r="A11" t="s">
        <v>1023</v>
      </c>
      <c r="B11" t="s">
        <v>675</v>
      </c>
      <c r="C11" t="s">
        <v>732</v>
      </c>
      <c r="D11" t="s">
        <v>892</v>
      </c>
      <c r="E11" s="32">
        <v>84.566666666666663</v>
      </c>
      <c r="F11" s="32">
        <v>291.70066666666668</v>
      </c>
      <c r="G11" s="32">
        <v>50.626666666666672</v>
      </c>
      <c r="H11" s="37">
        <v>0.17355691108007981</v>
      </c>
      <c r="I11" s="32">
        <v>268.06288888888889</v>
      </c>
      <c r="J11" s="32">
        <v>50.626666666666672</v>
      </c>
      <c r="K11" s="37">
        <v>0.18886115447204349</v>
      </c>
      <c r="L11" s="32">
        <v>17.609222222222225</v>
      </c>
      <c r="M11" s="32">
        <v>1.6893333333333334</v>
      </c>
      <c r="N11" s="37">
        <v>9.593457973410395E-2</v>
      </c>
      <c r="O11" s="32">
        <v>7.1628888888888884</v>
      </c>
      <c r="P11" s="32">
        <v>1.6893333333333334</v>
      </c>
      <c r="Q11" s="37">
        <v>0.23584525176061802</v>
      </c>
      <c r="R11" s="32">
        <v>4.7574444444444461</v>
      </c>
      <c r="S11" s="32">
        <v>0</v>
      </c>
      <c r="T11" s="37">
        <v>0</v>
      </c>
      <c r="U11" s="32">
        <v>5.6888888888888891</v>
      </c>
      <c r="V11" s="32">
        <v>0</v>
      </c>
      <c r="W11" s="37">
        <v>0</v>
      </c>
      <c r="X11" s="32">
        <v>82.038999999999959</v>
      </c>
      <c r="Y11" s="32">
        <v>31.886777777777787</v>
      </c>
      <c r="Z11" s="37">
        <v>0.38867828444737018</v>
      </c>
      <c r="AA11" s="32">
        <v>13.191444444444446</v>
      </c>
      <c r="AB11" s="32">
        <v>0</v>
      </c>
      <c r="AC11" s="37">
        <v>0</v>
      </c>
      <c r="AD11" s="32">
        <v>178.86100000000005</v>
      </c>
      <c r="AE11" s="32">
        <v>17.050555555555555</v>
      </c>
      <c r="AF11" s="37">
        <v>9.532852637274504E-2</v>
      </c>
      <c r="AG11" s="32">
        <v>0</v>
      </c>
      <c r="AH11" s="32">
        <v>0</v>
      </c>
      <c r="AI11" s="37" t="s">
        <v>1150</v>
      </c>
      <c r="AJ11" s="32">
        <v>0</v>
      </c>
      <c r="AK11" s="32">
        <v>0</v>
      </c>
      <c r="AL11" s="37" t="s">
        <v>1150</v>
      </c>
      <c r="AM11" t="s">
        <v>334</v>
      </c>
      <c r="AN11" s="34">
        <v>4</v>
      </c>
      <c r="AX11"/>
      <c r="AY11"/>
    </row>
    <row r="12" spans="1:51" x14ac:dyDescent="0.25">
      <c r="A12" t="s">
        <v>1023</v>
      </c>
      <c r="B12" t="s">
        <v>527</v>
      </c>
      <c r="C12" t="s">
        <v>692</v>
      </c>
      <c r="D12" t="s">
        <v>976</v>
      </c>
      <c r="E12" s="32">
        <v>77.87777777777778</v>
      </c>
      <c r="F12" s="32">
        <v>254.79022222222221</v>
      </c>
      <c r="G12" s="32">
        <v>82.794444444444451</v>
      </c>
      <c r="H12" s="37">
        <v>0.32495141973004377</v>
      </c>
      <c r="I12" s="32">
        <v>234.64022222222223</v>
      </c>
      <c r="J12" s="32">
        <v>81.01666666666668</v>
      </c>
      <c r="K12" s="37">
        <v>0.34528038671024486</v>
      </c>
      <c r="L12" s="32">
        <v>12.875777777777778</v>
      </c>
      <c r="M12" s="32">
        <v>4.344444444444445</v>
      </c>
      <c r="N12" s="37">
        <v>0.33741219516404625</v>
      </c>
      <c r="O12" s="32">
        <v>5.5944444444444441</v>
      </c>
      <c r="P12" s="32">
        <v>2.5666666666666669</v>
      </c>
      <c r="Q12" s="37">
        <v>0.45878848063555122</v>
      </c>
      <c r="R12" s="32">
        <v>2.5702222222222222</v>
      </c>
      <c r="S12" s="32">
        <v>0</v>
      </c>
      <c r="T12" s="37">
        <v>0</v>
      </c>
      <c r="U12" s="32">
        <v>4.7111111111111112</v>
      </c>
      <c r="V12" s="32">
        <v>1.7777777777777777</v>
      </c>
      <c r="W12" s="37">
        <v>0.37735849056603771</v>
      </c>
      <c r="X12" s="32">
        <v>79.126555555555555</v>
      </c>
      <c r="Y12" s="32">
        <v>40.583333333333336</v>
      </c>
      <c r="Z12" s="37">
        <v>0.51289144394563424</v>
      </c>
      <c r="AA12" s="32">
        <v>12.868666666666664</v>
      </c>
      <c r="AB12" s="32">
        <v>0</v>
      </c>
      <c r="AC12" s="37">
        <v>0</v>
      </c>
      <c r="AD12" s="32">
        <v>149.91922222222223</v>
      </c>
      <c r="AE12" s="32">
        <v>37.866666666666667</v>
      </c>
      <c r="AF12" s="37">
        <v>0.25258046370156373</v>
      </c>
      <c r="AG12" s="32">
        <v>0</v>
      </c>
      <c r="AH12" s="32">
        <v>0</v>
      </c>
      <c r="AI12" s="37" t="s">
        <v>1150</v>
      </c>
      <c r="AJ12" s="32">
        <v>0</v>
      </c>
      <c r="AK12" s="32">
        <v>0</v>
      </c>
      <c r="AL12" s="37" t="s">
        <v>1150</v>
      </c>
      <c r="AM12" t="s">
        <v>186</v>
      </c>
      <c r="AN12" s="34">
        <v>4</v>
      </c>
      <c r="AX12"/>
      <c r="AY12"/>
    </row>
    <row r="13" spans="1:51" x14ac:dyDescent="0.25">
      <c r="A13" t="s">
        <v>1023</v>
      </c>
      <c r="B13" t="s">
        <v>609</v>
      </c>
      <c r="C13" t="s">
        <v>790</v>
      </c>
      <c r="D13" t="s">
        <v>874</v>
      </c>
      <c r="E13" s="32">
        <v>9.0111111111111111</v>
      </c>
      <c r="F13" s="32">
        <v>64.188333333333333</v>
      </c>
      <c r="G13" s="32">
        <v>0.3477777777777778</v>
      </c>
      <c r="H13" s="37">
        <v>5.4180839370255932E-3</v>
      </c>
      <c r="I13" s="32">
        <v>56.607222222222219</v>
      </c>
      <c r="J13" s="32">
        <v>0.3477777777777778</v>
      </c>
      <c r="K13" s="37">
        <v>6.1436997634773741E-3</v>
      </c>
      <c r="L13" s="32">
        <v>18.607777777777777</v>
      </c>
      <c r="M13" s="32">
        <v>0.3477777777777778</v>
      </c>
      <c r="N13" s="37">
        <v>1.8689914611572225E-2</v>
      </c>
      <c r="O13" s="32">
        <v>11.026666666666664</v>
      </c>
      <c r="P13" s="32">
        <v>0.3477777777777778</v>
      </c>
      <c r="Q13" s="37">
        <v>3.1539701733172117E-2</v>
      </c>
      <c r="R13" s="32">
        <v>1.8922222222222222</v>
      </c>
      <c r="S13" s="32">
        <v>0</v>
      </c>
      <c r="T13" s="37">
        <v>0</v>
      </c>
      <c r="U13" s="32">
        <v>5.6888888888888891</v>
      </c>
      <c r="V13" s="32">
        <v>0</v>
      </c>
      <c r="W13" s="37">
        <v>0</v>
      </c>
      <c r="X13" s="32">
        <v>31.863888888888894</v>
      </c>
      <c r="Y13" s="32">
        <v>0</v>
      </c>
      <c r="Z13" s="37">
        <v>0</v>
      </c>
      <c r="AA13" s="32">
        <v>0</v>
      </c>
      <c r="AB13" s="32">
        <v>0</v>
      </c>
      <c r="AC13" s="37" t="s">
        <v>1150</v>
      </c>
      <c r="AD13" s="32">
        <v>13.71666666666666</v>
      </c>
      <c r="AE13" s="32">
        <v>0</v>
      </c>
      <c r="AF13" s="37">
        <v>0</v>
      </c>
      <c r="AG13" s="32">
        <v>0</v>
      </c>
      <c r="AH13" s="32">
        <v>0</v>
      </c>
      <c r="AI13" s="37" t="s">
        <v>1150</v>
      </c>
      <c r="AJ13" s="32">
        <v>0</v>
      </c>
      <c r="AK13" s="32">
        <v>0</v>
      </c>
      <c r="AL13" s="37" t="s">
        <v>1150</v>
      </c>
      <c r="AM13" t="s">
        <v>268</v>
      </c>
      <c r="AN13" s="34">
        <v>4</v>
      </c>
      <c r="AX13"/>
      <c r="AY13"/>
    </row>
    <row r="14" spans="1:51" x14ac:dyDescent="0.25">
      <c r="A14" t="s">
        <v>1023</v>
      </c>
      <c r="B14" t="s">
        <v>558</v>
      </c>
      <c r="C14" t="s">
        <v>717</v>
      </c>
      <c r="D14" t="s">
        <v>923</v>
      </c>
      <c r="E14" s="32">
        <v>87.355555555555554</v>
      </c>
      <c r="F14" s="32">
        <v>252.88633333333331</v>
      </c>
      <c r="G14" s="32">
        <v>0</v>
      </c>
      <c r="H14" s="37">
        <v>0</v>
      </c>
      <c r="I14" s="32">
        <v>220.17966666666663</v>
      </c>
      <c r="J14" s="32">
        <v>0</v>
      </c>
      <c r="K14" s="37">
        <v>0</v>
      </c>
      <c r="L14" s="32">
        <v>12.664666666666669</v>
      </c>
      <c r="M14" s="32">
        <v>0</v>
      </c>
      <c r="N14" s="37">
        <v>0</v>
      </c>
      <c r="O14" s="32">
        <v>6.0128888888888907</v>
      </c>
      <c r="P14" s="32">
        <v>0</v>
      </c>
      <c r="Q14" s="37">
        <v>0</v>
      </c>
      <c r="R14" s="32">
        <v>0</v>
      </c>
      <c r="S14" s="32">
        <v>0</v>
      </c>
      <c r="T14" s="37" t="s">
        <v>1150</v>
      </c>
      <c r="U14" s="32">
        <v>6.6517777777777791</v>
      </c>
      <c r="V14" s="32">
        <v>0</v>
      </c>
      <c r="W14" s="37">
        <v>0</v>
      </c>
      <c r="X14" s="32">
        <v>61.91844444444444</v>
      </c>
      <c r="Y14" s="32">
        <v>0</v>
      </c>
      <c r="Z14" s="37">
        <v>0</v>
      </c>
      <c r="AA14" s="32">
        <v>26.054888888888893</v>
      </c>
      <c r="AB14" s="32">
        <v>0</v>
      </c>
      <c r="AC14" s="37">
        <v>0</v>
      </c>
      <c r="AD14" s="32">
        <v>152.24833333333331</v>
      </c>
      <c r="AE14" s="32">
        <v>0</v>
      </c>
      <c r="AF14" s="37">
        <v>0</v>
      </c>
      <c r="AG14" s="32">
        <v>0</v>
      </c>
      <c r="AH14" s="32">
        <v>0</v>
      </c>
      <c r="AI14" s="37" t="s">
        <v>1150</v>
      </c>
      <c r="AJ14" s="32">
        <v>0</v>
      </c>
      <c r="AK14" s="32">
        <v>0</v>
      </c>
      <c r="AL14" s="37" t="s">
        <v>1150</v>
      </c>
      <c r="AM14" t="s">
        <v>217</v>
      </c>
      <c r="AN14" s="34">
        <v>4</v>
      </c>
      <c r="AX14"/>
      <c r="AY14"/>
    </row>
    <row r="15" spans="1:51" x14ac:dyDescent="0.25">
      <c r="A15" t="s">
        <v>1023</v>
      </c>
      <c r="B15" t="s">
        <v>477</v>
      </c>
      <c r="C15" t="s">
        <v>786</v>
      </c>
      <c r="D15" t="s">
        <v>964</v>
      </c>
      <c r="E15" s="32">
        <v>78.177777777777777</v>
      </c>
      <c r="F15" s="32">
        <v>243.69633333333331</v>
      </c>
      <c r="G15" s="32">
        <v>41.000888888888909</v>
      </c>
      <c r="H15" s="37">
        <v>0.16824581776865297</v>
      </c>
      <c r="I15" s="32">
        <v>226.53733333333332</v>
      </c>
      <c r="J15" s="32">
        <v>41.000888888888909</v>
      </c>
      <c r="K15" s="37">
        <v>0.18098954501490075</v>
      </c>
      <c r="L15" s="32">
        <v>20.881777777777778</v>
      </c>
      <c r="M15" s="32">
        <v>0</v>
      </c>
      <c r="N15" s="37">
        <v>0</v>
      </c>
      <c r="O15" s="32">
        <v>9.5422222222222199</v>
      </c>
      <c r="P15" s="32">
        <v>0</v>
      </c>
      <c r="Q15" s="37">
        <v>0</v>
      </c>
      <c r="R15" s="32">
        <v>5.6506666666666669</v>
      </c>
      <c r="S15" s="32">
        <v>0</v>
      </c>
      <c r="T15" s="37">
        <v>0</v>
      </c>
      <c r="U15" s="32">
        <v>5.6888888888888891</v>
      </c>
      <c r="V15" s="32">
        <v>0</v>
      </c>
      <c r="W15" s="37">
        <v>0</v>
      </c>
      <c r="X15" s="32">
        <v>59.59899999999999</v>
      </c>
      <c r="Y15" s="32">
        <v>12.095333333333333</v>
      </c>
      <c r="Z15" s="37">
        <v>0.20294523957337093</v>
      </c>
      <c r="AA15" s="32">
        <v>5.8194444444444446</v>
      </c>
      <c r="AB15" s="32">
        <v>0</v>
      </c>
      <c r="AC15" s="37">
        <v>0</v>
      </c>
      <c r="AD15" s="32">
        <v>157.39611111111111</v>
      </c>
      <c r="AE15" s="32">
        <v>28.905555555555576</v>
      </c>
      <c r="AF15" s="37">
        <v>0.18364847359634057</v>
      </c>
      <c r="AG15" s="32">
        <v>0</v>
      </c>
      <c r="AH15" s="32">
        <v>0</v>
      </c>
      <c r="AI15" s="37" t="s">
        <v>1150</v>
      </c>
      <c r="AJ15" s="32">
        <v>0</v>
      </c>
      <c r="AK15" s="32">
        <v>0</v>
      </c>
      <c r="AL15" s="37" t="s">
        <v>1150</v>
      </c>
      <c r="AM15" t="s">
        <v>136</v>
      </c>
      <c r="AN15" s="34">
        <v>4</v>
      </c>
      <c r="AX15"/>
      <c r="AY15"/>
    </row>
    <row r="16" spans="1:51" x14ac:dyDescent="0.25">
      <c r="A16" t="s">
        <v>1023</v>
      </c>
      <c r="B16" t="s">
        <v>519</v>
      </c>
      <c r="C16" t="s">
        <v>719</v>
      </c>
      <c r="D16" t="s">
        <v>925</v>
      </c>
      <c r="E16" s="32">
        <v>58.855555555555554</v>
      </c>
      <c r="F16" s="32">
        <v>166.99166666666667</v>
      </c>
      <c r="G16" s="32">
        <v>76.683555555555543</v>
      </c>
      <c r="H16" s="37">
        <v>0.45920588186369904</v>
      </c>
      <c r="I16" s="32">
        <v>155.57122222222227</v>
      </c>
      <c r="J16" s="32">
        <v>75.250222222222206</v>
      </c>
      <c r="K16" s="37">
        <v>0.48370271279821075</v>
      </c>
      <c r="L16" s="32">
        <v>37.26755555555556</v>
      </c>
      <c r="M16" s="32">
        <v>17.47955555555556</v>
      </c>
      <c r="N16" s="37">
        <v>0.46902876496684642</v>
      </c>
      <c r="O16" s="32">
        <v>25.847111111111118</v>
      </c>
      <c r="P16" s="32">
        <v>16.046222222222227</v>
      </c>
      <c r="Q16" s="37">
        <v>0.62081298576243205</v>
      </c>
      <c r="R16" s="32">
        <v>5.631555555555555</v>
      </c>
      <c r="S16" s="32">
        <v>0</v>
      </c>
      <c r="T16" s="37">
        <v>0</v>
      </c>
      <c r="U16" s="32">
        <v>5.7888888888888888</v>
      </c>
      <c r="V16" s="32">
        <v>1.4333333333333333</v>
      </c>
      <c r="W16" s="37">
        <v>0.24760076775431863</v>
      </c>
      <c r="X16" s="32">
        <v>39.10111111111113</v>
      </c>
      <c r="Y16" s="32">
        <v>17.583111111111108</v>
      </c>
      <c r="Z16" s="37">
        <v>0.44968315762552896</v>
      </c>
      <c r="AA16" s="32">
        <v>0</v>
      </c>
      <c r="AB16" s="32">
        <v>0</v>
      </c>
      <c r="AC16" s="37" t="s">
        <v>1150</v>
      </c>
      <c r="AD16" s="32">
        <v>90.623000000000005</v>
      </c>
      <c r="AE16" s="32">
        <v>41.620888888888871</v>
      </c>
      <c r="AF16" s="37">
        <v>0.45927511656962217</v>
      </c>
      <c r="AG16" s="32">
        <v>0</v>
      </c>
      <c r="AH16" s="32">
        <v>0</v>
      </c>
      <c r="AI16" s="37" t="s">
        <v>1150</v>
      </c>
      <c r="AJ16" s="32">
        <v>0</v>
      </c>
      <c r="AK16" s="32">
        <v>0</v>
      </c>
      <c r="AL16" s="37" t="s">
        <v>1150</v>
      </c>
      <c r="AM16" t="s">
        <v>178</v>
      </c>
      <c r="AN16" s="34">
        <v>4</v>
      </c>
      <c r="AX16"/>
      <c r="AY16"/>
    </row>
    <row r="17" spans="1:51" x14ac:dyDescent="0.25">
      <c r="A17" t="s">
        <v>1023</v>
      </c>
      <c r="B17" t="s">
        <v>604</v>
      </c>
      <c r="C17" t="s">
        <v>768</v>
      </c>
      <c r="D17" t="s">
        <v>953</v>
      </c>
      <c r="E17" s="32">
        <v>52.111111111111114</v>
      </c>
      <c r="F17" s="32">
        <v>168.84022222222222</v>
      </c>
      <c r="G17" s="32">
        <v>1.3783333333333332</v>
      </c>
      <c r="H17" s="37">
        <v>8.1635365980460145E-3</v>
      </c>
      <c r="I17" s="32">
        <v>152.67177777777778</v>
      </c>
      <c r="J17" s="32">
        <v>1.3783333333333332</v>
      </c>
      <c r="K17" s="37">
        <v>9.0280820292770389E-3</v>
      </c>
      <c r="L17" s="32">
        <v>32.51144444444445</v>
      </c>
      <c r="M17" s="32">
        <v>0</v>
      </c>
      <c r="N17" s="37">
        <v>0</v>
      </c>
      <c r="O17" s="32">
        <v>16.343000000000007</v>
      </c>
      <c r="P17" s="32">
        <v>0</v>
      </c>
      <c r="Q17" s="37">
        <v>0</v>
      </c>
      <c r="R17" s="32">
        <v>10.479555555555553</v>
      </c>
      <c r="S17" s="32">
        <v>0</v>
      </c>
      <c r="T17" s="37">
        <v>0</v>
      </c>
      <c r="U17" s="32">
        <v>5.6888888888888891</v>
      </c>
      <c r="V17" s="32">
        <v>0</v>
      </c>
      <c r="W17" s="37">
        <v>0</v>
      </c>
      <c r="X17" s="32">
        <v>52.093555555555568</v>
      </c>
      <c r="Y17" s="32">
        <v>1.3783333333333332</v>
      </c>
      <c r="Z17" s="37">
        <v>2.6458807018142565E-2</v>
      </c>
      <c r="AA17" s="32">
        <v>0</v>
      </c>
      <c r="AB17" s="32">
        <v>0</v>
      </c>
      <c r="AC17" s="37" t="s">
        <v>1150</v>
      </c>
      <c r="AD17" s="32">
        <v>84.23522222222222</v>
      </c>
      <c r="AE17" s="32">
        <v>0</v>
      </c>
      <c r="AF17" s="37">
        <v>0</v>
      </c>
      <c r="AG17" s="32">
        <v>0</v>
      </c>
      <c r="AH17" s="32">
        <v>0</v>
      </c>
      <c r="AI17" s="37" t="s">
        <v>1150</v>
      </c>
      <c r="AJ17" s="32">
        <v>0</v>
      </c>
      <c r="AK17" s="32">
        <v>0</v>
      </c>
      <c r="AL17" s="37" t="s">
        <v>1150</v>
      </c>
      <c r="AM17" t="s">
        <v>263</v>
      </c>
      <c r="AN17" s="34">
        <v>4</v>
      </c>
      <c r="AX17"/>
      <c r="AY17"/>
    </row>
    <row r="18" spans="1:51" x14ac:dyDescent="0.25">
      <c r="A18" t="s">
        <v>1023</v>
      </c>
      <c r="B18" t="s">
        <v>350</v>
      </c>
      <c r="C18" t="s">
        <v>713</v>
      </c>
      <c r="D18" t="s">
        <v>919</v>
      </c>
      <c r="E18" s="32">
        <v>72.733333333333334</v>
      </c>
      <c r="F18" s="32">
        <v>243.71199999999993</v>
      </c>
      <c r="G18" s="32">
        <v>34.686999999999998</v>
      </c>
      <c r="H18" s="37">
        <v>0.14232782956932777</v>
      </c>
      <c r="I18" s="32">
        <v>223.68977777777772</v>
      </c>
      <c r="J18" s="32">
        <v>34.686999999999998</v>
      </c>
      <c r="K18" s="37">
        <v>0.1550674346614955</v>
      </c>
      <c r="L18" s="32">
        <v>31.727777777777778</v>
      </c>
      <c r="M18" s="32">
        <v>5.3694444444444445</v>
      </c>
      <c r="N18" s="37">
        <v>0.16923481001575907</v>
      </c>
      <c r="O18" s="32">
        <v>15.113888888888889</v>
      </c>
      <c r="P18" s="32">
        <v>5.3694444444444445</v>
      </c>
      <c r="Q18" s="37">
        <v>0.35526557618084909</v>
      </c>
      <c r="R18" s="32">
        <v>10.569444444444445</v>
      </c>
      <c r="S18" s="32">
        <v>0</v>
      </c>
      <c r="T18" s="37">
        <v>0</v>
      </c>
      <c r="U18" s="32">
        <v>6.0444444444444443</v>
      </c>
      <c r="V18" s="32">
        <v>0</v>
      </c>
      <c r="W18" s="37">
        <v>0</v>
      </c>
      <c r="X18" s="32">
        <v>65.588888888888889</v>
      </c>
      <c r="Y18" s="32">
        <v>0.40833333333333333</v>
      </c>
      <c r="Z18" s="37">
        <v>6.225647975605624E-3</v>
      </c>
      <c r="AA18" s="32">
        <v>3.4083333333333332</v>
      </c>
      <c r="AB18" s="32">
        <v>0</v>
      </c>
      <c r="AC18" s="37">
        <v>0</v>
      </c>
      <c r="AD18" s="32">
        <v>141.55088888888884</v>
      </c>
      <c r="AE18" s="32">
        <v>28.909222222222223</v>
      </c>
      <c r="AF18" s="37">
        <v>0.20423200764860389</v>
      </c>
      <c r="AG18" s="32">
        <v>1.4361111111111111</v>
      </c>
      <c r="AH18" s="32">
        <v>0</v>
      </c>
      <c r="AI18" s="37">
        <v>0</v>
      </c>
      <c r="AJ18" s="32">
        <v>0</v>
      </c>
      <c r="AK18" s="32">
        <v>0</v>
      </c>
      <c r="AL18" s="37" t="s">
        <v>1150</v>
      </c>
      <c r="AM18" t="s">
        <v>9</v>
      </c>
      <c r="AN18" s="34">
        <v>4</v>
      </c>
      <c r="AX18"/>
      <c r="AY18"/>
    </row>
    <row r="19" spans="1:51" x14ac:dyDescent="0.25">
      <c r="A19" t="s">
        <v>1023</v>
      </c>
      <c r="B19" t="s">
        <v>524</v>
      </c>
      <c r="C19" t="s">
        <v>718</v>
      </c>
      <c r="D19" t="s">
        <v>924</v>
      </c>
      <c r="E19" s="32">
        <v>82.966666666666669</v>
      </c>
      <c r="F19" s="32">
        <v>281.39000000000004</v>
      </c>
      <c r="G19" s="32">
        <v>0</v>
      </c>
      <c r="H19" s="37">
        <v>0</v>
      </c>
      <c r="I19" s="32">
        <v>273.33111111111117</v>
      </c>
      <c r="J19" s="32">
        <v>0</v>
      </c>
      <c r="K19" s="37">
        <v>0</v>
      </c>
      <c r="L19" s="32">
        <v>26.82555555555556</v>
      </c>
      <c r="M19" s="32">
        <v>0</v>
      </c>
      <c r="N19" s="37">
        <v>0</v>
      </c>
      <c r="O19" s="32">
        <v>18.766666666666673</v>
      </c>
      <c r="P19" s="32">
        <v>0</v>
      </c>
      <c r="Q19" s="37">
        <v>0</v>
      </c>
      <c r="R19" s="32">
        <v>2.7255555555555562</v>
      </c>
      <c r="S19" s="32">
        <v>0</v>
      </c>
      <c r="T19" s="37">
        <v>0</v>
      </c>
      <c r="U19" s="32">
        <v>5.333333333333333</v>
      </c>
      <c r="V19" s="32">
        <v>0</v>
      </c>
      <c r="W19" s="37">
        <v>0</v>
      </c>
      <c r="X19" s="32">
        <v>79.195555555555586</v>
      </c>
      <c r="Y19" s="32">
        <v>0</v>
      </c>
      <c r="Z19" s="37">
        <v>0</v>
      </c>
      <c r="AA19" s="32">
        <v>0</v>
      </c>
      <c r="AB19" s="32">
        <v>0</v>
      </c>
      <c r="AC19" s="37" t="s">
        <v>1150</v>
      </c>
      <c r="AD19" s="32">
        <v>175.3688888888889</v>
      </c>
      <c r="AE19" s="32">
        <v>0</v>
      </c>
      <c r="AF19" s="37">
        <v>0</v>
      </c>
      <c r="AG19" s="32">
        <v>0</v>
      </c>
      <c r="AH19" s="32">
        <v>0</v>
      </c>
      <c r="AI19" s="37" t="s">
        <v>1150</v>
      </c>
      <c r="AJ19" s="32">
        <v>0</v>
      </c>
      <c r="AK19" s="32">
        <v>0</v>
      </c>
      <c r="AL19" s="37" t="s">
        <v>1150</v>
      </c>
      <c r="AM19" t="s">
        <v>183</v>
      </c>
      <c r="AN19" s="34">
        <v>4</v>
      </c>
      <c r="AX19"/>
      <c r="AY19"/>
    </row>
    <row r="20" spans="1:51" x14ac:dyDescent="0.25">
      <c r="A20" t="s">
        <v>1023</v>
      </c>
      <c r="B20" t="s">
        <v>399</v>
      </c>
      <c r="C20" t="s">
        <v>738</v>
      </c>
      <c r="D20" t="s">
        <v>936</v>
      </c>
      <c r="E20" s="32">
        <v>70.844444444444449</v>
      </c>
      <c r="F20" s="32">
        <v>217.23288888888891</v>
      </c>
      <c r="G20" s="32">
        <v>0</v>
      </c>
      <c r="H20" s="37">
        <v>0</v>
      </c>
      <c r="I20" s="32">
        <v>204.28211111111111</v>
      </c>
      <c r="J20" s="32">
        <v>0</v>
      </c>
      <c r="K20" s="37">
        <v>0</v>
      </c>
      <c r="L20" s="32">
        <v>17.963555555555558</v>
      </c>
      <c r="M20" s="32">
        <v>0</v>
      </c>
      <c r="N20" s="37">
        <v>0</v>
      </c>
      <c r="O20" s="32">
        <v>5.0127777777777762</v>
      </c>
      <c r="P20" s="32">
        <v>0</v>
      </c>
      <c r="Q20" s="37">
        <v>0</v>
      </c>
      <c r="R20" s="32">
        <v>8.0618888888888911</v>
      </c>
      <c r="S20" s="32">
        <v>0</v>
      </c>
      <c r="T20" s="37">
        <v>0</v>
      </c>
      <c r="U20" s="32">
        <v>4.8888888888888893</v>
      </c>
      <c r="V20" s="32">
        <v>0</v>
      </c>
      <c r="W20" s="37">
        <v>0</v>
      </c>
      <c r="X20" s="32">
        <v>74.983000000000004</v>
      </c>
      <c r="Y20" s="32">
        <v>0</v>
      </c>
      <c r="Z20" s="37">
        <v>0</v>
      </c>
      <c r="AA20" s="32">
        <v>0</v>
      </c>
      <c r="AB20" s="32">
        <v>0</v>
      </c>
      <c r="AC20" s="37" t="s">
        <v>1150</v>
      </c>
      <c r="AD20" s="32">
        <v>101.00855555555556</v>
      </c>
      <c r="AE20" s="32">
        <v>0</v>
      </c>
      <c r="AF20" s="37">
        <v>0</v>
      </c>
      <c r="AG20" s="32">
        <v>23.277777777777768</v>
      </c>
      <c r="AH20" s="32">
        <v>0</v>
      </c>
      <c r="AI20" s="37">
        <v>0</v>
      </c>
      <c r="AJ20" s="32">
        <v>0</v>
      </c>
      <c r="AK20" s="32">
        <v>0</v>
      </c>
      <c r="AL20" s="37" t="s">
        <v>1150</v>
      </c>
      <c r="AM20" t="s">
        <v>58</v>
      </c>
      <c r="AN20" s="34">
        <v>4</v>
      </c>
      <c r="AX20"/>
      <c r="AY20"/>
    </row>
    <row r="21" spans="1:51" x14ac:dyDescent="0.25">
      <c r="A21" t="s">
        <v>1023</v>
      </c>
      <c r="B21" t="s">
        <v>584</v>
      </c>
      <c r="C21" t="s">
        <v>724</v>
      </c>
      <c r="D21" t="s">
        <v>928</v>
      </c>
      <c r="E21" s="32">
        <v>182.54444444444445</v>
      </c>
      <c r="F21" s="32">
        <v>733.13344444444442</v>
      </c>
      <c r="G21" s="32">
        <v>147.4361111111111</v>
      </c>
      <c r="H21" s="37">
        <v>0.2011040585153438</v>
      </c>
      <c r="I21" s="32">
        <v>699.59322222222215</v>
      </c>
      <c r="J21" s="32">
        <v>144.76944444444445</v>
      </c>
      <c r="K21" s="37">
        <v>0.20693374356113928</v>
      </c>
      <c r="L21" s="32">
        <v>44.892333333333326</v>
      </c>
      <c r="M21" s="32">
        <v>2.6666666666666665</v>
      </c>
      <c r="N21" s="37">
        <v>5.9401382567179258E-2</v>
      </c>
      <c r="O21" s="32">
        <v>22.23822222222222</v>
      </c>
      <c r="P21" s="32">
        <v>0</v>
      </c>
      <c r="Q21" s="37">
        <v>0</v>
      </c>
      <c r="R21" s="32">
        <v>19.987444444444442</v>
      </c>
      <c r="S21" s="32">
        <v>0</v>
      </c>
      <c r="T21" s="37">
        <v>0</v>
      </c>
      <c r="U21" s="32">
        <v>2.6666666666666665</v>
      </c>
      <c r="V21" s="32">
        <v>2.6666666666666665</v>
      </c>
      <c r="W21" s="37">
        <v>1</v>
      </c>
      <c r="X21" s="32">
        <v>212.06144444444442</v>
      </c>
      <c r="Y21" s="32">
        <v>40.088888888888889</v>
      </c>
      <c r="Z21" s="37">
        <v>0.18904374151516884</v>
      </c>
      <c r="AA21" s="32">
        <v>10.886111111111111</v>
      </c>
      <c r="AB21" s="32">
        <v>0</v>
      </c>
      <c r="AC21" s="37">
        <v>0</v>
      </c>
      <c r="AD21" s="32">
        <v>465.29355555555554</v>
      </c>
      <c r="AE21" s="32">
        <v>104.68055555555556</v>
      </c>
      <c r="AF21" s="37">
        <v>0.22497744554095123</v>
      </c>
      <c r="AG21" s="32">
        <v>0</v>
      </c>
      <c r="AH21" s="32">
        <v>0</v>
      </c>
      <c r="AI21" s="37" t="s">
        <v>1150</v>
      </c>
      <c r="AJ21" s="32">
        <v>0</v>
      </c>
      <c r="AK21" s="32">
        <v>0</v>
      </c>
      <c r="AL21" s="37" t="s">
        <v>1150</v>
      </c>
      <c r="AM21" t="s">
        <v>243</v>
      </c>
      <c r="AN21" s="34">
        <v>4</v>
      </c>
      <c r="AX21"/>
      <c r="AY21"/>
    </row>
    <row r="22" spans="1:51" x14ac:dyDescent="0.25">
      <c r="A22" t="s">
        <v>1023</v>
      </c>
      <c r="B22" t="s">
        <v>566</v>
      </c>
      <c r="C22" t="s">
        <v>826</v>
      </c>
      <c r="D22" t="s">
        <v>984</v>
      </c>
      <c r="E22" s="32">
        <v>51.788888888888891</v>
      </c>
      <c r="F22" s="32">
        <v>203.80577777777779</v>
      </c>
      <c r="G22" s="32">
        <v>0.125</v>
      </c>
      <c r="H22" s="37">
        <v>6.1332903003513141E-4</v>
      </c>
      <c r="I22" s="32">
        <v>183.99700000000001</v>
      </c>
      <c r="J22" s="32">
        <v>0</v>
      </c>
      <c r="K22" s="37">
        <v>0</v>
      </c>
      <c r="L22" s="32">
        <v>24.280111111111111</v>
      </c>
      <c r="M22" s="32">
        <v>0.125</v>
      </c>
      <c r="N22" s="37">
        <v>5.1482466216061611E-3</v>
      </c>
      <c r="O22" s="32">
        <v>13.719111111111109</v>
      </c>
      <c r="P22" s="32">
        <v>0</v>
      </c>
      <c r="Q22" s="37">
        <v>0</v>
      </c>
      <c r="R22" s="32">
        <v>5.6891111111111119</v>
      </c>
      <c r="S22" s="32">
        <v>0.125</v>
      </c>
      <c r="T22" s="37">
        <v>2.1971797976641533E-2</v>
      </c>
      <c r="U22" s="32">
        <v>4.871888888888888</v>
      </c>
      <c r="V22" s="32">
        <v>0</v>
      </c>
      <c r="W22" s="37">
        <v>0</v>
      </c>
      <c r="X22" s="32">
        <v>46.328333333333333</v>
      </c>
      <c r="Y22" s="32">
        <v>0</v>
      </c>
      <c r="Z22" s="37">
        <v>0</v>
      </c>
      <c r="AA22" s="32">
        <v>9.2477777777777792</v>
      </c>
      <c r="AB22" s="32">
        <v>0</v>
      </c>
      <c r="AC22" s="37">
        <v>0</v>
      </c>
      <c r="AD22" s="32">
        <v>87.04555555555558</v>
      </c>
      <c r="AE22" s="32">
        <v>0</v>
      </c>
      <c r="AF22" s="37">
        <v>0</v>
      </c>
      <c r="AG22" s="32">
        <v>36.903999999999989</v>
      </c>
      <c r="AH22" s="32">
        <v>0</v>
      </c>
      <c r="AI22" s="37">
        <v>0</v>
      </c>
      <c r="AJ22" s="32">
        <v>0</v>
      </c>
      <c r="AK22" s="32">
        <v>0</v>
      </c>
      <c r="AL22" s="37" t="s">
        <v>1150</v>
      </c>
      <c r="AM22" t="s">
        <v>225</v>
      </c>
      <c r="AN22" s="34">
        <v>4</v>
      </c>
      <c r="AX22"/>
      <c r="AY22"/>
    </row>
    <row r="23" spans="1:51" x14ac:dyDescent="0.25">
      <c r="A23" t="s">
        <v>1023</v>
      </c>
      <c r="B23" t="s">
        <v>345</v>
      </c>
      <c r="C23" t="s">
        <v>703</v>
      </c>
      <c r="D23" t="s">
        <v>917</v>
      </c>
      <c r="E23" s="32">
        <v>82.411111111111111</v>
      </c>
      <c r="F23" s="32">
        <v>245.92922222222217</v>
      </c>
      <c r="G23" s="32">
        <v>111.96188888888888</v>
      </c>
      <c r="H23" s="37">
        <v>0.4552606147297123</v>
      </c>
      <c r="I23" s="32">
        <v>212.27933333333328</v>
      </c>
      <c r="J23" s="32">
        <v>111.71466666666666</v>
      </c>
      <c r="K23" s="37">
        <v>0.52626256599009491</v>
      </c>
      <c r="L23" s="32">
        <v>19.325777777777777</v>
      </c>
      <c r="M23" s="32">
        <v>0</v>
      </c>
      <c r="N23" s="37">
        <v>0</v>
      </c>
      <c r="O23" s="32">
        <v>8.3035555555555547</v>
      </c>
      <c r="P23" s="32">
        <v>0</v>
      </c>
      <c r="Q23" s="37">
        <v>0</v>
      </c>
      <c r="R23" s="32">
        <v>5.0666666666666664</v>
      </c>
      <c r="S23" s="32">
        <v>0</v>
      </c>
      <c r="T23" s="37">
        <v>0</v>
      </c>
      <c r="U23" s="32">
        <v>5.9555555555555557</v>
      </c>
      <c r="V23" s="32">
        <v>0</v>
      </c>
      <c r="W23" s="37">
        <v>0</v>
      </c>
      <c r="X23" s="32">
        <v>78.611999999999981</v>
      </c>
      <c r="Y23" s="32">
        <v>47.961111111111109</v>
      </c>
      <c r="Z23" s="37">
        <v>0.61009910841997561</v>
      </c>
      <c r="AA23" s="32">
        <v>22.627666666666666</v>
      </c>
      <c r="AB23" s="32">
        <v>0.24722222222222223</v>
      </c>
      <c r="AC23" s="37">
        <v>1.0925661309409819E-2</v>
      </c>
      <c r="AD23" s="32">
        <v>123.16377777777775</v>
      </c>
      <c r="AE23" s="32">
        <v>63.75355555555555</v>
      </c>
      <c r="AF23" s="37">
        <v>0.51763234861620577</v>
      </c>
      <c r="AG23" s="32">
        <v>2.2000000000000006</v>
      </c>
      <c r="AH23" s="32">
        <v>0</v>
      </c>
      <c r="AI23" s="37">
        <v>0</v>
      </c>
      <c r="AJ23" s="32">
        <v>0</v>
      </c>
      <c r="AK23" s="32">
        <v>0</v>
      </c>
      <c r="AL23" s="37" t="s">
        <v>1150</v>
      </c>
      <c r="AM23" t="s">
        <v>4</v>
      </c>
      <c r="AN23" s="34">
        <v>4</v>
      </c>
      <c r="AX23"/>
      <c r="AY23"/>
    </row>
    <row r="24" spans="1:51" x14ac:dyDescent="0.25">
      <c r="A24" t="s">
        <v>1023</v>
      </c>
      <c r="B24" t="s">
        <v>411</v>
      </c>
      <c r="C24" t="s">
        <v>694</v>
      </c>
      <c r="D24" t="s">
        <v>942</v>
      </c>
      <c r="E24" s="32">
        <v>71.12222222222222</v>
      </c>
      <c r="F24" s="32">
        <v>244.27811111111112</v>
      </c>
      <c r="G24" s="32">
        <v>33.339111111111102</v>
      </c>
      <c r="H24" s="37">
        <v>0.13648014125975716</v>
      </c>
      <c r="I24" s="32">
        <v>229.2286666666667</v>
      </c>
      <c r="J24" s="32">
        <v>33.339111111111102</v>
      </c>
      <c r="K24" s="37">
        <v>0.14544040933410493</v>
      </c>
      <c r="L24" s="32">
        <v>36.262222222222235</v>
      </c>
      <c r="M24" s="32">
        <v>0</v>
      </c>
      <c r="N24" s="37">
        <v>0</v>
      </c>
      <c r="O24" s="32">
        <v>21.212777777777788</v>
      </c>
      <c r="P24" s="32">
        <v>0</v>
      </c>
      <c r="Q24" s="37">
        <v>0</v>
      </c>
      <c r="R24" s="32">
        <v>9.8049999999999997</v>
      </c>
      <c r="S24" s="32">
        <v>0</v>
      </c>
      <c r="T24" s="37">
        <v>0</v>
      </c>
      <c r="U24" s="32">
        <v>5.2444444444444445</v>
      </c>
      <c r="V24" s="32">
        <v>0</v>
      </c>
      <c r="W24" s="37">
        <v>0</v>
      </c>
      <c r="X24" s="32">
        <v>64.729333333333301</v>
      </c>
      <c r="Y24" s="32">
        <v>0.40088888888888885</v>
      </c>
      <c r="Z24" s="37">
        <v>6.1933109495265785E-3</v>
      </c>
      <c r="AA24" s="32">
        <v>0</v>
      </c>
      <c r="AB24" s="32">
        <v>0</v>
      </c>
      <c r="AC24" s="37" t="s">
        <v>1150</v>
      </c>
      <c r="AD24" s="32">
        <v>143.28655555555559</v>
      </c>
      <c r="AE24" s="32">
        <v>32.938222222222215</v>
      </c>
      <c r="AF24" s="37">
        <v>0.22987657212159926</v>
      </c>
      <c r="AG24" s="32">
        <v>0</v>
      </c>
      <c r="AH24" s="32">
        <v>0</v>
      </c>
      <c r="AI24" s="37" t="s">
        <v>1150</v>
      </c>
      <c r="AJ24" s="32">
        <v>0</v>
      </c>
      <c r="AK24" s="32">
        <v>0</v>
      </c>
      <c r="AL24" s="37" t="s">
        <v>1150</v>
      </c>
      <c r="AM24" t="s">
        <v>70</v>
      </c>
      <c r="AN24" s="34">
        <v>4</v>
      </c>
      <c r="AX24"/>
      <c r="AY24"/>
    </row>
    <row r="25" spans="1:51" x14ac:dyDescent="0.25">
      <c r="A25" t="s">
        <v>1023</v>
      </c>
      <c r="B25" t="s">
        <v>413</v>
      </c>
      <c r="C25" t="s">
        <v>732</v>
      </c>
      <c r="D25" t="s">
        <v>894</v>
      </c>
      <c r="E25" s="32">
        <v>70.511111111111106</v>
      </c>
      <c r="F25" s="32">
        <v>225.08533333333335</v>
      </c>
      <c r="G25" s="32">
        <v>78.901444444444451</v>
      </c>
      <c r="H25" s="37">
        <v>0.35054014082560292</v>
      </c>
      <c r="I25" s="32">
        <v>198.33088888888892</v>
      </c>
      <c r="J25" s="32">
        <v>78.901444444444451</v>
      </c>
      <c r="K25" s="37">
        <v>0.39782731215734868</v>
      </c>
      <c r="L25" s="32">
        <v>40.291111111111107</v>
      </c>
      <c r="M25" s="32">
        <v>1.4661111111111109</v>
      </c>
      <c r="N25" s="37">
        <v>3.6387954332358939E-2</v>
      </c>
      <c r="O25" s="32">
        <v>22.960666666666668</v>
      </c>
      <c r="P25" s="32">
        <v>1.4661111111111109</v>
      </c>
      <c r="Q25" s="37">
        <v>6.3853159509499324E-2</v>
      </c>
      <c r="R25" s="32">
        <v>11.463777777777773</v>
      </c>
      <c r="S25" s="32">
        <v>0</v>
      </c>
      <c r="T25" s="37">
        <v>0</v>
      </c>
      <c r="U25" s="32">
        <v>5.8666666666666663</v>
      </c>
      <c r="V25" s="32">
        <v>0</v>
      </c>
      <c r="W25" s="37">
        <v>0</v>
      </c>
      <c r="X25" s="32">
        <v>65.841111111111118</v>
      </c>
      <c r="Y25" s="32">
        <v>30.791888888888888</v>
      </c>
      <c r="Z25" s="37">
        <v>0.4676696424051166</v>
      </c>
      <c r="AA25" s="32">
        <v>9.424000000000003</v>
      </c>
      <c r="AB25" s="32">
        <v>0</v>
      </c>
      <c r="AC25" s="37">
        <v>0</v>
      </c>
      <c r="AD25" s="32">
        <v>109.52911111111112</v>
      </c>
      <c r="AE25" s="32">
        <v>46.643444444444455</v>
      </c>
      <c r="AF25" s="37">
        <v>0.42585431371872728</v>
      </c>
      <c r="AG25" s="32">
        <v>0</v>
      </c>
      <c r="AH25" s="32">
        <v>0</v>
      </c>
      <c r="AI25" s="37" t="s">
        <v>1150</v>
      </c>
      <c r="AJ25" s="32">
        <v>0</v>
      </c>
      <c r="AK25" s="32">
        <v>0</v>
      </c>
      <c r="AL25" s="37" t="s">
        <v>1150</v>
      </c>
      <c r="AM25" t="s">
        <v>72</v>
      </c>
      <c r="AN25" s="34">
        <v>4</v>
      </c>
      <c r="AX25"/>
      <c r="AY25"/>
    </row>
    <row r="26" spans="1:51" x14ac:dyDescent="0.25">
      <c r="A26" t="s">
        <v>1023</v>
      </c>
      <c r="B26" t="s">
        <v>540</v>
      </c>
      <c r="C26" t="s">
        <v>815</v>
      </c>
      <c r="D26" t="s">
        <v>907</v>
      </c>
      <c r="E26" s="32">
        <v>112.26666666666667</v>
      </c>
      <c r="F26" s="32">
        <v>307.18544444444444</v>
      </c>
      <c r="G26" s="32">
        <v>27.252888888888886</v>
      </c>
      <c r="H26" s="37">
        <v>8.8718034600163698E-2</v>
      </c>
      <c r="I26" s="32">
        <v>264.4854444444444</v>
      </c>
      <c r="J26" s="32">
        <v>27.252888888888886</v>
      </c>
      <c r="K26" s="37">
        <v>0.10304116714677432</v>
      </c>
      <c r="L26" s="32">
        <v>24.401555555555554</v>
      </c>
      <c r="M26" s="32">
        <v>0</v>
      </c>
      <c r="N26" s="37">
        <v>0</v>
      </c>
      <c r="O26" s="32">
        <v>7.1321111111111088</v>
      </c>
      <c r="P26" s="32">
        <v>0</v>
      </c>
      <c r="Q26" s="37">
        <v>0</v>
      </c>
      <c r="R26" s="32">
        <v>6</v>
      </c>
      <c r="S26" s="32">
        <v>0</v>
      </c>
      <c r="T26" s="37">
        <v>0</v>
      </c>
      <c r="U26" s="32">
        <v>11.269444444444444</v>
      </c>
      <c r="V26" s="32">
        <v>0</v>
      </c>
      <c r="W26" s="37">
        <v>0</v>
      </c>
      <c r="X26" s="32">
        <v>98.822888888888897</v>
      </c>
      <c r="Y26" s="32">
        <v>0</v>
      </c>
      <c r="Z26" s="37">
        <v>0</v>
      </c>
      <c r="AA26" s="32">
        <v>25.430555555555557</v>
      </c>
      <c r="AB26" s="32">
        <v>0</v>
      </c>
      <c r="AC26" s="37">
        <v>0</v>
      </c>
      <c r="AD26" s="32">
        <v>158.53044444444441</v>
      </c>
      <c r="AE26" s="32">
        <v>27.252888888888886</v>
      </c>
      <c r="AF26" s="37">
        <v>0.17190949652853221</v>
      </c>
      <c r="AG26" s="32">
        <v>0</v>
      </c>
      <c r="AH26" s="32">
        <v>0</v>
      </c>
      <c r="AI26" s="37" t="s">
        <v>1150</v>
      </c>
      <c r="AJ26" s="32">
        <v>0</v>
      </c>
      <c r="AK26" s="32">
        <v>0</v>
      </c>
      <c r="AL26" s="37" t="s">
        <v>1150</v>
      </c>
      <c r="AM26" t="s">
        <v>199</v>
      </c>
      <c r="AN26" s="34">
        <v>4</v>
      </c>
      <c r="AX26"/>
      <c r="AY26"/>
    </row>
    <row r="27" spans="1:51" x14ac:dyDescent="0.25">
      <c r="A27" t="s">
        <v>1023</v>
      </c>
      <c r="B27" t="s">
        <v>678</v>
      </c>
      <c r="C27" t="s">
        <v>790</v>
      </c>
      <c r="D27" t="s">
        <v>874</v>
      </c>
      <c r="E27" s="32">
        <v>202.67777777777778</v>
      </c>
      <c r="F27" s="32">
        <v>438.48322222222225</v>
      </c>
      <c r="G27" s="32">
        <v>183.60888888888888</v>
      </c>
      <c r="H27" s="37">
        <v>0.41873640673949514</v>
      </c>
      <c r="I27" s="32">
        <v>415.36544444444439</v>
      </c>
      <c r="J27" s="32">
        <v>183.60888888888888</v>
      </c>
      <c r="K27" s="37">
        <v>0.44204180040654967</v>
      </c>
      <c r="L27" s="32">
        <v>44.75033333333333</v>
      </c>
      <c r="M27" s="32">
        <v>0</v>
      </c>
      <c r="N27" s="37">
        <v>0</v>
      </c>
      <c r="O27" s="32">
        <v>21.632555555555552</v>
      </c>
      <c r="P27" s="32">
        <v>0</v>
      </c>
      <c r="Q27" s="37">
        <v>0</v>
      </c>
      <c r="R27" s="32">
        <v>12.892666666666665</v>
      </c>
      <c r="S27" s="32">
        <v>0</v>
      </c>
      <c r="T27" s="37">
        <v>0</v>
      </c>
      <c r="U27" s="32">
        <v>10.225111111111108</v>
      </c>
      <c r="V27" s="32">
        <v>0</v>
      </c>
      <c r="W27" s="37">
        <v>0</v>
      </c>
      <c r="X27" s="32">
        <v>163.80877777777778</v>
      </c>
      <c r="Y27" s="32">
        <v>133.5922222222222</v>
      </c>
      <c r="Z27" s="37">
        <v>0.815537628901992</v>
      </c>
      <c r="AA27" s="32">
        <v>0</v>
      </c>
      <c r="AB27" s="32">
        <v>0</v>
      </c>
      <c r="AC27" s="37" t="s">
        <v>1150</v>
      </c>
      <c r="AD27" s="32">
        <v>229.9241111111111</v>
      </c>
      <c r="AE27" s="32">
        <v>50.016666666666666</v>
      </c>
      <c r="AF27" s="37">
        <v>0.21753554433660963</v>
      </c>
      <c r="AG27" s="32">
        <v>0</v>
      </c>
      <c r="AH27" s="32">
        <v>0</v>
      </c>
      <c r="AI27" s="37" t="s">
        <v>1150</v>
      </c>
      <c r="AJ27" s="32">
        <v>0</v>
      </c>
      <c r="AK27" s="32">
        <v>0</v>
      </c>
      <c r="AL27" s="37" t="s">
        <v>1150</v>
      </c>
      <c r="AM27" t="s">
        <v>337</v>
      </c>
      <c r="AN27" s="34">
        <v>4</v>
      </c>
      <c r="AX27"/>
      <c r="AY27"/>
    </row>
    <row r="28" spans="1:51" x14ac:dyDescent="0.25">
      <c r="A28" t="s">
        <v>1023</v>
      </c>
      <c r="B28" t="s">
        <v>423</v>
      </c>
      <c r="C28" t="s">
        <v>751</v>
      </c>
      <c r="D28" t="s">
        <v>947</v>
      </c>
      <c r="E28" s="32">
        <v>48.233333333333334</v>
      </c>
      <c r="F28" s="32">
        <v>151.78333333333333</v>
      </c>
      <c r="G28" s="32">
        <v>6.0266666666666664</v>
      </c>
      <c r="H28" s="37">
        <v>3.9705720874052927E-2</v>
      </c>
      <c r="I28" s="32">
        <v>146.18333333333334</v>
      </c>
      <c r="J28" s="32">
        <v>6.0266666666666664</v>
      </c>
      <c r="K28" s="37">
        <v>4.1226770037623983E-2</v>
      </c>
      <c r="L28" s="32">
        <v>31.027222222222228</v>
      </c>
      <c r="M28" s="32">
        <v>5.6805555555555554</v>
      </c>
      <c r="N28" s="37">
        <v>0.18308295582732007</v>
      </c>
      <c r="O28" s="32">
        <v>25.427222222222227</v>
      </c>
      <c r="P28" s="32">
        <v>5.6805555555555554</v>
      </c>
      <c r="Q28" s="37">
        <v>0.22340448775371971</v>
      </c>
      <c r="R28" s="32">
        <v>0</v>
      </c>
      <c r="S28" s="32">
        <v>0</v>
      </c>
      <c r="T28" s="37" t="s">
        <v>1150</v>
      </c>
      <c r="U28" s="32">
        <v>5.6</v>
      </c>
      <c r="V28" s="32">
        <v>0</v>
      </c>
      <c r="W28" s="37">
        <v>0</v>
      </c>
      <c r="X28" s="32">
        <v>40.602777777777774</v>
      </c>
      <c r="Y28" s="32">
        <v>0</v>
      </c>
      <c r="Z28" s="37">
        <v>0</v>
      </c>
      <c r="AA28" s="32">
        <v>0</v>
      </c>
      <c r="AB28" s="32">
        <v>0</v>
      </c>
      <c r="AC28" s="37" t="s">
        <v>1150</v>
      </c>
      <c r="AD28" s="32">
        <v>80.153333333333336</v>
      </c>
      <c r="AE28" s="32">
        <v>0.34611111111111109</v>
      </c>
      <c r="AF28" s="37">
        <v>4.3181125065846013E-3</v>
      </c>
      <c r="AG28" s="32">
        <v>0</v>
      </c>
      <c r="AH28" s="32">
        <v>0</v>
      </c>
      <c r="AI28" s="37" t="s">
        <v>1150</v>
      </c>
      <c r="AJ28" s="32">
        <v>0</v>
      </c>
      <c r="AK28" s="32">
        <v>0</v>
      </c>
      <c r="AL28" s="37" t="s">
        <v>1150</v>
      </c>
      <c r="AM28" t="s">
        <v>82</v>
      </c>
      <c r="AN28" s="34">
        <v>4</v>
      </c>
      <c r="AX28"/>
      <c r="AY28"/>
    </row>
    <row r="29" spans="1:51" x14ac:dyDescent="0.25">
      <c r="A29" t="s">
        <v>1023</v>
      </c>
      <c r="B29" t="s">
        <v>507</v>
      </c>
      <c r="C29" t="s">
        <v>798</v>
      </c>
      <c r="D29" t="s">
        <v>891</v>
      </c>
      <c r="E29" s="32">
        <v>78.522222222222226</v>
      </c>
      <c r="F29" s="32">
        <v>328.35900000000004</v>
      </c>
      <c r="G29" s="32">
        <v>152.17288888888891</v>
      </c>
      <c r="H29" s="37">
        <v>0.46343449970577594</v>
      </c>
      <c r="I29" s="32">
        <v>280.86733333333336</v>
      </c>
      <c r="J29" s="32">
        <v>152.17288888888891</v>
      </c>
      <c r="K29" s="37">
        <v>0.54179632455971705</v>
      </c>
      <c r="L29" s="32">
        <v>47.475000000000001</v>
      </c>
      <c r="M29" s="32">
        <v>0</v>
      </c>
      <c r="N29" s="37">
        <v>0</v>
      </c>
      <c r="O29" s="32">
        <v>18.488888888888887</v>
      </c>
      <c r="P29" s="32">
        <v>0</v>
      </c>
      <c r="Q29" s="37">
        <v>0</v>
      </c>
      <c r="R29" s="32">
        <v>25.697222222222223</v>
      </c>
      <c r="S29" s="32">
        <v>0</v>
      </c>
      <c r="T29" s="37">
        <v>0</v>
      </c>
      <c r="U29" s="32">
        <v>3.2888888888888888</v>
      </c>
      <c r="V29" s="32">
        <v>0</v>
      </c>
      <c r="W29" s="37">
        <v>0</v>
      </c>
      <c r="X29" s="32">
        <v>85.331777777777759</v>
      </c>
      <c r="Y29" s="32">
        <v>60.842888888888893</v>
      </c>
      <c r="Z29" s="37">
        <v>0.71301560184690893</v>
      </c>
      <c r="AA29" s="32">
        <v>18.505555555555556</v>
      </c>
      <c r="AB29" s="32">
        <v>0</v>
      </c>
      <c r="AC29" s="37">
        <v>0</v>
      </c>
      <c r="AD29" s="32">
        <v>176.90222222222226</v>
      </c>
      <c r="AE29" s="32">
        <v>91.330000000000027</v>
      </c>
      <c r="AF29" s="37">
        <v>0.51627389895234033</v>
      </c>
      <c r="AG29" s="32">
        <v>0.14444444444444443</v>
      </c>
      <c r="AH29" s="32">
        <v>0</v>
      </c>
      <c r="AI29" s="37">
        <v>0</v>
      </c>
      <c r="AJ29" s="32">
        <v>0</v>
      </c>
      <c r="AK29" s="32">
        <v>0</v>
      </c>
      <c r="AL29" s="37" t="s">
        <v>1150</v>
      </c>
      <c r="AM29" t="s">
        <v>166</v>
      </c>
      <c r="AN29" s="34">
        <v>4</v>
      </c>
      <c r="AX29"/>
      <c r="AY29"/>
    </row>
    <row r="30" spans="1:51" x14ac:dyDescent="0.25">
      <c r="A30" t="s">
        <v>1023</v>
      </c>
      <c r="B30" t="s">
        <v>398</v>
      </c>
      <c r="C30" t="s">
        <v>737</v>
      </c>
      <c r="D30" t="s">
        <v>888</v>
      </c>
      <c r="E30" s="32">
        <v>83.222222222222229</v>
      </c>
      <c r="F30" s="32">
        <v>302.2598888888889</v>
      </c>
      <c r="G30" s="32">
        <v>6.4098888888888901</v>
      </c>
      <c r="H30" s="37">
        <v>2.120654815447634E-2</v>
      </c>
      <c r="I30" s="32">
        <v>269.91266666666667</v>
      </c>
      <c r="J30" s="32">
        <v>6.4098888888888901</v>
      </c>
      <c r="K30" s="37">
        <v>2.374801067341124E-2</v>
      </c>
      <c r="L30" s="32">
        <v>46.324999999999996</v>
      </c>
      <c r="M30" s="32">
        <v>0</v>
      </c>
      <c r="N30" s="37">
        <v>0</v>
      </c>
      <c r="O30" s="32">
        <v>25.627777777777776</v>
      </c>
      <c r="P30" s="32">
        <v>0</v>
      </c>
      <c r="Q30" s="37">
        <v>0</v>
      </c>
      <c r="R30" s="32">
        <v>16.163888888888888</v>
      </c>
      <c r="S30" s="32">
        <v>0</v>
      </c>
      <c r="T30" s="37">
        <v>0</v>
      </c>
      <c r="U30" s="32">
        <v>4.5333333333333332</v>
      </c>
      <c r="V30" s="32">
        <v>0</v>
      </c>
      <c r="W30" s="37">
        <v>0</v>
      </c>
      <c r="X30" s="32">
        <v>78.545333333333332</v>
      </c>
      <c r="Y30" s="32">
        <v>2.9508888888888896</v>
      </c>
      <c r="Z30" s="37">
        <v>3.7569245220028642E-2</v>
      </c>
      <c r="AA30" s="32">
        <v>11.65</v>
      </c>
      <c r="AB30" s="32">
        <v>0</v>
      </c>
      <c r="AC30" s="37">
        <v>0</v>
      </c>
      <c r="AD30" s="32">
        <v>165.73955555555554</v>
      </c>
      <c r="AE30" s="32">
        <v>3.4590000000000005</v>
      </c>
      <c r="AF30" s="37">
        <v>2.0870093372734738E-2</v>
      </c>
      <c r="AG30" s="32">
        <v>0</v>
      </c>
      <c r="AH30" s="32">
        <v>0</v>
      </c>
      <c r="AI30" s="37" t="s">
        <v>1150</v>
      </c>
      <c r="AJ30" s="32">
        <v>0</v>
      </c>
      <c r="AK30" s="32">
        <v>0</v>
      </c>
      <c r="AL30" s="37" t="s">
        <v>1150</v>
      </c>
      <c r="AM30" t="s">
        <v>57</v>
      </c>
      <c r="AN30" s="34">
        <v>4</v>
      </c>
      <c r="AX30"/>
      <c r="AY30"/>
    </row>
    <row r="31" spans="1:51" x14ac:dyDescent="0.25">
      <c r="A31" t="s">
        <v>1023</v>
      </c>
      <c r="B31" t="s">
        <v>541</v>
      </c>
      <c r="C31" t="s">
        <v>804</v>
      </c>
      <c r="D31" t="s">
        <v>974</v>
      </c>
      <c r="E31" s="32">
        <v>116.8</v>
      </c>
      <c r="F31" s="32">
        <v>329.76944444444439</v>
      </c>
      <c r="G31" s="32">
        <v>0.14722222222222223</v>
      </c>
      <c r="H31" s="37">
        <v>4.4643985275908261E-4</v>
      </c>
      <c r="I31" s="32">
        <v>309.4111111111111</v>
      </c>
      <c r="J31" s="32">
        <v>0</v>
      </c>
      <c r="K31" s="37">
        <v>0</v>
      </c>
      <c r="L31" s="32">
        <v>26.843777777777778</v>
      </c>
      <c r="M31" s="32">
        <v>0.14722222222222223</v>
      </c>
      <c r="N31" s="37">
        <v>5.4844077253574184E-3</v>
      </c>
      <c r="O31" s="32">
        <v>16.041</v>
      </c>
      <c r="P31" s="32">
        <v>0</v>
      </c>
      <c r="Q31" s="37">
        <v>0</v>
      </c>
      <c r="R31" s="32">
        <v>5.3916666666666666</v>
      </c>
      <c r="S31" s="32">
        <v>0.14722222222222223</v>
      </c>
      <c r="T31" s="37">
        <v>2.7305512622359609E-2</v>
      </c>
      <c r="U31" s="32">
        <v>5.4111111111111114</v>
      </c>
      <c r="V31" s="32">
        <v>0</v>
      </c>
      <c r="W31" s="37">
        <v>0</v>
      </c>
      <c r="X31" s="32">
        <v>101.23577777777778</v>
      </c>
      <c r="Y31" s="32">
        <v>0</v>
      </c>
      <c r="Z31" s="37">
        <v>0</v>
      </c>
      <c r="AA31" s="32">
        <v>9.5555555555555554</v>
      </c>
      <c r="AB31" s="32">
        <v>0</v>
      </c>
      <c r="AC31" s="37">
        <v>0</v>
      </c>
      <c r="AD31" s="32">
        <v>192.1343333333333</v>
      </c>
      <c r="AE31" s="32">
        <v>0</v>
      </c>
      <c r="AF31" s="37">
        <v>0</v>
      </c>
      <c r="AG31" s="32">
        <v>0</v>
      </c>
      <c r="AH31" s="32">
        <v>0</v>
      </c>
      <c r="AI31" s="37" t="s">
        <v>1150</v>
      </c>
      <c r="AJ31" s="32">
        <v>0</v>
      </c>
      <c r="AK31" s="32">
        <v>0</v>
      </c>
      <c r="AL31" s="37" t="s">
        <v>1150</v>
      </c>
      <c r="AM31" t="s">
        <v>200</v>
      </c>
      <c r="AN31" s="34">
        <v>4</v>
      </c>
      <c r="AX31"/>
      <c r="AY31"/>
    </row>
    <row r="32" spans="1:51" x14ac:dyDescent="0.25">
      <c r="A32" t="s">
        <v>1023</v>
      </c>
      <c r="B32" t="s">
        <v>352</v>
      </c>
      <c r="C32" t="s">
        <v>715</v>
      </c>
      <c r="D32" t="s">
        <v>871</v>
      </c>
      <c r="E32" s="32">
        <v>77.211111111111109</v>
      </c>
      <c r="F32" s="32">
        <v>247.1888888888889</v>
      </c>
      <c r="G32" s="32">
        <v>66.415555555555542</v>
      </c>
      <c r="H32" s="37">
        <v>0.26868341798894224</v>
      </c>
      <c r="I32" s="32">
        <v>224.40788888888889</v>
      </c>
      <c r="J32" s="32">
        <v>66.415555555555542</v>
      </c>
      <c r="K32" s="37">
        <v>0.29595909432773948</v>
      </c>
      <c r="L32" s="32">
        <v>29.138444444444445</v>
      </c>
      <c r="M32" s="32">
        <v>0</v>
      </c>
      <c r="N32" s="37">
        <v>0</v>
      </c>
      <c r="O32" s="32">
        <v>11.785555555555554</v>
      </c>
      <c r="P32" s="32">
        <v>0</v>
      </c>
      <c r="Q32" s="37">
        <v>0</v>
      </c>
      <c r="R32" s="32">
        <v>11.664000000000003</v>
      </c>
      <c r="S32" s="32">
        <v>0</v>
      </c>
      <c r="T32" s="37">
        <v>0</v>
      </c>
      <c r="U32" s="32">
        <v>5.6888888888888891</v>
      </c>
      <c r="V32" s="32">
        <v>0</v>
      </c>
      <c r="W32" s="37">
        <v>0</v>
      </c>
      <c r="X32" s="32">
        <v>61.967777777777791</v>
      </c>
      <c r="Y32" s="32">
        <v>19.710666666666661</v>
      </c>
      <c r="Z32" s="37">
        <v>0.3180792885191227</v>
      </c>
      <c r="AA32" s="32">
        <v>5.4281111111111109</v>
      </c>
      <c r="AB32" s="32">
        <v>0</v>
      </c>
      <c r="AC32" s="37">
        <v>0</v>
      </c>
      <c r="AD32" s="32">
        <v>130.65266666666668</v>
      </c>
      <c r="AE32" s="32">
        <v>46.704888888888881</v>
      </c>
      <c r="AF32" s="37">
        <v>0.35747367490054199</v>
      </c>
      <c r="AG32" s="32">
        <v>0</v>
      </c>
      <c r="AH32" s="32">
        <v>0</v>
      </c>
      <c r="AI32" s="37" t="s">
        <v>1150</v>
      </c>
      <c r="AJ32" s="32">
        <v>20.001888888888889</v>
      </c>
      <c r="AK32" s="32">
        <v>0</v>
      </c>
      <c r="AL32" s="37">
        <v>0</v>
      </c>
      <c r="AM32" t="s">
        <v>11</v>
      </c>
      <c r="AN32" s="34">
        <v>4</v>
      </c>
      <c r="AX32"/>
      <c r="AY32"/>
    </row>
    <row r="33" spans="1:51" x14ac:dyDescent="0.25">
      <c r="A33" t="s">
        <v>1023</v>
      </c>
      <c r="B33" t="s">
        <v>575</v>
      </c>
      <c r="C33" t="s">
        <v>828</v>
      </c>
      <c r="D33" t="s">
        <v>985</v>
      </c>
      <c r="E33" s="32">
        <v>57.444444444444443</v>
      </c>
      <c r="F33" s="32">
        <v>162.42500000000001</v>
      </c>
      <c r="G33" s="32">
        <v>0</v>
      </c>
      <c r="H33" s="37">
        <v>0</v>
      </c>
      <c r="I33" s="32">
        <v>150.71944444444443</v>
      </c>
      <c r="J33" s="32">
        <v>0</v>
      </c>
      <c r="K33" s="37">
        <v>0</v>
      </c>
      <c r="L33" s="32">
        <v>14.872222222222224</v>
      </c>
      <c r="M33" s="32">
        <v>0</v>
      </c>
      <c r="N33" s="37">
        <v>0</v>
      </c>
      <c r="O33" s="32">
        <v>11.05</v>
      </c>
      <c r="P33" s="32">
        <v>0</v>
      </c>
      <c r="Q33" s="37">
        <v>0</v>
      </c>
      <c r="R33" s="32">
        <v>0</v>
      </c>
      <c r="S33" s="32">
        <v>0</v>
      </c>
      <c r="T33" s="37" t="s">
        <v>1150</v>
      </c>
      <c r="U33" s="32">
        <v>3.8222222222222224</v>
      </c>
      <c r="V33" s="32">
        <v>0</v>
      </c>
      <c r="W33" s="37">
        <v>0</v>
      </c>
      <c r="X33" s="32">
        <v>50.37222222222222</v>
      </c>
      <c r="Y33" s="32">
        <v>0</v>
      </c>
      <c r="Z33" s="37">
        <v>0</v>
      </c>
      <c r="AA33" s="32">
        <v>7.8833333333333337</v>
      </c>
      <c r="AB33" s="32">
        <v>0</v>
      </c>
      <c r="AC33" s="37">
        <v>0</v>
      </c>
      <c r="AD33" s="32">
        <v>89.297222222222217</v>
      </c>
      <c r="AE33" s="32">
        <v>0</v>
      </c>
      <c r="AF33" s="37">
        <v>0</v>
      </c>
      <c r="AG33" s="32">
        <v>0</v>
      </c>
      <c r="AH33" s="32">
        <v>0</v>
      </c>
      <c r="AI33" s="37" t="s">
        <v>1150</v>
      </c>
      <c r="AJ33" s="32">
        <v>0</v>
      </c>
      <c r="AK33" s="32">
        <v>0</v>
      </c>
      <c r="AL33" s="37" t="s">
        <v>1150</v>
      </c>
      <c r="AM33" t="s">
        <v>234</v>
      </c>
      <c r="AN33" s="34">
        <v>4</v>
      </c>
      <c r="AX33"/>
      <c r="AY33"/>
    </row>
    <row r="34" spans="1:51" x14ac:dyDescent="0.25">
      <c r="A34" t="s">
        <v>1023</v>
      </c>
      <c r="B34" t="s">
        <v>589</v>
      </c>
      <c r="C34" t="s">
        <v>839</v>
      </c>
      <c r="D34" t="s">
        <v>987</v>
      </c>
      <c r="E34" s="32">
        <v>76.477777777777774</v>
      </c>
      <c r="F34" s="32">
        <v>242.52500000000001</v>
      </c>
      <c r="G34" s="32">
        <v>0</v>
      </c>
      <c r="H34" s="37">
        <v>0</v>
      </c>
      <c r="I34" s="32">
        <v>219.16944444444442</v>
      </c>
      <c r="J34" s="32">
        <v>0</v>
      </c>
      <c r="K34" s="37">
        <v>0</v>
      </c>
      <c r="L34" s="32">
        <v>32.494444444444447</v>
      </c>
      <c r="M34" s="32">
        <v>0</v>
      </c>
      <c r="N34" s="37">
        <v>0</v>
      </c>
      <c r="O34" s="32">
        <v>9.1388888888888893</v>
      </c>
      <c r="P34" s="32">
        <v>0</v>
      </c>
      <c r="Q34" s="37">
        <v>0</v>
      </c>
      <c r="R34" s="32">
        <v>17.666666666666668</v>
      </c>
      <c r="S34" s="32">
        <v>0</v>
      </c>
      <c r="T34" s="37">
        <v>0</v>
      </c>
      <c r="U34" s="32">
        <v>5.6888888888888891</v>
      </c>
      <c r="V34" s="32">
        <v>0</v>
      </c>
      <c r="W34" s="37">
        <v>0</v>
      </c>
      <c r="X34" s="32">
        <v>80.772222222222226</v>
      </c>
      <c r="Y34" s="32">
        <v>0</v>
      </c>
      <c r="Z34" s="37">
        <v>0</v>
      </c>
      <c r="AA34" s="32">
        <v>0</v>
      </c>
      <c r="AB34" s="32">
        <v>0</v>
      </c>
      <c r="AC34" s="37" t="s">
        <v>1150</v>
      </c>
      <c r="AD34" s="32">
        <v>129.25833333333333</v>
      </c>
      <c r="AE34" s="32">
        <v>0</v>
      </c>
      <c r="AF34" s="37">
        <v>0</v>
      </c>
      <c r="AG34" s="32">
        <v>0</v>
      </c>
      <c r="AH34" s="32">
        <v>0</v>
      </c>
      <c r="AI34" s="37" t="s">
        <v>1150</v>
      </c>
      <c r="AJ34" s="32">
        <v>0</v>
      </c>
      <c r="AK34" s="32">
        <v>0</v>
      </c>
      <c r="AL34" s="37" t="s">
        <v>1150</v>
      </c>
      <c r="AM34" t="s">
        <v>248</v>
      </c>
      <c r="AN34" s="34">
        <v>4</v>
      </c>
      <c r="AX34"/>
      <c r="AY34"/>
    </row>
    <row r="35" spans="1:51" x14ac:dyDescent="0.25">
      <c r="A35" t="s">
        <v>1023</v>
      </c>
      <c r="B35" t="s">
        <v>485</v>
      </c>
      <c r="C35" t="s">
        <v>791</v>
      </c>
      <c r="D35" t="s">
        <v>967</v>
      </c>
      <c r="E35" s="32">
        <v>61.43333333333333</v>
      </c>
      <c r="F35" s="32">
        <v>154.70555555555555</v>
      </c>
      <c r="G35" s="32">
        <v>47.49444444444444</v>
      </c>
      <c r="H35" s="37">
        <v>0.30699895859518078</v>
      </c>
      <c r="I35" s="32">
        <v>145.58055555555555</v>
      </c>
      <c r="J35" s="32">
        <v>47.211111111111109</v>
      </c>
      <c r="K35" s="37">
        <v>0.32429544543876054</v>
      </c>
      <c r="L35" s="32">
        <v>15.425000000000001</v>
      </c>
      <c r="M35" s="32">
        <v>4.416666666666667</v>
      </c>
      <c r="N35" s="37">
        <v>0.28633171258779039</v>
      </c>
      <c r="O35" s="32">
        <v>6.3</v>
      </c>
      <c r="P35" s="32">
        <v>4.1333333333333337</v>
      </c>
      <c r="Q35" s="37">
        <v>0.65608465608465616</v>
      </c>
      <c r="R35" s="32">
        <v>6.2638888888888893</v>
      </c>
      <c r="S35" s="32">
        <v>0</v>
      </c>
      <c r="T35" s="37">
        <v>0</v>
      </c>
      <c r="U35" s="32">
        <v>2.8611111111111112</v>
      </c>
      <c r="V35" s="32">
        <v>0.28333333333333333</v>
      </c>
      <c r="W35" s="37">
        <v>9.9029126213592222E-2</v>
      </c>
      <c r="X35" s="32">
        <v>50.37222222222222</v>
      </c>
      <c r="Y35" s="32">
        <v>10.416666666666666</v>
      </c>
      <c r="Z35" s="37">
        <v>0.20679386787250467</v>
      </c>
      <c r="AA35" s="32">
        <v>0</v>
      </c>
      <c r="AB35" s="32">
        <v>0</v>
      </c>
      <c r="AC35" s="37" t="s">
        <v>1150</v>
      </c>
      <c r="AD35" s="32">
        <v>88.908333333333331</v>
      </c>
      <c r="AE35" s="32">
        <v>32.661111111111111</v>
      </c>
      <c r="AF35" s="37">
        <v>0.36735714062548819</v>
      </c>
      <c r="AG35" s="32">
        <v>0</v>
      </c>
      <c r="AH35" s="32">
        <v>0</v>
      </c>
      <c r="AI35" s="37" t="s">
        <v>1150</v>
      </c>
      <c r="AJ35" s="32">
        <v>0</v>
      </c>
      <c r="AK35" s="32">
        <v>0</v>
      </c>
      <c r="AL35" s="37" t="s">
        <v>1150</v>
      </c>
      <c r="AM35" t="s">
        <v>144</v>
      </c>
      <c r="AN35" s="34">
        <v>4</v>
      </c>
      <c r="AX35"/>
      <c r="AY35"/>
    </row>
    <row r="36" spans="1:51" x14ac:dyDescent="0.25">
      <c r="A36" t="s">
        <v>1023</v>
      </c>
      <c r="B36" t="s">
        <v>563</v>
      </c>
      <c r="C36" t="s">
        <v>825</v>
      </c>
      <c r="D36" t="s">
        <v>960</v>
      </c>
      <c r="E36" s="32">
        <v>44.033333333333331</v>
      </c>
      <c r="F36" s="32">
        <v>132.8161111111111</v>
      </c>
      <c r="G36" s="32">
        <v>12.97988888888889</v>
      </c>
      <c r="H36" s="37">
        <v>9.7728270917601209E-2</v>
      </c>
      <c r="I36" s="32">
        <v>122.59388888888888</v>
      </c>
      <c r="J36" s="32">
        <v>12.97988888888889</v>
      </c>
      <c r="K36" s="37">
        <v>0.10587712818746631</v>
      </c>
      <c r="L36" s="32">
        <v>10.467888888888888</v>
      </c>
      <c r="M36" s="32">
        <v>1.8484444444444446</v>
      </c>
      <c r="N36" s="37">
        <v>0.17658235237923386</v>
      </c>
      <c r="O36" s="32">
        <v>5.4901111111111103</v>
      </c>
      <c r="P36" s="32">
        <v>1.8484444444444446</v>
      </c>
      <c r="Q36" s="37">
        <v>0.33668616300014176</v>
      </c>
      <c r="R36" s="32">
        <v>0</v>
      </c>
      <c r="S36" s="32">
        <v>0</v>
      </c>
      <c r="T36" s="37" t="s">
        <v>1150</v>
      </c>
      <c r="U36" s="32">
        <v>4.9777777777777779</v>
      </c>
      <c r="V36" s="32">
        <v>0</v>
      </c>
      <c r="W36" s="37">
        <v>0</v>
      </c>
      <c r="X36" s="32">
        <v>39.246222222222222</v>
      </c>
      <c r="Y36" s="32">
        <v>2.9843333333333328</v>
      </c>
      <c r="Z36" s="37">
        <v>7.6041289182822963E-2</v>
      </c>
      <c r="AA36" s="32">
        <v>5.2444444444444445</v>
      </c>
      <c r="AB36" s="32">
        <v>0</v>
      </c>
      <c r="AC36" s="37">
        <v>0</v>
      </c>
      <c r="AD36" s="32">
        <v>77.85755555555555</v>
      </c>
      <c r="AE36" s="32">
        <v>8.1471111111111121</v>
      </c>
      <c r="AF36" s="37">
        <v>0.10464123941442922</v>
      </c>
      <c r="AG36" s="32">
        <v>0</v>
      </c>
      <c r="AH36" s="32">
        <v>0</v>
      </c>
      <c r="AI36" s="37" t="s">
        <v>1150</v>
      </c>
      <c r="AJ36" s="32">
        <v>0</v>
      </c>
      <c r="AK36" s="32">
        <v>0</v>
      </c>
      <c r="AL36" s="37" t="s">
        <v>1150</v>
      </c>
      <c r="AM36" t="s">
        <v>222</v>
      </c>
      <c r="AN36" s="34">
        <v>4</v>
      </c>
      <c r="AX36"/>
      <c r="AY36"/>
    </row>
    <row r="37" spans="1:51" x14ac:dyDescent="0.25">
      <c r="A37" t="s">
        <v>1023</v>
      </c>
      <c r="B37" t="s">
        <v>634</v>
      </c>
      <c r="C37" t="s">
        <v>708</v>
      </c>
      <c r="D37" t="s">
        <v>888</v>
      </c>
      <c r="E37" s="32">
        <v>136.14444444444445</v>
      </c>
      <c r="F37" s="32">
        <v>498.25799999999998</v>
      </c>
      <c r="G37" s="32">
        <v>56.457111111111104</v>
      </c>
      <c r="H37" s="37">
        <v>0.11330899074598121</v>
      </c>
      <c r="I37" s="32">
        <v>431.37744444444445</v>
      </c>
      <c r="J37" s="32">
        <v>56.457111111111104</v>
      </c>
      <c r="K37" s="37">
        <v>0.13087636323642327</v>
      </c>
      <c r="L37" s="32">
        <v>84.277777777777771</v>
      </c>
      <c r="M37" s="32">
        <v>0.17777777777777778</v>
      </c>
      <c r="N37" s="37">
        <v>2.1094264996704025E-3</v>
      </c>
      <c r="O37" s="32">
        <v>38.819444444444443</v>
      </c>
      <c r="P37" s="32">
        <v>0.17777777777777778</v>
      </c>
      <c r="Q37" s="37">
        <v>4.5796064400715564E-3</v>
      </c>
      <c r="R37" s="32">
        <v>41.991666666666667</v>
      </c>
      <c r="S37" s="32">
        <v>0</v>
      </c>
      <c r="T37" s="37">
        <v>0</v>
      </c>
      <c r="U37" s="32">
        <v>3.4666666666666668</v>
      </c>
      <c r="V37" s="32">
        <v>0</v>
      </c>
      <c r="W37" s="37">
        <v>0</v>
      </c>
      <c r="X37" s="32">
        <v>148.87966666666668</v>
      </c>
      <c r="Y37" s="32">
        <v>19.150999999999996</v>
      </c>
      <c r="Z37" s="37">
        <v>0.12863408703673432</v>
      </c>
      <c r="AA37" s="32">
        <v>21.422222222222221</v>
      </c>
      <c r="AB37" s="32">
        <v>0</v>
      </c>
      <c r="AC37" s="37">
        <v>0</v>
      </c>
      <c r="AD37" s="32">
        <v>243.15611111111107</v>
      </c>
      <c r="AE37" s="32">
        <v>37.12833333333333</v>
      </c>
      <c r="AF37" s="37">
        <v>0.15269339998766226</v>
      </c>
      <c r="AG37" s="32">
        <v>0.52222222222222225</v>
      </c>
      <c r="AH37" s="32">
        <v>0</v>
      </c>
      <c r="AI37" s="37">
        <v>0</v>
      </c>
      <c r="AJ37" s="32">
        <v>0</v>
      </c>
      <c r="AK37" s="32">
        <v>0</v>
      </c>
      <c r="AL37" s="37" t="s">
        <v>1150</v>
      </c>
      <c r="AM37" t="s">
        <v>293</v>
      </c>
      <c r="AN37" s="34">
        <v>4</v>
      </c>
      <c r="AX37"/>
      <c r="AY37"/>
    </row>
    <row r="38" spans="1:51" x14ac:dyDescent="0.25">
      <c r="A38" t="s">
        <v>1023</v>
      </c>
      <c r="B38" t="s">
        <v>409</v>
      </c>
      <c r="C38" t="s">
        <v>744</v>
      </c>
      <c r="D38" t="s">
        <v>940</v>
      </c>
      <c r="E38" s="32">
        <v>78.288888888888891</v>
      </c>
      <c r="F38" s="32">
        <v>219.22244444444442</v>
      </c>
      <c r="G38" s="32">
        <v>32.947222222222223</v>
      </c>
      <c r="H38" s="37">
        <v>0.15029128201593309</v>
      </c>
      <c r="I38" s="32">
        <v>214.67877777777778</v>
      </c>
      <c r="J38" s="32">
        <v>32.947222222222223</v>
      </c>
      <c r="K38" s="37">
        <v>0.15347219023357378</v>
      </c>
      <c r="L38" s="32">
        <v>12.596666666666664</v>
      </c>
      <c r="M38" s="32">
        <v>0</v>
      </c>
      <c r="N38" s="37">
        <v>0</v>
      </c>
      <c r="O38" s="32">
        <v>8.052999999999999</v>
      </c>
      <c r="P38" s="32">
        <v>0</v>
      </c>
      <c r="Q38" s="37">
        <v>0</v>
      </c>
      <c r="R38" s="32">
        <v>0</v>
      </c>
      <c r="S38" s="32">
        <v>0</v>
      </c>
      <c r="T38" s="37" t="s">
        <v>1150</v>
      </c>
      <c r="U38" s="32">
        <v>4.5436666666666659</v>
      </c>
      <c r="V38" s="32">
        <v>0</v>
      </c>
      <c r="W38" s="37">
        <v>0</v>
      </c>
      <c r="X38" s="32">
        <v>80.12577777777777</v>
      </c>
      <c r="Y38" s="32">
        <v>8.2666666666666675</v>
      </c>
      <c r="Z38" s="37">
        <v>0.10317112539729205</v>
      </c>
      <c r="AA38" s="32">
        <v>0</v>
      </c>
      <c r="AB38" s="32">
        <v>0</v>
      </c>
      <c r="AC38" s="37" t="s">
        <v>1150</v>
      </c>
      <c r="AD38" s="32">
        <v>126.5</v>
      </c>
      <c r="AE38" s="32">
        <v>24.680555555555557</v>
      </c>
      <c r="AF38" s="37">
        <v>0.1951032059727712</v>
      </c>
      <c r="AG38" s="32">
        <v>0</v>
      </c>
      <c r="AH38" s="32">
        <v>0</v>
      </c>
      <c r="AI38" s="37" t="s">
        <v>1150</v>
      </c>
      <c r="AJ38" s="32">
        <v>0</v>
      </c>
      <c r="AK38" s="32">
        <v>0</v>
      </c>
      <c r="AL38" s="37" t="s">
        <v>1150</v>
      </c>
      <c r="AM38" t="s">
        <v>68</v>
      </c>
      <c r="AN38" s="34">
        <v>4</v>
      </c>
      <c r="AX38"/>
      <c r="AY38"/>
    </row>
    <row r="39" spans="1:51" x14ac:dyDescent="0.25">
      <c r="A39" t="s">
        <v>1023</v>
      </c>
      <c r="B39" t="s">
        <v>369</v>
      </c>
      <c r="C39" t="s">
        <v>723</v>
      </c>
      <c r="D39" t="s">
        <v>880</v>
      </c>
      <c r="E39" s="32">
        <v>53.266666666666666</v>
      </c>
      <c r="F39" s="32">
        <v>242.26522222222218</v>
      </c>
      <c r="G39" s="32">
        <v>7.2895555555555562</v>
      </c>
      <c r="H39" s="37">
        <v>3.0089153897908956E-2</v>
      </c>
      <c r="I39" s="32">
        <v>229.53477777777772</v>
      </c>
      <c r="J39" s="32">
        <v>6.9895555555555564</v>
      </c>
      <c r="K39" s="37">
        <v>3.0450965310025651E-2</v>
      </c>
      <c r="L39" s="32">
        <v>32.048000000000002</v>
      </c>
      <c r="M39" s="32">
        <v>0</v>
      </c>
      <c r="N39" s="37">
        <v>0</v>
      </c>
      <c r="O39" s="32">
        <v>19.77866666666667</v>
      </c>
      <c r="P39" s="32">
        <v>0</v>
      </c>
      <c r="Q39" s="37">
        <v>0</v>
      </c>
      <c r="R39" s="32">
        <v>7.0521111111111106</v>
      </c>
      <c r="S39" s="32">
        <v>0</v>
      </c>
      <c r="T39" s="37">
        <v>0</v>
      </c>
      <c r="U39" s="32">
        <v>5.2172222222222224</v>
      </c>
      <c r="V39" s="32">
        <v>0</v>
      </c>
      <c r="W39" s="37">
        <v>0</v>
      </c>
      <c r="X39" s="32">
        <v>71.953333333333333</v>
      </c>
      <c r="Y39" s="32">
        <v>6.9895555555555564</v>
      </c>
      <c r="Z39" s="37">
        <v>9.7140121683807423E-2</v>
      </c>
      <c r="AA39" s="32">
        <v>0.46111111111111114</v>
      </c>
      <c r="AB39" s="32">
        <v>0.3</v>
      </c>
      <c r="AC39" s="37">
        <v>0.6506024096385542</v>
      </c>
      <c r="AD39" s="32">
        <v>108.55855555555551</v>
      </c>
      <c r="AE39" s="32">
        <v>0</v>
      </c>
      <c r="AF39" s="37">
        <v>0</v>
      </c>
      <c r="AG39" s="32">
        <v>29.244222222222227</v>
      </c>
      <c r="AH39" s="32">
        <v>0</v>
      </c>
      <c r="AI39" s="37">
        <v>0</v>
      </c>
      <c r="AJ39" s="32">
        <v>0</v>
      </c>
      <c r="AK39" s="32">
        <v>0</v>
      </c>
      <c r="AL39" s="37" t="s">
        <v>1150</v>
      </c>
      <c r="AM39" t="s">
        <v>28</v>
      </c>
      <c r="AN39" s="34">
        <v>4</v>
      </c>
      <c r="AX39"/>
      <c r="AY39"/>
    </row>
    <row r="40" spans="1:51" x14ac:dyDescent="0.25">
      <c r="A40" t="s">
        <v>1023</v>
      </c>
      <c r="B40" t="s">
        <v>680</v>
      </c>
      <c r="C40" t="s">
        <v>848</v>
      </c>
      <c r="D40" t="s">
        <v>944</v>
      </c>
      <c r="E40" s="32">
        <v>125.56666666666666</v>
      </c>
      <c r="F40" s="32">
        <v>99.10755555555555</v>
      </c>
      <c r="G40" s="32">
        <v>15.511111111111111</v>
      </c>
      <c r="H40" s="37">
        <v>0.1565078567840999</v>
      </c>
      <c r="I40" s="32">
        <v>92.875999999999991</v>
      </c>
      <c r="J40" s="32">
        <v>15.508333333333333</v>
      </c>
      <c r="K40" s="37">
        <v>0.1669789109493662</v>
      </c>
      <c r="L40" s="32">
        <v>17.41011111111111</v>
      </c>
      <c r="M40" s="32">
        <v>5.5555555555555552E-2</v>
      </c>
      <c r="N40" s="37">
        <v>3.1909937392702835E-3</v>
      </c>
      <c r="O40" s="32">
        <v>15.543444444444443</v>
      </c>
      <c r="P40" s="32">
        <v>5.5555555555555552E-2</v>
      </c>
      <c r="Q40" s="37">
        <v>3.5742113502655638E-3</v>
      </c>
      <c r="R40" s="32">
        <v>0</v>
      </c>
      <c r="S40" s="32">
        <v>0</v>
      </c>
      <c r="T40" s="37" t="s">
        <v>1150</v>
      </c>
      <c r="U40" s="32">
        <v>1.8666666666666667</v>
      </c>
      <c r="V40" s="32">
        <v>0</v>
      </c>
      <c r="W40" s="37">
        <v>0</v>
      </c>
      <c r="X40" s="32">
        <v>28.914444444444435</v>
      </c>
      <c r="Y40" s="32">
        <v>2.9722222222222223</v>
      </c>
      <c r="Z40" s="37">
        <v>0.10279368251162437</v>
      </c>
      <c r="AA40" s="32">
        <v>4.3648888888888893</v>
      </c>
      <c r="AB40" s="32">
        <v>2.7777777777777779E-3</v>
      </c>
      <c r="AC40" s="37">
        <v>6.3639140617045105E-4</v>
      </c>
      <c r="AD40" s="32">
        <v>45.754555555555555</v>
      </c>
      <c r="AE40" s="32">
        <v>12.480555555555556</v>
      </c>
      <c r="AF40" s="37">
        <v>0.27277186728218927</v>
      </c>
      <c r="AG40" s="32">
        <v>2.6635555555555555</v>
      </c>
      <c r="AH40" s="32">
        <v>0</v>
      </c>
      <c r="AI40" s="37">
        <v>0</v>
      </c>
      <c r="AJ40" s="32">
        <v>0</v>
      </c>
      <c r="AK40" s="32">
        <v>0</v>
      </c>
      <c r="AL40" s="37" t="s">
        <v>1150</v>
      </c>
      <c r="AM40" t="s">
        <v>339</v>
      </c>
      <c r="AN40" s="34">
        <v>4</v>
      </c>
      <c r="AX40"/>
      <c r="AY40"/>
    </row>
    <row r="41" spans="1:51" x14ac:dyDescent="0.25">
      <c r="A41" t="s">
        <v>1023</v>
      </c>
      <c r="B41" t="s">
        <v>551</v>
      </c>
      <c r="C41" t="s">
        <v>688</v>
      </c>
      <c r="D41" t="s">
        <v>957</v>
      </c>
      <c r="E41" s="32">
        <v>67.87777777777778</v>
      </c>
      <c r="F41" s="32">
        <v>224.26677777777778</v>
      </c>
      <c r="G41" s="32">
        <v>0</v>
      </c>
      <c r="H41" s="37">
        <v>0</v>
      </c>
      <c r="I41" s="32">
        <v>210.25477777777778</v>
      </c>
      <c r="J41" s="32">
        <v>0</v>
      </c>
      <c r="K41" s="37">
        <v>0</v>
      </c>
      <c r="L41" s="32">
        <v>30.673777777777772</v>
      </c>
      <c r="M41" s="32">
        <v>0</v>
      </c>
      <c r="N41" s="37">
        <v>0</v>
      </c>
      <c r="O41" s="32">
        <v>16.661777777777772</v>
      </c>
      <c r="P41" s="32">
        <v>0</v>
      </c>
      <c r="Q41" s="37">
        <v>0</v>
      </c>
      <c r="R41" s="32">
        <v>9.0314444444444444</v>
      </c>
      <c r="S41" s="32">
        <v>0</v>
      </c>
      <c r="T41" s="37">
        <v>0</v>
      </c>
      <c r="U41" s="32">
        <v>4.9805555555555552</v>
      </c>
      <c r="V41" s="32">
        <v>0</v>
      </c>
      <c r="W41" s="37">
        <v>0</v>
      </c>
      <c r="X41" s="32">
        <v>67.665777777777777</v>
      </c>
      <c r="Y41" s="32">
        <v>0</v>
      </c>
      <c r="Z41" s="37">
        <v>0</v>
      </c>
      <c r="AA41" s="32">
        <v>0</v>
      </c>
      <c r="AB41" s="32">
        <v>0</v>
      </c>
      <c r="AC41" s="37" t="s">
        <v>1150</v>
      </c>
      <c r="AD41" s="32">
        <v>125.92722222222223</v>
      </c>
      <c r="AE41" s="32">
        <v>0</v>
      </c>
      <c r="AF41" s="37">
        <v>0</v>
      </c>
      <c r="AG41" s="32">
        <v>0</v>
      </c>
      <c r="AH41" s="32">
        <v>0</v>
      </c>
      <c r="AI41" s="37" t="s">
        <v>1150</v>
      </c>
      <c r="AJ41" s="32">
        <v>0</v>
      </c>
      <c r="AK41" s="32">
        <v>0</v>
      </c>
      <c r="AL41" s="37" t="s">
        <v>1150</v>
      </c>
      <c r="AM41" t="s">
        <v>210</v>
      </c>
      <c r="AN41" s="34">
        <v>4</v>
      </c>
      <c r="AX41"/>
      <c r="AY41"/>
    </row>
    <row r="42" spans="1:51" x14ac:dyDescent="0.25">
      <c r="A42" t="s">
        <v>1023</v>
      </c>
      <c r="B42" t="s">
        <v>570</v>
      </c>
      <c r="C42" t="s">
        <v>829</v>
      </c>
      <c r="D42" t="s">
        <v>986</v>
      </c>
      <c r="E42" s="32">
        <v>38.755555555555553</v>
      </c>
      <c r="F42" s="32">
        <v>139.73766666666663</v>
      </c>
      <c r="G42" s="32">
        <v>31.262777777777778</v>
      </c>
      <c r="H42" s="37">
        <v>0.22372477316622663</v>
      </c>
      <c r="I42" s="32">
        <v>128.57811111111107</v>
      </c>
      <c r="J42" s="32">
        <v>31.262777777777778</v>
      </c>
      <c r="K42" s="37">
        <v>0.24314230087547309</v>
      </c>
      <c r="L42" s="32">
        <v>26.034666666666663</v>
      </c>
      <c r="M42" s="32">
        <v>0.38144444444444442</v>
      </c>
      <c r="N42" s="37">
        <v>1.4651404964321078E-2</v>
      </c>
      <c r="O42" s="32">
        <v>20.345777777777773</v>
      </c>
      <c r="P42" s="32">
        <v>0.38144444444444442</v>
      </c>
      <c r="Q42" s="37">
        <v>1.8748088601511646E-2</v>
      </c>
      <c r="R42" s="32">
        <v>0</v>
      </c>
      <c r="S42" s="32">
        <v>0</v>
      </c>
      <c r="T42" s="37" t="s">
        <v>1150</v>
      </c>
      <c r="U42" s="32">
        <v>5.6888888888888891</v>
      </c>
      <c r="V42" s="32">
        <v>0</v>
      </c>
      <c r="W42" s="37">
        <v>0</v>
      </c>
      <c r="X42" s="32">
        <v>42.05833333333333</v>
      </c>
      <c r="Y42" s="32">
        <v>16.641000000000002</v>
      </c>
      <c r="Z42" s="37">
        <v>0.39566475133742823</v>
      </c>
      <c r="AA42" s="32">
        <v>5.4706666666666672</v>
      </c>
      <c r="AB42" s="32">
        <v>0</v>
      </c>
      <c r="AC42" s="37">
        <v>0</v>
      </c>
      <c r="AD42" s="32">
        <v>66.173999999999964</v>
      </c>
      <c r="AE42" s="32">
        <v>14.240333333333334</v>
      </c>
      <c r="AF42" s="37">
        <v>0.21519529321687281</v>
      </c>
      <c r="AG42" s="32">
        <v>0</v>
      </c>
      <c r="AH42" s="32">
        <v>0</v>
      </c>
      <c r="AI42" s="37" t="s">
        <v>1150</v>
      </c>
      <c r="AJ42" s="32">
        <v>0</v>
      </c>
      <c r="AK42" s="32">
        <v>0</v>
      </c>
      <c r="AL42" s="37" t="s">
        <v>1150</v>
      </c>
      <c r="AM42" t="s">
        <v>229</v>
      </c>
      <c r="AN42" s="34">
        <v>4</v>
      </c>
      <c r="AX42"/>
      <c r="AY42"/>
    </row>
    <row r="43" spans="1:51" x14ac:dyDescent="0.25">
      <c r="A43" t="s">
        <v>1023</v>
      </c>
      <c r="B43" t="s">
        <v>579</v>
      </c>
      <c r="C43" t="s">
        <v>718</v>
      </c>
      <c r="D43" t="s">
        <v>924</v>
      </c>
      <c r="E43" s="32">
        <v>21.611111111111111</v>
      </c>
      <c r="F43" s="32">
        <v>158.94444444444446</v>
      </c>
      <c r="G43" s="32">
        <v>0</v>
      </c>
      <c r="H43" s="37">
        <v>0</v>
      </c>
      <c r="I43" s="32">
        <v>154.12777777777777</v>
      </c>
      <c r="J43" s="32">
        <v>0</v>
      </c>
      <c r="K43" s="37">
        <v>0</v>
      </c>
      <c r="L43" s="32">
        <v>43.041666666666671</v>
      </c>
      <c r="M43" s="32">
        <v>0</v>
      </c>
      <c r="N43" s="37">
        <v>0</v>
      </c>
      <c r="O43" s="32">
        <v>38.225000000000001</v>
      </c>
      <c r="P43" s="32">
        <v>0</v>
      </c>
      <c r="Q43" s="37">
        <v>0</v>
      </c>
      <c r="R43" s="32">
        <v>0</v>
      </c>
      <c r="S43" s="32">
        <v>0</v>
      </c>
      <c r="T43" s="37" t="s">
        <v>1150</v>
      </c>
      <c r="U43" s="32">
        <v>4.8166666666666664</v>
      </c>
      <c r="V43" s="32">
        <v>0</v>
      </c>
      <c r="W43" s="37">
        <v>0</v>
      </c>
      <c r="X43" s="32">
        <v>65.99444444444444</v>
      </c>
      <c r="Y43" s="32">
        <v>0</v>
      </c>
      <c r="Z43" s="37">
        <v>0</v>
      </c>
      <c r="AA43" s="32">
        <v>0</v>
      </c>
      <c r="AB43" s="32">
        <v>0</v>
      </c>
      <c r="AC43" s="37" t="s">
        <v>1150</v>
      </c>
      <c r="AD43" s="32">
        <v>49.908333333333331</v>
      </c>
      <c r="AE43" s="32">
        <v>0</v>
      </c>
      <c r="AF43" s="37">
        <v>0</v>
      </c>
      <c r="AG43" s="32">
        <v>0</v>
      </c>
      <c r="AH43" s="32">
        <v>0</v>
      </c>
      <c r="AI43" s="37" t="s">
        <v>1150</v>
      </c>
      <c r="AJ43" s="32">
        <v>0</v>
      </c>
      <c r="AK43" s="32">
        <v>0</v>
      </c>
      <c r="AL43" s="37" t="s">
        <v>1150</v>
      </c>
      <c r="AM43" t="s">
        <v>238</v>
      </c>
      <c r="AN43" s="34">
        <v>4</v>
      </c>
      <c r="AX43"/>
      <c r="AY43"/>
    </row>
    <row r="44" spans="1:51" x14ac:dyDescent="0.25">
      <c r="A44" t="s">
        <v>1023</v>
      </c>
      <c r="B44" t="s">
        <v>632</v>
      </c>
      <c r="C44" t="s">
        <v>732</v>
      </c>
      <c r="D44" t="s">
        <v>892</v>
      </c>
      <c r="E44" s="32">
        <v>27.233333333333334</v>
      </c>
      <c r="F44" s="32">
        <v>161.35388888888889</v>
      </c>
      <c r="G44" s="32">
        <v>45.367777777777775</v>
      </c>
      <c r="H44" s="37">
        <v>0.28116941023354458</v>
      </c>
      <c r="I44" s="32">
        <v>146.99833333333333</v>
      </c>
      <c r="J44" s="32">
        <v>45.367777777777775</v>
      </c>
      <c r="K44" s="37">
        <v>0.30862783780617314</v>
      </c>
      <c r="L44" s="32">
        <v>25.830555555555556</v>
      </c>
      <c r="M44" s="32">
        <v>0.98611111111111116</v>
      </c>
      <c r="N44" s="37">
        <v>3.8176147972900316E-2</v>
      </c>
      <c r="O44" s="32">
        <v>11.475</v>
      </c>
      <c r="P44" s="32">
        <v>0.98611111111111116</v>
      </c>
      <c r="Q44" s="37">
        <v>8.5935608811425812E-2</v>
      </c>
      <c r="R44" s="32">
        <v>9.7111111111111104</v>
      </c>
      <c r="S44" s="32">
        <v>0</v>
      </c>
      <c r="T44" s="37">
        <v>0</v>
      </c>
      <c r="U44" s="32">
        <v>4.6444444444444448</v>
      </c>
      <c r="V44" s="32">
        <v>0</v>
      </c>
      <c r="W44" s="37">
        <v>0</v>
      </c>
      <c r="X44" s="32">
        <v>45.192777777777778</v>
      </c>
      <c r="Y44" s="32">
        <v>14.423333333333332</v>
      </c>
      <c r="Z44" s="37">
        <v>0.31915129015206456</v>
      </c>
      <c r="AA44" s="32">
        <v>0</v>
      </c>
      <c r="AB44" s="32">
        <v>0</v>
      </c>
      <c r="AC44" s="37" t="s">
        <v>1150</v>
      </c>
      <c r="AD44" s="32">
        <v>90.330555555555549</v>
      </c>
      <c r="AE44" s="32">
        <v>29.958333333333332</v>
      </c>
      <c r="AF44" s="37">
        <v>0.33165226482979182</v>
      </c>
      <c r="AG44" s="32">
        <v>0</v>
      </c>
      <c r="AH44" s="32">
        <v>0</v>
      </c>
      <c r="AI44" s="37" t="s">
        <v>1150</v>
      </c>
      <c r="AJ44" s="32">
        <v>0</v>
      </c>
      <c r="AK44" s="32">
        <v>0</v>
      </c>
      <c r="AL44" s="37" t="s">
        <v>1150</v>
      </c>
      <c r="AM44" t="s">
        <v>291</v>
      </c>
      <c r="AN44" s="34">
        <v>4</v>
      </c>
      <c r="AX44"/>
      <c r="AY44"/>
    </row>
    <row r="45" spans="1:51" x14ac:dyDescent="0.25">
      <c r="A45" t="s">
        <v>1023</v>
      </c>
      <c r="B45" t="s">
        <v>602</v>
      </c>
      <c r="C45" t="s">
        <v>754</v>
      </c>
      <c r="D45" t="s">
        <v>906</v>
      </c>
      <c r="E45" s="32">
        <v>80.911111111111111</v>
      </c>
      <c r="F45" s="32">
        <v>251.90522222222216</v>
      </c>
      <c r="G45" s="32">
        <v>33.430777777777763</v>
      </c>
      <c r="H45" s="37">
        <v>0.13271172976432491</v>
      </c>
      <c r="I45" s="32">
        <v>246.53399999999993</v>
      </c>
      <c r="J45" s="32">
        <v>33.430777777777763</v>
      </c>
      <c r="K45" s="37">
        <v>0.13560311266510003</v>
      </c>
      <c r="L45" s="32">
        <v>20.984222222222225</v>
      </c>
      <c r="M45" s="32">
        <v>5.2319999999999993</v>
      </c>
      <c r="N45" s="37">
        <v>0.24933018458312586</v>
      </c>
      <c r="O45" s="32">
        <v>20.984222222222225</v>
      </c>
      <c r="P45" s="32">
        <v>5.2319999999999993</v>
      </c>
      <c r="Q45" s="37">
        <v>0.24933018458312586</v>
      </c>
      <c r="R45" s="32">
        <v>0</v>
      </c>
      <c r="S45" s="32">
        <v>0</v>
      </c>
      <c r="T45" s="37" t="s">
        <v>1150</v>
      </c>
      <c r="U45" s="32">
        <v>0</v>
      </c>
      <c r="V45" s="32">
        <v>0</v>
      </c>
      <c r="W45" s="37" t="s">
        <v>1150</v>
      </c>
      <c r="X45" s="32">
        <v>73.439666666666668</v>
      </c>
      <c r="Y45" s="32">
        <v>10.570444444444441</v>
      </c>
      <c r="Z45" s="37">
        <v>0.14393372034791971</v>
      </c>
      <c r="AA45" s="32">
        <v>5.3712222222222232</v>
      </c>
      <c r="AB45" s="32">
        <v>0</v>
      </c>
      <c r="AC45" s="37">
        <v>0</v>
      </c>
      <c r="AD45" s="32">
        <v>152.11011111111105</v>
      </c>
      <c r="AE45" s="32">
        <v>17.628333333333327</v>
      </c>
      <c r="AF45" s="37">
        <v>0.11589192332162886</v>
      </c>
      <c r="AG45" s="32">
        <v>0</v>
      </c>
      <c r="AH45" s="32">
        <v>0</v>
      </c>
      <c r="AI45" s="37" t="s">
        <v>1150</v>
      </c>
      <c r="AJ45" s="32">
        <v>0</v>
      </c>
      <c r="AK45" s="32">
        <v>0</v>
      </c>
      <c r="AL45" s="37" t="s">
        <v>1150</v>
      </c>
      <c r="AM45" t="s">
        <v>261</v>
      </c>
      <c r="AN45" s="34">
        <v>4</v>
      </c>
      <c r="AX45"/>
      <c r="AY45"/>
    </row>
    <row r="46" spans="1:51" x14ac:dyDescent="0.25">
      <c r="A46" t="s">
        <v>1023</v>
      </c>
      <c r="B46" t="s">
        <v>428</v>
      </c>
      <c r="C46" t="s">
        <v>754</v>
      </c>
      <c r="D46" t="s">
        <v>906</v>
      </c>
      <c r="E46" s="32">
        <v>78.666666666666671</v>
      </c>
      <c r="F46" s="32">
        <v>239.85277777777779</v>
      </c>
      <c r="G46" s="32">
        <v>0</v>
      </c>
      <c r="H46" s="37">
        <v>0</v>
      </c>
      <c r="I46" s="32">
        <v>223.93055555555557</v>
      </c>
      <c r="J46" s="32">
        <v>0</v>
      </c>
      <c r="K46" s="37">
        <v>0</v>
      </c>
      <c r="L46" s="32">
        <v>20.038888888888888</v>
      </c>
      <c r="M46" s="32">
        <v>0</v>
      </c>
      <c r="N46" s="37">
        <v>0</v>
      </c>
      <c r="O46" s="32">
        <v>10.416666666666666</v>
      </c>
      <c r="P46" s="32">
        <v>0</v>
      </c>
      <c r="Q46" s="37">
        <v>0</v>
      </c>
      <c r="R46" s="32">
        <v>5.0888888888888886</v>
      </c>
      <c r="S46" s="32">
        <v>0</v>
      </c>
      <c r="T46" s="37">
        <v>0</v>
      </c>
      <c r="U46" s="32">
        <v>4.5333333333333332</v>
      </c>
      <c r="V46" s="32">
        <v>0</v>
      </c>
      <c r="W46" s="37">
        <v>0</v>
      </c>
      <c r="X46" s="32">
        <v>71.50833333333334</v>
      </c>
      <c r="Y46" s="32">
        <v>0</v>
      </c>
      <c r="Z46" s="37">
        <v>0</v>
      </c>
      <c r="AA46" s="32">
        <v>6.3</v>
      </c>
      <c r="AB46" s="32">
        <v>0</v>
      </c>
      <c r="AC46" s="37">
        <v>0</v>
      </c>
      <c r="AD46" s="32">
        <v>142.00555555555556</v>
      </c>
      <c r="AE46" s="32">
        <v>0</v>
      </c>
      <c r="AF46" s="37">
        <v>0</v>
      </c>
      <c r="AG46" s="32">
        <v>0</v>
      </c>
      <c r="AH46" s="32">
        <v>0</v>
      </c>
      <c r="AI46" s="37" t="s">
        <v>1150</v>
      </c>
      <c r="AJ46" s="32">
        <v>0</v>
      </c>
      <c r="AK46" s="32">
        <v>0</v>
      </c>
      <c r="AL46" s="37" t="s">
        <v>1150</v>
      </c>
      <c r="AM46" t="s">
        <v>87</v>
      </c>
      <c r="AN46" s="34">
        <v>4</v>
      </c>
      <c r="AX46"/>
      <c r="AY46"/>
    </row>
    <row r="47" spans="1:51" x14ac:dyDescent="0.25">
      <c r="A47" t="s">
        <v>1023</v>
      </c>
      <c r="B47" t="s">
        <v>468</v>
      </c>
      <c r="C47" t="s">
        <v>780</v>
      </c>
      <c r="D47" t="s">
        <v>908</v>
      </c>
      <c r="E47" s="32">
        <v>63.81111111111111</v>
      </c>
      <c r="F47" s="32">
        <v>194.63888888888889</v>
      </c>
      <c r="G47" s="32">
        <v>0</v>
      </c>
      <c r="H47" s="37">
        <v>0</v>
      </c>
      <c r="I47" s="32">
        <v>186.42500000000001</v>
      </c>
      <c r="J47" s="32">
        <v>0</v>
      </c>
      <c r="K47" s="37">
        <v>0</v>
      </c>
      <c r="L47" s="32">
        <v>17.31111111111111</v>
      </c>
      <c r="M47" s="32">
        <v>0</v>
      </c>
      <c r="N47" s="37">
        <v>0</v>
      </c>
      <c r="O47" s="32">
        <v>9.0972222222222214</v>
      </c>
      <c r="P47" s="32">
        <v>0</v>
      </c>
      <c r="Q47" s="37">
        <v>0</v>
      </c>
      <c r="R47" s="32">
        <v>3.5694444444444446</v>
      </c>
      <c r="S47" s="32">
        <v>0</v>
      </c>
      <c r="T47" s="37">
        <v>0</v>
      </c>
      <c r="U47" s="32">
        <v>4.6444444444444448</v>
      </c>
      <c r="V47" s="32">
        <v>0</v>
      </c>
      <c r="W47" s="37">
        <v>0</v>
      </c>
      <c r="X47" s="32">
        <v>69.769444444444446</v>
      </c>
      <c r="Y47" s="32">
        <v>0</v>
      </c>
      <c r="Z47" s="37">
        <v>0</v>
      </c>
      <c r="AA47" s="32">
        <v>0</v>
      </c>
      <c r="AB47" s="32">
        <v>0</v>
      </c>
      <c r="AC47" s="37" t="s">
        <v>1150</v>
      </c>
      <c r="AD47" s="32">
        <v>107.55833333333334</v>
      </c>
      <c r="AE47" s="32">
        <v>0</v>
      </c>
      <c r="AF47" s="37">
        <v>0</v>
      </c>
      <c r="AG47" s="32">
        <v>0</v>
      </c>
      <c r="AH47" s="32">
        <v>0</v>
      </c>
      <c r="AI47" s="37" t="s">
        <v>1150</v>
      </c>
      <c r="AJ47" s="32">
        <v>0</v>
      </c>
      <c r="AK47" s="32">
        <v>0</v>
      </c>
      <c r="AL47" s="37" t="s">
        <v>1150</v>
      </c>
      <c r="AM47" t="s">
        <v>127</v>
      </c>
      <c r="AN47" s="34">
        <v>4</v>
      </c>
      <c r="AX47"/>
      <c r="AY47"/>
    </row>
    <row r="48" spans="1:51" x14ac:dyDescent="0.25">
      <c r="A48" t="s">
        <v>1023</v>
      </c>
      <c r="B48" t="s">
        <v>349</v>
      </c>
      <c r="C48" t="s">
        <v>712</v>
      </c>
      <c r="D48" t="s">
        <v>918</v>
      </c>
      <c r="E48" s="32">
        <v>109.61111111111111</v>
      </c>
      <c r="F48" s="32">
        <v>423.39111111111112</v>
      </c>
      <c r="G48" s="32">
        <v>34.697222222222223</v>
      </c>
      <c r="H48" s="37">
        <v>8.1950757376945932E-2</v>
      </c>
      <c r="I48" s="32">
        <v>391.34855555555549</v>
      </c>
      <c r="J48" s="32">
        <v>33.736111111111114</v>
      </c>
      <c r="K48" s="37">
        <v>8.6204767162662913E-2</v>
      </c>
      <c r="L48" s="32">
        <v>71.346666666666664</v>
      </c>
      <c r="M48" s="32">
        <v>0.96111111111111114</v>
      </c>
      <c r="N48" s="37">
        <v>1.3471002304865136E-2</v>
      </c>
      <c r="O48" s="32">
        <v>44.444444444444443</v>
      </c>
      <c r="P48" s="32">
        <v>0</v>
      </c>
      <c r="Q48" s="37">
        <v>0</v>
      </c>
      <c r="R48" s="32">
        <v>21.657777777777778</v>
      </c>
      <c r="S48" s="32">
        <v>0.96111111111111114</v>
      </c>
      <c r="T48" s="37">
        <v>4.4377180381695053E-2</v>
      </c>
      <c r="U48" s="32">
        <v>5.2444444444444445</v>
      </c>
      <c r="V48" s="32">
        <v>0</v>
      </c>
      <c r="W48" s="37">
        <v>0</v>
      </c>
      <c r="X48" s="32">
        <v>109.86244444444444</v>
      </c>
      <c r="Y48" s="32">
        <v>4.0472222222222225</v>
      </c>
      <c r="Z48" s="37">
        <v>3.6838996644288517E-2</v>
      </c>
      <c r="AA48" s="32">
        <v>5.1403333333333334</v>
      </c>
      <c r="AB48" s="32">
        <v>0</v>
      </c>
      <c r="AC48" s="37">
        <v>0</v>
      </c>
      <c r="AD48" s="32">
        <v>186.55277777777778</v>
      </c>
      <c r="AE48" s="32">
        <v>19.991666666666667</v>
      </c>
      <c r="AF48" s="37">
        <v>0.10716359683735613</v>
      </c>
      <c r="AG48" s="32">
        <v>50.488888888888887</v>
      </c>
      <c r="AH48" s="32">
        <v>9.6972222222222229</v>
      </c>
      <c r="AI48" s="37">
        <v>0.19206646126760565</v>
      </c>
      <c r="AJ48" s="32">
        <v>0</v>
      </c>
      <c r="AK48" s="32">
        <v>0</v>
      </c>
      <c r="AL48" s="37" t="s">
        <v>1150</v>
      </c>
      <c r="AM48" t="s">
        <v>8</v>
      </c>
      <c r="AN48" s="34">
        <v>4</v>
      </c>
      <c r="AX48"/>
      <c r="AY48"/>
    </row>
    <row r="49" spans="1:51" x14ac:dyDescent="0.25">
      <c r="A49" t="s">
        <v>1023</v>
      </c>
      <c r="B49" t="s">
        <v>483</v>
      </c>
      <c r="C49" t="s">
        <v>790</v>
      </c>
      <c r="D49" t="s">
        <v>874</v>
      </c>
      <c r="E49" s="32">
        <v>74.011111111111106</v>
      </c>
      <c r="F49" s="32">
        <v>247.44466666666659</v>
      </c>
      <c r="G49" s="32">
        <v>88.737222222222243</v>
      </c>
      <c r="H49" s="37">
        <v>0.3586144062735464</v>
      </c>
      <c r="I49" s="32">
        <v>236.09099999999995</v>
      </c>
      <c r="J49" s="32">
        <v>88.737222222222243</v>
      </c>
      <c r="K49" s="37">
        <v>0.37586024974362536</v>
      </c>
      <c r="L49" s="32">
        <v>15.496222222222222</v>
      </c>
      <c r="M49" s="32">
        <v>0</v>
      </c>
      <c r="N49" s="37">
        <v>0</v>
      </c>
      <c r="O49" s="32">
        <v>9.7597777777777779</v>
      </c>
      <c r="P49" s="32">
        <v>0</v>
      </c>
      <c r="Q49" s="37">
        <v>0</v>
      </c>
      <c r="R49" s="32">
        <v>4.7555555555555545E-2</v>
      </c>
      <c r="S49" s="32">
        <v>0</v>
      </c>
      <c r="T49" s="37">
        <v>0</v>
      </c>
      <c r="U49" s="32">
        <v>5.6888888888888891</v>
      </c>
      <c r="V49" s="32">
        <v>0</v>
      </c>
      <c r="W49" s="37">
        <v>0</v>
      </c>
      <c r="X49" s="32">
        <v>70.858111111111114</v>
      </c>
      <c r="Y49" s="32">
        <v>36.466222222222228</v>
      </c>
      <c r="Z49" s="37">
        <v>0.51463723277974927</v>
      </c>
      <c r="AA49" s="32">
        <v>5.6172222222222219</v>
      </c>
      <c r="AB49" s="32">
        <v>0</v>
      </c>
      <c r="AC49" s="37">
        <v>0</v>
      </c>
      <c r="AD49" s="32">
        <v>136.36911111111107</v>
      </c>
      <c r="AE49" s="32">
        <v>52.271000000000022</v>
      </c>
      <c r="AF49" s="37">
        <v>0.3833052776695931</v>
      </c>
      <c r="AG49" s="32">
        <v>0</v>
      </c>
      <c r="AH49" s="32">
        <v>0</v>
      </c>
      <c r="AI49" s="37" t="s">
        <v>1150</v>
      </c>
      <c r="AJ49" s="32">
        <v>19.103999999999996</v>
      </c>
      <c r="AK49" s="32">
        <v>0</v>
      </c>
      <c r="AL49" s="37">
        <v>0</v>
      </c>
      <c r="AM49" t="s">
        <v>142</v>
      </c>
      <c r="AN49" s="34">
        <v>4</v>
      </c>
      <c r="AX49"/>
      <c r="AY49"/>
    </row>
    <row r="50" spans="1:51" x14ac:dyDescent="0.25">
      <c r="A50" t="s">
        <v>1023</v>
      </c>
      <c r="B50" t="s">
        <v>380</v>
      </c>
      <c r="C50" t="s">
        <v>698</v>
      </c>
      <c r="D50" t="s">
        <v>933</v>
      </c>
      <c r="E50" s="32">
        <v>101.71111111111111</v>
      </c>
      <c r="F50" s="32">
        <v>307.93877777777777</v>
      </c>
      <c r="G50" s="32">
        <v>44.636111111111113</v>
      </c>
      <c r="H50" s="37">
        <v>0.14495125113253032</v>
      </c>
      <c r="I50" s="32">
        <v>290.38177777777776</v>
      </c>
      <c r="J50" s="32">
        <v>44.636111111111113</v>
      </c>
      <c r="K50" s="37">
        <v>0.15371526220653578</v>
      </c>
      <c r="L50" s="32">
        <v>20.490333333333332</v>
      </c>
      <c r="M50" s="32">
        <v>0</v>
      </c>
      <c r="N50" s="37">
        <v>0</v>
      </c>
      <c r="O50" s="32">
        <v>14.888888888888889</v>
      </c>
      <c r="P50" s="32">
        <v>0</v>
      </c>
      <c r="Q50" s="37">
        <v>0</v>
      </c>
      <c r="R50" s="32">
        <v>0</v>
      </c>
      <c r="S50" s="32">
        <v>0</v>
      </c>
      <c r="T50" s="37" t="s">
        <v>1150</v>
      </c>
      <c r="U50" s="32">
        <v>5.6014444444444447</v>
      </c>
      <c r="V50" s="32">
        <v>0</v>
      </c>
      <c r="W50" s="37">
        <v>0</v>
      </c>
      <c r="X50" s="32">
        <v>73.314222222222213</v>
      </c>
      <c r="Y50" s="32">
        <v>15.888888888888889</v>
      </c>
      <c r="Z50" s="37">
        <v>0.21672314603199624</v>
      </c>
      <c r="AA50" s="32">
        <v>11.955555555555556</v>
      </c>
      <c r="AB50" s="32">
        <v>0</v>
      </c>
      <c r="AC50" s="37">
        <v>0</v>
      </c>
      <c r="AD50" s="32">
        <v>202.17866666666669</v>
      </c>
      <c r="AE50" s="32">
        <v>28.747222222222224</v>
      </c>
      <c r="AF50" s="37">
        <v>0.14218721834592946</v>
      </c>
      <c r="AG50" s="32">
        <v>0</v>
      </c>
      <c r="AH50" s="32">
        <v>0</v>
      </c>
      <c r="AI50" s="37" t="s">
        <v>1150</v>
      </c>
      <c r="AJ50" s="32">
        <v>0</v>
      </c>
      <c r="AK50" s="32">
        <v>0</v>
      </c>
      <c r="AL50" s="37" t="s">
        <v>1150</v>
      </c>
      <c r="AM50" t="s">
        <v>39</v>
      </c>
      <c r="AN50" s="34">
        <v>4</v>
      </c>
      <c r="AX50"/>
      <c r="AY50"/>
    </row>
    <row r="51" spans="1:51" x14ac:dyDescent="0.25">
      <c r="A51" t="s">
        <v>1023</v>
      </c>
      <c r="B51" t="s">
        <v>648</v>
      </c>
      <c r="C51" t="s">
        <v>865</v>
      </c>
      <c r="D51" t="s">
        <v>1009</v>
      </c>
      <c r="E51" s="32">
        <v>82.13333333333334</v>
      </c>
      <c r="F51" s="32">
        <v>291.93333333333328</v>
      </c>
      <c r="G51" s="32">
        <v>0</v>
      </c>
      <c r="H51" s="37">
        <v>0</v>
      </c>
      <c r="I51" s="32">
        <v>251.86999999999998</v>
      </c>
      <c r="J51" s="32">
        <v>0</v>
      </c>
      <c r="K51" s="37">
        <v>0</v>
      </c>
      <c r="L51" s="32">
        <v>43.872222222222227</v>
      </c>
      <c r="M51" s="32">
        <v>0</v>
      </c>
      <c r="N51" s="37">
        <v>0</v>
      </c>
      <c r="O51" s="32">
        <v>14.881111111111109</v>
      </c>
      <c r="P51" s="32">
        <v>0</v>
      </c>
      <c r="Q51" s="37">
        <v>0</v>
      </c>
      <c r="R51" s="32">
        <v>25.318888888888893</v>
      </c>
      <c r="S51" s="32">
        <v>0</v>
      </c>
      <c r="T51" s="37">
        <v>0</v>
      </c>
      <c r="U51" s="32">
        <v>3.6722222222222212</v>
      </c>
      <c r="V51" s="32">
        <v>0</v>
      </c>
      <c r="W51" s="37">
        <v>0</v>
      </c>
      <c r="X51" s="32">
        <v>74.657777777777753</v>
      </c>
      <c r="Y51" s="32">
        <v>0</v>
      </c>
      <c r="Z51" s="37">
        <v>0</v>
      </c>
      <c r="AA51" s="32">
        <v>11.072222222222223</v>
      </c>
      <c r="AB51" s="32">
        <v>0</v>
      </c>
      <c r="AC51" s="37">
        <v>0</v>
      </c>
      <c r="AD51" s="32">
        <v>148.44444444444446</v>
      </c>
      <c r="AE51" s="32">
        <v>0</v>
      </c>
      <c r="AF51" s="37">
        <v>0</v>
      </c>
      <c r="AG51" s="32">
        <v>13.886666666666667</v>
      </c>
      <c r="AH51" s="32">
        <v>0</v>
      </c>
      <c r="AI51" s="37">
        <v>0</v>
      </c>
      <c r="AJ51" s="32">
        <v>0</v>
      </c>
      <c r="AK51" s="32">
        <v>0</v>
      </c>
      <c r="AL51" s="37" t="s">
        <v>1150</v>
      </c>
      <c r="AM51" t="s">
        <v>307</v>
      </c>
      <c r="AN51" s="34">
        <v>4</v>
      </c>
      <c r="AX51"/>
      <c r="AY51"/>
    </row>
    <row r="52" spans="1:51" x14ac:dyDescent="0.25">
      <c r="A52" t="s">
        <v>1023</v>
      </c>
      <c r="B52" t="s">
        <v>671</v>
      </c>
      <c r="C52" t="s">
        <v>860</v>
      </c>
      <c r="D52" t="s">
        <v>1007</v>
      </c>
      <c r="E52" s="32">
        <v>45.055555555555557</v>
      </c>
      <c r="F52" s="32">
        <v>161.03944444444446</v>
      </c>
      <c r="G52" s="32">
        <v>36.872666666666667</v>
      </c>
      <c r="H52" s="37">
        <v>0.22896667828102846</v>
      </c>
      <c r="I52" s="32">
        <v>141.80500000000001</v>
      </c>
      <c r="J52" s="32">
        <v>36.872666666666667</v>
      </c>
      <c r="K52" s="37">
        <v>0.26002374152298341</v>
      </c>
      <c r="L52" s="32">
        <v>38.739777777777782</v>
      </c>
      <c r="M52" s="32">
        <v>13.550333333333336</v>
      </c>
      <c r="N52" s="37">
        <v>0.34977829276827155</v>
      </c>
      <c r="O52" s="32">
        <v>26.407555555555557</v>
      </c>
      <c r="P52" s="32">
        <v>13.550333333333336</v>
      </c>
      <c r="Q52" s="37">
        <v>0.51312334853661412</v>
      </c>
      <c r="R52" s="32">
        <v>6.6433333333333344</v>
      </c>
      <c r="S52" s="32">
        <v>0</v>
      </c>
      <c r="T52" s="37">
        <v>0</v>
      </c>
      <c r="U52" s="32">
        <v>5.6888888888888891</v>
      </c>
      <c r="V52" s="32">
        <v>0</v>
      </c>
      <c r="W52" s="37">
        <v>0</v>
      </c>
      <c r="X52" s="32">
        <v>36.443999999999988</v>
      </c>
      <c r="Y52" s="32">
        <v>17.178222222222221</v>
      </c>
      <c r="Z52" s="37">
        <v>0.47135940682203453</v>
      </c>
      <c r="AA52" s="32">
        <v>6.9022222222222238</v>
      </c>
      <c r="AB52" s="32">
        <v>0</v>
      </c>
      <c r="AC52" s="37">
        <v>0</v>
      </c>
      <c r="AD52" s="32">
        <v>78.953444444444457</v>
      </c>
      <c r="AE52" s="32">
        <v>6.1441111111111102</v>
      </c>
      <c r="AF52" s="37">
        <v>7.7819418194407089E-2</v>
      </c>
      <c r="AG52" s="32">
        <v>0</v>
      </c>
      <c r="AH52" s="32">
        <v>0</v>
      </c>
      <c r="AI52" s="37" t="s">
        <v>1150</v>
      </c>
      <c r="AJ52" s="32">
        <v>0</v>
      </c>
      <c r="AK52" s="32">
        <v>0</v>
      </c>
      <c r="AL52" s="37" t="s">
        <v>1150</v>
      </c>
      <c r="AM52" t="s">
        <v>330</v>
      </c>
      <c r="AN52" s="34">
        <v>4</v>
      </c>
      <c r="AX52"/>
      <c r="AY52"/>
    </row>
    <row r="53" spans="1:51" x14ac:dyDescent="0.25">
      <c r="A53" t="s">
        <v>1023</v>
      </c>
      <c r="B53" t="s">
        <v>611</v>
      </c>
      <c r="C53" t="s">
        <v>732</v>
      </c>
      <c r="D53" t="s">
        <v>892</v>
      </c>
      <c r="E53" s="32">
        <v>56.466666666666669</v>
      </c>
      <c r="F53" s="32">
        <v>182.6974444444445</v>
      </c>
      <c r="G53" s="32">
        <v>30.577999999999996</v>
      </c>
      <c r="H53" s="37">
        <v>0.16736960986500443</v>
      </c>
      <c r="I53" s="32">
        <v>174.7721111111112</v>
      </c>
      <c r="J53" s="32">
        <v>30.577999999999996</v>
      </c>
      <c r="K53" s="37">
        <v>0.17495926441353141</v>
      </c>
      <c r="L53" s="32">
        <v>36.876777777777789</v>
      </c>
      <c r="M53" s="32">
        <v>0.65499999999999992</v>
      </c>
      <c r="N53" s="37">
        <v>1.7761855548960342E-2</v>
      </c>
      <c r="O53" s="32">
        <v>28.951444444444455</v>
      </c>
      <c r="P53" s="32">
        <v>0.65499999999999992</v>
      </c>
      <c r="Q53" s="37">
        <v>2.2624087072991933E-2</v>
      </c>
      <c r="R53" s="32">
        <v>1.3671111111111112</v>
      </c>
      <c r="S53" s="32">
        <v>0</v>
      </c>
      <c r="T53" s="37">
        <v>0</v>
      </c>
      <c r="U53" s="32">
        <v>6.55822222222222</v>
      </c>
      <c r="V53" s="32">
        <v>0</v>
      </c>
      <c r="W53" s="37">
        <v>0</v>
      </c>
      <c r="X53" s="32">
        <v>42.984222222222229</v>
      </c>
      <c r="Y53" s="32">
        <v>4.9801111111111105</v>
      </c>
      <c r="Z53" s="37">
        <v>0.11585904905675981</v>
      </c>
      <c r="AA53" s="32">
        <v>0</v>
      </c>
      <c r="AB53" s="32">
        <v>0</v>
      </c>
      <c r="AC53" s="37" t="s">
        <v>1150</v>
      </c>
      <c r="AD53" s="32">
        <v>102.8364444444445</v>
      </c>
      <c r="AE53" s="32">
        <v>24.942888888888884</v>
      </c>
      <c r="AF53" s="37">
        <v>0.24254911790891237</v>
      </c>
      <c r="AG53" s="32">
        <v>0</v>
      </c>
      <c r="AH53" s="32">
        <v>0</v>
      </c>
      <c r="AI53" s="37" t="s">
        <v>1150</v>
      </c>
      <c r="AJ53" s="32">
        <v>0</v>
      </c>
      <c r="AK53" s="32">
        <v>0</v>
      </c>
      <c r="AL53" s="37" t="s">
        <v>1150</v>
      </c>
      <c r="AM53" t="s">
        <v>270</v>
      </c>
      <c r="AN53" s="34">
        <v>4</v>
      </c>
      <c r="AX53"/>
      <c r="AY53"/>
    </row>
    <row r="54" spans="1:51" x14ac:dyDescent="0.25">
      <c r="A54" t="s">
        <v>1023</v>
      </c>
      <c r="B54" t="s">
        <v>460</v>
      </c>
      <c r="C54" t="s">
        <v>774</v>
      </c>
      <c r="D54" t="s">
        <v>956</v>
      </c>
      <c r="E54" s="32">
        <v>94.422222222222217</v>
      </c>
      <c r="F54" s="32">
        <v>303.5916666666667</v>
      </c>
      <c r="G54" s="32">
        <v>9.1222222222222218</v>
      </c>
      <c r="H54" s="37">
        <v>3.0047670024612734E-2</v>
      </c>
      <c r="I54" s="32">
        <v>284.61111111111109</v>
      </c>
      <c r="J54" s="32">
        <v>9.1222222222222218</v>
      </c>
      <c r="K54" s="37">
        <v>3.205153230528987E-2</v>
      </c>
      <c r="L54" s="32">
        <v>31.1</v>
      </c>
      <c r="M54" s="32">
        <v>0</v>
      </c>
      <c r="N54" s="37">
        <v>0</v>
      </c>
      <c r="O54" s="32">
        <v>18.661111111111111</v>
      </c>
      <c r="P54" s="32">
        <v>0</v>
      </c>
      <c r="Q54" s="37">
        <v>0</v>
      </c>
      <c r="R54" s="32">
        <v>7.9055555555555559</v>
      </c>
      <c r="S54" s="32">
        <v>0</v>
      </c>
      <c r="T54" s="37">
        <v>0</v>
      </c>
      <c r="U54" s="32">
        <v>4.5333333333333332</v>
      </c>
      <c r="V54" s="32">
        <v>0</v>
      </c>
      <c r="W54" s="37">
        <v>0</v>
      </c>
      <c r="X54" s="32">
        <v>111.16666666666667</v>
      </c>
      <c r="Y54" s="32">
        <v>0</v>
      </c>
      <c r="Z54" s="37">
        <v>0</v>
      </c>
      <c r="AA54" s="32">
        <v>6.541666666666667</v>
      </c>
      <c r="AB54" s="32">
        <v>0</v>
      </c>
      <c r="AC54" s="37">
        <v>0</v>
      </c>
      <c r="AD54" s="32">
        <v>154.78333333333333</v>
      </c>
      <c r="AE54" s="32">
        <v>9.1222222222222218</v>
      </c>
      <c r="AF54" s="37">
        <v>5.8935429453357738E-2</v>
      </c>
      <c r="AG54" s="32">
        <v>0</v>
      </c>
      <c r="AH54" s="32">
        <v>0</v>
      </c>
      <c r="AI54" s="37" t="s">
        <v>1150</v>
      </c>
      <c r="AJ54" s="32">
        <v>0</v>
      </c>
      <c r="AK54" s="32">
        <v>0</v>
      </c>
      <c r="AL54" s="37" t="s">
        <v>1150</v>
      </c>
      <c r="AM54" t="s">
        <v>119</v>
      </c>
      <c r="AN54" s="34">
        <v>4</v>
      </c>
      <c r="AX54"/>
      <c r="AY54"/>
    </row>
    <row r="55" spans="1:51" x14ac:dyDescent="0.25">
      <c r="A55" t="s">
        <v>1023</v>
      </c>
      <c r="B55" t="s">
        <v>552</v>
      </c>
      <c r="C55" t="s">
        <v>819</v>
      </c>
      <c r="D55" t="s">
        <v>907</v>
      </c>
      <c r="E55" s="32">
        <v>160.85555555555555</v>
      </c>
      <c r="F55" s="32">
        <v>551.54244444444453</v>
      </c>
      <c r="G55" s="32">
        <v>0</v>
      </c>
      <c r="H55" s="37">
        <v>0</v>
      </c>
      <c r="I55" s="32">
        <v>520.28066666666678</v>
      </c>
      <c r="J55" s="32">
        <v>0</v>
      </c>
      <c r="K55" s="37">
        <v>0</v>
      </c>
      <c r="L55" s="32">
        <v>88.498000000000005</v>
      </c>
      <c r="M55" s="32">
        <v>0</v>
      </c>
      <c r="N55" s="37">
        <v>0</v>
      </c>
      <c r="O55" s="32">
        <v>57.236222222222224</v>
      </c>
      <c r="P55" s="32">
        <v>0</v>
      </c>
      <c r="Q55" s="37">
        <v>0</v>
      </c>
      <c r="R55" s="32">
        <v>24.683999999999994</v>
      </c>
      <c r="S55" s="32">
        <v>0</v>
      </c>
      <c r="T55" s="37">
        <v>0</v>
      </c>
      <c r="U55" s="32">
        <v>6.5777777777777775</v>
      </c>
      <c r="V55" s="32">
        <v>0</v>
      </c>
      <c r="W55" s="37">
        <v>0</v>
      </c>
      <c r="X55" s="32">
        <v>186.60633333333334</v>
      </c>
      <c r="Y55" s="32">
        <v>0</v>
      </c>
      <c r="Z55" s="37">
        <v>0</v>
      </c>
      <c r="AA55" s="32">
        <v>0</v>
      </c>
      <c r="AB55" s="32">
        <v>0</v>
      </c>
      <c r="AC55" s="37" t="s">
        <v>1150</v>
      </c>
      <c r="AD55" s="32">
        <v>276.43811111111114</v>
      </c>
      <c r="AE55" s="32">
        <v>0</v>
      </c>
      <c r="AF55" s="37">
        <v>0</v>
      </c>
      <c r="AG55" s="32">
        <v>0</v>
      </c>
      <c r="AH55" s="32">
        <v>0</v>
      </c>
      <c r="AI55" s="37" t="s">
        <v>1150</v>
      </c>
      <c r="AJ55" s="32">
        <v>0</v>
      </c>
      <c r="AK55" s="32">
        <v>0</v>
      </c>
      <c r="AL55" s="37" t="s">
        <v>1150</v>
      </c>
      <c r="AM55" t="s">
        <v>211</v>
      </c>
      <c r="AN55" s="34">
        <v>4</v>
      </c>
      <c r="AX55"/>
      <c r="AY55"/>
    </row>
    <row r="56" spans="1:51" x14ac:dyDescent="0.25">
      <c r="A56" t="s">
        <v>1023</v>
      </c>
      <c r="B56" t="s">
        <v>382</v>
      </c>
      <c r="C56" t="s">
        <v>731</v>
      </c>
      <c r="D56" t="s">
        <v>934</v>
      </c>
      <c r="E56" s="32">
        <v>45.62222222222222</v>
      </c>
      <c r="F56" s="32">
        <v>255.88055555555559</v>
      </c>
      <c r="G56" s="32">
        <v>0</v>
      </c>
      <c r="H56" s="37">
        <v>0</v>
      </c>
      <c r="I56" s="32">
        <v>234.23333333333335</v>
      </c>
      <c r="J56" s="32">
        <v>0</v>
      </c>
      <c r="K56" s="37">
        <v>0</v>
      </c>
      <c r="L56" s="32">
        <v>40.419444444444451</v>
      </c>
      <c r="M56" s="32">
        <v>0</v>
      </c>
      <c r="N56" s="37">
        <v>0</v>
      </c>
      <c r="O56" s="32">
        <v>29.675000000000001</v>
      </c>
      <c r="P56" s="32">
        <v>0</v>
      </c>
      <c r="Q56" s="37">
        <v>0</v>
      </c>
      <c r="R56" s="32">
        <v>5.4194444444444443</v>
      </c>
      <c r="S56" s="32">
        <v>0</v>
      </c>
      <c r="T56" s="37">
        <v>0</v>
      </c>
      <c r="U56" s="32">
        <v>5.3250000000000002</v>
      </c>
      <c r="V56" s="32">
        <v>0</v>
      </c>
      <c r="W56" s="37">
        <v>0</v>
      </c>
      <c r="X56" s="32">
        <v>63.266666666666666</v>
      </c>
      <c r="Y56" s="32">
        <v>0</v>
      </c>
      <c r="Z56" s="37">
        <v>0</v>
      </c>
      <c r="AA56" s="32">
        <v>10.902777777777779</v>
      </c>
      <c r="AB56" s="32">
        <v>0</v>
      </c>
      <c r="AC56" s="37">
        <v>0</v>
      </c>
      <c r="AD56" s="32">
        <v>109.48611111111111</v>
      </c>
      <c r="AE56" s="32">
        <v>0</v>
      </c>
      <c r="AF56" s="37">
        <v>0</v>
      </c>
      <c r="AG56" s="32">
        <v>31.805555555555557</v>
      </c>
      <c r="AH56" s="32">
        <v>0</v>
      </c>
      <c r="AI56" s="37">
        <v>0</v>
      </c>
      <c r="AJ56" s="32">
        <v>0</v>
      </c>
      <c r="AK56" s="32">
        <v>0</v>
      </c>
      <c r="AL56" s="37" t="s">
        <v>1150</v>
      </c>
      <c r="AM56" t="s">
        <v>41</v>
      </c>
      <c r="AN56" s="34">
        <v>4</v>
      </c>
      <c r="AX56"/>
      <c r="AY56"/>
    </row>
    <row r="57" spans="1:51" x14ac:dyDescent="0.25">
      <c r="A57" t="s">
        <v>1023</v>
      </c>
      <c r="B57" t="s">
        <v>655</v>
      </c>
      <c r="C57" t="s">
        <v>850</v>
      </c>
      <c r="D57" t="s">
        <v>886</v>
      </c>
      <c r="E57" s="32">
        <v>66.111111111111114</v>
      </c>
      <c r="F57" s="32">
        <v>245.9638888888889</v>
      </c>
      <c r="G57" s="32">
        <v>0</v>
      </c>
      <c r="H57" s="37">
        <v>0</v>
      </c>
      <c r="I57" s="32">
        <v>226.14722222222224</v>
      </c>
      <c r="J57" s="32">
        <v>0</v>
      </c>
      <c r="K57" s="37">
        <v>0</v>
      </c>
      <c r="L57" s="32">
        <v>18.847222222222221</v>
      </c>
      <c r="M57" s="32">
        <v>0</v>
      </c>
      <c r="N57" s="37">
        <v>0</v>
      </c>
      <c r="O57" s="32">
        <v>9.1750000000000007</v>
      </c>
      <c r="P57" s="32">
        <v>0</v>
      </c>
      <c r="Q57" s="37">
        <v>0</v>
      </c>
      <c r="R57" s="32">
        <v>3.8027777777777776</v>
      </c>
      <c r="S57" s="32">
        <v>0</v>
      </c>
      <c r="T57" s="37">
        <v>0</v>
      </c>
      <c r="U57" s="32">
        <v>5.8694444444444445</v>
      </c>
      <c r="V57" s="32">
        <v>0</v>
      </c>
      <c r="W57" s="37">
        <v>0</v>
      </c>
      <c r="X57" s="32">
        <v>65.50833333333334</v>
      </c>
      <c r="Y57" s="32">
        <v>0</v>
      </c>
      <c r="Z57" s="37">
        <v>0</v>
      </c>
      <c r="AA57" s="32">
        <v>10.144444444444444</v>
      </c>
      <c r="AB57" s="32">
        <v>0</v>
      </c>
      <c r="AC57" s="37">
        <v>0</v>
      </c>
      <c r="AD57" s="32">
        <v>151.4638888888889</v>
      </c>
      <c r="AE57" s="32">
        <v>0</v>
      </c>
      <c r="AF57" s="37">
        <v>0</v>
      </c>
      <c r="AG57" s="32">
        <v>0</v>
      </c>
      <c r="AH57" s="32">
        <v>0</v>
      </c>
      <c r="AI57" s="37" t="s">
        <v>1150</v>
      </c>
      <c r="AJ57" s="32">
        <v>0</v>
      </c>
      <c r="AK57" s="32">
        <v>0</v>
      </c>
      <c r="AL57" s="37" t="s">
        <v>1150</v>
      </c>
      <c r="AM57" t="s">
        <v>314</v>
      </c>
      <c r="AN57" s="34">
        <v>4</v>
      </c>
      <c r="AX57"/>
      <c r="AY57"/>
    </row>
    <row r="58" spans="1:51" x14ac:dyDescent="0.25">
      <c r="A58" t="s">
        <v>1023</v>
      </c>
      <c r="B58" t="s">
        <v>620</v>
      </c>
      <c r="C58" t="s">
        <v>852</v>
      </c>
      <c r="D58" t="s">
        <v>1001</v>
      </c>
      <c r="E58" s="32">
        <v>74.911111111111111</v>
      </c>
      <c r="F58" s="32">
        <v>294.48533333333336</v>
      </c>
      <c r="G58" s="32">
        <v>36.056111111111107</v>
      </c>
      <c r="H58" s="37">
        <v>0.12243771430986185</v>
      </c>
      <c r="I58" s="32">
        <v>275.27144444444446</v>
      </c>
      <c r="J58" s="32">
        <v>31.622777777777777</v>
      </c>
      <c r="K58" s="37">
        <v>0.1148785259640686</v>
      </c>
      <c r="L58" s="32">
        <v>32.161111111111111</v>
      </c>
      <c r="M58" s="32">
        <v>5.9861111111111116</v>
      </c>
      <c r="N58" s="37">
        <v>0.18612886508896184</v>
      </c>
      <c r="O58" s="32">
        <v>12.947222222222223</v>
      </c>
      <c r="P58" s="32">
        <v>1.5527777777777778</v>
      </c>
      <c r="Q58" s="37">
        <v>0.11993134520489165</v>
      </c>
      <c r="R58" s="32">
        <v>16.452777777777779</v>
      </c>
      <c r="S58" s="32">
        <v>3.7222222222222223</v>
      </c>
      <c r="T58" s="37">
        <v>0.22623670437278404</v>
      </c>
      <c r="U58" s="32">
        <v>2.7611111111111111</v>
      </c>
      <c r="V58" s="32">
        <v>0.71111111111111114</v>
      </c>
      <c r="W58" s="37">
        <v>0.25754527162977869</v>
      </c>
      <c r="X58" s="32">
        <v>100.35</v>
      </c>
      <c r="Y58" s="32">
        <v>11.122222222222222</v>
      </c>
      <c r="Z58" s="37">
        <v>0.11083430216464596</v>
      </c>
      <c r="AA58" s="32">
        <v>0</v>
      </c>
      <c r="AB58" s="32">
        <v>0</v>
      </c>
      <c r="AC58" s="37" t="s">
        <v>1150</v>
      </c>
      <c r="AD58" s="32">
        <v>160.10477777777777</v>
      </c>
      <c r="AE58" s="32">
        <v>18.947777777777777</v>
      </c>
      <c r="AF58" s="37">
        <v>0.11834611084546717</v>
      </c>
      <c r="AG58" s="32">
        <v>1.8694444444444445</v>
      </c>
      <c r="AH58" s="32">
        <v>0</v>
      </c>
      <c r="AI58" s="37">
        <v>0</v>
      </c>
      <c r="AJ58" s="32">
        <v>0</v>
      </c>
      <c r="AK58" s="32">
        <v>0</v>
      </c>
      <c r="AL58" s="37" t="s">
        <v>1150</v>
      </c>
      <c r="AM58" t="s">
        <v>279</v>
      </c>
      <c r="AN58" s="34">
        <v>4</v>
      </c>
      <c r="AX58"/>
      <c r="AY58"/>
    </row>
    <row r="59" spans="1:51" x14ac:dyDescent="0.25">
      <c r="A59" t="s">
        <v>1023</v>
      </c>
      <c r="B59" t="s">
        <v>621</v>
      </c>
      <c r="C59" t="s">
        <v>739</v>
      </c>
      <c r="D59" t="s">
        <v>938</v>
      </c>
      <c r="E59" s="32">
        <v>50.022222222222226</v>
      </c>
      <c r="F59" s="32">
        <v>192.61277777777781</v>
      </c>
      <c r="G59" s="32">
        <v>11.160555555555558</v>
      </c>
      <c r="H59" s="37">
        <v>5.7942965593029194E-2</v>
      </c>
      <c r="I59" s="32">
        <v>174.23533333333336</v>
      </c>
      <c r="J59" s="32">
        <v>11.160555555555558</v>
      </c>
      <c r="K59" s="37">
        <v>6.4054490797248675E-2</v>
      </c>
      <c r="L59" s="32">
        <v>31.513999999999999</v>
      </c>
      <c r="M59" s="32">
        <v>0.25</v>
      </c>
      <c r="N59" s="37">
        <v>7.9329821666560899E-3</v>
      </c>
      <c r="O59" s="32">
        <v>17.286777777777779</v>
      </c>
      <c r="P59" s="32">
        <v>0.25</v>
      </c>
      <c r="Q59" s="37">
        <v>1.446192015734569E-2</v>
      </c>
      <c r="R59" s="32">
        <v>8.8833333333333329</v>
      </c>
      <c r="S59" s="32">
        <v>0</v>
      </c>
      <c r="T59" s="37">
        <v>0</v>
      </c>
      <c r="U59" s="32">
        <v>5.3438888888888885</v>
      </c>
      <c r="V59" s="32">
        <v>0</v>
      </c>
      <c r="W59" s="37">
        <v>0</v>
      </c>
      <c r="X59" s="32">
        <v>49.225888888888896</v>
      </c>
      <c r="Y59" s="32">
        <v>10.910555555555558</v>
      </c>
      <c r="Z59" s="37">
        <v>0.22164263158726327</v>
      </c>
      <c r="AA59" s="32">
        <v>4.1502222222222223</v>
      </c>
      <c r="AB59" s="32">
        <v>0</v>
      </c>
      <c r="AC59" s="37">
        <v>0</v>
      </c>
      <c r="AD59" s="32">
        <v>104.38933333333334</v>
      </c>
      <c r="AE59" s="32">
        <v>0</v>
      </c>
      <c r="AF59" s="37">
        <v>0</v>
      </c>
      <c r="AG59" s="32">
        <v>3.3333333333333335</v>
      </c>
      <c r="AH59" s="32">
        <v>0</v>
      </c>
      <c r="AI59" s="37">
        <v>0</v>
      </c>
      <c r="AJ59" s="32">
        <v>0</v>
      </c>
      <c r="AK59" s="32">
        <v>0</v>
      </c>
      <c r="AL59" s="37" t="s">
        <v>1150</v>
      </c>
      <c r="AM59" t="s">
        <v>280</v>
      </c>
      <c r="AN59" s="34">
        <v>4</v>
      </c>
      <c r="AX59"/>
      <c r="AY59"/>
    </row>
    <row r="60" spans="1:51" x14ac:dyDescent="0.25">
      <c r="A60" t="s">
        <v>1023</v>
      </c>
      <c r="B60" t="s">
        <v>384</v>
      </c>
      <c r="C60" t="s">
        <v>733</v>
      </c>
      <c r="D60" t="s">
        <v>877</v>
      </c>
      <c r="E60" s="32">
        <v>75.266666666666666</v>
      </c>
      <c r="F60" s="32">
        <v>218.39377777777773</v>
      </c>
      <c r="G60" s="32">
        <v>3.3920000000000003</v>
      </c>
      <c r="H60" s="37">
        <v>1.5531578026235998E-2</v>
      </c>
      <c r="I60" s="32">
        <v>205.3773333333333</v>
      </c>
      <c r="J60" s="32">
        <v>3.3920000000000003</v>
      </c>
      <c r="K60" s="37">
        <v>1.6515941389182841E-2</v>
      </c>
      <c r="L60" s="32">
        <v>29.895888888888887</v>
      </c>
      <c r="M60" s="32">
        <v>0</v>
      </c>
      <c r="N60" s="37">
        <v>0</v>
      </c>
      <c r="O60" s="32">
        <v>16.879444444444442</v>
      </c>
      <c r="P60" s="32">
        <v>0</v>
      </c>
      <c r="Q60" s="37">
        <v>0</v>
      </c>
      <c r="R60" s="32">
        <v>5.4125555555555565</v>
      </c>
      <c r="S60" s="32">
        <v>0</v>
      </c>
      <c r="T60" s="37">
        <v>0</v>
      </c>
      <c r="U60" s="32">
        <v>7.6038888888888891</v>
      </c>
      <c r="V60" s="32">
        <v>0</v>
      </c>
      <c r="W60" s="37">
        <v>0</v>
      </c>
      <c r="X60" s="32">
        <v>67.186111111111089</v>
      </c>
      <c r="Y60" s="32">
        <v>3.3920000000000003</v>
      </c>
      <c r="Z60" s="37">
        <v>5.0486625046512613E-2</v>
      </c>
      <c r="AA60" s="32">
        <v>0</v>
      </c>
      <c r="AB60" s="32">
        <v>0</v>
      </c>
      <c r="AC60" s="37" t="s">
        <v>1150</v>
      </c>
      <c r="AD60" s="32">
        <v>121.31177777777775</v>
      </c>
      <c r="AE60" s="32">
        <v>0</v>
      </c>
      <c r="AF60" s="37">
        <v>0</v>
      </c>
      <c r="AG60" s="32">
        <v>0</v>
      </c>
      <c r="AH60" s="32">
        <v>0</v>
      </c>
      <c r="AI60" s="37" t="s">
        <v>1150</v>
      </c>
      <c r="AJ60" s="32">
        <v>0</v>
      </c>
      <c r="AK60" s="32">
        <v>0</v>
      </c>
      <c r="AL60" s="37" t="s">
        <v>1150</v>
      </c>
      <c r="AM60" t="s">
        <v>43</v>
      </c>
      <c r="AN60" s="34">
        <v>4</v>
      </c>
      <c r="AX60"/>
      <c r="AY60"/>
    </row>
    <row r="61" spans="1:51" x14ac:dyDescent="0.25">
      <c r="A61" t="s">
        <v>1023</v>
      </c>
      <c r="B61" t="s">
        <v>631</v>
      </c>
      <c r="C61" t="s">
        <v>856</v>
      </c>
      <c r="D61" t="s">
        <v>873</v>
      </c>
      <c r="E61" s="32">
        <v>83.266666666666666</v>
      </c>
      <c r="F61" s="32">
        <v>209.48611111111111</v>
      </c>
      <c r="G61" s="32">
        <v>3.8777777777777778</v>
      </c>
      <c r="H61" s="37">
        <v>1.8510906318371677E-2</v>
      </c>
      <c r="I61" s="32">
        <v>196.01388888888889</v>
      </c>
      <c r="J61" s="32">
        <v>3.8777777777777778</v>
      </c>
      <c r="K61" s="37">
        <v>1.9783178629632255E-2</v>
      </c>
      <c r="L61" s="32">
        <v>8.7694444444444439</v>
      </c>
      <c r="M61" s="32">
        <v>3.8777777777777778</v>
      </c>
      <c r="N61" s="37">
        <v>0.44219195438707637</v>
      </c>
      <c r="O61" s="32">
        <v>7.8527777777777779</v>
      </c>
      <c r="P61" s="32">
        <v>3.8777777777777778</v>
      </c>
      <c r="Q61" s="37">
        <v>0.49380969225327204</v>
      </c>
      <c r="R61" s="32">
        <v>2.7777777777777776E-2</v>
      </c>
      <c r="S61" s="32">
        <v>0</v>
      </c>
      <c r="T61" s="37">
        <v>0</v>
      </c>
      <c r="U61" s="32">
        <v>0.88888888888888884</v>
      </c>
      <c r="V61" s="32">
        <v>0</v>
      </c>
      <c r="W61" s="37">
        <v>0</v>
      </c>
      <c r="X61" s="32">
        <v>77.472222222222229</v>
      </c>
      <c r="Y61" s="32">
        <v>0</v>
      </c>
      <c r="Z61" s="37">
        <v>0</v>
      </c>
      <c r="AA61" s="32">
        <v>12.555555555555555</v>
      </c>
      <c r="AB61" s="32">
        <v>0</v>
      </c>
      <c r="AC61" s="37">
        <v>0</v>
      </c>
      <c r="AD61" s="32">
        <v>110.68888888888888</v>
      </c>
      <c r="AE61" s="32">
        <v>0</v>
      </c>
      <c r="AF61" s="37">
        <v>0</v>
      </c>
      <c r="AG61" s="32">
        <v>0</v>
      </c>
      <c r="AH61" s="32">
        <v>0</v>
      </c>
      <c r="AI61" s="37" t="s">
        <v>1150</v>
      </c>
      <c r="AJ61" s="32">
        <v>0</v>
      </c>
      <c r="AK61" s="32">
        <v>0</v>
      </c>
      <c r="AL61" s="37" t="s">
        <v>1150</v>
      </c>
      <c r="AM61" t="s">
        <v>290</v>
      </c>
      <c r="AN61" s="34">
        <v>4</v>
      </c>
      <c r="AX61"/>
      <c r="AY61"/>
    </row>
    <row r="62" spans="1:51" x14ac:dyDescent="0.25">
      <c r="A62" t="s">
        <v>1023</v>
      </c>
      <c r="B62" t="s">
        <v>464</v>
      </c>
      <c r="C62" t="s">
        <v>777</v>
      </c>
      <c r="D62" t="s">
        <v>959</v>
      </c>
      <c r="E62" s="32">
        <v>51.288888888888891</v>
      </c>
      <c r="F62" s="32">
        <v>204.85366666666661</v>
      </c>
      <c r="G62" s="32">
        <v>72.638111111111101</v>
      </c>
      <c r="H62" s="37">
        <v>0.35458535984765283</v>
      </c>
      <c r="I62" s="32">
        <v>178.72588888888885</v>
      </c>
      <c r="J62" s="32">
        <v>71.907555555555547</v>
      </c>
      <c r="K62" s="37">
        <v>0.40233430088161082</v>
      </c>
      <c r="L62" s="32">
        <v>19.687888888888896</v>
      </c>
      <c r="M62" s="32">
        <v>1.3527777777777779</v>
      </c>
      <c r="N62" s="37">
        <v>6.8711164788279294E-2</v>
      </c>
      <c r="O62" s="32">
        <v>2.5483333333333333</v>
      </c>
      <c r="P62" s="32">
        <v>0.62222222222222223</v>
      </c>
      <c r="Q62" s="37">
        <v>0.24416830172225856</v>
      </c>
      <c r="R62" s="32">
        <v>15.946111111111117</v>
      </c>
      <c r="S62" s="32">
        <v>0</v>
      </c>
      <c r="T62" s="37">
        <v>0</v>
      </c>
      <c r="U62" s="32">
        <v>1.1934444444444443</v>
      </c>
      <c r="V62" s="32">
        <v>0.73055555555555551</v>
      </c>
      <c r="W62" s="37">
        <v>0.6121403966111163</v>
      </c>
      <c r="X62" s="32">
        <v>70.083111111111094</v>
      </c>
      <c r="Y62" s="32">
        <v>25.972777777777775</v>
      </c>
      <c r="Z62" s="37">
        <v>0.37059966896446767</v>
      </c>
      <c r="AA62" s="32">
        <v>8.9882222222222232</v>
      </c>
      <c r="AB62" s="32">
        <v>0</v>
      </c>
      <c r="AC62" s="37">
        <v>0</v>
      </c>
      <c r="AD62" s="32">
        <v>106.09444444444441</v>
      </c>
      <c r="AE62" s="32">
        <v>45.312555555555548</v>
      </c>
      <c r="AF62" s="37">
        <v>0.42709640257632098</v>
      </c>
      <c r="AG62" s="32">
        <v>0</v>
      </c>
      <c r="AH62" s="32">
        <v>0</v>
      </c>
      <c r="AI62" s="37" t="s">
        <v>1150</v>
      </c>
      <c r="AJ62" s="32">
        <v>0</v>
      </c>
      <c r="AK62" s="32">
        <v>0</v>
      </c>
      <c r="AL62" s="37" t="s">
        <v>1150</v>
      </c>
      <c r="AM62" t="s">
        <v>123</v>
      </c>
      <c r="AN62" s="34">
        <v>4</v>
      </c>
      <c r="AX62"/>
      <c r="AY62"/>
    </row>
    <row r="63" spans="1:51" x14ac:dyDescent="0.25">
      <c r="A63" t="s">
        <v>1023</v>
      </c>
      <c r="B63" t="s">
        <v>436</v>
      </c>
      <c r="C63" t="s">
        <v>759</v>
      </c>
      <c r="D63" t="s">
        <v>908</v>
      </c>
      <c r="E63" s="32">
        <v>54.266666666666666</v>
      </c>
      <c r="F63" s="32">
        <v>236.70922222222237</v>
      </c>
      <c r="G63" s="32">
        <v>0</v>
      </c>
      <c r="H63" s="37">
        <v>0</v>
      </c>
      <c r="I63" s="32">
        <v>220.50922222222238</v>
      </c>
      <c r="J63" s="32">
        <v>0</v>
      </c>
      <c r="K63" s="37">
        <v>0</v>
      </c>
      <c r="L63" s="32">
        <v>18.391666666666666</v>
      </c>
      <c r="M63" s="32">
        <v>0</v>
      </c>
      <c r="N63" s="37">
        <v>0</v>
      </c>
      <c r="O63" s="32">
        <v>2.1916666666666669</v>
      </c>
      <c r="P63" s="32">
        <v>0</v>
      </c>
      <c r="Q63" s="37">
        <v>0</v>
      </c>
      <c r="R63" s="32">
        <v>10.944444444444445</v>
      </c>
      <c r="S63" s="32">
        <v>0</v>
      </c>
      <c r="T63" s="37">
        <v>0</v>
      </c>
      <c r="U63" s="32">
        <v>5.2555555555555555</v>
      </c>
      <c r="V63" s="32">
        <v>0</v>
      </c>
      <c r="W63" s="37">
        <v>0</v>
      </c>
      <c r="X63" s="32">
        <v>43.286111111111111</v>
      </c>
      <c r="Y63" s="32">
        <v>0</v>
      </c>
      <c r="Z63" s="37">
        <v>0</v>
      </c>
      <c r="AA63" s="32">
        <v>0</v>
      </c>
      <c r="AB63" s="32">
        <v>0</v>
      </c>
      <c r="AC63" s="37" t="s">
        <v>1150</v>
      </c>
      <c r="AD63" s="32">
        <v>175.03144444444459</v>
      </c>
      <c r="AE63" s="32">
        <v>0</v>
      </c>
      <c r="AF63" s="37">
        <v>0</v>
      </c>
      <c r="AG63" s="32">
        <v>0</v>
      </c>
      <c r="AH63" s="32">
        <v>0</v>
      </c>
      <c r="AI63" s="37" t="s">
        <v>1150</v>
      </c>
      <c r="AJ63" s="32">
        <v>0</v>
      </c>
      <c r="AK63" s="32">
        <v>0</v>
      </c>
      <c r="AL63" s="37" t="s">
        <v>1150</v>
      </c>
      <c r="AM63" t="s">
        <v>95</v>
      </c>
      <c r="AN63" s="34">
        <v>4</v>
      </c>
      <c r="AX63"/>
      <c r="AY63"/>
    </row>
    <row r="64" spans="1:51" x14ac:dyDescent="0.25">
      <c r="A64" t="s">
        <v>1023</v>
      </c>
      <c r="B64" t="s">
        <v>565</v>
      </c>
      <c r="C64" t="s">
        <v>825</v>
      </c>
      <c r="D64" t="s">
        <v>960</v>
      </c>
      <c r="E64" s="32">
        <v>54.911111111111111</v>
      </c>
      <c r="F64" s="32">
        <v>142.58499999999998</v>
      </c>
      <c r="G64" s="32">
        <v>22.87777777777778</v>
      </c>
      <c r="H64" s="37">
        <v>0.16045010188854217</v>
      </c>
      <c r="I64" s="32">
        <v>131.94611111111112</v>
      </c>
      <c r="J64" s="32">
        <v>22.87777777777778</v>
      </c>
      <c r="K64" s="37">
        <v>0.17338728352905017</v>
      </c>
      <c r="L64" s="32">
        <v>10.369444444444444</v>
      </c>
      <c r="M64" s="32">
        <v>0</v>
      </c>
      <c r="N64" s="37">
        <v>0</v>
      </c>
      <c r="O64" s="32">
        <v>5.125</v>
      </c>
      <c r="P64" s="32">
        <v>0</v>
      </c>
      <c r="Q64" s="37">
        <v>0</v>
      </c>
      <c r="R64" s="32">
        <v>0.62222222222222223</v>
      </c>
      <c r="S64" s="32">
        <v>0</v>
      </c>
      <c r="T64" s="37">
        <v>0</v>
      </c>
      <c r="U64" s="32">
        <v>4.6222222222222218</v>
      </c>
      <c r="V64" s="32">
        <v>0</v>
      </c>
      <c r="W64" s="37">
        <v>0</v>
      </c>
      <c r="X64" s="32">
        <v>45.420333333333332</v>
      </c>
      <c r="Y64" s="32">
        <v>7.0444444444444443</v>
      </c>
      <c r="Z64" s="37">
        <v>0.15509451224732926</v>
      </c>
      <c r="AA64" s="32">
        <v>5.3944444444444448</v>
      </c>
      <c r="AB64" s="32">
        <v>0</v>
      </c>
      <c r="AC64" s="37">
        <v>0</v>
      </c>
      <c r="AD64" s="32">
        <v>81.400777777777776</v>
      </c>
      <c r="AE64" s="32">
        <v>15.833333333333334</v>
      </c>
      <c r="AF64" s="37">
        <v>0.19451083595979837</v>
      </c>
      <c r="AG64" s="32">
        <v>0</v>
      </c>
      <c r="AH64" s="32">
        <v>0</v>
      </c>
      <c r="AI64" s="37" t="s">
        <v>1150</v>
      </c>
      <c r="AJ64" s="32">
        <v>0</v>
      </c>
      <c r="AK64" s="32">
        <v>0</v>
      </c>
      <c r="AL64" s="37" t="s">
        <v>1150</v>
      </c>
      <c r="AM64" t="s">
        <v>224</v>
      </c>
      <c r="AN64" s="34">
        <v>4</v>
      </c>
      <c r="AX64"/>
      <c r="AY64"/>
    </row>
    <row r="65" spans="1:51" x14ac:dyDescent="0.25">
      <c r="A65" t="s">
        <v>1023</v>
      </c>
      <c r="B65" t="s">
        <v>518</v>
      </c>
      <c r="C65" t="s">
        <v>708</v>
      </c>
      <c r="D65" t="s">
        <v>907</v>
      </c>
      <c r="E65" s="32">
        <v>256.46666666666664</v>
      </c>
      <c r="F65" s="32">
        <v>713.22566666666671</v>
      </c>
      <c r="G65" s="32">
        <v>0</v>
      </c>
      <c r="H65" s="37">
        <v>0</v>
      </c>
      <c r="I65" s="32">
        <v>665.10288888888897</v>
      </c>
      <c r="J65" s="32">
        <v>0</v>
      </c>
      <c r="K65" s="37">
        <v>0</v>
      </c>
      <c r="L65" s="32">
        <v>42.580333333333336</v>
      </c>
      <c r="M65" s="32">
        <v>0</v>
      </c>
      <c r="N65" s="37">
        <v>0</v>
      </c>
      <c r="O65" s="32">
        <v>5.0215555555555564</v>
      </c>
      <c r="P65" s="32">
        <v>0</v>
      </c>
      <c r="Q65" s="37">
        <v>0</v>
      </c>
      <c r="R65" s="32">
        <v>34.714333333333336</v>
      </c>
      <c r="S65" s="32">
        <v>0</v>
      </c>
      <c r="T65" s="37">
        <v>0</v>
      </c>
      <c r="U65" s="32">
        <v>2.8444444444444446</v>
      </c>
      <c r="V65" s="32">
        <v>0</v>
      </c>
      <c r="W65" s="37">
        <v>0</v>
      </c>
      <c r="X65" s="32">
        <v>210.02700000000013</v>
      </c>
      <c r="Y65" s="32">
        <v>0</v>
      </c>
      <c r="Z65" s="37">
        <v>0</v>
      </c>
      <c r="AA65" s="32">
        <v>10.564000000000002</v>
      </c>
      <c r="AB65" s="32">
        <v>0</v>
      </c>
      <c r="AC65" s="37">
        <v>0</v>
      </c>
      <c r="AD65" s="32">
        <v>450.05433333333332</v>
      </c>
      <c r="AE65" s="32">
        <v>0</v>
      </c>
      <c r="AF65" s="37">
        <v>0</v>
      </c>
      <c r="AG65" s="32">
        <v>0</v>
      </c>
      <c r="AH65" s="32">
        <v>0</v>
      </c>
      <c r="AI65" s="37" t="s">
        <v>1150</v>
      </c>
      <c r="AJ65" s="32">
        <v>0</v>
      </c>
      <c r="AK65" s="32">
        <v>0</v>
      </c>
      <c r="AL65" s="37" t="s">
        <v>1150</v>
      </c>
      <c r="AM65" t="s">
        <v>177</v>
      </c>
      <c r="AN65" s="34">
        <v>4</v>
      </c>
      <c r="AX65"/>
      <c r="AY65"/>
    </row>
    <row r="66" spans="1:51" x14ac:dyDescent="0.25">
      <c r="A66" t="s">
        <v>1023</v>
      </c>
      <c r="B66" t="s">
        <v>550</v>
      </c>
      <c r="C66" t="s">
        <v>777</v>
      </c>
      <c r="D66" t="s">
        <v>959</v>
      </c>
      <c r="E66" s="32">
        <v>51.822222222222223</v>
      </c>
      <c r="F66" s="32">
        <v>189.52500000000003</v>
      </c>
      <c r="G66" s="32">
        <v>70.77577777777779</v>
      </c>
      <c r="H66" s="37">
        <v>0.37343768778671826</v>
      </c>
      <c r="I66" s="32">
        <v>181.21533333333338</v>
      </c>
      <c r="J66" s="32">
        <v>70.77577777777779</v>
      </c>
      <c r="K66" s="37">
        <v>0.39056175035470381</v>
      </c>
      <c r="L66" s="32">
        <v>29.787222222222219</v>
      </c>
      <c r="M66" s="32">
        <v>4.3583333333333334</v>
      </c>
      <c r="N66" s="37">
        <v>0.14631553425219615</v>
      </c>
      <c r="O66" s="32">
        <v>27.04933333333333</v>
      </c>
      <c r="P66" s="32">
        <v>4.3583333333333334</v>
      </c>
      <c r="Q66" s="37">
        <v>0.1611253512101346</v>
      </c>
      <c r="R66" s="32">
        <v>2.7378888888888882</v>
      </c>
      <c r="S66" s="32">
        <v>0</v>
      </c>
      <c r="T66" s="37">
        <v>0</v>
      </c>
      <c r="U66" s="32">
        <v>0</v>
      </c>
      <c r="V66" s="32">
        <v>0</v>
      </c>
      <c r="W66" s="37" t="s">
        <v>1150</v>
      </c>
      <c r="X66" s="32">
        <v>53.452333333333357</v>
      </c>
      <c r="Y66" s="32">
        <v>32.202888888888893</v>
      </c>
      <c r="Z66" s="37">
        <v>0.60245992795242265</v>
      </c>
      <c r="AA66" s="32">
        <v>5.5717777777777773</v>
      </c>
      <c r="AB66" s="32">
        <v>0</v>
      </c>
      <c r="AC66" s="37">
        <v>0</v>
      </c>
      <c r="AD66" s="32">
        <v>100.71366666666668</v>
      </c>
      <c r="AE66" s="32">
        <v>34.214555555555556</v>
      </c>
      <c r="AF66" s="37">
        <v>0.33972107945186736</v>
      </c>
      <c r="AG66" s="32">
        <v>0</v>
      </c>
      <c r="AH66" s="32">
        <v>0</v>
      </c>
      <c r="AI66" s="37" t="s">
        <v>1150</v>
      </c>
      <c r="AJ66" s="32">
        <v>0</v>
      </c>
      <c r="AK66" s="32">
        <v>0</v>
      </c>
      <c r="AL66" s="37" t="s">
        <v>1150</v>
      </c>
      <c r="AM66" t="s">
        <v>209</v>
      </c>
      <c r="AN66" s="34">
        <v>4</v>
      </c>
      <c r="AX66"/>
      <c r="AY66"/>
    </row>
    <row r="67" spans="1:51" x14ac:dyDescent="0.25">
      <c r="A67" t="s">
        <v>1023</v>
      </c>
      <c r="B67" t="s">
        <v>529</v>
      </c>
      <c r="C67" t="s">
        <v>809</v>
      </c>
      <c r="D67" t="s">
        <v>896</v>
      </c>
      <c r="E67" s="32">
        <v>70.922222222222217</v>
      </c>
      <c r="F67" s="32">
        <v>173.49722222222221</v>
      </c>
      <c r="G67" s="32">
        <v>32.444444444444443</v>
      </c>
      <c r="H67" s="37">
        <v>0.18700267375398263</v>
      </c>
      <c r="I67" s="32">
        <v>166.93611111111113</v>
      </c>
      <c r="J67" s="32">
        <v>32.444444444444443</v>
      </c>
      <c r="K67" s="37">
        <v>0.19435246351731364</v>
      </c>
      <c r="L67" s="32">
        <v>17.758333333333333</v>
      </c>
      <c r="M67" s="32">
        <v>1.4472222222222222</v>
      </c>
      <c r="N67" s="37">
        <v>8.1495385577975907E-2</v>
      </c>
      <c r="O67" s="32">
        <v>11.197222222222223</v>
      </c>
      <c r="P67" s="32">
        <v>1.4472222222222222</v>
      </c>
      <c r="Q67" s="37">
        <v>0.129248325477549</v>
      </c>
      <c r="R67" s="32">
        <v>1.5833333333333333</v>
      </c>
      <c r="S67" s="32">
        <v>0</v>
      </c>
      <c r="T67" s="37">
        <v>0</v>
      </c>
      <c r="U67" s="32">
        <v>4.9777777777777779</v>
      </c>
      <c r="V67" s="32">
        <v>0</v>
      </c>
      <c r="W67" s="37">
        <v>0</v>
      </c>
      <c r="X67" s="32">
        <v>57.241666666666667</v>
      </c>
      <c r="Y67" s="32">
        <v>17.363888888888887</v>
      </c>
      <c r="Z67" s="37">
        <v>0.3033435240452273</v>
      </c>
      <c r="AA67" s="32">
        <v>0</v>
      </c>
      <c r="AB67" s="32">
        <v>0</v>
      </c>
      <c r="AC67" s="37" t="s">
        <v>1150</v>
      </c>
      <c r="AD67" s="32">
        <v>98.49722222222222</v>
      </c>
      <c r="AE67" s="32">
        <v>13.633333333333333</v>
      </c>
      <c r="AF67" s="37">
        <v>0.13841337883189034</v>
      </c>
      <c r="AG67" s="32">
        <v>0</v>
      </c>
      <c r="AH67" s="32">
        <v>0</v>
      </c>
      <c r="AI67" s="37" t="s">
        <v>1150</v>
      </c>
      <c r="AJ67" s="32">
        <v>0</v>
      </c>
      <c r="AK67" s="32">
        <v>0</v>
      </c>
      <c r="AL67" s="37" t="s">
        <v>1150</v>
      </c>
      <c r="AM67" t="s">
        <v>188</v>
      </c>
      <c r="AN67" s="34">
        <v>4</v>
      </c>
      <c r="AX67"/>
      <c r="AY67"/>
    </row>
    <row r="68" spans="1:51" x14ac:dyDescent="0.25">
      <c r="A68" t="s">
        <v>1023</v>
      </c>
      <c r="B68" t="s">
        <v>536</v>
      </c>
      <c r="C68" t="s">
        <v>774</v>
      </c>
      <c r="D68" t="s">
        <v>956</v>
      </c>
      <c r="E68" s="32">
        <v>56.866666666666667</v>
      </c>
      <c r="F68" s="32">
        <v>256.72755555555563</v>
      </c>
      <c r="G68" s="32">
        <v>0</v>
      </c>
      <c r="H68" s="37">
        <v>0</v>
      </c>
      <c r="I68" s="32">
        <v>238.84144444444448</v>
      </c>
      <c r="J68" s="32">
        <v>0</v>
      </c>
      <c r="K68" s="37">
        <v>0</v>
      </c>
      <c r="L68" s="32">
        <v>31.416666666666664</v>
      </c>
      <c r="M68" s="32">
        <v>0</v>
      </c>
      <c r="N68" s="37">
        <v>0</v>
      </c>
      <c r="O68" s="32">
        <v>18.244444444444444</v>
      </c>
      <c r="P68" s="32">
        <v>0</v>
      </c>
      <c r="Q68" s="37">
        <v>0</v>
      </c>
      <c r="R68" s="32">
        <v>7.3055555555555554</v>
      </c>
      <c r="S68" s="32">
        <v>0</v>
      </c>
      <c r="T68" s="37">
        <v>0</v>
      </c>
      <c r="U68" s="32">
        <v>5.8666666666666663</v>
      </c>
      <c r="V68" s="32">
        <v>0</v>
      </c>
      <c r="W68" s="37">
        <v>0</v>
      </c>
      <c r="X68" s="32">
        <v>64.427333333333323</v>
      </c>
      <c r="Y68" s="32">
        <v>0</v>
      </c>
      <c r="Z68" s="37">
        <v>0</v>
      </c>
      <c r="AA68" s="32">
        <v>4.7138888888888886</v>
      </c>
      <c r="AB68" s="32">
        <v>0</v>
      </c>
      <c r="AC68" s="37">
        <v>0</v>
      </c>
      <c r="AD68" s="32">
        <v>140.03077777777781</v>
      </c>
      <c r="AE68" s="32">
        <v>0</v>
      </c>
      <c r="AF68" s="37">
        <v>0</v>
      </c>
      <c r="AG68" s="32">
        <v>16.138888888888889</v>
      </c>
      <c r="AH68" s="32">
        <v>0</v>
      </c>
      <c r="AI68" s="37">
        <v>0</v>
      </c>
      <c r="AJ68" s="32">
        <v>0</v>
      </c>
      <c r="AK68" s="32">
        <v>0</v>
      </c>
      <c r="AL68" s="37" t="s">
        <v>1150</v>
      </c>
      <c r="AM68" t="s">
        <v>195</v>
      </c>
      <c r="AN68" s="34">
        <v>4</v>
      </c>
      <c r="AX68"/>
      <c r="AY68"/>
    </row>
    <row r="69" spans="1:51" x14ac:dyDescent="0.25">
      <c r="A69" t="s">
        <v>1023</v>
      </c>
      <c r="B69" t="s">
        <v>641</v>
      </c>
      <c r="C69" t="s">
        <v>861</v>
      </c>
      <c r="D69" t="s">
        <v>944</v>
      </c>
      <c r="E69" s="32">
        <v>29.8</v>
      </c>
      <c r="F69" s="32">
        <v>135.66022222222222</v>
      </c>
      <c r="G69" s="32">
        <v>55.598666666666659</v>
      </c>
      <c r="H69" s="37">
        <v>0.4098376499456976</v>
      </c>
      <c r="I69" s="32">
        <v>130.34911111111109</v>
      </c>
      <c r="J69" s="32">
        <v>50.287555555555549</v>
      </c>
      <c r="K69" s="37">
        <v>0.38579131937992162</v>
      </c>
      <c r="L69" s="32">
        <v>18.245000000000001</v>
      </c>
      <c r="M69" s="32">
        <v>9.400555555555556</v>
      </c>
      <c r="N69" s="37">
        <v>0.51524009622118694</v>
      </c>
      <c r="O69" s="32">
        <v>12.933888888888889</v>
      </c>
      <c r="P69" s="32">
        <v>4.0894444444444451</v>
      </c>
      <c r="Q69" s="37">
        <v>0.31618057643572017</v>
      </c>
      <c r="R69" s="32">
        <v>5.3111111111111109</v>
      </c>
      <c r="S69" s="32">
        <v>5.3111111111111109</v>
      </c>
      <c r="T69" s="37">
        <v>1</v>
      </c>
      <c r="U69" s="32">
        <v>0</v>
      </c>
      <c r="V69" s="32">
        <v>0</v>
      </c>
      <c r="W69" s="37" t="s">
        <v>1150</v>
      </c>
      <c r="X69" s="32">
        <v>36.483777777777775</v>
      </c>
      <c r="Y69" s="32">
        <v>4.5277777777777777</v>
      </c>
      <c r="Z69" s="37">
        <v>0.12410386351315959</v>
      </c>
      <c r="AA69" s="32">
        <v>0</v>
      </c>
      <c r="AB69" s="32">
        <v>0</v>
      </c>
      <c r="AC69" s="37" t="s">
        <v>1150</v>
      </c>
      <c r="AD69" s="32">
        <v>80.931444444444438</v>
      </c>
      <c r="AE69" s="32">
        <v>41.670333333333325</v>
      </c>
      <c r="AF69" s="37">
        <v>0.51488433969491321</v>
      </c>
      <c r="AG69" s="32">
        <v>0</v>
      </c>
      <c r="AH69" s="32">
        <v>0</v>
      </c>
      <c r="AI69" s="37" t="s">
        <v>1150</v>
      </c>
      <c r="AJ69" s="32">
        <v>0</v>
      </c>
      <c r="AK69" s="32">
        <v>0</v>
      </c>
      <c r="AL69" s="37" t="s">
        <v>1150</v>
      </c>
      <c r="AM69" t="s">
        <v>300</v>
      </c>
      <c r="AN69" s="34">
        <v>4</v>
      </c>
      <c r="AX69"/>
      <c r="AY69"/>
    </row>
    <row r="70" spans="1:51" x14ac:dyDescent="0.25">
      <c r="A70" t="s">
        <v>1023</v>
      </c>
      <c r="B70" t="s">
        <v>542</v>
      </c>
      <c r="C70" t="s">
        <v>706</v>
      </c>
      <c r="D70" t="s">
        <v>980</v>
      </c>
      <c r="E70" s="32">
        <v>45.62222222222222</v>
      </c>
      <c r="F70" s="32">
        <v>130.54955555555554</v>
      </c>
      <c r="G70" s="32">
        <v>4.1078888888888887</v>
      </c>
      <c r="H70" s="37">
        <v>3.1466126953919586E-2</v>
      </c>
      <c r="I70" s="32">
        <v>113.67177777777779</v>
      </c>
      <c r="J70" s="32">
        <v>4.1078888888888887</v>
      </c>
      <c r="K70" s="37">
        <v>3.6138159965436546E-2</v>
      </c>
      <c r="L70" s="32">
        <v>37.422222222222224</v>
      </c>
      <c r="M70" s="32">
        <v>0</v>
      </c>
      <c r="N70" s="37">
        <v>0</v>
      </c>
      <c r="O70" s="32">
        <v>20.544444444444444</v>
      </c>
      <c r="P70" s="32">
        <v>0</v>
      </c>
      <c r="Q70" s="37">
        <v>0</v>
      </c>
      <c r="R70" s="32">
        <v>10.216666666666667</v>
      </c>
      <c r="S70" s="32">
        <v>0</v>
      </c>
      <c r="T70" s="37">
        <v>0</v>
      </c>
      <c r="U70" s="32">
        <v>6.6611111111111114</v>
      </c>
      <c r="V70" s="32">
        <v>0</v>
      </c>
      <c r="W70" s="37">
        <v>0</v>
      </c>
      <c r="X70" s="32">
        <v>26.230555555555554</v>
      </c>
      <c r="Y70" s="32">
        <v>0</v>
      </c>
      <c r="Z70" s="37">
        <v>0</v>
      </c>
      <c r="AA70" s="32">
        <v>0</v>
      </c>
      <c r="AB70" s="32">
        <v>0</v>
      </c>
      <c r="AC70" s="37" t="s">
        <v>1150</v>
      </c>
      <c r="AD70" s="32">
        <v>64.216222222222228</v>
      </c>
      <c r="AE70" s="32">
        <v>4.1078888888888887</v>
      </c>
      <c r="AF70" s="37">
        <v>6.396964422281666E-2</v>
      </c>
      <c r="AG70" s="32">
        <v>2.6805555555555554</v>
      </c>
      <c r="AH70" s="32">
        <v>0</v>
      </c>
      <c r="AI70" s="37">
        <v>0</v>
      </c>
      <c r="AJ70" s="32">
        <v>0</v>
      </c>
      <c r="AK70" s="32">
        <v>0</v>
      </c>
      <c r="AL70" s="37" t="s">
        <v>1150</v>
      </c>
      <c r="AM70" t="s">
        <v>201</v>
      </c>
      <c r="AN70" s="34">
        <v>4</v>
      </c>
      <c r="AX70"/>
      <c r="AY70"/>
    </row>
    <row r="71" spans="1:51" x14ac:dyDescent="0.25">
      <c r="A71" t="s">
        <v>1023</v>
      </c>
      <c r="B71" t="s">
        <v>489</v>
      </c>
      <c r="C71" t="s">
        <v>793</v>
      </c>
      <c r="D71" t="s">
        <v>969</v>
      </c>
      <c r="E71" s="32">
        <v>47.1</v>
      </c>
      <c r="F71" s="32">
        <v>143.58977777777775</v>
      </c>
      <c r="G71" s="32">
        <v>0.3895555555555556</v>
      </c>
      <c r="H71" s="37">
        <v>2.712975544529633E-3</v>
      </c>
      <c r="I71" s="32">
        <v>128.84766666666664</v>
      </c>
      <c r="J71" s="32">
        <v>0.3895555555555556</v>
      </c>
      <c r="K71" s="37">
        <v>3.0233807536720805E-3</v>
      </c>
      <c r="L71" s="32">
        <v>19.236555555555562</v>
      </c>
      <c r="M71" s="32">
        <v>0</v>
      </c>
      <c r="N71" s="37">
        <v>0</v>
      </c>
      <c r="O71" s="32">
        <v>13.547666666666672</v>
      </c>
      <c r="P71" s="32">
        <v>0</v>
      </c>
      <c r="Q71" s="37">
        <v>0</v>
      </c>
      <c r="R71" s="32">
        <v>0</v>
      </c>
      <c r="S71" s="32">
        <v>0</v>
      </c>
      <c r="T71" s="37" t="s">
        <v>1150</v>
      </c>
      <c r="U71" s="32">
        <v>5.6888888888888891</v>
      </c>
      <c r="V71" s="32">
        <v>0</v>
      </c>
      <c r="W71" s="37">
        <v>0</v>
      </c>
      <c r="X71" s="32">
        <v>42.437777777777775</v>
      </c>
      <c r="Y71" s="32">
        <v>0.3895555555555556</v>
      </c>
      <c r="Z71" s="37">
        <v>9.1794522699900523E-3</v>
      </c>
      <c r="AA71" s="32">
        <v>9.0532222222222227</v>
      </c>
      <c r="AB71" s="32">
        <v>0</v>
      </c>
      <c r="AC71" s="37">
        <v>0</v>
      </c>
      <c r="AD71" s="32">
        <v>72.862222222222201</v>
      </c>
      <c r="AE71" s="32">
        <v>0</v>
      </c>
      <c r="AF71" s="37">
        <v>0</v>
      </c>
      <c r="AG71" s="32">
        <v>0</v>
      </c>
      <c r="AH71" s="32">
        <v>0</v>
      </c>
      <c r="AI71" s="37" t="s">
        <v>1150</v>
      </c>
      <c r="AJ71" s="32">
        <v>0</v>
      </c>
      <c r="AK71" s="32">
        <v>0</v>
      </c>
      <c r="AL71" s="37" t="s">
        <v>1150</v>
      </c>
      <c r="AM71" t="s">
        <v>148</v>
      </c>
      <c r="AN71" s="34">
        <v>4</v>
      </c>
      <c r="AX71"/>
      <c r="AY71"/>
    </row>
    <row r="72" spans="1:51" x14ac:dyDescent="0.25">
      <c r="A72" t="s">
        <v>1023</v>
      </c>
      <c r="B72" t="s">
        <v>416</v>
      </c>
      <c r="C72" t="s">
        <v>747</v>
      </c>
      <c r="D72" t="s">
        <v>944</v>
      </c>
      <c r="E72" s="32">
        <v>57.68888888888889</v>
      </c>
      <c r="F72" s="32">
        <v>163.49222222222221</v>
      </c>
      <c r="G72" s="32">
        <v>0.17222222222222222</v>
      </c>
      <c r="H72" s="37">
        <v>1.0533970355368588E-3</v>
      </c>
      <c r="I72" s="32">
        <v>148.68666666666667</v>
      </c>
      <c r="J72" s="32">
        <v>0.17222222222222222</v>
      </c>
      <c r="K72" s="37">
        <v>1.1582896172413278E-3</v>
      </c>
      <c r="L72" s="32">
        <v>29.816666666666666</v>
      </c>
      <c r="M72" s="32">
        <v>0</v>
      </c>
      <c r="N72" s="37">
        <v>0</v>
      </c>
      <c r="O72" s="32">
        <v>15.011111111111111</v>
      </c>
      <c r="P72" s="32">
        <v>0</v>
      </c>
      <c r="Q72" s="37">
        <v>0</v>
      </c>
      <c r="R72" s="32">
        <v>9.1138888888888889</v>
      </c>
      <c r="S72" s="32">
        <v>0</v>
      </c>
      <c r="T72" s="37">
        <v>0</v>
      </c>
      <c r="U72" s="32">
        <v>5.6916666666666664</v>
      </c>
      <c r="V72" s="32">
        <v>0</v>
      </c>
      <c r="W72" s="37">
        <v>0</v>
      </c>
      <c r="X72" s="32">
        <v>38.588888888888889</v>
      </c>
      <c r="Y72" s="32">
        <v>8.3333333333333329E-2</v>
      </c>
      <c r="Z72" s="37">
        <v>2.1595162683558881E-3</v>
      </c>
      <c r="AA72" s="32">
        <v>0</v>
      </c>
      <c r="AB72" s="32">
        <v>0</v>
      </c>
      <c r="AC72" s="37" t="s">
        <v>1150</v>
      </c>
      <c r="AD72" s="32">
        <v>95.086666666666659</v>
      </c>
      <c r="AE72" s="32">
        <v>8.8888888888888892E-2</v>
      </c>
      <c r="AF72" s="37">
        <v>9.3481969665100851E-4</v>
      </c>
      <c r="AG72" s="32">
        <v>0</v>
      </c>
      <c r="AH72" s="32">
        <v>0</v>
      </c>
      <c r="AI72" s="37" t="s">
        <v>1150</v>
      </c>
      <c r="AJ72" s="32">
        <v>0</v>
      </c>
      <c r="AK72" s="32">
        <v>0</v>
      </c>
      <c r="AL72" s="37" t="s">
        <v>1150</v>
      </c>
      <c r="AM72" t="s">
        <v>75</v>
      </c>
      <c r="AN72" s="34">
        <v>4</v>
      </c>
      <c r="AX72"/>
      <c r="AY72"/>
    </row>
    <row r="73" spans="1:51" x14ac:dyDescent="0.25">
      <c r="A73" t="s">
        <v>1023</v>
      </c>
      <c r="B73" t="s">
        <v>404</v>
      </c>
      <c r="C73" t="s">
        <v>701</v>
      </c>
      <c r="D73" t="s">
        <v>923</v>
      </c>
      <c r="E73" s="32">
        <v>91.855555555555554</v>
      </c>
      <c r="F73" s="32">
        <v>284.85855555555548</v>
      </c>
      <c r="G73" s="32">
        <v>5.6882222222222225</v>
      </c>
      <c r="H73" s="37">
        <v>1.996858479861546E-2</v>
      </c>
      <c r="I73" s="32">
        <v>268.8696666666666</v>
      </c>
      <c r="J73" s="32">
        <v>5.6882222222222225</v>
      </c>
      <c r="K73" s="37">
        <v>2.1156057850416587E-2</v>
      </c>
      <c r="L73" s="32">
        <v>49.339777777777776</v>
      </c>
      <c r="M73" s="32">
        <v>1.1758888888888888</v>
      </c>
      <c r="N73" s="37">
        <v>2.3832472334695015E-2</v>
      </c>
      <c r="O73" s="32">
        <v>33.350888888888889</v>
      </c>
      <c r="P73" s="32">
        <v>1.1758888888888888</v>
      </c>
      <c r="Q73" s="37">
        <v>3.5258097402034921E-2</v>
      </c>
      <c r="R73" s="32">
        <v>15.988888888888889</v>
      </c>
      <c r="S73" s="32">
        <v>0</v>
      </c>
      <c r="T73" s="37">
        <v>0</v>
      </c>
      <c r="U73" s="32">
        <v>0</v>
      </c>
      <c r="V73" s="32">
        <v>0</v>
      </c>
      <c r="W73" s="37" t="s">
        <v>1150</v>
      </c>
      <c r="X73" s="32">
        <v>56.245333333333335</v>
      </c>
      <c r="Y73" s="32">
        <v>0.27311111111111108</v>
      </c>
      <c r="Z73" s="37">
        <v>4.8557114861874952E-3</v>
      </c>
      <c r="AA73" s="32">
        <v>0</v>
      </c>
      <c r="AB73" s="32">
        <v>0</v>
      </c>
      <c r="AC73" s="37" t="s">
        <v>1150</v>
      </c>
      <c r="AD73" s="32">
        <v>179.27344444444438</v>
      </c>
      <c r="AE73" s="32">
        <v>4.2392222222222227</v>
      </c>
      <c r="AF73" s="37">
        <v>2.3646682504256389E-2</v>
      </c>
      <c r="AG73" s="32">
        <v>0</v>
      </c>
      <c r="AH73" s="32">
        <v>0</v>
      </c>
      <c r="AI73" s="37" t="s">
        <v>1150</v>
      </c>
      <c r="AJ73" s="32">
        <v>0</v>
      </c>
      <c r="AK73" s="32">
        <v>0</v>
      </c>
      <c r="AL73" s="37" t="s">
        <v>1150</v>
      </c>
      <c r="AM73" t="s">
        <v>63</v>
      </c>
      <c r="AN73" s="34">
        <v>4</v>
      </c>
      <c r="AX73"/>
      <c r="AY73"/>
    </row>
    <row r="74" spans="1:51" x14ac:dyDescent="0.25">
      <c r="A74" t="s">
        <v>1023</v>
      </c>
      <c r="B74" t="s">
        <v>375</v>
      </c>
      <c r="C74" t="s">
        <v>728</v>
      </c>
      <c r="D74" t="s">
        <v>910</v>
      </c>
      <c r="E74" s="32">
        <v>219.56666666666666</v>
      </c>
      <c r="F74" s="32">
        <v>793.2594444444444</v>
      </c>
      <c r="G74" s="32">
        <v>342.47977777777783</v>
      </c>
      <c r="H74" s="37">
        <v>0.43173740971673141</v>
      </c>
      <c r="I74" s="32">
        <v>771.73866666666663</v>
      </c>
      <c r="J74" s="32">
        <v>342.47977777777783</v>
      </c>
      <c r="K74" s="37">
        <v>0.44377688014134903</v>
      </c>
      <c r="L74" s="32">
        <v>53.546111111111124</v>
      </c>
      <c r="M74" s="32">
        <v>9.3919999999999977</v>
      </c>
      <c r="N74" s="37">
        <v>0.17540022618096543</v>
      </c>
      <c r="O74" s="32">
        <v>34.605000000000011</v>
      </c>
      <c r="P74" s="32">
        <v>9.3919999999999977</v>
      </c>
      <c r="Q74" s="37">
        <v>0.27140586620430557</v>
      </c>
      <c r="R74" s="32">
        <v>13.583444444444448</v>
      </c>
      <c r="S74" s="32">
        <v>0</v>
      </c>
      <c r="T74" s="37">
        <v>0</v>
      </c>
      <c r="U74" s="32">
        <v>5.3576666666666677</v>
      </c>
      <c r="V74" s="32">
        <v>0</v>
      </c>
      <c r="W74" s="37">
        <v>0</v>
      </c>
      <c r="X74" s="32">
        <v>268.84911111111103</v>
      </c>
      <c r="Y74" s="32">
        <v>131.00211111111119</v>
      </c>
      <c r="Z74" s="37">
        <v>0.48727001763070782</v>
      </c>
      <c r="AA74" s="32">
        <v>2.5796666666666672</v>
      </c>
      <c r="AB74" s="32">
        <v>0</v>
      </c>
      <c r="AC74" s="37">
        <v>0</v>
      </c>
      <c r="AD74" s="32">
        <v>468.28455555555558</v>
      </c>
      <c r="AE74" s="32">
        <v>202.08566666666661</v>
      </c>
      <c r="AF74" s="37">
        <v>0.43154459029066122</v>
      </c>
      <c r="AG74" s="32">
        <v>0</v>
      </c>
      <c r="AH74" s="32">
        <v>0</v>
      </c>
      <c r="AI74" s="37" t="s">
        <v>1150</v>
      </c>
      <c r="AJ74" s="32">
        <v>0</v>
      </c>
      <c r="AK74" s="32">
        <v>0</v>
      </c>
      <c r="AL74" s="37" t="s">
        <v>1150</v>
      </c>
      <c r="AM74" t="s">
        <v>34</v>
      </c>
      <c r="AN74" s="34">
        <v>4</v>
      </c>
      <c r="AX74"/>
      <c r="AY74"/>
    </row>
    <row r="75" spans="1:51" x14ac:dyDescent="0.25">
      <c r="A75" t="s">
        <v>1023</v>
      </c>
      <c r="B75" t="s">
        <v>420</v>
      </c>
      <c r="C75" t="s">
        <v>748</v>
      </c>
      <c r="D75" t="s">
        <v>945</v>
      </c>
      <c r="E75" s="32">
        <v>83.522222222222226</v>
      </c>
      <c r="F75" s="32">
        <v>296.33888888888885</v>
      </c>
      <c r="G75" s="32">
        <v>0</v>
      </c>
      <c r="H75" s="37">
        <v>0</v>
      </c>
      <c r="I75" s="32">
        <v>246.32622222222224</v>
      </c>
      <c r="J75" s="32">
        <v>0</v>
      </c>
      <c r="K75" s="37">
        <v>0</v>
      </c>
      <c r="L75" s="32">
        <v>18.896777777777778</v>
      </c>
      <c r="M75" s="32">
        <v>0</v>
      </c>
      <c r="N75" s="37">
        <v>0</v>
      </c>
      <c r="O75" s="32">
        <v>2.2381111111111109</v>
      </c>
      <c r="P75" s="32">
        <v>0</v>
      </c>
      <c r="Q75" s="37">
        <v>0</v>
      </c>
      <c r="R75" s="32">
        <v>10.091999999999999</v>
      </c>
      <c r="S75" s="32">
        <v>0</v>
      </c>
      <c r="T75" s="37">
        <v>0</v>
      </c>
      <c r="U75" s="32">
        <v>6.5666666666666664</v>
      </c>
      <c r="V75" s="32">
        <v>0</v>
      </c>
      <c r="W75" s="37">
        <v>0</v>
      </c>
      <c r="X75" s="32">
        <v>75.640222222222235</v>
      </c>
      <c r="Y75" s="32">
        <v>0</v>
      </c>
      <c r="Z75" s="37">
        <v>0</v>
      </c>
      <c r="AA75" s="32">
        <v>33.353999999999999</v>
      </c>
      <c r="AB75" s="32">
        <v>0</v>
      </c>
      <c r="AC75" s="37">
        <v>0</v>
      </c>
      <c r="AD75" s="32">
        <v>168.35044444444443</v>
      </c>
      <c r="AE75" s="32">
        <v>0</v>
      </c>
      <c r="AF75" s="37">
        <v>0</v>
      </c>
      <c r="AG75" s="32">
        <v>9.7444444444444445E-2</v>
      </c>
      <c r="AH75" s="32">
        <v>0</v>
      </c>
      <c r="AI75" s="37">
        <v>0</v>
      </c>
      <c r="AJ75" s="32">
        <v>0</v>
      </c>
      <c r="AK75" s="32">
        <v>0</v>
      </c>
      <c r="AL75" s="37" t="s">
        <v>1150</v>
      </c>
      <c r="AM75" t="s">
        <v>79</v>
      </c>
      <c r="AN75" s="34">
        <v>4</v>
      </c>
      <c r="AX75"/>
      <c r="AY75"/>
    </row>
    <row r="76" spans="1:51" x14ac:dyDescent="0.25">
      <c r="A76" t="s">
        <v>1023</v>
      </c>
      <c r="B76" t="s">
        <v>372</v>
      </c>
      <c r="C76" t="s">
        <v>708</v>
      </c>
      <c r="D76" t="s">
        <v>907</v>
      </c>
      <c r="E76" s="32">
        <v>151.04444444444445</v>
      </c>
      <c r="F76" s="32">
        <v>588.95766666666657</v>
      </c>
      <c r="G76" s="32">
        <v>226.84377777777775</v>
      </c>
      <c r="H76" s="37">
        <v>0.3851614311460605</v>
      </c>
      <c r="I76" s="32">
        <v>536.46599999999989</v>
      </c>
      <c r="J76" s="32">
        <v>226.84377777777775</v>
      </c>
      <c r="K76" s="37">
        <v>0.42284837767496503</v>
      </c>
      <c r="L76" s="32">
        <v>52.494444444444447</v>
      </c>
      <c r="M76" s="32">
        <v>0</v>
      </c>
      <c r="N76" s="37">
        <v>0</v>
      </c>
      <c r="O76" s="32">
        <v>25.041666666666668</v>
      </c>
      <c r="P76" s="32">
        <v>0</v>
      </c>
      <c r="Q76" s="37">
        <v>0</v>
      </c>
      <c r="R76" s="32">
        <v>22.030555555555555</v>
      </c>
      <c r="S76" s="32">
        <v>0</v>
      </c>
      <c r="T76" s="37">
        <v>0</v>
      </c>
      <c r="U76" s="32">
        <v>5.4222222222222225</v>
      </c>
      <c r="V76" s="32">
        <v>0</v>
      </c>
      <c r="W76" s="37">
        <v>0</v>
      </c>
      <c r="X76" s="32">
        <v>188.55644444444442</v>
      </c>
      <c r="Y76" s="32">
        <v>95.361999999999981</v>
      </c>
      <c r="Z76" s="37">
        <v>0.50574776312191805</v>
      </c>
      <c r="AA76" s="32">
        <v>25.038888888888888</v>
      </c>
      <c r="AB76" s="32">
        <v>0</v>
      </c>
      <c r="AC76" s="37">
        <v>0</v>
      </c>
      <c r="AD76" s="32">
        <v>322.86788888888884</v>
      </c>
      <c r="AE76" s="32">
        <v>131.48177777777775</v>
      </c>
      <c r="AF76" s="37">
        <v>0.40723089010262536</v>
      </c>
      <c r="AG76" s="32">
        <v>0</v>
      </c>
      <c r="AH76" s="32">
        <v>0</v>
      </c>
      <c r="AI76" s="37" t="s">
        <v>1150</v>
      </c>
      <c r="AJ76" s="32">
        <v>0</v>
      </c>
      <c r="AK76" s="32">
        <v>0</v>
      </c>
      <c r="AL76" s="37" t="s">
        <v>1150</v>
      </c>
      <c r="AM76" t="s">
        <v>31</v>
      </c>
      <c r="AN76" s="34">
        <v>4</v>
      </c>
      <c r="AX76"/>
      <c r="AY76"/>
    </row>
    <row r="77" spans="1:51" x14ac:dyDescent="0.25">
      <c r="A77" t="s">
        <v>1023</v>
      </c>
      <c r="B77" t="s">
        <v>587</v>
      </c>
      <c r="C77" t="s">
        <v>828</v>
      </c>
      <c r="D77" t="s">
        <v>985</v>
      </c>
      <c r="E77" s="32">
        <v>37.9</v>
      </c>
      <c r="F77" s="32">
        <v>125.07611111111112</v>
      </c>
      <c r="G77" s="32">
        <v>38.031999999999996</v>
      </c>
      <c r="H77" s="37">
        <v>0.30407085463517763</v>
      </c>
      <c r="I77" s="32">
        <v>114.57911111111112</v>
      </c>
      <c r="J77" s="32">
        <v>33.223888888888887</v>
      </c>
      <c r="K77" s="37">
        <v>0.289964624150999</v>
      </c>
      <c r="L77" s="32">
        <v>20.771777777777778</v>
      </c>
      <c r="M77" s="32">
        <v>6.8688888888888897</v>
      </c>
      <c r="N77" s="37">
        <v>0.33068372685160424</v>
      </c>
      <c r="O77" s="32">
        <v>10.274777777777778</v>
      </c>
      <c r="P77" s="32">
        <v>2.0607777777777776</v>
      </c>
      <c r="Q77" s="37">
        <v>0.20056665188757797</v>
      </c>
      <c r="R77" s="32">
        <v>4.8081111111111117</v>
      </c>
      <c r="S77" s="32">
        <v>4.8081111111111117</v>
      </c>
      <c r="T77" s="37">
        <v>1</v>
      </c>
      <c r="U77" s="32">
        <v>5.6888888888888891</v>
      </c>
      <c r="V77" s="32">
        <v>0</v>
      </c>
      <c r="W77" s="37">
        <v>0</v>
      </c>
      <c r="X77" s="32">
        <v>37.125777777777778</v>
      </c>
      <c r="Y77" s="32">
        <v>20.56111111111111</v>
      </c>
      <c r="Z77" s="37">
        <v>0.55382303999616911</v>
      </c>
      <c r="AA77" s="32">
        <v>0</v>
      </c>
      <c r="AB77" s="32">
        <v>0</v>
      </c>
      <c r="AC77" s="37" t="s">
        <v>1150</v>
      </c>
      <c r="AD77" s="32">
        <v>67.178555555555562</v>
      </c>
      <c r="AE77" s="32">
        <v>10.602</v>
      </c>
      <c r="AF77" s="37">
        <v>0.15781821910761865</v>
      </c>
      <c r="AG77" s="32">
        <v>0</v>
      </c>
      <c r="AH77" s="32">
        <v>0</v>
      </c>
      <c r="AI77" s="37" t="s">
        <v>1150</v>
      </c>
      <c r="AJ77" s="32">
        <v>0</v>
      </c>
      <c r="AK77" s="32">
        <v>0</v>
      </c>
      <c r="AL77" s="37" t="s">
        <v>1150</v>
      </c>
      <c r="AM77" t="s">
        <v>246</v>
      </c>
      <c r="AN77" s="34">
        <v>4</v>
      </c>
      <c r="AX77"/>
      <c r="AY77"/>
    </row>
    <row r="78" spans="1:51" x14ac:dyDescent="0.25">
      <c r="A78" t="s">
        <v>1023</v>
      </c>
      <c r="B78" t="s">
        <v>373</v>
      </c>
      <c r="C78" t="s">
        <v>726</v>
      </c>
      <c r="D78" t="s">
        <v>930</v>
      </c>
      <c r="E78" s="32">
        <v>83.75555555555556</v>
      </c>
      <c r="F78" s="32">
        <v>298.11166666666674</v>
      </c>
      <c r="G78" s="32">
        <v>0</v>
      </c>
      <c r="H78" s="37">
        <v>0</v>
      </c>
      <c r="I78" s="32">
        <v>282.9135555555556</v>
      </c>
      <c r="J78" s="32">
        <v>0</v>
      </c>
      <c r="K78" s="37">
        <v>0</v>
      </c>
      <c r="L78" s="32">
        <v>29.469111111111111</v>
      </c>
      <c r="M78" s="32">
        <v>0</v>
      </c>
      <c r="N78" s="37">
        <v>0</v>
      </c>
      <c r="O78" s="32">
        <v>19.431666666666665</v>
      </c>
      <c r="P78" s="32">
        <v>0</v>
      </c>
      <c r="Q78" s="37">
        <v>0</v>
      </c>
      <c r="R78" s="32">
        <v>5.0389999999999997</v>
      </c>
      <c r="S78" s="32">
        <v>0</v>
      </c>
      <c r="T78" s="37">
        <v>0</v>
      </c>
      <c r="U78" s="32">
        <v>4.9984444444444449</v>
      </c>
      <c r="V78" s="32">
        <v>0</v>
      </c>
      <c r="W78" s="37">
        <v>0</v>
      </c>
      <c r="X78" s="32">
        <v>91.407111111111149</v>
      </c>
      <c r="Y78" s="32">
        <v>0</v>
      </c>
      <c r="Z78" s="37">
        <v>0</v>
      </c>
      <c r="AA78" s="32">
        <v>5.1606666666666667</v>
      </c>
      <c r="AB78" s="32">
        <v>0</v>
      </c>
      <c r="AC78" s="37">
        <v>0</v>
      </c>
      <c r="AD78" s="32">
        <v>172.0747777777778</v>
      </c>
      <c r="AE78" s="32">
        <v>0</v>
      </c>
      <c r="AF78" s="37">
        <v>0</v>
      </c>
      <c r="AG78" s="32">
        <v>0</v>
      </c>
      <c r="AH78" s="32">
        <v>0</v>
      </c>
      <c r="AI78" s="37" t="s">
        <v>1150</v>
      </c>
      <c r="AJ78" s="32">
        <v>0</v>
      </c>
      <c r="AK78" s="32">
        <v>0</v>
      </c>
      <c r="AL78" s="37" t="s">
        <v>1150</v>
      </c>
      <c r="AM78" t="s">
        <v>32</v>
      </c>
      <c r="AN78" s="34">
        <v>4</v>
      </c>
      <c r="AX78"/>
      <c r="AY78"/>
    </row>
    <row r="79" spans="1:51" x14ac:dyDescent="0.25">
      <c r="A79" t="s">
        <v>1023</v>
      </c>
      <c r="B79" t="s">
        <v>488</v>
      </c>
      <c r="C79" t="s">
        <v>682</v>
      </c>
      <c r="D79" t="s">
        <v>888</v>
      </c>
      <c r="E79" s="32">
        <v>89.12222222222222</v>
      </c>
      <c r="F79" s="32">
        <v>320.56944444444446</v>
      </c>
      <c r="G79" s="32">
        <v>228.90277777777777</v>
      </c>
      <c r="H79" s="37">
        <v>0.71405051774186556</v>
      </c>
      <c r="I79" s="32">
        <v>307.81944444444446</v>
      </c>
      <c r="J79" s="32">
        <v>228.90277777777777</v>
      </c>
      <c r="K79" s="37">
        <v>0.74362676532960337</v>
      </c>
      <c r="L79" s="32">
        <v>27.544444444444444</v>
      </c>
      <c r="M79" s="32">
        <v>8.1027777777777779</v>
      </c>
      <c r="N79" s="37">
        <v>0.29417103670835015</v>
      </c>
      <c r="O79" s="32">
        <v>21.855555555555554</v>
      </c>
      <c r="P79" s="32">
        <v>8.1027777777777779</v>
      </c>
      <c r="Q79" s="37">
        <v>0.37074224707676667</v>
      </c>
      <c r="R79" s="32">
        <v>0</v>
      </c>
      <c r="S79" s="32">
        <v>0</v>
      </c>
      <c r="T79" s="37" t="s">
        <v>1150</v>
      </c>
      <c r="U79" s="32">
        <v>5.6888888888888891</v>
      </c>
      <c r="V79" s="32">
        <v>0</v>
      </c>
      <c r="W79" s="37">
        <v>0</v>
      </c>
      <c r="X79" s="32">
        <v>87.436111111111117</v>
      </c>
      <c r="Y79" s="32">
        <v>67.430555555555557</v>
      </c>
      <c r="Z79" s="37">
        <v>0.7711980176001525</v>
      </c>
      <c r="AA79" s="32">
        <v>7.0611111111111109</v>
      </c>
      <c r="AB79" s="32">
        <v>0</v>
      </c>
      <c r="AC79" s="37">
        <v>0</v>
      </c>
      <c r="AD79" s="32">
        <v>198.52777777777777</v>
      </c>
      <c r="AE79" s="32">
        <v>153.36944444444444</v>
      </c>
      <c r="AF79" s="37">
        <v>0.77253393032041417</v>
      </c>
      <c r="AG79" s="32">
        <v>0</v>
      </c>
      <c r="AH79" s="32">
        <v>0</v>
      </c>
      <c r="AI79" s="37" t="s">
        <v>1150</v>
      </c>
      <c r="AJ79" s="32">
        <v>0</v>
      </c>
      <c r="AK79" s="32">
        <v>0</v>
      </c>
      <c r="AL79" s="37" t="s">
        <v>1150</v>
      </c>
      <c r="AM79" t="s">
        <v>147</v>
      </c>
      <c r="AN79" s="34">
        <v>4</v>
      </c>
      <c r="AX79"/>
      <c r="AY79"/>
    </row>
    <row r="80" spans="1:51" x14ac:dyDescent="0.25">
      <c r="A80" t="s">
        <v>1023</v>
      </c>
      <c r="B80" t="s">
        <v>590</v>
      </c>
      <c r="C80" t="s">
        <v>788</v>
      </c>
      <c r="D80" t="s">
        <v>966</v>
      </c>
      <c r="E80" s="32">
        <v>92.1</v>
      </c>
      <c r="F80" s="32">
        <v>263.30088888888884</v>
      </c>
      <c r="G80" s="32">
        <v>0</v>
      </c>
      <c r="H80" s="37">
        <v>0</v>
      </c>
      <c r="I80" s="32">
        <v>247.12311111111109</v>
      </c>
      <c r="J80" s="32">
        <v>0</v>
      </c>
      <c r="K80" s="37">
        <v>0</v>
      </c>
      <c r="L80" s="32">
        <v>29.611111111111111</v>
      </c>
      <c r="M80" s="32">
        <v>0</v>
      </c>
      <c r="N80" s="37">
        <v>0</v>
      </c>
      <c r="O80" s="32">
        <v>13.433333333333334</v>
      </c>
      <c r="P80" s="32">
        <v>0</v>
      </c>
      <c r="Q80" s="37">
        <v>0</v>
      </c>
      <c r="R80" s="32">
        <v>11.2</v>
      </c>
      <c r="S80" s="32">
        <v>0</v>
      </c>
      <c r="T80" s="37">
        <v>0</v>
      </c>
      <c r="U80" s="32">
        <v>4.9777777777777779</v>
      </c>
      <c r="V80" s="32">
        <v>0</v>
      </c>
      <c r="W80" s="37">
        <v>0</v>
      </c>
      <c r="X80" s="32">
        <v>77.888888888888886</v>
      </c>
      <c r="Y80" s="32">
        <v>0</v>
      </c>
      <c r="Z80" s="37">
        <v>0</v>
      </c>
      <c r="AA80" s="32">
        <v>0</v>
      </c>
      <c r="AB80" s="32">
        <v>0</v>
      </c>
      <c r="AC80" s="37" t="s">
        <v>1150</v>
      </c>
      <c r="AD80" s="32">
        <v>155.80088888888886</v>
      </c>
      <c r="AE80" s="32">
        <v>0</v>
      </c>
      <c r="AF80" s="37">
        <v>0</v>
      </c>
      <c r="AG80" s="32">
        <v>0</v>
      </c>
      <c r="AH80" s="32">
        <v>0</v>
      </c>
      <c r="AI80" s="37" t="s">
        <v>1150</v>
      </c>
      <c r="AJ80" s="32">
        <v>0</v>
      </c>
      <c r="AK80" s="32">
        <v>0</v>
      </c>
      <c r="AL80" s="37" t="s">
        <v>1150</v>
      </c>
      <c r="AM80" t="s">
        <v>249</v>
      </c>
      <c r="AN80" s="34">
        <v>4</v>
      </c>
      <c r="AX80"/>
      <c r="AY80"/>
    </row>
    <row r="81" spans="1:51" x14ac:dyDescent="0.25">
      <c r="A81" t="s">
        <v>1023</v>
      </c>
      <c r="B81" t="s">
        <v>614</v>
      </c>
      <c r="C81" t="s">
        <v>732</v>
      </c>
      <c r="D81" t="s">
        <v>892</v>
      </c>
      <c r="E81" s="32">
        <v>40.87777777777778</v>
      </c>
      <c r="F81" s="32">
        <v>143.77100000000004</v>
      </c>
      <c r="G81" s="32">
        <v>47.948222222222199</v>
      </c>
      <c r="H81" s="37">
        <v>0.33350412963825937</v>
      </c>
      <c r="I81" s="32">
        <v>126.36277777777781</v>
      </c>
      <c r="J81" s="32">
        <v>46.053777777777753</v>
      </c>
      <c r="K81" s="37">
        <v>0.36445683284019087</v>
      </c>
      <c r="L81" s="32">
        <v>19.183111111111117</v>
      </c>
      <c r="M81" s="32">
        <v>1.8944444444444444</v>
      </c>
      <c r="N81" s="37">
        <v>9.8755850053287575E-2</v>
      </c>
      <c r="O81" s="32">
        <v>8.2143333333333377</v>
      </c>
      <c r="P81" s="32">
        <v>0</v>
      </c>
      <c r="Q81" s="37">
        <v>0</v>
      </c>
      <c r="R81" s="32">
        <v>5.902111111111112</v>
      </c>
      <c r="S81" s="32">
        <v>1.8944444444444444</v>
      </c>
      <c r="T81" s="37">
        <v>0.32097742803893142</v>
      </c>
      <c r="U81" s="32">
        <v>5.0666666666666664</v>
      </c>
      <c r="V81" s="32">
        <v>0</v>
      </c>
      <c r="W81" s="37">
        <v>0</v>
      </c>
      <c r="X81" s="32">
        <v>48.76100000000001</v>
      </c>
      <c r="Y81" s="32">
        <v>15.964777777777767</v>
      </c>
      <c r="Z81" s="37">
        <v>0.32740874423776717</v>
      </c>
      <c r="AA81" s="32">
        <v>6.4394444444444439</v>
      </c>
      <c r="AB81" s="32">
        <v>0</v>
      </c>
      <c r="AC81" s="37">
        <v>0</v>
      </c>
      <c r="AD81" s="32">
        <v>69.208444444444467</v>
      </c>
      <c r="AE81" s="32">
        <v>30.088999999999988</v>
      </c>
      <c r="AF81" s="37">
        <v>0.43475908527539958</v>
      </c>
      <c r="AG81" s="32">
        <v>0.17899999999999999</v>
      </c>
      <c r="AH81" s="32">
        <v>0</v>
      </c>
      <c r="AI81" s="37">
        <v>0</v>
      </c>
      <c r="AJ81" s="32">
        <v>0</v>
      </c>
      <c r="AK81" s="32">
        <v>0</v>
      </c>
      <c r="AL81" s="37" t="s">
        <v>1150</v>
      </c>
      <c r="AM81" t="s">
        <v>273</v>
      </c>
      <c r="AN81" s="34">
        <v>4</v>
      </c>
      <c r="AX81"/>
      <c r="AY81"/>
    </row>
    <row r="82" spans="1:51" x14ac:dyDescent="0.25">
      <c r="A82" t="s">
        <v>1023</v>
      </c>
      <c r="B82" t="s">
        <v>567</v>
      </c>
      <c r="C82" t="s">
        <v>827</v>
      </c>
      <c r="D82" t="s">
        <v>916</v>
      </c>
      <c r="E82" s="32">
        <v>53.922222222222224</v>
      </c>
      <c r="F82" s="32">
        <v>181.75033333333337</v>
      </c>
      <c r="G82" s="32">
        <v>11.131666666666666</v>
      </c>
      <c r="H82" s="37">
        <v>6.1247022013714771E-2</v>
      </c>
      <c r="I82" s="32">
        <v>168.52733333333339</v>
      </c>
      <c r="J82" s="32">
        <v>11.131666666666666</v>
      </c>
      <c r="K82" s="37">
        <v>6.6052588897547754E-2</v>
      </c>
      <c r="L82" s="32">
        <v>17.502111111111109</v>
      </c>
      <c r="M82" s="32">
        <v>0.35555555555555557</v>
      </c>
      <c r="N82" s="37">
        <v>2.0315009617887368E-2</v>
      </c>
      <c r="O82" s="32">
        <v>4.2791111111111109</v>
      </c>
      <c r="P82" s="32">
        <v>0.35555555555555557</v>
      </c>
      <c r="Q82" s="37">
        <v>8.3090984628167858E-2</v>
      </c>
      <c r="R82" s="32">
        <v>7.534111111111109</v>
      </c>
      <c r="S82" s="32">
        <v>0</v>
      </c>
      <c r="T82" s="37">
        <v>0</v>
      </c>
      <c r="U82" s="32">
        <v>5.6888888888888891</v>
      </c>
      <c r="V82" s="32">
        <v>0</v>
      </c>
      <c r="W82" s="37">
        <v>0</v>
      </c>
      <c r="X82" s="32">
        <v>54.81900000000001</v>
      </c>
      <c r="Y82" s="32">
        <v>0.65577777777777779</v>
      </c>
      <c r="Z82" s="37">
        <v>1.1962600152826167E-2</v>
      </c>
      <c r="AA82" s="32">
        <v>0</v>
      </c>
      <c r="AB82" s="32">
        <v>0</v>
      </c>
      <c r="AC82" s="37" t="s">
        <v>1150</v>
      </c>
      <c r="AD82" s="32">
        <v>109.36233333333338</v>
      </c>
      <c r="AE82" s="32">
        <v>10.120333333333333</v>
      </c>
      <c r="AF82" s="37">
        <v>9.2539478857741955E-2</v>
      </c>
      <c r="AG82" s="32">
        <v>0</v>
      </c>
      <c r="AH82" s="32">
        <v>0</v>
      </c>
      <c r="AI82" s="37" t="s">
        <v>1150</v>
      </c>
      <c r="AJ82" s="32">
        <v>6.6888888888888887E-2</v>
      </c>
      <c r="AK82" s="32">
        <v>0</v>
      </c>
      <c r="AL82" s="37">
        <v>0</v>
      </c>
      <c r="AM82" t="s">
        <v>226</v>
      </c>
      <c r="AN82" s="34">
        <v>4</v>
      </c>
      <c r="AX82"/>
      <c r="AY82"/>
    </row>
    <row r="83" spans="1:51" x14ac:dyDescent="0.25">
      <c r="A83" t="s">
        <v>1023</v>
      </c>
      <c r="B83" t="s">
        <v>355</v>
      </c>
      <c r="C83" t="s">
        <v>700</v>
      </c>
      <c r="D83" t="s">
        <v>922</v>
      </c>
      <c r="E83" s="32">
        <v>88.611111111111114</v>
      </c>
      <c r="F83" s="32">
        <v>379.43333333333334</v>
      </c>
      <c r="G83" s="32">
        <v>37.4</v>
      </c>
      <c r="H83" s="37">
        <v>9.8568040059738196E-2</v>
      </c>
      <c r="I83" s="32">
        <v>370.01111111111112</v>
      </c>
      <c r="J83" s="32">
        <v>37.4</v>
      </c>
      <c r="K83" s="37">
        <v>0.10107804570433319</v>
      </c>
      <c r="L83" s="32">
        <v>38.25</v>
      </c>
      <c r="M83" s="32">
        <v>0</v>
      </c>
      <c r="N83" s="37">
        <v>0</v>
      </c>
      <c r="O83" s="32">
        <v>33.716666666666669</v>
      </c>
      <c r="P83" s="32">
        <v>0</v>
      </c>
      <c r="Q83" s="37">
        <v>0</v>
      </c>
      <c r="R83" s="32">
        <v>0</v>
      </c>
      <c r="S83" s="32">
        <v>0</v>
      </c>
      <c r="T83" s="37" t="s">
        <v>1150</v>
      </c>
      <c r="U83" s="32">
        <v>4.5333333333333332</v>
      </c>
      <c r="V83" s="32">
        <v>0</v>
      </c>
      <c r="W83" s="37">
        <v>0</v>
      </c>
      <c r="X83" s="32">
        <v>76.427777777777777</v>
      </c>
      <c r="Y83" s="32">
        <v>10.605555555555556</v>
      </c>
      <c r="Z83" s="37">
        <v>0.13876571927018974</v>
      </c>
      <c r="AA83" s="32">
        <v>4.8888888888888893</v>
      </c>
      <c r="AB83" s="32">
        <v>0</v>
      </c>
      <c r="AC83" s="37">
        <v>0</v>
      </c>
      <c r="AD83" s="32">
        <v>259.86666666666667</v>
      </c>
      <c r="AE83" s="32">
        <v>26.794444444444444</v>
      </c>
      <c r="AF83" s="37">
        <v>0.10310843167436291</v>
      </c>
      <c r="AG83" s="32">
        <v>0</v>
      </c>
      <c r="AH83" s="32">
        <v>0</v>
      </c>
      <c r="AI83" s="37" t="s">
        <v>1150</v>
      </c>
      <c r="AJ83" s="32">
        <v>0</v>
      </c>
      <c r="AK83" s="32">
        <v>0</v>
      </c>
      <c r="AL83" s="37" t="s">
        <v>1150</v>
      </c>
      <c r="AM83" t="s">
        <v>14</v>
      </c>
      <c r="AN83" s="34">
        <v>4</v>
      </c>
      <c r="AX83"/>
      <c r="AY83"/>
    </row>
    <row r="84" spans="1:51" x14ac:dyDescent="0.25">
      <c r="A84" t="s">
        <v>1023</v>
      </c>
      <c r="B84" t="s">
        <v>651</v>
      </c>
      <c r="C84" t="s">
        <v>806</v>
      </c>
      <c r="D84" t="s">
        <v>975</v>
      </c>
      <c r="E84" s="32">
        <v>40.111111111111114</v>
      </c>
      <c r="F84" s="32">
        <v>174.62777777777779</v>
      </c>
      <c r="G84" s="32">
        <v>0.10277777777777777</v>
      </c>
      <c r="H84" s="37">
        <v>5.8855343110743481E-4</v>
      </c>
      <c r="I84" s="32">
        <v>145.48055555555555</v>
      </c>
      <c r="J84" s="32">
        <v>0.10277777777777777</v>
      </c>
      <c r="K84" s="37">
        <v>7.0647089148988978E-4</v>
      </c>
      <c r="L84" s="32">
        <v>20.286111111111111</v>
      </c>
      <c r="M84" s="32">
        <v>0.10277777777777777</v>
      </c>
      <c r="N84" s="37">
        <v>5.0664110639463229E-3</v>
      </c>
      <c r="O84" s="32">
        <v>0.46111111111111114</v>
      </c>
      <c r="P84" s="32">
        <v>0.10277777777777777</v>
      </c>
      <c r="Q84" s="37">
        <v>0.22289156626506021</v>
      </c>
      <c r="R84" s="32">
        <v>14.294444444444444</v>
      </c>
      <c r="S84" s="32">
        <v>0</v>
      </c>
      <c r="T84" s="37">
        <v>0</v>
      </c>
      <c r="U84" s="32">
        <v>5.5305555555555559</v>
      </c>
      <c r="V84" s="32">
        <v>0</v>
      </c>
      <c r="W84" s="37">
        <v>0</v>
      </c>
      <c r="X84" s="32">
        <v>59.317222222222227</v>
      </c>
      <c r="Y84" s="32">
        <v>0</v>
      </c>
      <c r="Z84" s="37">
        <v>0</v>
      </c>
      <c r="AA84" s="32">
        <v>9.3222222222222229</v>
      </c>
      <c r="AB84" s="32">
        <v>0</v>
      </c>
      <c r="AC84" s="37">
        <v>0</v>
      </c>
      <c r="AD84" s="32">
        <v>85.702222222222233</v>
      </c>
      <c r="AE84" s="32">
        <v>0</v>
      </c>
      <c r="AF84" s="37">
        <v>0</v>
      </c>
      <c r="AG84" s="32">
        <v>0</v>
      </c>
      <c r="AH84" s="32">
        <v>0</v>
      </c>
      <c r="AI84" s="37" t="s">
        <v>1150</v>
      </c>
      <c r="AJ84" s="32">
        <v>0</v>
      </c>
      <c r="AK84" s="32">
        <v>0</v>
      </c>
      <c r="AL84" s="37" t="s">
        <v>1150</v>
      </c>
      <c r="AM84" t="s">
        <v>310</v>
      </c>
      <c r="AN84" s="34">
        <v>4</v>
      </c>
      <c r="AX84"/>
      <c r="AY84"/>
    </row>
    <row r="85" spans="1:51" x14ac:dyDescent="0.25">
      <c r="A85" t="s">
        <v>1023</v>
      </c>
      <c r="B85" t="s">
        <v>415</v>
      </c>
      <c r="C85" t="s">
        <v>731</v>
      </c>
      <c r="D85" t="s">
        <v>934</v>
      </c>
      <c r="E85" s="32">
        <v>75.044444444444451</v>
      </c>
      <c r="F85" s="32">
        <v>231.17366666666663</v>
      </c>
      <c r="G85" s="32">
        <v>12.891666666666669</v>
      </c>
      <c r="H85" s="37">
        <v>5.5766155603074762E-2</v>
      </c>
      <c r="I85" s="32">
        <v>204.79633333333331</v>
      </c>
      <c r="J85" s="32">
        <v>12.891666666666669</v>
      </c>
      <c r="K85" s="37">
        <v>6.2948718157388908E-2</v>
      </c>
      <c r="L85" s="32">
        <v>30.708444444444442</v>
      </c>
      <c r="M85" s="32">
        <v>0</v>
      </c>
      <c r="N85" s="37">
        <v>0</v>
      </c>
      <c r="O85" s="32">
        <v>15.300111111111111</v>
      </c>
      <c r="P85" s="32">
        <v>0</v>
      </c>
      <c r="Q85" s="37">
        <v>0</v>
      </c>
      <c r="R85" s="32">
        <v>10.074999999999999</v>
      </c>
      <c r="S85" s="32">
        <v>0</v>
      </c>
      <c r="T85" s="37">
        <v>0</v>
      </c>
      <c r="U85" s="32">
        <v>5.333333333333333</v>
      </c>
      <c r="V85" s="32">
        <v>0</v>
      </c>
      <c r="W85" s="37">
        <v>0</v>
      </c>
      <c r="X85" s="32">
        <v>55.280999999999977</v>
      </c>
      <c r="Y85" s="32">
        <v>3.0872222222222225</v>
      </c>
      <c r="Z85" s="37">
        <v>5.5845990886963404E-2</v>
      </c>
      <c r="AA85" s="32">
        <v>10.968999999999999</v>
      </c>
      <c r="AB85" s="32">
        <v>0</v>
      </c>
      <c r="AC85" s="37">
        <v>0</v>
      </c>
      <c r="AD85" s="32">
        <v>134.21522222222222</v>
      </c>
      <c r="AE85" s="32">
        <v>9.8044444444444458</v>
      </c>
      <c r="AF85" s="37">
        <v>7.3050167351443013E-2</v>
      </c>
      <c r="AG85" s="32">
        <v>0</v>
      </c>
      <c r="AH85" s="32">
        <v>0</v>
      </c>
      <c r="AI85" s="37" t="s">
        <v>1150</v>
      </c>
      <c r="AJ85" s="32">
        <v>0</v>
      </c>
      <c r="AK85" s="32">
        <v>0</v>
      </c>
      <c r="AL85" s="37" t="s">
        <v>1150</v>
      </c>
      <c r="AM85" t="s">
        <v>74</v>
      </c>
      <c r="AN85" s="34">
        <v>4</v>
      </c>
      <c r="AX85"/>
      <c r="AY85"/>
    </row>
    <row r="86" spans="1:51" x14ac:dyDescent="0.25">
      <c r="A86" t="s">
        <v>1023</v>
      </c>
      <c r="B86" t="s">
        <v>667</v>
      </c>
      <c r="C86" t="s">
        <v>731</v>
      </c>
      <c r="D86" t="s">
        <v>934</v>
      </c>
      <c r="E86" s="32">
        <v>86.677777777777777</v>
      </c>
      <c r="F86" s="32">
        <v>311.68377777777778</v>
      </c>
      <c r="G86" s="32">
        <v>9.7333333333333325</v>
      </c>
      <c r="H86" s="37">
        <v>3.1228232032893734E-2</v>
      </c>
      <c r="I86" s="32">
        <v>275.95455555555554</v>
      </c>
      <c r="J86" s="32">
        <v>9.6444444444444439</v>
      </c>
      <c r="K86" s="37">
        <v>3.4949393841417528E-2</v>
      </c>
      <c r="L86" s="32">
        <v>35.773666666666671</v>
      </c>
      <c r="M86" s="32">
        <v>8.8888888888888892E-2</v>
      </c>
      <c r="N86" s="37">
        <v>2.4847575653102996E-3</v>
      </c>
      <c r="O86" s="32">
        <v>4.4444444444444446E-2</v>
      </c>
      <c r="P86" s="32">
        <v>0</v>
      </c>
      <c r="Q86" s="37">
        <v>0</v>
      </c>
      <c r="R86" s="32">
        <v>35.729222222222226</v>
      </c>
      <c r="S86" s="32">
        <v>8.8888888888888892E-2</v>
      </c>
      <c r="T86" s="37">
        <v>2.4878484153960496E-3</v>
      </c>
      <c r="U86" s="32">
        <v>0</v>
      </c>
      <c r="V86" s="32">
        <v>0</v>
      </c>
      <c r="W86" s="37" t="s">
        <v>1150</v>
      </c>
      <c r="X86" s="32">
        <v>85.044444444444451</v>
      </c>
      <c r="Y86" s="32">
        <v>1.2055555555555555</v>
      </c>
      <c r="Z86" s="37">
        <v>1.4175594460412853E-2</v>
      </c>
      <c r="AA86" s="32">
        <v>0</v>
      </c>
      <c r="AB86" s="32">
        <v>0</v>
      </c>
      <c r="AC86" s="37" t="s">
        <v>1150</v>
      </c>
      <c r="AD86" s="32">
        <v>190.86566666666667</v>
      </c>
      <c r="AE86" s="32">
        <v>8.4388888888888882</v>
      </c>
      <c r="AF86" s="37">
        <v>4.4213760579721276E-2</v>
      </c>
      <c r="AG86" s="32">
        <v>0</v>
      </c>
      <c r="AH86" s="32">
        <v>0</v>
      </c>
      <c r="AI86" s="37" t="s">
        <v>1150</v>
      </c>
      <c r="AJ86" s="32">
        <v>0</v>
      </c>
      <c r="AK86" s="32">
        <v>0</v>
      </c>
      <c r="AL86" s="37" t="s">
        <v>1150</v>
      </c>
      <c r="AM86" t="s">
        <v>326</v>
      </c>
      <c r="AN86" s="34">
        <v>4</v>
      </c>
      <c r="AX86"/>
      <c r="AY86"/>
    </row>
    <row r="87" spans="1:51" x14ac:dyDescent="0.25">
      <c r="A87" t="s">
        <v>1023</v>
      </c>
      <c r="B87" t="s">
        <v>391</v>
      </c>
      <c r="C87" t="s">
        <v>735</v>
      </c>
      <c r="D87" t="s">
        <v>907</v>
      </c>
      <c r="E87" s="32">
        <v>97.422222222222217</v>
      </c>
      <c r="F87" s="32">
        <v>290.32900000000001</v>
      </c>
      <c r="G87" s="32">
        <v>156.24722222222221</v>
      </c>
      <c r="H87" s="37">
        <v>0.53817297694071964</v>
      </c>
      <c r="I87" s="32">
        <v>284.64011111111108</v>
      </c>
      <c r="J87" s="32">
        <v>156.24722222222221</v>
      </c>
      <c r="K87" s="37">
        <v>0.54892903748632293</v>
      </c>
      <c r="L87" s="32">
        <v>17.580888888888889</v>
      </c>
      <c r="M87" s="32">
        <v>5.4444444444444446</v>
      </c>
      <c r="N87" s="37">
        <v>0.3096797027074854</v>
      </c>
      <c r="O87" s="32">
        <v>11.891999999999999</v>
      </c>
      <c r="P87" s="32">
        <v>5.4444444444444446</v>
      </c>
      <c r="Q87" s="37">
        <v>0.45782412079082113</v>
      </c>
      <c r="R87" s="32">
        <v>0</v>
      </c>
      <c r="S87" s="32">
        <v>0</v>
      </c>
      <c r="T87" s="37" t="s">
        <v>1150</v>
      </c>
      <c r="U87" s="32">
        <v>5.6888888888888891</v>
      </c>
      <c r="V87" s="32">
        <v>0</v>
      </c>
      <c r="W87" s="37">
        <v>0</v>
      </c>
      <c r="X87" s="32">
        <v>91.995333333333335</v>
      </c>
      <c r="Y87" s="32">
        <v>41.288888888888891</v>
      </c>
      <c r="Z87" s="37">
        <v>0.44881503651151389</v>
      </c>
      <c r="AA87" s="32">
        <v>0</v>
      </c>
      <c r="AB87" s="32">
        <v>0</v>
      </c>
      <c r="AC87" s="37" t="s">
        <v>1150</v>
      </c>
      <c r="AD87" s="32">
        <v>180.75277777777777</v>
      </c>
      <c r="AE87" s="32">
        <v>109.51388888888889</v>
      </c>
      <c r="AF87" s="37">
        <v>0.60587665780455202</v>
      </c>
      <c r="AG87" s="32">
        <v>0</v>
      </c>
      <c r="AH87" s="32">
        <v>0</v>
      </c>
      <c r="AI87" s="37" t="s">
        <v>1150</v>
      </c>
      <c r="AJ87" s="32">
        <v>0</v>
      </c>
      <c r="AK87" s="32">
        <v>0</v>
      </c>
      <c r="AL87" s="37" t="s">
        <v>1150</v>
      </c>
      <c r="AM87" t="s">
        <v>50</v>
      </c>
      <c r="AN87" s="34">
        <v>4</v>
      </c>
      <c r="AX87"/>
      <c r="AY87"/>
    </row>
    <row r="88" spans="1:51" x14ac:dyDescent="0.25">
      <c r="A88" t="s">
        <v>1023</v>
      </c>
      <c r="B88" t="s">
        <v>396</v>
      </c>
      <c r="C88" t="s">
        <v>731</v>
      </c>
      <c r="D88" t="s">
        <v>934</v>
      </c>
      <c r="E88" s="32">
        <v>54.266666666666666</v>
      </c>
      <c r="F88" s="32">
        <v>201.28055555555557</v>
      </c>
      <c r="G88" s="32">
        <v>0</v>
      </c>
      <c r="H88" s="37">
        <v>0</v>
      </c>
      <c r="I88" s="32">
        <v>180.30555555555557</v>
      </c>
      <c r="J88" s="32">
        <v>0</v>
      </c>
      <c r="K88" s="37">
        <v>0</v>
      </c>
      <c r="L88" s="32">
        <v>12.888888888888889</v>
      </c>
      <c r="M88" s="32">
        <v>0</v>
      </c>
      <c r="N88" s="37">
        <v>0</v>
      </c>
      <c r="O88" s="32">
        <v>0.17777777777777778</v>
      </c>
      <c r="P88" s="32">
        <v>0</v>
      </c>
      <c r="Q88" s="37">
        <v>0</v>
      </c>
      <c r="R88" s="32">
        <v>6.3638888888888889</v>
      </c>
      <c r="S88" s="32">
        <v>0</v>
      </c>
      <c r="T88" s="37">
        <v>0</v>
      </c>
      <c r="U88" s="32">
        <v>6.3472222222222223</v>
      </c>
      <c r="V88" s="32">
        <v>0</v>
      </c>
      <c r="W88" s="37">
        <v>0</v>
      </c>
      <c r="X88" s="32">
        <v>58.19166666666667</v>
      </c>
      <c r="Y88" s="32">
        <v>0</v>
      </c>
      <c r="Z88" s="37">
        <v>0</v>
      </c>
      <c r="AA88" s="32">
        <v>8.2638888888888893</v>
      </c>
      <c r="AB88" s="32">
        <v>0</v>
      </c>
      <c r="AC88" s="37">
        <v>0</v>
      </c>
      <c r="AD88" s="32">
        <v>121.93611111111112</v>
      </c>
      <c r="AE88" s="32">
        <v>0</v>
      </c>
      <c r="AF88" s="37">
        <v>0</v>
      </c>
      <c r="AG88" s="32">
        <v>0</v>
      </c>
      <c r="AH88" s="32">
        <v>0</v>
      </c>
      <c r="AI88" s="37" t="s">
        <v>1150</v>
      </c>
      <c r="AJ88" s="32">
        <v>0</v>
      </c>
      <c r="AK88" s="32">
        <v>0</v>
      </c>
      <c r="AL88" s="37" t="s">
        <v>1150</v>
      </c>
      <c r="AM88" t="s">
        <v>55</v>
      </c>
      <c r="AN88" s="34">
        <v>4</v>
      </c>
      <c r="AX88"/>
      <c r="AY88"/>
    </row>
    <row r="89" spans="1:51" x14ac:dyDescent="0.25">
      <c r="A89" t="s">
        <v>1023</v>
      </c>
      <c r="B89" t="s">
        <v>378</v>
      </c>
      <c r="C89" t="s">
        <v>729</v>
      </c>
      <c r="D89" t="s">
        <v>931</v>
      </c>
      <c r="E89" s="32">
        <v>102.03333333333333</v>
      </c>
      <c r="F89" s="32">
        <v>427.02311111111118</v>
      </c>
      <c r="G89" s="32">
        <v>1.8583333333333334</v>
      </c>
      <c r="H89" s="37">
        <v>4.3518331560508817E-3</v>
      </c>
      <c r="I89" s="32">
        <v>402.22922222222229</v>
      </c>
      <c r="J89" s="32">
        <v>1.6944444444444444</v>
      </c>
      <c r="K89" s="37">
        <v>4.2126338685265965E-3</v>
      </c>
      <c r="L89" s="32">
        <v>81.372555555555579</v>
      </c>
      <c r="M89" s="32">
        <v>0.16388888888888889</v>
      </c>
      <c r="N89" s="37">
        <v>2.0140560631280264E-3</v>
      </c>
      <c r="O89" s="32">
        <v>67.636444444444464</v>
      </c>
      <c r="P89" s="32">
        <v>0</v>
      </c>
      <c r="Q89" s="37">
        <v>0</v>
      </c>
      <c r="R89" s="32">
        <v>8.0194444444444475</v>
      </c>
      <c r="S89" s="32">
        <v>0.16388888888888889</v>
      </c>
      <c r="T89" s="37">
        <v>2.0436439210252851E-2</v>
      </c>
      <c r="U89" s="32">
        <v>5.7166666666666668</v>
      </c>
      <c r="V89" s="32">
        <v>0</v>
      </c>
      <c r="W89" s="37">
        <v>0</v>
      </c>
      <c r="X89" s="32">
        <v>116.96833333333333</v>
      </c>
      <c r="Y89" s="32">
        <v>1.6944444444444444</v>
      </c>
      <c r="Z89" s="37">
        <v>1.4486351956607439E-2</v>
      </c>
      <c r="AA89" s="32">
        <v>11.057777777777776</v>
      </c>
      <c r="AB89" s="32">
        <v>0</v>
      </c>
      <c r="AC89" s="37">
        <v>0</v>
      </c>
      <c r="AD89" s="32">
        <v>217.62444444444449</v>
      </c>
      <c r="AE89" s="32">
        <v>0</v>
      </c>
      <c r="AF89" s="37">
        <v>0</v>
      </c>
      <c r="AG89" s="32">
        <v>0</v>
      </c>
      <c r="AH89" s="32">
        <v>0</v>
      </c>
      <c r="AI89" s="37" t="s">
        <v>1150</v>
      </c>
      <c r="AJ89" s="32">
        <v>0</v>
      </c>
      <c r="AK89" s="32">
        <v>0</v>
      </c>
      <c r="AL89" s="37" t="s">
        <v>1150</v>
      </c>
      <c r="AM89" t="s">
        <v>37</v>
      </c>
      <c r="AN89" s="34">
        <v>4</v>
      </c>
      <c r="AX89"/>
      <c r="AY89"/>
    </row>
    <row r="90" spans="1:51" x14ac:dyDescent="0.25">
      <c r="A90" t="s">
        <v>1023</v>
      </c>
      <c r="B90" t="s">
        <v>597</v>
      </c>
      <c r="C90" t="s">
        <v>845</v>
      </c>
      <c r="D90" t="s">
        <v>997</v>
      </c>
      <c r="E90" s="32">
        <v>70.066666666666663</v>
      </c>
      <c r="F90" s="32">
        <v>201.26666666666665</v>
      </c>
      <c r="G90" s="32">
        <v>0.53888888888888886</v>
      </c>
      <c r="H90" s="37">
        <v>2.6774870266092527E-3</v>
      </c>
      <c r="I90" s="32">
        <v>184.97222222222223</v>
      </c>
      <c r="J90" s="32">
        <v>0.53888888888888886</v>
      </c>
      <c r="K90" s="37">
        <v>2.9133503529058416E-3</v>
      </c>
      <c r="L90" s="32">
        <v>12.697222222222223</v>
      </c>
      <c r="M90" s="32">
        <v>0.53888888888888886</v>
      </c>
      <c r="N90" s="37">
        <v>4.2441478888645807E-2</v>
      </c>
      <c r="O90" s="32">
        <v>2.8611111111111112</v>
      </c>
      <c r="P90" s="32">
        <v>0.53888888888888886</v>
      </c>
      <c r="Q90" s="37">
        <v>0.18834951456310678</v>
      </c>
      <c r="R90" s="32">
        <v>4.4138888888888888</v>
      </c>
      <c r="S90" s="32">
        <v>0</v>
      </c>
      <c r="T90" s="37">
        <v>0</v>
      </c>
      <c r="U90" s="32">
        <v>5.4222222222222225</v>
      </c>
      <c r="V90" s="32">
        <v>0</v>
      </c>
      <c r="W90" s="37">
        <v>0</v>
      </c>
      <c r="X90" s="32">
        <v>54.583333333333336</v>
      </c>
      <c r="Y90" s="32">
        <v>0</v>
      </c>
      <c r="Z90" s="37">
        <v>0</v>
      </c>
      <c r="AA90" s="32">
        <v>6.458333333333333</v>
      </c>
      <c r="AB90" s="32">
        <v>0</v>
      </c>
      <c r="AC90" s="37">
        <v>0</v>
      </c>
      <c r="AD90" s="32">
        <v>127.52777777777777</v>
      </c>
      <c r="AE90" s="32">
        <v>0</v>
      </c>
      <c r="AF90" s="37">
        <v>0</v>
      </c>
      <c r="AG90" s="32">
        <v>0</v>
      </c>
      <c r="AH90" s="32">
        <v>0</v>
      </c>
      <c r="AI90" s="37" t="s">
        <v>1150</v>
      </c>
      <c r="AJ90" s="32">
        <v>0</v>
      </c>
      <c r="AK90" s="32">
        <v>0</v>
      </c>
      <c r="AL90" s="37" t="s">
        <v>1150</v>
      </c>
      <c r="AM90" t="s">
        <v>256</v>
      </c>
      <c r="AN90" s="34">
        <v>4</v>
      </c>
      <c r="AX90"/>
      <c r="AY90"/>
    </row>
    <row r="91" spans="1:51" x14ac:dyDescent="0.25">
      <c r="A91" t="s">
        <v>1023</v>
      </c>
      <c r="B91" t="s">
        <v>645</v>
      </c>
      <c r="C91" t="s">
        <v>863</v>
      </c>
      <c r="D91" t="s">
        <v>882</v>
      </c>
      <c r="E91" s="32">
        <v>51.088888888888889</v>
      </c>
      <c r="F91" s="32">
        <v>166.72322222222223</v>
      </c>
      <c r="G91" s="32">
        <v>0</v>
      </c>
      <c r="H91" s="37">
        <v>0</v>
      </c>
      <c r="I91" s="32">
        <v>146.82466666666667</v>
      </c>
      <c r="J91" s="32">
        <v>0</v>
      </c>
      <c r="K91" s="37">
        <v>0</v>
      </c>
      <c r="L91" s="32">
        <v>20.597111111111111</v>
      </c>
      <c r="M91" s="32">
        <v>0</v>
      </c>
      <c r="N91" s="37">
        <v>0</v>
      </c>
      <c r="O91" s="32">
        <v>0.69855555555555549</v>
      </c>
      <c r="P91" s="32">
        <v>0</v>
      </c>
      <c r="Q91" s="37">
        <v>0</v>
      </c>
      <c r="R91" s="32">
        <v>14.348555555555556</v>
      </c>
      <c r="S91" s="32">
        <v>0</v>
      </c>
      <c r="T91" s="37">
        <v>0</v>
      </c>
      <c r="U91" s="32">
        <v>5.55</v>
      </c>
      <c r="V91" s="32">
        <v>0</v>
      </c>
      <c r="W91" s="37">
        <v>0</v>
      </c>
      <c r="X91" s="32">
        <v>42.514888888888898</v>
      </c>
      <c r="Y91" s="32">
        <v>0</v>
      </c>
      <c r="Z91" s="37">
        <v>0</v>
      </c>
      <c r="AA91" s="32">
        <v>0</v>
      </c>
      <c r="AB91" s="32">
        <v>0</v>
      </c>
      <c r="AC91" s="37" t="s">
        <v>1150</v>
      </c>
      <c r="AD91" s="32">
        <v>103.61122222222222</v>
      </c>
      <c r="AE91" s="32">
        <v>0</v>
      </c>
      <c r="AF91" s="37">
        <v>0</v>
      </c>
      <c r="AG91" s="32">
        <v>0</v>
      </c>
      <c r="AH91" s="32">
        <v>0</v>
      </c>
      <c r="AI91" s="37" t="s">
        <v>1150</v>
      </c>
      <c r="AJ91" s="32">
        <v>0</v>
      </c>
      <c r="AK91" s="32">
        <v>0</v>
      </c>
      <c r="AL91" s="37" t="s">
        <v>1150</v>
      </c>
      <c r="AM91" t="s">
        <v>304</v>
      </c>
      <c r="AN91" s="34">
        <v>4</v>
      </c>
      <c r="AX91"/>
      <c r="AY91"/>
    </row>
    <row r="92" spans="1:51" x14ac:dyDescent="0.25">
      <c r="A92" t="s">
        <v>1023</v>
      </c>
      <c r="B92" t="s">
        <v>610</v>
      </c>
      <c r="C92" t="s">
        <v>850</v>
      </c>
      <c r="D92" t="s">
        <v>999</v>
      </c>
      <c r="E92" s="32">
        <v>41.43333333333333</v>
      </c>
      <c r="F92" s="32">
        <v>138.0785555555556</v>
      </c>
      <c r="G92" s="32">
        <v>51.745777777777782</v>
      </c>
      <c r="H92" s="37">
        <v>0.37475607685480156</v>
      </c>
      <c r="I92" s="32">
        <v>119.94833333333338</v>
      </c>
      <c r="J92" s="32">
        <v>46.856888888888896</v>
      </c>
      <c r="K92" s="37">
        <v>0.39064226727248297</v>
      </c>
      <c r="L92" s="32">
        <v>13.751888888888889</v>
      </c>
      <c r="M92" s="32">
        <v>6.1272222222222226</v>
      </c>
      <c r="N92" s="37">
        <v>0.44555495406691609</v>
      </c>
      <c r="O92" s="32">
        <v>3.6363333333333339</v>
      </c>
      <c r="P92" s="32">
        <v>1.2383333333333333</v>
      </c>
      <c r="Q92" s="37">
        <v>0.34054450453753776</v>
      </c>
      <c r="R92" s="32">
        <v>5.0488888888888885</v>
      </c>
      <c r="S92" s="32">
        <v>0</v>
      </c>
      <c r="T92" s="37">
        <v>0</v>
      </c>
      <c r="U92" s="32">
        <v>5.0666666666666664</v>
      </c>
      <c r="V92" s="32">
        <v>4.8888888888888893</v>
      </c>
      <c r="W92" s="37">
        <v>0.9649122807017545</v>
      </c>
      <c r="X92" s="32">
        <v>49.483333333333363</v>
      </c>
      <c r="Y92" s="32">
        <v>13.392888888888887</v>
      </c>
      <c r="Z92" s="37">
        <v>0.27065454137195444</v>
      </c>
      <c r="AA92" s="32">
        <v>8.0146666666666668</v>
      </c>
      <c r="AB92" s="32">
        <v>0</v>
      </c>
      <c r="AC92" s="37">
        <v>0</v>
      </c>
      <c r="AD92" s="32">
        <v>66.719444444444449</v>
      </c>
      <c r="AE92" s="32">
        <v>32.116444444444454</v>
      </c>
      <c r="AF92" s="37">
        <v>0.48136558557808412</v>
      </c>
      <c r="AG92" s="32">
        <v>0.10922222222222222</v>
      </c>
      <c r="AH92" s="32">
        <v>0.10922222222222222</v>
      </c>
      <c r="AI92" s="37">
        <v>1</v>
      </c>
      <c r="AJ92" s="32">
        <v>0</v>
      </c>
      <c r="AK92" s="32">
        <v>0</v>
      </c>
      <c r="AL92" s="37" t="s">
        <v>1150</v>
      </c>
      <c r="AM92" t="s">
        <v>269</v>
      </c>
      <c r="AN92" s="34">
        <v>4</v>
      </c>
      <c r="AX92"/>
      <c r="AY92"/>
    </row>
    <row r="93" spans="1:51" x14ac:dyDescent="0.25">
      <c r="A93" t="s">
        <v>1023</v>
      </c>
      <c r="B93" t="s">
        <v>601</v>
      </c>
      <c r="C93" t="s">
        <v>732</v>
      </c>
      <c r="D93" t="s">
        <v>892</v>
      </c>
      <c r="E93" s="32">
        <v>66.37777777777778</v>
      </c>
      <c r="F93" s="32">
        <v>223.25833333333333</v>
      </c>
      <c r="G93" s="32">
        <v>33.511111111111113</v>
      </c>
      <c r="H93" s="37">
        <v>0.15010015801326318</v>
      </c>
      <c r="I93" s="32">
        <v>202.38611111111112</v>
      </c>
      <c r="J93" s="32">
        <v>33.511111111111113</v>
      </c>
      <c r="K93" s="37">
        <v>0.16558009305645149</v>
      </c>
      <c r="L93" s="32">
        <v>27.819444444444446</v>
      </c>
      <c r="M93" s="32">
        <v>0</v>
      </c>
      <c r="N93" s="37">
        <v>0</v>
      </c>
      <c r="O93" s="32">
        <v>6.947222222222222</v>
      </c>
      <c r="P93" s="32">
        <v>0</v>
      </c>
      <c r="Q93" s="37">
        <v>0</v>
      </c>
      <c r="R93" s="32">
        <v>15.094444444444445</v>
      </c>
      <c r="S93" s="32">
        <v>0</v>
      </c>
      <c r="T93" s="37">
        <v>0</v>
      </c>
      <c r="U93" s="32">
        <v>5.7777777777777777</v>
      </c>
      <c r="V93" s="32">
        <v>0</v>
      </c>
      <c r="W93" s="37">
        <v>0</v>
      </c>
      <c r="X93" s="32">
        <v>72.558333333333337</v>
      </c>
      <c r="Y93" s="32">
        <v>2.1222222222222222</v>
      </c>
      <c r="Z93" s="37">
        <v>2.9248497377588913E-2</v>
      </c>
      <c r="AA93" s="32">
        <v>0</v>
      </c>
      <c r="AB93" s="32">
        <v>0</v>
      </c>
      <c r="AC93" s="37" t="s">
        <v>1150</v>
      </c>
      <c r="AD93" s="32">
        <v>122.88055555555556</v>
      </c>
      <c r="AE93" s="32">
        <v>31.388888888888889</v>
      </c>
      <c r="AF93" s="37">
        <v>0.25544227682709042</v>
      </c>
      <c r="AG93" s="32">
        <v>0</v>
      </c>
      <c r="AH93" s="32">
        <v>0</v>
      </c>
      <c r="AI93" s="37" t="s">
        <v>1150</v>
      </c>
      <c r="AJ93" s="32">
        <v>0</v>
      </c>
      <c r="AK93" s="32">
        <v>0</v>
      </c>
      <c r="AL93" s="37" t="s">
        <v>1150</v>
      </c>
      <c r="AM93" t="s">
        <v>260</v>
      </c>
      <c r="AN93" s="34">
        <v>4</v>
      </c>
      <c r="AX93"/>
      <c r="AY93"/>
    </row>
    <row r="94" spans="1:51" x14ac:dyDescent="0.25">
      <c r="A94" t="s">
        <v>1023</v>
      </c>
      <c r="B94" t="s">
        <v>646</v>
      </c>
      <c r="C94" t="s">
        <v>708</v>
      </c>
      <c r="D94" t="s">
        <v>888</v>
      </c>
      <c r="E94" s="32">
        <v>99.455555555555549</v>
      </c>
      <c r="F94" s="32">
        <v>278.46244444444443</v>
      </c>
      <c r="G94" s="32">
        <v>0</v>
      </c>
      <c r="H94" s="37">
        <v>0</v>
      </c>
      <c r="I94" s="32">
        <v>272.75133333333332</v>
      </c>
      <c r="J94" s="32">
        <v>0</v>
      </c>
      <c r="K94" s="37">
        <v>0</v>
      </c>
      <c r="L94" s="32">
        <v>34.131111111111117</v>
      </c>
      <c r="M94" s="32">
        <v>0</v>
      </c>
      <c r="N94" s="37">
        <v>0</v>
      </c>
      <c r="O94" s="32">
        <v>28.420000000000009</v>
      </c>
      <c r="P94" s="32">
        <v>0</v>
      </c>
      <c r="Q94" s="37">
        <v>0</v>
      </c>
      <c r="R94" s="32">
        <v>0.1111111111111111</v>
      </c>
      <c r="S94" s="32">
        <v>0</v>
      </c>
      <c r="T94" s="37">
        <v>0</v>
      </c>
      <c r="U94" s="32">
        <v>5.6</v>
      </c>
      <c r="V94" s="32">
        <v>0</v>
      </c>
      <c r="W94" s="37">
        <v>0</v>
      </c>
      <c r="X94" s="32">
        <v>119.46699999999997</v>
      </c>
      <c r="Y94" s="32">
        <v>0</v>
      </c>
      <c r="Z94" s="37">
        <v>0</v>
      </c>
      <c r="AA94" s="32">
        <v>0</v>
      </c>
      <c r="AB94" s="32">
        <v>0</v>
      </c>
      <c r="AC94" s="37" t="s">
        <v>1150</v>
      </c>
      <c r="AD94" s="32">
        <v>124.86433333333335</v>
      </c>
      <c r="AE94" s="32">
        <v>0</v>
      </c>
      <c r="AF94" s="37">
        <v>0</v>
      </c>
      <c r="AG94" s="32">
        <v>0</v>
      </c>
      <c r="AH94" s="32">
        <v>0</v>
      </c>
      <c r="AI94" s="37" t="s">
        <v>1150</v>
      </c>
      <c r="AJ94" s="32">
        <v>0</v>
      </c>
      <c r="AK94" s="32">
        <v>0</v>
      </c>
      <c r="AL94" s="37" t="s">
        <v>1150</v>
      </c>
      <c r="AM94" t="s">
        <v>305</v>
      </c>
      <c r="AN94" s="34">
        <v>4</v>
      </c>
      <c r="AX94"/>
      <c r="AY94"/>
    </row>
    <row r="95" spans="1:51" x14ac:dyDescent="0.25">
      <c r="A95" t="s">
        <v>1023</v>
      </c>
      <c r="B95" t="s">
        <v>487</v>
      </c>
      <c r="C95" t="s">
        <v>792</v>
      </c>
      <c r="D95" t="s">
        <v>968</v>
      </c>
      <c r="E95" s="32">
        <v>59.011111111111113</v>
      </c>
      <c r="F95" s="32">
        <v>176.60811111111116</v>
      </c>
      <c r="G95" s="32">
        <v>8.9567777777777771</v>
      </c>
      <c r="H95" s="37">
        <v>5.0715551632522206E-2</v>
      </c>
      <c r="I95" s="32">
        <v>161.53433333333336</v>
      </c>
      <c r="J95" s="32">
        <v>8.9567777777777771</v>
      </c>
      <c r="K95" s="37">
        <v>5.54481365846545E-2</v>
      </c>
      <c r="L95" s="32">
        <v>20.719222222222225</v>
      </c>
      <c r="M95" s="32">
        <v>0</v>
      </c>
      <c r="N95" s="37">
        <v>0</v>
      </c>
      <c r="O95" s="32">
        <v>5.6454444444444452</v>
      </c>
      <c r="P95" s="32">
        <v>0</v>
      </c>
      <c r="Q95" s="37">
        <v>0</v>
      </c>
      <c r="R95" s="32">
        <v>9.3848888888888915</v>
      </c>
      <c r="S95" s="32">
        <v>0</v>
      </c>
      <c r="T95" s="37">
        <v>0</v>
      </c>
      <c r="U95" s="32">
        <v>5.6888888888888891</v>
      </c>
      <c r="V95" s="32">
        <v>0</v>
      </c>
      <c r="W95" s="37">
        <v>0</v>
      </c>
      <c r="X95" s="32">
        <v>50.768444444444476</v>
      </c>
      <c r="Y95" s="32">
        <v>2.3328888888888892</v>
      </c>
      <c r="Z95" s="37">
        <v>4.595155345840371E-2</v>
      </c>
      <c r="AA95" s="32">
        <v>0</v>
      </c>
      <c r="AB95" s="32">
        <v>0</v>
      </c>
      <c r="AC95" s="37" t="s">
        <v>1150</v>
      </c>
      <c r="AD95" s="32">
        <v>105.12044444444444</v>
      </c>
      <c r="AE95" s="32">
        <v>6.6238888888888869</v>
      </c>
      <c r="AF95" s="37">
        <v>6.3012375222496086E-2</v>
      </c>
      <c r="AG95" s="32">
        <v>0</v>
      </c>
      <c r="AH95" s="32">
        <v>0</v>
      </c>
      <c r="AI95" s="37" t="s">
        <v>1150</v>
      </c>
      <c r="AJ95" s="32">
        <v>0</v>
      </c>
      <c r="AK95" s="32">
        <v>0</v>
      </c>
      <c r="AL95" s="37" t="s">
        <v>1150</v>
      </c>
      <c r="AM95" t="s">
        <v>146</v>
      </c>
      <c r="AN95" s="34">
        <v>4</v>
      </c>
      <c r="AX95"/>
      <c r="AY95"/>
    </row>
    <row r="96" spans="1:51" x14ac:dyDescent="0.25">
      <c r="A96" t="s">
        <v>1023</v>
      </c>
      <c r="B96" t="s">
        <v>543</v>
      </c>
      <c r="C96" t="s">
        <v>816</v>
      </c>
      <c r="D96" t="s">
        <v>900</v>
      </c>
      <c r="E96" s="32">
        <v>38.633333333333333</v>
      </c>
      <c r="F96" s="32">
        <v>135.86466666666666</v>
      </c>
      <c r="G96" s="32">
        <v>0</v>
      </c>
      <c r="H96" s="37">
        <v>0</v>
      </c>
      <c r="I96" s="32">
        <v>130.53133333333335</v>
      </c>
      <c r="J96" s="32">
        <v>0</v>
      </c>
      <c r="K96" s="37">
        <v>0</v>
      </c>
      <c r="L96" s="32">
        <v>7.4611111111111104</v>
      </c>
      <c r="M96" s="32">
        <v>0</v>
      </c>
      <c r="N96" s="37">
        <v>0</v>
      </c>
      <c r="O96" s="32">
        <v>2.1277777777777778</v>
      </c>
      <c r="P96" s="32">
        <v>0</v>
      </c>
      <c r="Q96" s="37">
        <v>0</v>
      </c>
      <c r="R96" s="32">
        <v>0</v>
      </c>
      <c r="S96" s="32">
        <v>0</v>
      </c>
      <c r="T96" s="37" t="s">
        <v>1150</v>
      </c>
      <c r="U96" s="32">
        <v>5.333333333333333</v>
      </c>
      <c r="V96" s="32">
        <v>0</v>
      </c>
      <c r="W96" s="37">
        <v>0</v>
      </c>
      <c r="X96" s="32">
        <v>59.697222222222223</v>
      </c>
      <c r="Y96" s="32">
        <v>0</v>
      </c>
      <c r="Z96" s="37">
        <v>0</v>
      </c>
      <c r="AA96" s="32">
        <v>0</v>
      </c>
      <c r="AB96" s="32">
        <v>0</v>
      </c>
      <c r="AC96" s="37" t="s">
        <v>1150</v>
      </c>
      <c r="AD96" s="32">
        <v>68.706333333333333</v>
      </c>
      <c r="AE96" s="32">
        <v>0</v>
      </c>
      <c r="AF96" s="37">
        <v>0</v>
      </c>
      <c r="AG96" s="32">
        <v>0</v>
      </c>
      <c r="AH96" s="32">
        <v>0</v>
      </c>
      <c r="AI96" s="37" t="s">
        <v>1150</v>
      </c>
      <c r="AJ96" s="32">
        <v>0</v>
      </c>
      <c r="AK96" s="32">
        <v>0</v>
      </c>
      <c r="AL96" s="37" t="s">
        <v>1150</v>
      </c>
      <c r="AM96" t="s">
        <v>202</v>
      </c>
      <c r="AN96" s="34">
        <v>4</v>
      </c>
      <c r="AX96"/>
      <c r="AY96"/>
    </row>
    <row r="97" spans="1:51" x14ac:dyDescent="0.25">
      <c r="A97" t="s">
        <v>1023</v>
      </c>
      <c r="B97" t="s">
        <v>544</v>
      </c>
      <c r="C97" t="s">
        <v>816</v>
      </c>
      <c r="D97" t="s">
        <v>900</v>
      </c>
      <c r="E97" s="32">
        <v>37.955555555555556</v>
      </c>
      <c r="F97" s="32">
        <v>119.50911111111111</v>
      </c>
      <c r="G97" s="32">
        <v>0.75</v>
      </c>
      <c r="H97" s="37">
        <v>6.275672147730252E-3</v>
      </c>
      <c r="I97" s="32">
        <v>68.153555555555556</v>
      </c>
      <c r="J97" s="32">
        <v>0.75</v>
      </c>
      <c r="K97" s="37">
        <v>1.1004561594569126E-2</v>
      </c>
      <c r="L97" s="32">
        <v>15.163888888888888</v>
      </c>
      <c r="M97" s="32">
        <v>0</v>
      </c>
      <c r="N97" s="37">
        <v>0</v>
      </c>
      <c r="O97" s="32">
        <v>3.6583333333333332</v>
      </c>
      <c r="P97" s="32">
        <v>0</v>
      </c>
      <c r="Q97" s="37">
        <v>0</v>
      </c>
      <c r="R97" s="32">
        <v>7.3305555555555557</v>
      </c>
      <c r="S97" s="32">
        <v>0</v>
      </c>
      <c r="T97" s="37">
        <v>0</v>
      </c>
      <c r="U97" s="32">
        <v>4.1749999999999998</v>
      </c>
      <c r="V97" s="32">
        <v>0</v>
      </c>
      <c r="W97" s="37">
        <v>0</v>
      </c>
      <c r="X97" s="32">
        <v>0</v>
      </c>
      <c r="Y97" s="32">
        <v>0</v>
      </c>
      <c r="Z97" s="37" t="s">
        <v>1150</v>
      </c>
      <c r="AA97" s="32">
        <v>39.85</v>
      </c>
      <c r="AB97" s="32">
        <v>0</v>
      </c>
      <c r="AC97" s="37">
        <v>0</v>
      </c>
      <c r="AD97" s="32">
        <v>64.495222222222225</v>
      </c>
      <c r="AE97" s="32">
        <v>0.75</v>
      </c>
      <c r="AF97" s="37">
        <v>1.1628768366993593E-2</v>
      </c>
      <c r="AG97" s="32">
        <v>0</v>
      </c>
      <c r="AH97" s="32">
        <v>0</v>
      </c>
      <c r="AI97" s="37" t="s">
        <v>1150</v>
      </c>
      <c r="AJ97" s="32">
        <v>0</v>
      </c>
      <c r="AK97" s="32">
        <v>0</v>
      </c>
      <c r="AL97" s="37" t="s">
        <v>1150</v>
      </c>
      <c r="AM97" t="s">
        <v>203</v>
      </c>
      <c r="AN97" s="34">
        <v>4</v>
      </c>
      <c r="AX97"/>
      <c r="AY97"/>
    </row>
    <row r="98" spans="1:51" x14ac:dyDescent="0.25">
      <c r="A98" t="s">
        <v>1023</v>
      </c>
      <c r="B98" t="s">
        <v>582</v>
      </c>
      <c r="C98" t="s">
        <v>835</v>
      </c>
      <c r="D98" t="s">
        <v>991</v>
      </c>
      <c r="E98" s="32">
        <v>51.844444444444441</v>
      </c>
      <c r="F98" s="32">
        <v>154.07433333333333</v>
      </c>
      <c r="G98" s="32">
        <v>12.55788888888889</v>
      </c>
      <c r="H98" s="37">
        <v>8.1505391697658205E-2</v>
      </c>
      <c r="I98" s="32">
        <v>137.94499999999999</v>
      </c>
      <c r="J98" s="32">
        <v>12.55788888888889</v>
      </c>
      <c r="K98" s="37">
        <v>9.1035477102387838E-2</v>
      </c>
      <c r="L98" s="32">
        <v>30.290222222222226</v>
      </c>
      <c r="M98" s="32">
        <v>4.6111111111111117E-2</v>
      </c>
      <c r="N98" s="37">
        <v>1.5223100964007453E-3</v>
      </c>
      <c r="O98" s="32">
        <v>14.160888888888891</v>
      </c>
      <c r="P98" s="32">
        <v>4.6111111111111117E-2</v>
      </c>
      <c r="Q98" s="37">
        <v>3.2562299918398089E-3</v>
      </c>
      <c r="R98" s="32">
        <v>10.440444444444445</v>
      </c>
      <c r="S98" s="32">
        <v>0</v>
      </c>
      <c r="T98" s="37">
        <v>0</v>
      </c>
      <c r="U98" s="32">
        <v>5.6888888888888891</v>
      </c>
      <c r="V98" s="32">
        <v>0</v>
      </c>
      <c r="W98" s="37">
        <v>0</v>
      </c>
      <c r="X98" s="32">
        <v>44.949777777777776</v>
      </c>
      <c r="Y98" s="32">
        <v>3.5246666666666675</v>
      </c>
      <c r="Z98" s="37">
        <v>7.841343919633767E-2</v>
      </c>
      <c r="AA98" s="32">
        <v>0</v>
      </c>
      <c r="AB98" s="32">
        <v>0</v>
      </c>
      <c r="AC98" s="37" t="s">
        <v>1150</v>
      </c>
      <c r="AD98" s="32">
        <v>78.834333333333319</v>
      </c>
      <c r="AE98" s="32">
        <v>8.9871111111111119</v>
      </c>
      <c r="AF98" s="37">
        <v>0.11399996335493985</v>
      </c>
      <c r="AG98" s="32">
        <v>0</v>
      </c>
      <c r="AH98" s="32">
        <v>0</v>
      </c>
      <c r="AI98" s="37" t="s">
        <v>1150</v>
      </c>
      <c r="AJ98" s="32">
        <v>0</v>
      </c>
      <c r="AK98" s="32">
        <v>0</v>
      </c>
      <c r="AL98" s="37" t="s">
        <v>1150</v>
      </c>
      <c r="AM98" t="s">
        <v>241</v>
      </c>
      <c r="AN98" s="34">
        <v>4</v>
      </c>
      <c r="AX98"/>
      <c r="AY98"/>
    </row>
    <row r="99" spans="1:51" x14ac:dyDescent="0.25">
      <c r="A99" t="s">
        <v>1023</v>
      </c>
      <c r="B99" t="s">
        <v>679</v>
      </c>
      <c r="C99" t="s">
        <v>689</v>
      </c>
      <c r="D99" t="s">
        <v>896</v>
      </c>
      <c r="E99" s="32">
        <v>63.644444444444446</v>
      </c>
      <c r="F99" s="32">
        <v>192.91611111111106</v>
      </c>
      <c r="G99" s="32">
        <v>36.042333333333332</v>
      </c>
      <c r="H99" s="37">
        <v>0.18682904774383804</v>
      </c>
      <c r="I99" s="32">
        <v>169.27166666666662</v>
      </c>
      <c r="J99" s="32">
        <v>36.042333333333332</v>
      </c>
      <c r="K99" s="37">
        <v>0.21292596713370032</v>
      </c>
      <c r="L99" s="32">
        <v>15.305555555555554</v>
      </c>
      <c r="M99" s="32">
        <v>0</v>
      </c>
      <c r="N99" s="37">
        <v>0</v>
      </c>
      <c r="O99" s="32">
        <v>2.95</v>
      </c>
      <c r="P99" s="32">
        <v>0</v>
      </c>
      <c r="Q99" s="37">
        <v>0</v>
      </c>
      <c r="R99" s="32">
        <v>7.1111111111111107</v>
      </c>
      <c r="S99" s="32">
        <v>0</v>
      </c>
      <c r="T99" s="37">
        <v>0</v>
      </c>
      <c r="U99" s="32">
        <v>5.2444444444444445</v>
      </c>
      <c r="V99" s="32">
        <v>0</v>
      </c>
      <c r="W99" s="37">
        <v>0</v>
      </c>
      <c r="X99" s="32">
        <v>61.068666666666658</v>
      </c>
      <c r="Y99" s="32">
        <v>27.478666666666665</v>
      </c>
      <c r="Z99" s="37">
        <v>0.44996342914533372</v>
      </c>
      <c r="AA99" s="32">
        <v>11.28888888888889</v>
      </c>
      <c r="AB99" s="32">
        <v>0</v>
      </c>
      <c r="AC99" s="37">
        <v>0</v>
      </c>
      <c r="AD99" s="32">
        <v>105.25299999999996</v>
      </c>
      <c r="AE99" s="32">
        <v>8.5636666666666645</v>
      </c>
      <c r="AF99" s="37">
        <v>8.1362684832419679E-2</v>
      </c>
      <c r="AG99" s="32">
        <v>0</v>
      </c>
      <c r="AH99" s="32">
        <v>0</v>
      </c>
      <c r="AI99" s="37" t="s">
        <v>1150</v>
      </c>
      <c r="AJ99" s="32">
        <v>0</v>
      </c>
      <c r="AK99" s="32">
        <v>0</v>
      </c>
      <c r="AL99" s="37" t="s">
        <v>1150</v>
      </c>
      <c r="AM99" t="s">
        <v>338</v>
      </c>
      <c r="AN99" s="34">
        <v>4</v>
      </c>
      <c r="AX99"/>
      <c r="AY99"/>
    </row>
    <row r="100" spans="1:51" x14ac:dyDescent="0.25">
      <c r="A100" t="s">
        <v>1023</v>
      </c>
      <c r="B100" t="s">
        <v>486</v>
      </c>
      <c r="C100" t="s">
        <v>688</v>
      </c>
      <c r="D100" t="s">
        <v>957</v>
      </c>
      <c r="E100" s="32">
        <v>49.611111111111114</v>
      </c>
      <c r="F100" s="32">
        <v>181.38444444444445</v>
      </c>
      <c r="G100" s="32">
        <v>0</v>
      </c>
      <c r="H100" s="37">
        <v>0</v>
      </c>
      <c r="I100" s="32">
        <v>175.70922222222222</v>
      </c>
      <c r="J100" s="32">
        <v>0</v>
      </c>
      <c r="K100" s="37">
        <v>0</v>
      </c>
      <c r="L100" s="32">
        <v>41.599888888888877</v>
      </c>
      <c r="M100" s="32">
        <v>0</v>
      </c>
      <c r="N100" s="37">
        <v>0</v>
      </c>
      <c r="O100" s="32">
        <v>35.92466666666666</v>
      </c>
      <c r="P100" s="32">
        <v>0</v>
      </c>
      <c r="Q100" s="37">
        <v>0</v>
      </c>
      <c r="R100" s="32">
        <v>1.3805555555555555</v>
      </c>
      <c r="S100" s="32">
        <v>0</v>
      </c>
      <c r="T100" s="37">
        <v>0</v>
      </c>
      <c r="U100" s="32">
        <v>4.2946666666666662</v>
      </c>
      <c r="V100" s="32">
        <v>0</v>
      </c>
      <c r="W100" s="37">
        <v>0</v>
      </c>
      <c r="X100" s="32">
        <v>25.303999999999988</v>
      </c>
      <c r="Y100" s="32">
        <v>0</v>
      </c>
      <c r="Z100" s="37">
        <v>0</v>
      </c>
      <c r="AA100" s="32">
        <v>0</v>
      </c>
      <c r="AB100" s="32">
        <v>0</v>
      </c>
      <c r="AC100" s="37" t="s">
        <v>1150</v>
      </c>
      <c r="AD100" s="32">
        <v>114.48055555555558</v>
      </c>
      <c r="AE100" s="32">
        <v>0</v>
      </c>
      <c r="AF100" s="37">
        <v>0</v>
      </c>
      <c r="AG100" s="32">
        <v>0</v>
      </c>
      <c r="AH100" s="32">
        <v>0</v>
      </c>
      <c r="AI100" s="37" t="s">
        <v>1150</v>
      </c>
      <c r="AJ100" s="32">
        <v>0</v>
      </c>
      <c r="AK100" s="32">
        <v>0</v>
      </c>
      <c r="AL100" s="37" t="s">
        <v>1150</v>
      </c>
      <c r="AM100" t="s">
        <v>145</v>
      </c>
      <c r="AN100" s="34">
        <v>4</v>
      </c>
      <c r="AX100"/>
      <c r="AY100"/>
    </row>
    <row r="101" spans="1:51" x14ac:dyDescent="0.25">
      <c r="A101" t="s">
        <v>1023</v>
      </c>
      <c r="B101" t="s">
        <v>588</v>
      </c>
      <c r="C101" t="s">
        <v>838</v>
      </c>
      <c r="D101" t="s">
        <v>982</v>
      </c>
      <c r="E101" s="32">
        <v>93.444444444444443</v>
      </c>
      <c r="F101" s="32">
        <v>316.09922222222224</v>
      </c>
      <c r="G101" s="32">
        <v>0</v>
      </c>
      <c r="H101" s="37">
        <v>0</v>
      </c>
      <c r="I101" s="32">
        <v>303.61677777777777</v>
      </c>
      <c r="J101" s="32">
        <v>0</v>
      </c>
      <c r="K101" s="37">
        <v>0</v>
      </c>
      <c r="L101" s="32">
        <v>32.951000000000001</v>
      </c>
      <c r="M101" s="32">
        <v>0</v>
      </c>
      <c r="N101" s="37">
        <v>0</v>
      </c>
      <c r="O101" s="32">
        <v>22.04911111111111</v>
      </c>
      <c r="P101" s="32">
        <v>0</v>
      </c>
      <c r="Q101" s="37">
        <v>0</v>
      </c>
      <c r="R101" s="32">
        <v>5.2127777777777773</v>
      </c>
      <c r="S101" s="32">
        <v>0</v>
      </c>
      <c r="T101" s="37">
        <v>0</v>
      </c>
      <c r="U101" s="32">
        <v>5.6891111111111119</v>
      </c>
      <c r="V101" s="32">
        <v>0</v>
      </c>
      <c r="W101" s="37">
        <v>0</v>
      </c>
      <c r="X101" s="32">
        <v>98.974777777777732</v>
      </c>
      <c r="Y101" s="32">
        <v>0</v>
      </c>
      <c r="Z101" s="37">
        <v>0</v>
      </c>
      <c r="AA101" s="32">
        <v>1.5805555555555553</v>
      </c>
      <c r="AB101" s="32">
        <v>0</v>
      </c>
      <c r="AC101" s="37">
        <v>0</v>
      </c>
      <c r="AD101" s="32">
        <v>128.76744444444449</v>
      </c>
      <c r="AE101" s="32">
        <v>0</v>
      </c>
      <c r="AF101" s="37">
        <v>0</v>
      </c>
      <c r="AG101" s="32">
        <v>53.825444444444422</v>
      </c>
      <c r="AH101" s="32">
        <v>0</v>
      </c>
      <c r="AI101" s="37">
        <v>0</v>
      </c>
      <c r="AJ101" s="32">
        <v>0</v>
      </c>
      <c r="AK101" s="32">
        <v>0</v>
      </c>
      <c r="AL101" s="37" t="s">
        <v>1150</v>
      </c>
      <c r="AM101" t="s">
        <v>247</v>
      </c>
      <c r="AN101" s="34">
        <v>4</v>
      </c>
      <c r="AX101"/>
      <c r="AY101"/>
    </row>
    <row r="102" spans="1:51" x14ac:dyDescent="0.25">
      <c r="A102" t="s">
        <v>1023</v>
      </c>
      <c r="B102" t="s">
        <v>347</v>
      </c>
      <c r="C102" t="s">
        <v>682</v>
      </c>
      <c r="D102" t="s">
        <v>888</v>
      </c>
      <c r="E102" s="32">
        <v>192.38888888888889</v>
      </c>
      <c r="F102" s="32">
        <v>627.65277777777771</v>
      </c>
      <c r="G102" s="32">
        <v>56.730555555555576</v>
      </c>
      <c r="H102" s="37">
        <v>9.0385253700958193E-2</v>
      </c>
      <c r="I102" s="32">
        <v>579.87222222222215</v>
      </c>
      <c r="J102" s="32">
        <v>56.46388888888891</v>
      </c>
      <c r="K102" s="37">
        <v>9.7372984469758714E-2</v>
      </c>
      <c r="L102" s="32">
        <v>51.847222222222221</v>
      </c>
      <c r="M102" s="32">
        <v>1.6</v>
      </c>
      <c r="N102" s="37">
        <v>3.0859898205196894E-2</v>
      </c>
      <c r="O102" s="32">
        <v>20.802777777777777</v>
      </c>
      <c r="P102" s="32">
        <v>1.6</v>
      </c>
      <c r="Q102" s="37">
        <v>7.6912805447990396E-2</v>
      </c>
      <c r="R102" s="32">
        <v>26.6</v>
      </c>
      <c r="S102" s="32">
        <v>0</v>
      </c>
      <c r="T102" s="37">
        <v>0</v>
      </c>
      <c r="U102" s="32">
        <v>4.4444444444444446</v>
      </c>
      <c r="V102" s="32">
        <v>0</v>
      </c>
      <c r="W102" s="37">
        <v>0</v>
      </c>
      <c r="X102" s="32">
        <v>177.1731111111111</v>
      </c>
      <c r="Y102" s="32">
        <v>47.775888888888908</v>
      </c>
      <c r="Z102" s="37">
        <v>0.2696565443213732</v>
      </c>
      <c r="AA102" s="32">
        <v>16.736111111111111</v>
      </c>
      <c r="AB102" s="32">
        <v>0.26666666666666666</v>
      </c>
      <c r="AC102" s="37">
        <v>1.5933609958506224E-2</v>
      </c>
      <c r="AD102" s="32">
        <v>378.49077777777774</v>
      </c>
      <c r="AE102" s="32">
        <v>7.0879999999999992</v>
      </c>
      <c r="AF102" s="37">
        <v>1.8727008466667468E-2</v>
      </c>
      <c r="AG102" s="32">
        <v>3.4055555555555554</v>
      </c>
      <c r="AH102" s="32">
        <v>0</v>
      </c>
      <c r="AI102" s="37">
        <v>0</v>
      </c>
      <c r="AJ102" s="32">
        <v>0</v>
      </c>
      <c r="AK102" s="32">
        <v>0</v>
      </c>
      <c r="AL102" s="37" t="s">
        <v>1150</v>
      </c>
      <c r="AM102" t="s">
        <v>6</v>
      </c>
      <c r="AN102" s="34">
        <v>4</v>
      </c>
      <c r="AX102"/>
      <c r="AY102"/>
    </row>
    <row r="103" spans="1:51" x14ac:dyDescent="0.25">
      <c r="A103" t="s">
        <v>1023</v>
      </c>
      <c r="B103" t="s">
        <v>650</v>
      </c>
      <c r="C103" t="s">
        <v>697</v>
      </c>
      <c r="D103" t="s">
        <v>1010</v>
      </c>
      <c r="E103" s="32">
        <v>39.9</v>
      </c>
      <c r="F103" s="32">
        <v>119.91388888888889</v>
      </c>
      <c r="G103" s="32">
        <v>2.4361111111111113</v>
      </c>
      <c r="H103" s="37">
        <v>2.0315504181241169E-2</v>
      </c>
      <c r="I103" s="32">
        <v>111.875</v>
      </c>
      <c r="J103" s="32">
        <v>2.4361111111111113</v>
      </c>
      <c r="K103" s="37">
        <v>2.1775294847920547E-2</v>
      </c>
      <c r="L103" s="32">
        <v>8.9638888888888886</v>
      </c>
      <c r="M103" s="32">
        <v>1.9444444444444444</v>
      </c>
      <c r="N103" s="37">
        <v>0.21691973969631237</v>
      </c>
      <c r="O103" s="32">
        <v>5.8527777777777779</v>
      </c>
      <c r="P103" s="32">
        <v>1.9444444444444444</v>
      </c>
      <c r="Q103" s="37">
        <v>0.33222591362126247</v>
      </c>
      <c r="R103" s="32">
        <v>0</v>
      </c>
      <c r="S103" s="32">
        <v>0</v>
      </c>
      <c r="T103" s="37" t="s">
        <v>1150</v>
      </c>
      <c r="U103" s="32">
        <v>3.1111111111111112</v>
      </c>
      <c r="V103" s="32">
        <v>0</v>
      </c>
      <c r="W103" s="37">
        <v>0</v>
      </c>
      <c r="X103" s="32">
        <v>39.897222222222226</v>
      </c>
      <c r="Y103" s="32">
        <v>0.1361111111111111</v>
      </c>
      <c r="Z103" s="37">
        <v>3.4115435493977577E-3</v>
      </c>
      <c r="AA103" s="32">
        <v>4.927777777777778</v>
      </c>
      <c r="AB103" s="32">
        <v>0</v>
      </c>
      <c r="AC103" s="37">
        <v>0</v>
      </c>
      <c r="AD103" s="32">
        <v>66.125</v>
      </c>
      <c r="AE103" s="32">
        <v>0.35555555555555557</v>
      </c>
      <c r="AF103" s="37">
        <v>5.3770216341104812E-3</v>
      </c>
      <c r="AG103" s="32">
        <v>0</v>
      </c>
      <c r="AH103" s="32">
        <v>0</v>
      </c>
      <c r="AI103" s="37" t="s">
        <v>1150</v>
      </c>
      <c r="AJ103" s="32">
        <v>0</v>
      </c>
      <c r="AK103" s="32">
        <v>0</v>
      </c>
      <c r="AL103" s="37" t="s">
        <v>1150</v>
      </c>
      <c r="AM103" t="s">
        <v>309</v>
      </c>
      <c r="AN103" s="34">
        <v>4</v>
      </c>
      <c r="AX103"/>
      <c r="AY103"/>
    </row>
    <row r="104" spans="1:51" x14ac:dyDescent="0.25">
      <c r="A104" t="s">
        <v>1023</v>
      </c>
      <c r="B104" t="s">
        <v>640</v>
      </c>
      <c r="C104" t="s">
        <v>860</v>
      </c>
      <c r="D104" t="s">
        <v>1007</v>
      </c>
      <c r="E104" s="32">
        <v>79.3</v>
      </c>
      <c r="F104" s="32">
        <v>233.14244444444441</v>
      </c>
      <c r="G104" s="32">
        <v>92.570777777777778</v>
      </c>
      <c r="H104" s="37">
        <v>0.39705673498605054</v>
      </c>
      <c r="I104" s="32">
        <v>225.8231111111111</v>
      </c>
      <c r="J104" s="32">
        <v>92.570777777777778</v>
      </c>
      <c r="K104" s="37">
        <v>0.40992605815367783</v>
      </c>
      <c r="L104" s="32">
        <v>12.427111111111115</v>
      </c>
      <c r="M104" s="32">
        <v>0.25</v>
      </c>
      <c r="N104" s="37">
        <v>2.0117306247988263E-2</v>
      </c>
      <c r="O104" s="32">
        <v>10.938000000000004</v>
      </c>
      <c r="P104" s="32">
        <v>0.25</v>
      </c>
      <c r="Q104" s="37">
        <v>2.2856098006948246E-2</v>
      </c>
      <c r="R104" s="32">
        <v>1.123</v>
      </c>
      <c r="S104" s="32">
        <v>0</v>
      </c>
      <c r="T104" s="37">
        <v>0</v>
      </c>
      <c r="U104" s="32">
        <v>0.36611111111111116</v>
      </c>
      <c r="V104" s="32">
        <v>0</v>
      </c>
      <c r="W104" s="37">
        <v>0</v>
      </c>
      <c r="X104" s="32">
        <v>81.306777777777782</v>
      </c>
      <c r="Y104" s="32">
        <v>22.123666666666669</v>
      </c>
      <c r="Z104" s="37">
        <v>0.27210113684659337</v>
      </c>
      <c r="AA104" s="32">
        <v>5.8302222222222211</v>
      </c>
      <c r="AB104" s="32">
        <v>0</v>
      </c>
      <c r="AC104" s="37">
        <v>0</v>
      </c>
      <c r="AD104" s="32">
        <v>103.75155555555553</v>
      </c>
      <c r="AE104" s="32">
        <v>70.197111111111113</v>
      </c>
      <c r="AF104" s="37">
        <v>0.67658851701286427</v>
      </c>
      <c r="AG104" s="32">
        <v>29.826777777777782</v>
      </c>
      <c r="AH104" s="32">
        <v>0</v>
      </c>
      <c r="AI104" s="37">
        <v>0</v>
      </c>
      <c r="AJ104" s="32">
        <v>0</v>
      </c>
      <c r="AK104" s="32">
        <v>0</v>
      </c>
      <c r="AL104" s="37" t="s">
        <v>1150</v>
      </c>
      <c r="AM104" t="s">
        <v>299</v>
      </c>
      <c r="AN104" s="34">
        <v>4</v>
      </c>
      <c r="AX104"/>
      <c r="AY104"/>
    </row>
    <row r="105" spans="1:51" x14ac:dyDescent="0.25">
      <c r="A105" t="s">
        <v>1023</v>
      </c>
      <c r="B105" t="s">
        <v>560</v>
      </c>
      <c r="C105" t="s">
        <v>744</v>
      </c>
      <c r="D105" t="s">
        <v>940</v>
      </c>
      <c r="E105" s="32">
        <v>95.055555555555557</v>
      </c>
      <c r="F105" s="32">
        <v>304.38566666666668</v>
      </c>
      <c r="G105" s="32">
        <v>23.577333333333332</v>
      </c>
      <c r="H105" s="37">
        <v>7.74587502477668E-2</v>
      </c>
      <c r="I105" s="32">
        <v>282.45522222222223</v>
      </c>
      <c r="J105" s="32">
        <v>23.577333333333332</v>
      </c>
      <c r="K105" s="37">
        <v>8.3472817913714539E-2</v>
      </c>
      <c r="L105" s="32">
        <v>35.595111111111109</v>
      </c>
      <c r="M105" s="32">
        <v>0</v>
      </c>
      <c r="N105" s="37">
        <v>0</v>
      </c>
      <c r="O105" s="32">
        <v>20.046888888888887</v>
      </c>
      <c r="P105" s="32">
        <v>0</v>
      </c>
      <c r="Q105" s="37">
        <v>0</v>
      </c>
      <c r="R105" s="32">
        <v>9.8593333333333337</v>
      </c>
      <c r="S105" s="32">
        <v>0</v>
      </c>
      <c r="T105" s="37">
        <v>0</v>
      </c>
      <c r="U105" s="32">
        <v>5.6888888888888891</v>
      </c>
      <c r="V105" s="32">
        <v>0</v>
      </c>
      <c r="W105" s="37">
        <v>0</v>
      </c>
      <c r="X105" s="32">
        <v>96.979777777777784</v>
      </c>
      <c r="Y105" s="32">
        <v>0.5892222222222222</v>
      </c>
      <c r="Z105" s="37">
        <v>6.0757225446771259E-3</v>
      </c>
      <c r="AA105" s="32">
        <v>6.3822222222222216</v>
      </c>
      <c r="AB105" s="32">
        <v>0</v>
      </c>
      <c r="AC105" s="37">
        <v>0</v>
      </c>
      <c r="AD105" s="32">
        <v>165.42855555555559</v>
      </c>
      <c r="AE105" s="32">
        <v>22.98811111111111</v>
      </c>
      <c r="AF105" s="37">
        <v>0.13896096132805227</v>
      </c>
      <c r="AG105" s="32">
        <v>0</v>
      </c>
      <c r="AH105" s="32">
        <v>0</v>
      </c>
      <c r="AI105" s="37" t="s">
        <v>1150</v>
      </c>
      <c r="AJ105" s="32">
        <v>0</v>
      </c>
      <c r="AK105" s="32">
        <v>0</v>
      </c>
      <c r="AL105" s="37" t="s">
        <v>1150</v>
      </c>
      <c r="AM105" t="s">
        <v>219</v>
      </c>
      <c r="AN105" s="34">
        <v>4</v>
      </c>
      <c r="AX105"/>
      <c r="AY105"/>
    </row>
    <row r="106" spans="1:51" x14ac:dyDescent="0.25">
      <c r="A106" t="s">
        <v>1023</v>
      </c>
      <c r="B106" t="s">
        <v>539</v>
      </c>
      <c r="C106" t="s">
        <v>801</v>
      </c>
      <c r="D106" t="s">
        <v>973</v>
      </c>
      <c r="E106" s="32">
        <v>33.722222222222221</v>
      </c>
      <c r="F106" s="32">
        <v>128.70622222222224</v>
      </c>
      <c r="G106" s="32">
        <v>0.12222222222222222</v>
      </c>
      <c r="H106" s="37">
        <v>9.4962170524432886E-4</v>
      </c>
      <c r="I106" s="32">
        <v>113.57311111111112</v>
      </c>
      <c r="J106" s="32">
        <v>0</v>
      </c>
      <c r="K106" s="37">
        <v>0</v>
      </c>
      <c r="L106" s="32">
        <v>27.391888888888886</v>
      </c>
      <c r="M106" s="32">
        <v>0.12222222222222222</v>
      </c>
      <c r="N106" s="37">
        <v>4.4619859082372319E-3</v>
      </c>
      <c r="O106" s="32">
        <v>12.702222222222215</v>
      </c>
      <c r="P106" s="32">
        <v>0</v>
      </c>
      <c r="Q106" s="37">
        <v>0</v>
      </c>
      <c r="R106" s="32">
        <v>9.1785555555555582</v>
      </c>
      <c r="S106" s="32">
        <v>0.12222222222222222</v>
      </c>
      <c r="T106" s="37">
        <v>1.3316062803394381E-2</v>
      </c>
      <c r="U106" s="32">
        <v>5.5111111111111111</v>
      </c>
      <c r="V106" s="32">
        <v>0</v>
      </c>
      <c r="W106" s="37">
        <v>0</v>
      </c>
      <c r="X106" s="32">
        <v>39.5168888888889</v>
      </c>
      <c r="Y106" s="32">
        <v>0</v>
      </c>
      <c r="Z106" s="37">
        <v>0</v>
      </c>
      <c r="AA106" s="32">
        <v>0.44344444444444447</v>
      </c>
      <c r="AB106" s="32">
        <v>0</v>
      </c>
      <c r="AC106" s="37">
        <v>0</v>
      </c>
      <c r="AD106" s="32">
        <v>35.168222222222226</v>
      </c>
      <c r="AE106" s="32">
        <v>0</v>
      </c>
      <c r="AF106" s="37">
        <v>0</v>
      </c>
      <c r="AG106" s="32">
        <v>26.185777777777776</v>
      </c>
      <c r="AH106" s="32">
        <v>0</v>
      </c>
      <c r="AI106" s="37">
        <v>0</v>
      </c>
      <c r="AJ106" s="32">
        <v>0</v>
      </c>
      <c r="AK106" s="32">
        <v>0</v>
      </c>
      <c r="AL106" s="37" t="s">
        <v>1150</v>
      </c>
      <c r="AM106" t="s">
        <v>198</v>
      </c>
      <c r="AN106" s="34">
        <v>4</v>
      </c>
      <c r="AX106"/>
      <c r="AY106"/>
    </row>
    <row r="107" spans="1:51" x14ac:dyDescent="0.25">
      <c r="A107" t="s">
        <v>1023</v>
      </c>
      <c r="B107" t="s">
        <v>501</v>
      </c>
      <c r="C107" t="s">
        <v>683</v>
      </c>
      <c r="D107" t="s">
        <v>884</v>
      </c>
      <c r="E107" s="32">
        <v>53.244444444444447</v>
      </c>
      <c r="F107" s="32">
        <v>222.57866666666666</v>
      </c>
      <c r="G107" s="32">
        <v>119.77199999999999</v>
      </c>
      <c r="H107" s="37">
        <v>0.53811087016425652</v>
      </c>
      <c r="I107" s="32">
        <v>211.90688888888886</v>
      </c>
      <c r="J107" s="32">
        <v>119.77199999999999</v>
      </c>
      <c r="K107" s="37">
        <v>0.56521050650128313</v>
      </c>
      <c r="L107" s="32">
        <v>16.230222222222221</v>
      </c>
      <c r="M107" s="32">
        <v>2.588888888888889</v>
      </c>
      <c r="N107" s="37">
        <v>0.15951037844350732</v>
      </c>
      <c r="O107" s="32">
        <v>10.97511111111111</v>
      </c>
      <c r="P107" s="32">
        <v>2.588888888888889</v>
      </c>
      <c r="Q107" s="37">
        <v>0.23588726006317329</v>
      </c>
      <c r="R107" s="32">
        <v>0</v>
      </c>
      <c r="S107" s="32">
        <v>0</v>
      </c>
      <c r="T107" s="37" t="s">
        <v>1150</v>
      </c>
      <c r="U107" s="32">
        <v>5.25511111111111</v>
      </c>
      <c r="V107" s="32">
        <v>0</v>
      </c>
      <c r="W107" s="37">
        <v>0</v>
      </c>
      <c r="X107" s="32">
        <v>64.470333333333329</v>
      </c>
      <c r="Y107" s="32">
        <v>46.538888888888891</v>
      </c>
      <c r="Z107" s="37">
        <v>0.72186518174595382</v>
      </c>
      <c r="AA107" s="32">
        <v>5.416666666666667</v>
      </c>
      <c r="AB107" s="32">
        <v>0</v>
      </c>
      <c r="AC107" s="37">
        <v>0</v>
      </c>
      <c r="AD107" s="32">
        <v>136.46144444444442</v>
      </c>
      <c r="AE107" s="32">
        <v>70.644222222222211</v>
      </c>
      <c r="AF107" s="37">
        <v>0.51768631432728662</v>
      </c>
      <c r="AG107" s="32">
        <v>0</v>
      </c>
      <c r="AH107" s="32">
        <v>0</v>
      </c>
      <c r="AI107" s="37" t="s">
        <v>1150</v>
      </c>
      <c r="AJ107" s="32">
        <v>0</v>
      </c>
      <c r="AK107" s="32">
        <v>0</v>
      </c>
      <c r="AL107" s="37" t="s">
        <v>1150</v>
      </c>
      <c r="AM107" t="s">
        <v>160</v>
      </c>
      <c r="AN107" s="34">
        <v>4</v>
      </c>
      <c r="AX107"/>
      <c r="AY107"/>
    </row>
    <row r="108" spans="1:51" x14ac:dyDescent="0.25">
      <c r="A108" t="s">
        <v>1023</v>
      </c>
      <c r="B108" t="s">
        <v>556</v>
      </c>
      <c r="C108" t="s">
        <v>790</v>
      </c>
      <c r="D108" t="s">
        <v>874</v>
      </c>
      <c r="E108" s="32">
        <v>66.3</v>
      </c>
      <c r="F108" s="32">
        <v>228.07377777777776</v>
      </c>
      <c r="G108" s="32">
        <v>78.643444444444455</v>
      </c>
      <c r="H108" s="37">
        <v>0.34481581008874329</v>
      </c>
      <c r="I108" s="32">
        <v>206.77266666666662</v>
      </c>
      <c r="J108" s="32">
        <v>78.643444444444455</v>
      </c>
      <c r="K108" s="37">
        <v>0.38033771925582266</v>
      </c>
      <c r="L108" s="32">
        <v>18.586666666666666</v>
      </c>
      <c r="M108" s="32">
        <v>0</v>
      </c>
      <c r="N108" s="37">
        <v>0</v>
      </c>
      <c r="O108" s="32">
        <v>2.3835555555555552</v>
      </c>
      <c r="P108" s="32">
        <v>0</v>
      </c>
      <c r="Q108" s="37">
        <v>0</v>
      </c>
      <c r="R108" s="32">
        <v>10.514222222222223</v>
      </c>
      <c r="S108" s="32">
        <v>0</v>
      </c>
      <c r="T108" s="37">
        <v>0</v>
      </c>
      <c r="U108" s="32">
        <v>5.6888888888888891</v>
      </c>
      <c r="V108" s="32">
        <v>0</v>
      </c>
      <c r="W108" s="37">
        <v>0</v>
      </c>
      <c r="X108" s="32">
        <v>70.870888888888913</v>
      </c>
      <c r="Y108" s="32">
        <v>35.864555555555562</v>
      </c>
      <c r="Z108" s="37">
        <v>0.50605482896911114</v>
      </c>
      <c r="AA108" s="32">
        <v>5.097999999999999</v>
      </c>
      <c r="AB108" s="32">
        <v>0</v>
      </c>
      <c r="AC108" s="37">
        <v>0</v>
      </c>
      <c r="AD108" s="32">
        <v>133.51822222222216</v>
      </c>
      <c r="AE108" s="32">
        <v>42.778888888888893</v>
      </c>
      <c r="AF108" s="37">
        <v>0.32039738229654896</v>
      </c>
      <c r="AG108" s="32">
        <v>0</v>
      </c>
      <c r="AH108" s="32">
        <v>0</v>
      </c>
      <c r="AI108" s="37" t="s">
        <v>1150</v>
      </c>
      <c r="AJ108" s="32">
        <v>0</v>
      </c>
      <c r="AK108" s="32">
        <v>0</v>
      </c>
      <c r="AL108" s="37" t="s">
        <v>1150</v>
      </c>
      <c r="AM108" t="s">
        <v>215</v>
      </c>
      <c r="AN108" s="34">
        <v>4</v>
      </c>
      <c r="AX108"/>
      <c r="AY108"/>
    </row>
    <row r="109" spans="1:51" x14ac:dyDescent="0.25">
      <c r="A109" t="s">
        <v>1023</v>
      </c>
      <c r="B109" t="s">
        <v>492</v>
      </c>
      <c r="C109" t="s">
        <v>794</v>
      </c>
      <c r="D109" t="s">
        <v>902</v>
      </c>
      <c r="E109" s="32">
        <v>43.544444444444444</v>
      </c>
      <c r="F109" s="32">
        <v>139.50733333333332</v>
      </c>
      <c r="G109" s="32">
        <v>30.171444444444443</v>
      </c>
      <c r="H109" s="37">
        <v>0.21627138676899502</v>
      </c>
      <c r="I109" s="32">
        <v>129.52144444444446</v>
      </c>
      <c r="J109" s="32">
        <v>25.946333333333332</v>
      </c>
      <c r="K109" s="37">
        <v>0.20032461377052102</v>
      </c>
      <c r="L109" s="32">
        <v>17.247888888888887</v>
      </c>
      <c r="M109" s="32">
        <v>4.4806666666666688</v>
      </c>
      <c r="N109" s="37">
        <v>0.25978058506355062</v>
      </c>
      <c r="O109" s="32">
        <v>7.2619999999999978</v>
      </c>
      <c r="P109" s="32">
        <v>0.25555555555555554</v>
      </c>
      <c r="Q109" s="37">
        <v>3.5190795311974062E-2</v>
      </c>
      <c r="R109" s="32">
        <v>5.7607777777777764</v>
      </c>
      <c r="S109" s="32">
        <v>0</v>
      </c>
      <c r="T109" s="37">
        <v>0</v>
      </c>
      <c r="U109" s="32">
        <v>4.2251111111111133</v>
      </c>
      <c r="V109" s="32">
        <v>4.2251111111111133</v>
      </c>
      <c r="W109" s="37">
        <v>1</v>
      </c>
      <c r="X109" s="32">
        <v>45.056555555555562</v>
      </c>
      <c r="Y109" s="32">
        <v>10.109777777777776</v>
      </c>
      <c r="Z109" s="37">
        <v>0.22437973016628476</v>
      </c>
      <c r="AA109" s="32">
        <v>0</v>
      </c>
      <c r="AB109" s="32">
        <v>0</v>
      </c>
      <c r="AC109" s="37" t="s">
        <v>1150</v>
      </c>
      <c r="AD109" s="32">
        <v>77.202888888888879</v>
      </c>
      <c r="AE109" s="32">
        <v>15.581</v>
      </c>
      <c r="AF109" s="37">
        <v>0.20181887263861745</v>
      </c>
      <c r="AG109" s="32">
        <v>0</v>
      </c>
      <c r="AH109" s="32">
        <v>0</v>
      </c>
      <c r="AI109" s="37" t="s">
        <v>1150</v>
      </c>
      <c r="AJ109" s="32">
        <v>0</v>
      </c>
      <c r="AK109" s="32">
        <v>0</v>
      </c>
      <c r="AL109" s="37" t="s">
        <v>1150</v>
      </c>
      <c r="AM109" t="s">
        <v>151</v>
      </c>
      <c r="AN109" s="34">
        <v>4</v>
      </c>
      <c r="AX109"/>
      <c r="AY109"/>
    </row>
    <row r="110" spans="1:51" x14ac:dyDescent="0.25">
      <c r="A110" t="s">
        <v>1023</v>
      </c>
      <c r="B110" t="s">
        <v>353</v>
      </c>
      <c r="C110" t="s">
        <v>716</v>
      </c>
      <c r="D110" t="s">
        <v>921</v>
      </c>
      <c r="E110" s="32">
        <v>73.177777777777777</v>
      </c>
      <c r="F110" s="32">
        <v>243.21111111111111</v>
      </c>
      <c r="G110" s="32">
        <v>26.844444444444441</v>
      </c>
      <c r="H110" s="37">
        <v>0.11037507423820182</v>
      </c>
      <c r="I110" s="32">
        <v>224.62222222222223</v>
      </c>
      <c r="J110" s="32">
        <v>26.844444444444441</v>
      </c>
      <c r="K110" s="37">
        <v>0.1195092995647012</v>
      </c>
      <c r="L110" s="32">
        <v>21.983333333333334</v>
      </c>
      <c r="M110" s="32">
        <v>6.2944444444444443</v>
      </c>
      <c r="N110" s="37">
        <v>0.28632802628253723</v>
      </c>
      <c r="O110" s="32">
        <v>12.46111111111111</v>
      </c>
      <c r="P110" s="32">
        <v>6.2944444444444443</v>
      </c>
      <c r="Q110" s="37">
        <v>0.50512706197057511</v>
      </c>
      <c r="R110" s="32">
        <v>3.4777777777777779</v>
      </c>
      <c r="S110" s="32">
        <v>0</v>
      </c>
      <c r="T110" s="37">
        <v>0</v>
      </c>
      <c r="U110" s="32">
        <v>6.0444444444444443</v>
      </c>
      <c r="V110" s="32">
        <v>0</v>
      </c>
      <c r="W110" s="37">
        <v>0</v>
      </c>
      <c r="X110" s="32">
        <v>74.224999999999994</v>
      </c>
      <c r="Y110" s="32">
        <v>11.988888888888889</v>
      </c>
      <c r="Z110" s="37">
        <v>0.1615209011638786</v>
      </c>
      <c r="AA110" s="32">
        <v>9.0666666666666664</v>
      </c>
      <c r="AB110" s="32">
        <v>0</v>
      </c>
      <c r="AC110" s="37">
        <v>0</v>
      </c>
      <c r="AD110" s="32">
        <v>109.93888888888888</v>
      </c>
      <c r="AE110" s="32">
        <v>8.5611111111111118</v>
      </c>
      <c r="AF110" s="37">
        <v>7.787154479761485E-2</v>
      </c>
      <c r="AG110" s="32">
        <v>27.997222222222224</v>
      </c>
      <c r="AH110" s="32">
        <v>0</v>
      </c>
      <c r="AI110" s="37">
        <v>0</v>
      </c>
      <c r="AJ110" s="32">
        <v>0</v>
      </c>
      <c r="AK110" s="32">
        <v>0</v>
      </c>
      <c r="AL110" s="37" t="s">
        <v>1150</v>
      </c>
      <c r="AM110" t="s">
        <v>12</v>
      </c>
      <c r="AN110" s="34">
        <v>4</v>
      </c>
      <c r="AX110"/>
      <c r="AY110"/>
    </row>
    <row r="111" spans="1:51" x14ac:dyDescent="0.25">
      <c r="A111" t="s">
        <v>1023</v>
      </c>
      <c r="B111" t="s">
        <v>466</v>
      </c>
      <c r="C111" t="s">
        <v>778</v>
      </c>
      <c r="D111" t="s">
        <v>960</v>
      </c>
      <c r="E111" s="32">
        <v>95.233333333333334</v>
      </c>
      <c r="F111" s="32">
        <v>275.45277777777778</v>
      </c>
      <c r="G111" s="32">
        <v>0</v>
      </c>
      <c r="H111" s="37">
        <v>0</v>
      </c>
      <c r="I111" s="32">
        <v>265.39444444444445</v>
      </c>
      <c r="J111" s="32">
        <v>0</v>
      </c>
      <c r="K111" s="37">
        <v>0</v>
      </c>
      <c r="L111" s="32">
        <v>17.497222222222224</v>
      </c>
      <c r="M111" s="32">
        <v>0</v>
      </c>
      <c r="N111" s="37">
        <v>0</v>
      </c>
      <c r="O111" s="32">
        <v>10.8</v>
      </c>
      <c r="P111" s="32">
        <v>0</v>
      </c>
      <c r="Q111" s="37">
        <v>0</v>
      </c>
      <c r="R111" s="32">
        <v>5.0972222222222223</v>
      </c>
      <c r="S111" s="32">
        <v>0</v>
      </c>
      <c r="T111" s="37">
        <v>0</v>
      </c>
      <c r="U111" s="32">
        <v>1.6</v>
      </c>
      <c r="V111" s="32">
        <v>0</v>
      </c>
      <c r="W111" s="37">
        <v>0</v>
      </c>
      <c r="X111" s="32">
        <v>96.35</v>
      </c>
      <c r="Y111" s="32">
        <v>0</v>
      </c>
      <c r="Z111" s="37">
        <v>0</v>
      </c>
      <c r="AA111" s="32">
        <v>3.3611111111111112</v>
      </c>
      <c r="AB111" s="32">
        <v>0</v>
      </c>
      <c r="AC111" s="37">
        <v>0</v>
      </c>
      <c r="AD111" s="32">
        <v>158.24444444444444</v>
      </c>
      <c r="AE111" s="32">
        <v>0</v>
      </c>
      <c r="AF111" s="37">
        <v>0</v>
      </c>
      <c r="AG111" s="32">
        <v>0</v>
      </c>
      <c r="AH111" s="32">
        <v>0</v>
      </c>
      <c r="AI111" s="37" t="s">
        <v>1150</v>
      </c>
      <c r="AJ111" s="32">
        <v>0</v>
      </c>
      <c r="AK111" s="32">
        <v>0</v>
      </c>
      <c r="AL111" s="37" t="s">
        <v>1150</v>
      </c>
      <c r="AM111" t="s">
        <v>125</v>
      </c>
      <c r="AN111" s="34">
        <v>4</v>
      </c>
      <c r="AX111"/>
      <c r="AY111"/>
    </row>
    <row r="112" spans="1:51" x14ac:dyDescent="0.25">
      <c r="A112" t="s">
        <v>1023</v>
      </c>
      <c r="B112" t="s">
        <v>386</v>
      </c>
      <c r="C112" t="s">
        <v>713</v>
      </c>
      <c r="D112" t="s">
        <v>919</v>
      </c>
      <c r="E112" s="32">
        <v>82.511111111111106</v>
      </c>
      <c r="F112" s="32">
        <v>206.34344444444446</v>
      </c>
      <c r="G112" s="32">
        <v>67.610111111111124</v>
      </c>
      <c r="H112" s="37">
        <v>0.32765814922370529</v>
      </c>
      <c r="I112" s="32">
        <v>180.58788888888887</v>
      </c>
      <c r="J112" s="32">
        <v>67.610111111111124</v>
      </c>
      <c r="K112" s="37">
        <v>0.37438895557780127</v>
      </c>
      <c r="L112" s="32">
        <v>29.061444444444447</v>
      </c>
      <c r="M112" s="32">
        <v>6.617</v>
      </c>
      <c r="N112" s="37">
        <v>0.2276899901740756</v>
      </c>
      <c r="O112" s="32">
        <v>16.700333333333333</v>
      </c>
      <c r="P112" s="32">
        <v>6.617</v>
      </c>
      <c r="Q112" s="37">
        <v>0.39621963633460411</v>
      </c>
      <c r="R112" s="32">
        <v>8.8055555555555554</v>
      </c>
      <c r="S112" s="32">
        <v>0</v>
      </c>
      <c r="T112" s="37">
        <v>0</v>
      </c>
      <c r="U112" s="32">
        <v>3.5555555555555554</v>
      </c>
      <c r="V112" s="32">
        <v>0</v>
      </c>
      <c r="W112" s="37">
        <v>0</v>
      </c>
      <c r="X112" s="32">
        <v>49.37188888888889</v>
      </c>
      <c r="Y112" s="32">
        <v>20.258000000000003</v>
      </c>
      <c r="Z112" s="37">
        <v>0.41031446144567202</v>
      </c>
      <c r="AA112" s="32">
        <v>13.394444444444444</v>
      </c>
      <c r="AB112" s="32">
        <v>0</v>
      </c>
      <c r="AC112" s="37">
        <v>0</v>
      </c>
      <c r="AD112" s="32">
        <v>114.51566666666666</v>
      </c>
      <c r="AE112" s="32">
        <v>40.735111111111117</v>
      </c>
      <c r="AF112" s="37">
        <v>0.35571649099929081</v>
      </c>
      <c r="AG112" s="32">
        <v>0</v>
      </c>
      <c r="AH112" s="32">
        <v>0</v>
      </c>
      <c r="AI112" s="37" t="s">
        <v>1150</v>
      </c>
      <c r="AJ112" s="32">
        <v>0</v>
      </c>
      <c r="AK112" s="32">
        <v>0</v>
      </c>
      <c r="AL112" s="37" t="s">
        <v>1150</v>
      </c>
      <c r="AM112" t="s">
        <v>45</v>
      </c>
      <c r="AN112" s="34">
        <v>4</v>
      </c>
      <c r="AX112"/>
      <c r="AY112"/>
    </row>
    <row r="113" spans="1:51" x14ac:dyDescent="0.25">
      <c r="A113" t="s">
        <v>1023</v>
      </c>
      <c r="B113" t="s">
        <v>455</v>
      </c>
      <c r="C113" t="s">
        <v>770</v>
      </c>
      <c r="D113" t="s">
        <v>955</v>
      </c>
      <c r="E113" s="32">
        <v>87.36666666666666</v>
      </c>
      <c r="F113" s="32">
        <v>278.36666666666667</v>
      </c>
      <c r="G113" s="32">
        <v>0</v>
      </c>
      <c r="H113" s="37">
        <v>0</v>
      </c>
      <c r="I113" s="32">
        <v>256.09999999999997</v>
      </c>
      <c r="J113" s="32">
        <v>0</v>
      </c>
      <c r="K113" s="37">
        <v>0</v>
      </c>
      <c r="L113" s="32">
        <v>38.475000000000001</v>
      </c>
      <c r="M113" s="32">
        <v>0</v>
      </c>
      <c r="N113" s="37">
        <v>0</v>
      </c>
      <c r="O113" s="32">
        <v>26.152777777777779</v>
      </c>
      <c r="P113" s="32">
        <v>0</v>
      </c>
      <c r="Q113" s="37">
        <v>0</v>
      </c>
      <c r="R113" s="32">
        <v>6.6333333333333337</v>
      </c>
      <c r="S113" s="32">
        <v>0</v>
      </c>
      <c r="T113" s="37">
        <v>0</v>
      </c>
      <c r="U113" s="32">
        <v>5.6888888888888891</v>
      </c>
      <c r="V113" s="32">
        <v>0</v>
      </c>
      <c r="W113" s="37">
        <v>0</v>
      </c>
      <c r="X113" s="32">
        <v>66.461111111111109</v>
      </c>
      <c r="Y113" s="32">
        <v>0</v>
      </c>
      <c r="Z113" s="37">
        <v>0</v>
      </c>
      <c r="AA113" s="32">
        <v>9.9444444444444446</v>
      </c>
      <c r="AB113" s="32">
        <v>0</v>
      </c>
      <c r="AC113" s="37">
        <v>0</v>
      </c>
      <c r="AD113" s="32">
        <v>123.49722222222222</v>
      </c>
      <c r="AE113" s="32">
        <v>0</v>
      </c>
      <c r="AF113" s="37">
        <v>0</v>
      </c>
      <c r="AG113" s="32">
        <v>39.988888888888887</v>
      </c>
      <c r="AH113" s="32">
        <v>0</v>
      </c>
      <c r="AI113" s="37">
        <v>0</v>
      </c>
      <c r="AJ113" s="32">
        <v>0</v>
      </c>
      <c r="AK113" s="32">
        <v>0</v>
      </c>
      <c r="AL113" s="37" t="s">
        <v>1150</v>
      </c>
      <c r="AM113" t="s">
        <v>114</v>
      </c>
      <c r="AN113" s="34">
        <v>4</v>
      </c>
      <c r="AX113"/>
      <c r="AY113"/>
    </row>
    <row r="114" spans="1:51" x14ac:dyDescent="0.25">
      <c r="A114" t="s">
        <v>1023</v>
      </c>
      <c r="B114" t="s">
        <v>403</v>
      </c>
      <c r="C114" t="s">
        <v>741</v>
      </c>
      <c r="D114" t="s">
        <v>939</v>
      </c>
      <c r="E114" s="32">
        <v>107.34444444444445</v>
      </c>
      <c r="F114" s="32">
        <v>306.52499999999998</v>
      </c>
      <c r="G114" s="32">
        <v>19.75277777777778</v>
      </c>
      <c r="H114" s="37">
        <v>6.4441000824656328E-2</v>
      </c>
      <c r="I114" s="32">
        <v>283.87777777777779</v>
      </c>
      <c r="J114" s="32">
        <v>19.75277777777778</v>
      </c>
      <c r="K114" s="37">
        <v>6.9581979725233861E-2</v>
      </c>
      <c r="L114" s="32">
        <v>42.924999999999997</v>
      </c>
      <c r="M114" s="32">
        <v>1.8666666666666667</v>
      </c>
      <c r="N114" s="37">
        <v>4.3486701611337608E-2</v>
      </c>
      <c r="O114" s="32">
        <v>31.855555555555554</v>
      </c>
      <c r="P114" s="32">
        <v>1.8666666666666667</v>
      </c>
      <c r="Q114" s="37">
        <v>5.8597837460760381E-2</v>
      </c>
      <c r="R114" s="32">
        <v>5.3805555555555555</v>
      </c>
      <c r="S114" s="32">
        <v>0</v>
      </c>
      <c r="T114" s="37">
        <v>0</v>
      </c>
      <c r="U114" s="32">
        <v>5.6888888888888891</v>
      </c>
      <c r="V114" s="32">
        <v>0</v>
      </c>
      <c r="W114" s="37">
        <v>0</v>
      </c>
      <c r="X114" s="32">
        <v>97.447222222222223</v>
      </c>
      <c r="Y114" s="32">
        <v>0</v>
      </c>
      <c r="Z114" s="37">
        <v>0</v>
      </c>
      <c r="AA114" s="32">
        <v>11.577777777777778</v>
      </c>
      <c r="AB114" s="32">
        <v>0</v>
      </c>
      <c r="AC114" s="37">
        <v>0</v>
      </c>
      <c r="AD114" s="32">
        <v>123.41388888888889</v>
      </c>
      <c r="AE114" s="32">
        <v>17.886111111111113</v>
      </c>
      <c r="AF114" s="37">
        <v>0.14492786243219519</v>
      </c>
      <c r="AG114" s="32">
        <v>31.161111111111111</v>
      </c>
      <c r="AH114" s="32">
        <v>0</v>
      </c>
      <c r="AI114" s="37">
        <v>0</v>
      </c>
      <c r="AJ114" s="32">
        <v>0</v>
      </c>
      <c r="AK114" s="32">
        <v>0</v>
      </c>
      <c r="AL114" s="37" t="s">
        <v>1150</v>
      </c>
      <c r="AM114" t="s">
        <v>62</v>
      </c>
      <c r="AN114" s="34">
        <v>4</v>
      </c>
      <c r="AX114"/>
      <c r="AY114"/>
    </row>
    <row r="115" spans="1:51" x14ac:dyDescent="0.25">
      <c r="A115" t="s">
        <v>1023</v>
      </c>
      <c r="B115" t="s">
        <v>425</v>
      </c>
      <c r="C115" t="s">
        <v>731</v>
      </c>
      <c r="D115" t="s">
        <v>934</v>
      </c>
      <c r="E115" s="32">
        <v>80.044444444444451</v>
      </c>
      <c r="F115" s="32">
        <v>90.046111111111117</v>
      </c>
      <c r="G115" s="32">
        <v>2.1405555555555558</v>
      </c>
      <c r="H115" s="37">
        <v>2.3771771253000007E-2</v>
      </c>
      <c r="I115" s="32">
        <v>84.790555555555557</v>
      </c>
      <c r="J115" s="32">
        <v>2.1405555555555558</v>
      </c>
      <c r="K115" s="37">
        <v>2.5245212058470873E-2</v>
      </c>
      <c r="L115" s="32">
        <v>11.544444444444444</v>
      </c>
      <c r="M115" s="32">
        <v>0</v>
      </c>
      <c r="N115" s="37">
        <v>0</v>
      </c>
      <c r="O115" s="32">
        <v>7.2666666666666666</v>
      </c>
      <c r="P115" s="32">
        <v>0</v>
      </c>
      <c r="Q115" s="37">
        <v>0</v>
      </c>
      <c r="R115" s="32">
        <v>3.3</v>
      </c>
      <c r="S115" s="32">
        <v>0</v>
      </c>
      <c r="T115" s="37">
        <v>0</v>
      </c>
      <c r="U115" s="32">
        <v>0.97777777777777775</v>
      </c>
      <c r="V115" s="32">
        <v>0</v>
      </c>
      <c r="W115" s="37">
        <v>0</v>
      </c>
      <c r="X115" s="32">
        <v>27.857222222222223</v>
      </c>
      <c r="Y115" s="32">
        <v>2.1405555555555558</v>
      </c>
      <c r="Z115" s="37">
        <v>7.6840236922401939E-2</v>
      </c>
      <c r="AA115" s="32">
        <v>0.97777777777777775</v>
      </c>
      <c r="AB115" s="32">
        <v>0</v>
      </c>
      <c r="AC115" s="37">
        <v>0</v>
      </c>
      <c r="AD115" s="32">
        <v>43.1</v>
      </c>
      <c r="AE115" s="32">
        <v>0</v>
      </c>
      <c r="AF115" s="37">
        <v>0</v>
      </c>
      <c r="AG115" s="32">
        <v>6.5666666666666664</v>
      </c>
      <c r="AH115" s="32">
        <v>0</v>
      </c>
      <c r="AI115" s="37">
        <v>0</v>
      </c>
      <c r="AJ115" s="32">
        <v>0</v>
      </c>
      <c r="AK115" s="32">
        <v>0</v>
      </c>
      <c r="AL115" s="37" t="s">
        <v>1150</v>
      </c>
      <c r="AM115" t="s">
        <v>84</v>
      </c>
      <c r="AN115" s="34">
        <v>4</v>
      </c>
      <c r="AX115"/>
      <c r="AY115"/>
    </row>
    <row r="116" spans="1:51" x14ac:dyDescent="0.25">
      <c r="A116" t="s">
        <v>1023</v>
      </c>
      <c r="B116" t="s">
        <v>370</v>
      </c>
      <c r="C116" t="s">
        <v>724</v>
      </c>
      <c r="D116" t="s">
        <v>928</v>
      </c>
      <c r="E116" s="32">
        <v>157.5888888888889</v>
      </c>
      <c r="F116" s="32">
        <v>540.31388888888887</v>
      </c>
      <c r="G116" s="32">
        <v>0</v>
      </c>
      <c r="H116" s="37">
        <v>0</v>
      </c>
      <c r="I116" s="32">
        <v>492.10666666666668</v>
      </c>
      <c r="J116" s="32">
        <v>0</v>
      </c>
      <c r="K116" s="37">
        <v>0</v>
      </c>
      <c r="L116" s="32">
        <v>67.516666666666666</v>
      </c>
      <c r="M116" s="32">
        <v>0</v>
      </c>
      <c r="N116" s="37">
        <v>0</v>
      </c>
      <c r="O116" s="32">
        <v>40.69</v>
      </c>
      <c r="P116" s="32">
        <v>0</v>
      </c>
      <c r="Q116" s="37">
        <v>0</v>
      </c>
      <c r="R116" s="32">
        <v>13.671111111111113</v>
      </c>
      <c r="S116" s="32">
        <v>0</v>
      </c>
      <c r="T116" s="37">
        <v>0</v>
      </c>
      <c r="U116" s="32">
        <v>13.155555555555555</v>
      </c>
      <c r="V116" s="32">
        <v>0</v>
      </c>
      <c r="W116" s="37">
        <v>0</v>
      </c>
      <c r="X116" s="32">
        <v>164.34166666666667</v>
      </c>
      <c r="Y116" s="32">
        <v>0</v>
      </c>
      <c r="Z116" s="37">
        <v>0</v>
      </c>
      <c r="AA116" s="32">
        <v>21.380555555555556</v>
      </c>
      <c r="AB116" s="32">
        <v>0</v>
      </c>
      <c r="AC116" s="37">
        <v>0</v>
      </c>
      <c r="AD116" s="32">
        <v>193.68333333333334</v>
      </c>
      <c r="AE116" s="32">
        <v>0</v>
      </c>
      <c r="AF116" s="37">
        <v>0</v>
      </c>
      <c r="AG116" s="32">
        <v>93.391666666666666</v>
      </c>
      <c r="AH116" s="32">
        <v>0</v>
      </c>
      <c r="AI116" s="37">
        <v>0</v>
      </c>
      <c r="AJ116" s="32">
        <v>0</v>
      </c>
      <c r="AK116" s="32">
        <v>0</v>
      </c>
      <c r="AL116" s="37" t="s">
        <v>1150</v>
      </c>
      <c r="AM116" t="s">
        <v>29</v>
      </c>
      <c r="AN116" s="34">
        <v>4</v>
      </c>
      <c r="AX116"/>
      <c r="AY116"/>
    </row>
    <row r="117" spans="1:51" x14ac:dyDescent="0.25">
      <c r="A117" t="s">
        <v>1023</v>
      </c>
      <c r="B117" t="s">
        <v>672</v>
      </c>
      <c r="C117" t="s">
        <v>713</v>
      </c>
      <c r="D117" t="s">
        <v>919</v>
      </c>
      <c r="E117" s="32">
        <v>45.322222222222223</v>
      </c>
      <c r="F117" s="32">
        <v>166.63677777777781</v>
      </c>
      <c r="G117" s="32">
        <v>4.8756666666666666</v>
      </c>
      <c r="H117" s="37">
        <v>2.9259247158323721E-2</v>
      </c>
      <c r="I117" s="32">
        <v>154.97400000000005</v>
      </c>
      <c r="J117" s="32">
        <v>4.8756666666666666</v>
      </c>
      <c r="K117" s="37">
        <v>3.1461191339622552E-2</v>
      </c>
      <c r="L117" s="32">
        <v>16.318888888888889</v>
      </c>
      <c r="M117" s="32">
        <v>0</v>
      </c>
      <c r="N117" s="37">
        <v>0</v>
      </c>
      <c r="O117" s="32">
        <v>4.6561111111111115</v>
      </c>
      <c r="P117" s="32">
        <v>0</v>
      </c>
      <c r="Q117" s="37">
        <v>0</v>
      </c>
      <c r="R117" s="32">
        <v>5.9738888888888875</v>
      </c>
      <c r="S117" s="32">
        <v>0</v>
      </c>
      <c r="T117" s="37">
        <v>0</v>
      </c>
      <c r="U117" s="32">
        <v>5.6888888888888891</v>
      </c>
      <c r="V117" s="32">
        <v>0</v>
      </c>
      <c r="W117" s="37">
        <v>0</v>
      </c>
      <c r="X117" s="32">
        <v>68.194000000000017</v>
      </c>
      <c r="Y117" s="32">
        <v>0</v>
      </c>
      <c r="Z117" s="37">
        <v>0</v>
      </c>
      <c r="AA117" s="32">
        <v>0</v>
      </c>
      <c r="AB117" s="32">
        <v>0</v>
      </c>
      <c r="AC117" s="37" t="s">
        <v>1150</v>
      </c>
      <c r="AD117" s="32">
        <v>82.123888888888914</v>
      </c>
      <c r="AE117" s="32">
        <v>4.8756666666666666</v>
      </c>
      <c r="AF117" s="37">
        <v>5.9369651542723376E-2</v>
      </c>
      <c r="AG117" s="32">
        <v>0</v>
      </c>
      <c r="AH117" s="32">
        <v>0</v>
      </c>
      <c r="AI117" s="37" t="s">
        <v>1150</v>
      </c>
      <c r="AJ117" s="32">
        <v>0</v>
      </c>
      <c r="AK117" s="32">
        <v>0</v>
      </c>
      <c r="AL117" s="37" t="s">
        <v>1150</v>
      </c>
      <c r="AM117" t="s">
        <v>331</v>
      </c>
      <c r="AN117" s="34">
        <v>4</v>
      </c>
      <c r="AX117"/>
      <c r="AY117"/>
    </row>
    <row r="118" spans="1:51" x14ac:dyDescent="0.25">
      <c r="A118" t="s">
        <v>1023</v>
      </c>
      <c r="B118" t="s">
        <v>471</v>
      </c>
      <c r="C118" t="s">
        <v>779</v>
      </c>
      <c r="D118" t="s">
        <v>961</v>
      </c>
      <c r="E118" s="32">
        <v>65.711111111111109</v>
      </c>
      <c r="F118" s="32">
        <v>206.44311111111116</v>
      </c>
      <c r="G118" s="32">
        <v>4.9062222222222225</v>
      </c>
      <c r="H118" s="37">
        <v>2.3765492565075767E-2</v>
      </c>
      <c r="I118" s="32">
        <v>198.73200000000003</v>
      </c>
      <c r="J118" s="32">
        <v>4.9062222222222225</v>
      </c>
      <c r="K118" s="37">
        <v>2.4687630689683705E-2</v>
      </c>
      <c r="L118" s="32">
        <v>26.458222222222222</v>
      </c>
      <c r="M118" s="32">
        <v>0</v>
      </c>
      <c r="N118" s="37">
        <v>0</v>
      </c>
      <c r="O118" s="32">
        <v>18.74711111111111</v>
      </c>
      <c r="P118" s="32">
        <v>0</v>
      </c>
      <c r="Q118" s="37">
        <v>0</v>
      </c>
      <c r="R118" s="32">
        <v>3.6222222222222222</v>
      </c>
      <c r="S118" s="32">
        <v>0</v>
      </c>
      <c r="T118" s="37">
        <v>0</v>
      </c>
      <c r="U118" s="32">
        <v>4.0888888888888886</v>
      </c>
      <c r="V118" s="32">
        <v>0</v>
      </c>
      <c r="W118" s="37">
        <v>0</v>
      </c>
      <c r="X118" s="32">
        <v>63.520222222222237</v>
      </c>
      <c r="Y118" s="32">
        <v>1.7695555555555555</v>
      </c>
      <c r="Z118" s="37">
        <v>2.7858144912731198E-2</v>
      </c>
      <c r="AA118" s="32">
        <v>0</v>
      </c>
      <c r="AB118" s="32">
        <v>0</v>
      </c>
      <c r="AC118" s="37" t="s">
        <v>1150</v>
      </c>
      <c r="AD118" s="32">
        <v>116.4646666666667</v>
      </c>
      <c r="AE118" s="32">
        <v>3.1366666666666667</v>
      </c>
      <c r="AF118" s="37">
        <v>2.693234571858703E-2</v>
      </c>
      <c r="AG118" s="32">
        <v>0</v>
      </c>
      <c r="AH118" s="32">
        <v>0</v>
      </c>
      <c r="AI118" s="37" t="s">
        <v>1150</v>
      </c>
      <c r="AJ118" s="32">
        <v>0</v>
      </c>
      <c r="AK118" s="32">
        <v>0</v>
      </c>
      <c r="AL118" s="37" t="s">
        <v>1150</v>
      </c>
      <c r="AM118" t="s">
        <v>130</v>
      </c>
      <c r="AN118" s="34">
        <v>4</v>
      </c>
      <c r="AX118"/>
      <c r="AY118"/>
    </row>
    <row r="119" spans="1:51" x14ac:dyDescent="0.25">
      <c r="A119" t="s">
        <v>1023</v>
      </c>
      <c r="B119" t="s">
        <v>467</v>
      </c>
      <c r="C119" t="s">
        <v>779</v>
      </c>
      <c r="D119" t="s">
        <v>961</v>
      </c>
      <c r="E119" s="32">
        <v>64.555555555555557</v>
      </c>
      <c r="F119" s="32">
        <v>211.86733333333331</v>
      </c>
      <c r="G119" s="32">
        <v>12.090555555555554</v>
      </c>
      <c r="H119" s="37">
        <v>5.706663394178537E-2</v>
      </c>
      <c r="I119" s="32">
        <v>187.67211111111112</v>
      </c>
      <c r="J119" s="32">
        <v>12.090555555555554</v>
      </c>
      <c r="K119" s="37">
        <v>6.4423826662222336E-2</v>
      </c>
      <c r="L119" s="32">
        <v>22.944555555555549</v>
      </c>
      <c r="M119" s="32">
        <v>0</v>
      </c>
      <c r="N119" s="37">
        <v>0</v>
      </c>
      <c r="O119" s="32">
        <v>11.513333333333327</v>
      </c>
      <c r="P119" s="32">
        <v>0</v>
      </c>
      <c r="Q119" s="37">
        <v>0</v>
      </c>
      <c r="R119" s="32">
        <v>5.7423333333333328</v>
      </c>
      <c r="S119" s="32">
        <v>0</v>
      </c>
      <c r="T119" s="37">
        <v>0</v>
      </c>
      <c r="U119" s="32">
        <v>5.6888888888888891</v>
      </c>
      <c r="V119" s="32">
        <v>0</v>
      </c>
      <c r="W119" s="37">
        <v>0</v>
      </c>
      <c r="X119" s="32">
        <v>55.348777777777762</v>
      </c>
      <c r="Y119" s="32">
        <v>0</v>
      </c>
      <c r="Z119" s="37">
        <v>0</v>
      </c>
      <c r="AA119" s="32">
        <v>12.764000000000003</v>
      </c>
      <c r="AB119" s="32">
        <v>0</v>
      </c>
      <c r="AC119" s="37">
        <v>0</v>
      </c>
      <c r="AD119" s="32">
        <v>120.81000000000002</v>
      </c>
      <c r="AE119" s="32">
        <v>12.090555555555554</v>
      </c>
      <c r="AF119" s="37">
        <v>0.10007909573342895</v>
      </c>
      <c r="AG119" s="32">
        <v>0</v>
      </c>
      <c r="AH119" s="32">
        <v>0</v>
      </c>
      <c r="AI119" s="37" t="s">
        <v>1150</v>
      </c>
      <c r="AJ119" s="32">
        <v>0</v>
      </c>
      <c r="AK119" s="32">
        <v>0</v>
      </c>
      <c r="AL119" s="37" t="s">
        <v>1150</v>
      </c>
      <c r="AM119" t="s">
        <v>126</v>
      </c>
      <c r="AN119" s="34">
        <v>4</v>
      </c>
      <c r="AX119"/>
      <c r="AY119"/>
    </row>
    <row r="120" spans="1:51" x14ac:dyDescent="0.25">
      <c r="A120" t="s">
        <v>1023</v>
      </c>
      <c r="B120" t="s">
        <v>593</v>
      </c>
      <c r="C120" t="s">
        <v>842</v>
      </c>
      <c r="D120" t="s">
        <v>995</v>
      </c>
      <c r="E120" s="32">
        <v>56.277777777777779</v>
      </c>
      <c r="F120" s="32">
        <v>156.55000000000001</v>
      </c>
      <c r="G120" s="32">
        <v>0</v>
      </c>
      <c r="H120" s="37">
        <v>0</v>
      </c>
      <c r="I120" s="32">
        <v>146.56944444444446</v>
      </c>
      <c r="J120" s="32">
        <v>0</v>
      </c>
      <c r="K120" s="37">
        <v>0</v>
      </c>
      <c r="L120" s="32">
        <v>14.375</v>
      </c>
      <c r="M120" s="32">
        <v>0</v>
      </c>
      <c r="N120" s="37">
        <v>0</v>
      </c>
      <c r="O120" s="32">
        <v>8.4666666666666668</v>
      </c>
      <c r="P120" s="32">
        <v>0</v>
      </c>
      <c r="Q120" s="37">
        <v>0</v>
      </c>
      <c r="R120" s="32">
        <v>1.3833333333333333</v>
      </c>
      <c r="S120" s="32">
        <v>0</v>
      </c>
      <c r="T120" s="37">
        <v>0</v>
      </c>
      <c r="U120" s="32">
        <v>4.5250000000000004</v>
      </c>
      <c r="V120" s="32">
        <v>0</v>
      </c>
      <c r="W120" s="37">
        <v>0</v>
      </c>
      <c r="X120" s="32">
        <v>51.580555555555556</v>
      </c>
      <c r="Y120" s="32">
        <v>0</v>
      </c>
      <c r="Z120" s="37">
        <v>0</v>
      </c>
      <c r="AA120" s="32">
        <v>4.072222222222222</v>
      </c>
      <c r="AB120" s="32">
        <v>0</v>
      </c>
      <c r="AC120" s="37">
        <v>0</v>
      </c>
      <c r="AD120" s="32">
        <v>86.522222222222226</v>
      </c>
      <c r="AE120" s="32">
        <v>0</v>
      </c>
      <c r="AF120" s="37">
        <v>0</v>
      </c>
      <c r="AG120" s="32">
        <v>0</v>
      </c>
      <c r="AH120" s="32">
        <v>0</v>
      </c>
      <c r="AI120" s="37" t="s">
        <v>1150</v>
      </c>
      <c r="AJ120" s="32">
        <v>0</v>
      </c>
      <c r="AK120" s="32">
        <v>0</v>
      </c>
      <c r="AL120" s="37" t="s">
        <v>1150</v>
      </c>
      <c r="AM120" t="s">
        <v>252</v>
      </c>
      <c r="AN120" s="34">
        <v>4</v>
      </c>
      <c r="AX120"/>
      <c r="AY120"/>
    </row>
    <row r="121" spans="1:51" x14ac:dyDescent="0.25">
      <c r="A121" t="s">
        <v>1023</v>
      </c>
      <c r="B121" t="s">
        <v>557</v>
      </c>
      <c r="C121" t="s">
        <v>822</v>
      </c>
      <c r="D121" t="s">
        <v>907</v>
      </c>
      <c r="E121" s="32">
        <v>68.444444444444443</v>
      </c>
      <c r="F121" s="32">
        <v>185.86322222222219</v>
      </c>
      <c r="G121" s="32">
        <v>0</v>
      </c>
      <c r="H121" s="37">
        <v>0</v>
      </c>
      <c r="I121" s="32">
        <v>170.6151111111111</v>
      </c>
      <c r="J121" s="32">
        <v>0</v>
      </c>
      <c r="K121" s="37">
        <v>0</v>
      </c>
      <c r="L121" s="32">
        <v>14.896777777777778</v>
      </c>
      <c r="M121" s="32">
        <v>0</v>
      </c>
      <c r="N121" s="37">
        <v>0</v>
      </c>
      <c r="O121" s="32">
        <v>11.83</v>
      </c>
      <c r="P121" s="32">
        <v>0</v>
      </c>
      <c r="Q121" s="37">
        <v>0</v>
      </c>
      <c r="R121" s="32">
        <v>0</v>
      </c>
      <c r="S121" s="32">
        <v>0</v>
      </c>
      <c r="T121" s="37" t="s">
        <v>1150</v>
      </c>
      <c r="U121" s="32">
        <v>3.0667777777777778</v>
      </c>
      <c r="V121" s="32">
        <v>0</v>
      </c>
      <c r="W121" s="37">
        <v>0</v>
      </c>
      <c r="X121" s="32">
        <v>57.768999999999998</v>
      </c>
      <c r="Y121" s="32">
        <v>0</v>
      </c>
      <c r="Z121" s="37">
        <v>0</v>
      </c>
      <c r="AA121" s="32">
        <v>12.181333333333338</v>
      </c>
      <c r="AB121" s="32">
        <v>0</v>
      </c>
      <c r="AC121" s="37">
        <v>0</v>
      </c>
      <c r="AD121" s="32">
        <v>91.893666666666633</v>
      </c>
      <c r="AE121" s="32">
        <v>0</v>
      </c>
      <c r="AF121" s="37">
        <v>0</v>
      </c>
      <c r="AG121" s="32">
        <v>9.1224444444444472</v>
      </c>
      <c r="AH121" s="32">
        <v>0</v>
      </c>
      <c r="AI121" s="37">
        <v>0</v>
      </c>
      <c r="AJ121" s="32">
        <v>0</v>
      </c>
      <c r="AK121" s="32">
        <v>0</v>
      </c>
      <c r="AL121" s="37" t="s">
        <v>1150</v>
      </c>
      <c r="AM121" t="s">
        <v>216</v>
      </c>
      <c r="AN121" s="34">
        <v>4</v>
      </c>
      <c r="AX121"/>
      <c r="AY121"/>
    </row>
    <row r="122" spans="1:51" x14ac:dyDescent="0.25">
      <c r="A122" t="s">
        <v>1023</v>
      </c>
      <c r="B122" t="s">
        <v>637</v>
      </c>
      <c r="C122" t="s">
        <v>764</v>
      </c>
      <c r="D122" t="s">
        <v>911</v>
      </c>
      <c r="E122" s="32">
        <v>45.466666666666669</v>
      </c>
      <c r="F122" s="32">
        <v>146.52366666666668</v>
      </c>
      <c r="G122" s="32">
        <v>37.499111111111105</v>
      </c>
      <c r="H122" s="37">
        <v>0.25592528472836767</v>
      </c>
      <c r="I122" s="32">
        <v>125.887</v>
      </c>
      <c r="J122" s="32">
        <v>37.499111111111105</v>
      </c>
      <c r="K122" s="37">
        <v>0.29787913852193715</v>
      </c>
      <c r="L122" s="32">
        <v>11.525888888888888</v>
      </c>
      <c r="M122" s="32">
        <v>2.0638888888888891</v>
      </c>
      <c r="N122" s="37">
        <v>0.1790654854289378</v>
      </c>
      <c r="O122" s="32">
        <v>2.7207777777777777</v>
      </c>
      <c r="P122" s="32">
        <v>2.0638888888888891</v>
      </c>
      <c r="Q122" s="37">
        <v>0.75856576959202848</v>
      </c>
      <c r="R122" s="32">
        <v>6.5928888888888881</v>
      </c>
      <c r="S122" s="32">
        <v>0</v>
      </c>
      <c r="T122" s="37">
        <v>0</v>
      </c>
      <c r="U122" s="32">
        <v>2.2122222222222216</v>
      </c>
      <c r="V122" s="32">
        <v>0</v>
      </c>
      <c r="W122" s="37">
        <v>0</v>
      </c>
      <c r="X122" s="32">
        <v>34.745222222222232</v>
      </c>
      <c r="Y122" s="32">
        <v>8.8561111111111099</v>
      </c>
      <c r="Z122" s="37">
        <v>0.25488716274339868</v>
      </c>
      <c r="AA122" s="32">
        <v>11.831555555555557</v>
      </c>
      <c r="AB122" s="32">
        <v>0</v>
      </c>
      <c r="AC122" s="37">
        <v>0</v>
      </c>
      <c r="AD122" s="32">
        <v>87.800777777777768</v>
      </c>
      <c r="AE122" s="32">
        <v>26.579111111111111</v>
      </c>
      <c r="AF122" s="37">
        <v>0.30272067951815163</v>
      </c>
      <c r="AG122" s="32">
        <v>0.62022222222222223</v>
      </c>
      <c r="AH122" s="32">
        <v>0</v>
      </c>
      <c r="AI122" s="37">
        <v>0</v>
      </c>
      <c r="AJ122" s="32">
        <v>0</v>
      </c>
      <c r="AK122" s="32">
        <v>0</v>
      </c>
      <c r="AL122" s="37" t="s">
        <v>1150</v>
      </c>
      <c r="AM122" t="s">
        <v>296</v>
      </c>
      <c r="AN122" s="34">
        <v>4</v>
      </c>
      <c r="AX122"/>
      <c r="AY122"/>
    </row>
    <row r="123" spans="1:51" x14ac:dyDescent="0.25">
      <c r="A123" t="s">
        <v>1023</v>
      </c>
      <c r="B123" t="s">
        <v>480</v>
      </c>
      <c r="C123" t="s">
        <v>788</v>
      </c>
      <c r="D123" t="s">
        <v>966</v>
      </c>
      <c r="E123" s="32">
        <v>93.63333333333334</v>
      </c>
      <c r="F123" s="32">
        <v>268.13611111111106</v>
      </c>
      <c r="G123" s="32">
        <v>0</v>
      </c>
      <c r="H123" s="37">
        <v>0</v>
      </c>
      <c r="I123" s="32">
        <v>257.46944444444443</v>
      </c>
      <c r="J123" s="32">
        <v>0</v>
      </c>
      <c r="K123" s="37">
        <v>0</v>
      </c>
      <c r="L123" s="32">
        <v>28.919444444444444</v>
      </c>
      <c r="M123" s="32">
        <v>0</v>
      </c>
      <c r="N123" s="37">
        <v>0</v>
      </c>
      <c r="O123" s="32">
        <v>23.588888888888889</v>
      </c>
      <c r="P123" s="32">
        <v>0</v>
      </c>
      <c r="Q123" s="37">
        <v>0</v>
      </c>
      <c r="R123" s="32">
        <v>0.2638888888888889</v>
      </c>
      <c r="S123" s="32">
        <v>0</v>
      </c>
      <c r="T123" s="37">
        <v>0</v>
      </c>
      <c r="U123" s="32">
        <v>5.0666666666666664</v>
      </c>
      <c r="V123" s="32">
        <v>0</v>
      </c>
      <c r="W123" s="37">
        <v>0</v>
      </c>
      <c r="X123" s="32">
        <v>73.358333333333334</v>
      </c>
      <c r="Y123" s="32">
        <v>0</v>
      </c>
      <c r="Z123" s="37">
        <v>0</v>
      </c>
      <c r="AA123" s="32">
        <v>5.3361111111111112</v>
      </c>
      <c r="AB123" s="32">
        <v>0</v>
      </c>
      <c r="AC123" s="37">
        <v>0</v>
      </c>
      <c r="AD123" s="32">
        <v>160.52222222222221</v>
      </c>
      <c r="AE123" s="32">
        <v>0</v>
      </c>
      <c r="AF123" s="37">
        <v>0</v>
      </c>
      <c r="AG123" s="32">
        <v>0</v>
      </c>
      <c r="AH123" s="32">
        <v>0</v>
      </c>
      <c r="AI123" s="37" t="s">
        <v>1150</v>
      </c>
      <c r="AJ123" s="32">
        <v>0</v>
      </c>
      <c r="AK123" s="32">
        <v>0</v>
      </c>
      <c r="AL123" s="37" t="s">
        <v>1150</v>
      </c>
      <c r="AM123" t="s">
        <v>139</v>
      </c>
      <c r="AN123" s="34">
        <v>4</v>
      </c>
      <c r="AX123"/>
      <c r="AY123"/>
    </row>
    <row r="124" spans="1:51" x14ac:dyDescent="0.25">
      <c r="A124" t="s">
        <v>1023</v>
      </c>
      <c r="B124" t="s">
        <v>569</v>
      </c>
      <c r="C124" t="s">
        <v>828</v>
      </c>
      <c r="D124" t="s">
        <v>985</v>
      </c>
      <c r="E124" s="32">
        <v>55.56666666666667</v>
      </c>
      <c r="F124" s="32">
        <v>158.56966666666671</v>
      </c>
      <c r="G124" s="32">
        <v>12.365111111111112</v>
      </c>
      <c r="H124" s="37">
        <v>7.7979044612007192E-2</v>
      </c>
      <c r="I124" s="32">
        <v>141.72488888888893</v>
      </c>
      <c r="J124" s="32">
        <v>9.6945555555555565</v>
      </c>
      <c r="K124" s="37">
        <v>6.840404414185855E-2</v>
      </c>
      <c r="L124" s="32">
        <v>31.274222222222221</v>
      </c>
      <c r="M124" s="32">
        <v>3.8106666666666671</v>
      </c>
      <c r="N124" s="37">
        <v>0.1218468884562366</v>
      </c>
      <c r="O124" s="32">
        <v>14.429444444444441</v>
      </c>
      <c r="P124" s="32">
        <v>1.1401111111111111</v>
      </c>
      <c r="Q124" s="37">
        <v>7.901282100642977E-2</v>
      </c>
      <c r="R124" s="32">
        <v>11.155888888888891</v>
      </c>
      <c r="S124" s="32">
        <v>2.670555555555556</v>
      </c>
      <c r="T124" s="37">
        <v>0.23938527733235063</v>
      </c>
      <c r="U124" s="32">
        <v>5.6888888888888891</v>
      </c>
      <c r="V124" s="32">
        <v>0</v>
      </c>
      <c r="W124" s="37">
        <v>0</v>
      </c>
      <c r="X124" s="32">
        <v>51.926111111111126</v>
      </c>
      <c r="Y124" s="32">
        <v>3.5253333333333337</v>
      </c>
      <c r="Z124" s="37">
        <v>6.7891341329025204E-2</v>
      </c>
      <c r="AA124" s="32">
        <v>0</v>
      </c>
      <c r="AB124" s="32">
        <v>0</v>
      </c>
      <c r="AC124" s="37" t="s">
        <v>1150</v>
      </c>
      <c r="AD124" s="32">
        <v>75.369333333333344</v>
      </c>
      <c r="AE124" s="32">
        <v>5.0291111111111109</v>
      </c>
      <c r="AF124" s="37">
        <v>6.6726225225703345E-2</v>
      </c>
      <c r="AG124" s="32">
        <v>0</v>
      </c>
      <c r="AH124" s="32">
        <v>0</v>
      </c>
      <c r="AI124" s="37" t="s">
        <v>1150</v>
      </c>
      <c r="AJ124" s="32">
        <v>0</v>
      </c>
      <c r="AK124" s="32">
        <v>0</v>
      </c>
      <c r="AL124" s="37" t="s">
        <v>1150</v>
      </c>
      <c r="AM124" t="s">
        <v>228</v>
      </c>
      <c r="AN124" s="34">
        <v>4</v>
      </c>
      <c r="AX124"/>
      <c r="AY124"/>
    </row>
    <row r="125" spans="1:51" x14ac:dyDescent="0.25">
      <c r="A125" t="s">
        <v>1023</v>
      </c>
      <c r="B125" t="s">
        <v>470</v>
      </c>
      <c r="C125" t="s">
        <v>781</v>
      </c>
      <c r="D125" t="s">
        <v>893</v>
      </c>
      <c r="E125" s="32">
        <v>86.566666666666663</v>
      </c>
      <c r="F125" s="32">
        <v>273.32277777777773</v>
      </c>
      <c r="G125" s="32">
        <v>79.071888888888878</v>
      </c>
      <c r="H125" s="37">
        <v>0.28929857047324997</v>
      </c>
      <c r="I125" s="32">
        <v>252.87099999999998</v>
      </c>
      <c r="J125" s="32">
        <v>79.071888888888878</v>
      </c>
      <c r="K125" s="37">
        <v>0.31269654839380112</v>
      </c>
      <c r="L125" s="32">
        <v>24.107111111111109</v>
      </c>
      <c r="M125" s="32">
        <v>0.36977777777777782</v>
      </c>
      <c r="N125" s="37">
        <v>1.5338950240592912E-2</v>
      </c>
      <c r="O125" s="32">
        <v>12.660777777777776</v>
      </c>
      <c r="P125" s="32">
        <v>0.36977777777777782</v>
      </c>
      <c r="Q125" s="37">
        <v>2.9206560945000754E-2</v>
      </c>
      <c r="R125" s="32">
        <v>5.7574444444444444</v>
      </c>
      <c r="S125" s="32">
        <v>0</v>
      </c>
      <c r="T125" s="37">
        <v>0</v>
      </c>
      <c r="U125" s="32">
        <v>5.6888888888888891</v>
      </c>
      <c r="V125" s="32">
        <v>0</v>
      </c>
      <c r="W125" s="37">
        <v>0</v>
      </c>
      <c r="X125" s="32">
        <v>78.361999999999981</v>
      </c>
      <c r="Y125" s="32">
        <v>12.066777777777778</v>
      </c>
      <c r="Z125" s="37">
        <v>0.15398761871542049</v>
      </c>
      <c r="AA125" s="32">
        <v>9.0054444444444446</v>
      </c>
      <c r="AB125" s="32">
        <v>0</v>
      </c>
      <c r="AC125" s="37">
        <v>0</v>
      </c>
      <c r="AD125" s="32">
        <v>161.8482222222222</v>
      </c>
      <c r="AE125" s="32">
        <v>66.635333333333321</v>
      </c>
      <c r="AF125" s="37">
        <v>0.4117149537907257</v>
      </c>
      <c r="AG125" s="32">
        <v>0</v>
      </c>
      <c r="AH125" s="32">
        <v>0</v>
      </c>
      <c r="AI125" s="37" t="s">
        <v>1150</v>
      </c>
      <c r="AJ125" s="32">
        <v>0</v>
      </c>
      <c r="AK125" s="32">
        <v>0</v>
      </c>
      <c r="AL125" s="37" t="s">
        <v>1150</v>
      </c>
      <c r="AM125" t="s">
        <v>129</v>
      </c>
      <c r="AN125" s="34">
        <v>4</v>
      </c>
      <c r="AX125"/>
      <c r="AY125"/>
    </row>
    <row r="126" spans="1:51" x14ac:dyDescent="0.25">
      <c r="A126" t="s">
        <v>1023</v>
      </c>
      <c r="B126" t="s">
        <v>429</v>
      </c>
      <c r="C126" t="s">
        <v>755</v>
      </c>
      <c r="D126" t="s">
        <v>881</v>
      </c>
      <c r="E126" s="32">
        <v>55.9</v>
      </c>
      <c r="F126" s="32">
        <v>178.85399999999996</v>
      </c>
      <c r="G126" s="32">
        <v>0.61244444444444446</v>
      </c>
      <c r="H126" s="37">
        <v>3.4242703235289377E-3</v>
      </c>
      <c r="I126" s="32">
        <v>162.21399999999997</v>
      </c>
      <c r="J126" s="32">
        <v>0.61244444444444446</v>
      </c>
      <c r="K126" s="37">
        <v>3.775533828426921E-3</v>
      </c>
      <c r="L126" s="32">
        <v>30.55233333333333</v>
      </c>
      <c r="M126" s="32">
        <v>0</v>
      </c>
      <c r="N126" s="37">
        <v>0</v>
      </c>
      <c r="O126" s="32">
        <v>13.912333333333329</v>
      </c>
      <c r="P126" s="32">
        <v>0</v>
      </c>
      <c r="Q126" s="37">
        <v>0</v>
      </c>
      <c r="R126" s="32">
        <v>10.951111111111112</v>
      </c>
      <c r="S126" s="32">
        <v>0</v>
      </c>
      <c r="T126" s="37">
        <v>0</v>
      </c>
      <c r="U126" s="32">
        <v>5.6888888888888891</v>
      </c>
      <c r="V126" s="32">
        <v>0</v>
      </c>
      <c r="W126" s="37">
        <v>0</v>
      </c>
      <c r="X126" s="32">
        <v>47.71588888888887</v>
      </c>
      <c r="Y126" s="32">
        <v>0</v>
      </c>
      <c r="Z126" s="37">
        <v>0</v>
      </c>
      <c r="AA126" s="32">
        <v>0</v>
      </c>
      <c r="AB126" s="32">
        <v>0</v>
      </c>
      <c r="AC126" s="37" t="s">
        <v>1150</v>
      </c>
      <c r="AD126" s="32">
        <v>100.58577777777776</v>
      </c>
      <c r="AE126" s="32">
        <v>0.61244444444444446</v>
      </c>
      <c r="AF126" s="37">
        <v>6.0887777375197736E-3</v>
      </c>
      <c r="AG126" s="32">
        <v>0</v>
      </c>
      <c r="AH126" s="32">
        <v>0</v>
      </c>
      <c r="AI126" s="37" t="s">
        <v>1150</v>
      </c>
      <c r="AJ126" s="32">
        <v>0</v>
      </c>
      <c r="AK126" s="32">
        <v>0</v>
      </c>
      <c r="AL126" s="37" t="s">
        <v>1150</v>
      </c>
      <c r="AM126" t="s">
        <v>88</v>
      </c>
      <c r="AN126" s="34">
        <v>4</v>
      </c>
      <c r="AX126"/>
      <c r="AY126"/>
    </row>
    <row r="127" spans="1:51" x14ac:dyDescent="0.25">
      <c r="A127" t="s">
        <v>1023</v>
      </c>
      <c r="B127" t="s">
        <v>379</v>
      </c>
      <c r="C127" t="s">
        <v>730</v>
      </c>
      <c r="D127" t="s">
        <v>932</v>
      </c>
      <c r="E127" s="32">
        <v>67.655555555555551</v>
      </c>
      <c r="F127" s="32">
        <v>209.86233333333325</v>
      </c>
      <c r="G127" s="32">
        <v>11.281444444444444</v>
      </c>
      <c r="H127" s="37">
        <v>5.3756404330669701E-2</v>
      </c>
      <c r="I127" s="32">
        <v>198.16355555555549</v>
      </c>
      <c r="J127" s="32">
        <v>11.281444444444444</v>
      </c>
      <c r="K127" s="37">
        <v>5.6929965819480226E-2</v>
      </c>
      <c r="L127" s="32">
        <v>22.614555555555562</v>
      </c>
      <c r="M127" s="32">
        <v>0.26933333333333331</v>
      </c>
      <c r="N127" s="37">
        <v>1.1909733652367449E-2</v>
      </c>
      <c r="O127" s="32">
        <v>15.256111111111116</v>
      </c>
      <c r="P127" s="32">
        <v>0.26933333333333331</v>
      </c>
      <c r="Q127" s="37">
        <v>1.7654127671971151E-2</v>
      </c>
      <c r="R127" s="32">
        <v>1.6695555555555555</v>
      </c>
      <c r="S127" s="32">
        <v>0</v>
      </c>
      <c r="T127" s="37">
        <v>0</v>
      </c>
      <c r="U127" s="32">
        <v>5.6888888888888891</v>
      </c>
      <c r="V127" s="32">
        <v>0</v>
      </c>
      <c r="W127" s="37">
        <v>0</v>
      </c>
      <c r="X127" s="32">
        <v>59.382777777777768</v>
      </c>
      <c r="Y127" s="32">
        <v>10.761666666666667</v>
      </c>
      <c r="Z127" s="37">
        <v>0.18122538334159738</v>
      </c>
      <c r="AA127" s="32">
        <v>4.3403333333333327</v>
      </c>
      <c r="AB127" s="32">
        <v>0</v>
      </c>
      <c r="AC127" s="37">
        <v>0</v>
      </c>
      <c r="AD127" s="32">
        <v>123.5246666666666</v>
      </c>
      <c r="AE127" s="32">
        <v>0.25044444444444441</v>
      </c>
      <c r="AF127" s="37">
        <v>2.027485288588335E-3</v>
      </c>
      <c r="AG127" s="32">
        <v>0</v>
      </c>
      <c r="AH127" s="32">
        <v>0</v>
      </c>
      <c r="AI127" s="37" t="s">
        <v>1150</v>
      </c>
      <c r="AJ127" s="32">
        <v>0</v>
      </c>
      <c r="AK127" s="32">
        <v>0</v>
      </c>
      <c r="AL127" s="37" t="s">
        <v>1150</v>
      </c>
      <c r="AM127" t="s">
        <v>38</v>
      </c>
      <c r="AN127" s="34">
        <v>4</v>
      </c>
      <c r="AX127"/>
      <c r="AY127"/>
    </row>
    <row r="128" spans="1:51" x14ac:dyDescent="0.25">
      <c r="A128" t="s">
        <v>1023</v>
      </c>
      <c r="B128" t="s">
        <v>657</v>
      </c>
      <c r="C128" t="s">
        <v>868</v>
      </c>
      <c r="D128" t="s">
        <v>872</v>
      </c>
      <c r="E128" s="32">
        <v>48.733333333333334</v>
      </c>
      <c r="F128" s="32">
        <v>177.00999999999996</v>
      </c>
      <c r="G128" s="32">
        <v>78.732222222222219</v>
      </c>
      <c r="H128" s="37">
        <v>0.44478968545405478</v>
      </c>
      <c r="I128" s="32">
        <v>111.87666666666667</v>
      </c>
      <c r="J128" s="32">
        <v>47.934999999999995</v>
      </c>
      <c r="K128" s="37">
        <v>0.42846289068319277</v>
      </c>
      <c r="L128" s="32">
        <v>11.361111111111111</v>
      </c>
      <c r="M128" s="32">
        <v>1.0833333333333333</v>
      </c>
      <c r="N128" s="37">
        <v>9.5354523227383858E-2</v>
      </c>
      <c r="O128" s="32">
        <v>0</v>
      </c>
      <c r="P128" s="32">
        <v>0</v>
      </c>
      <c r="Q128" s="37" t="s">
        <v>1150</v>
      </c>
      <c r="R128" s="32">
        <v>11.361111111111111</v>
      </c>
      <c r="S128" s="32">
        <v>1.0833333333333333</v>
      </c>
      <c r="T128" s="37">
        <v>9.5354523227383858E-2</v>
      </c>
      <c r="U128" s="32">
        <v>0</v>
      </c>
      <c r="V128" s="32">
        <v>0</v>
      </c>
      <c r="W128" s="37" t="s">
        <v>1150</v>
      </c>
      <c r="X128" s="32">
        <v>0.25833333333333336</v>
      </c>
      <c r="Y128" s="32">
        <v>0.25833333333333336</v>
      </c>
      <c r="Z128" s="37">
        <v>1</v>
      </c>
      <c r="AA128" s="32">
        <v>53.772222222222226</v>
      </c>
      <c r="AB128" s="32">
        <v>29.713888888888889</v>
      </c>
      <c r="AC128" s="37">
        <v>0.5525880772807108</v>
      </c>
      <c r="AD128" s="32">
        <v>111.49055555555555</v>
      </c>
      <c r="AE128" s="32">
        <v>47.548888888888882</v>
      </c>
      <c r="AF128" s="37">
        <v>0.42648355864721971</v>
      </c>
      <c r="AG128" s="32">
        <v>0.12777777777777777</v>
      </c>
      <c r="AH128" s="32">
        <v>0.12777777777777777</v>
      </c>
      <c r="AI128" s="37">
        <v>1</v>
      </c>
      <c r="AJ128" s="32">
        <v>0</v>
      </c>
      <c r="AK128" s="32">
        <v>0</v>
      </c>
      <c r="AL128" s="37" t="s">
        <v>1150</v>
      </c>
      <c r="AM128" t="s">
        <v>316</v>
      </c>
      <c r="AN128" s="34">
        <v>4</v>
      </c>
      <c r="AX128"/>
      <c r="AY128"/>
    </row>
    <row r="129" spans="1:51" x14ac:dyDescent="0.25">
      <c r="A129" t="s">
        <v>1023</v>
      </c>
      <c r="B129" t="s">
        <v>502</v>
      </c>
      <c r="C129" t="s">
        <v>770</v>
      </c>
      <c r="D129" t="s">
        <v>955</v>
      </c>
      <c r="E129" s="32">
        <v>42.87777777777778</v>
      </c>
      <c r="F129" s="32">
        <v>136.61011111111108</v>
      </c>
      <c r="G129" s="32">
        <v>0</v>
      </c>
      <c r="H129" s="37">
        <v>0</v>
      </c>
      <c r="I129" s="32">
        <v>129.30122222222221</v>
      </c>
      <c r="J129" s="32">
        <v>0</v>
      </c>
      <c r="K129" s="37">
        <v>0</v>
      </c>
      <c r="L129" s="32">
        <v>12.368555555555556</v>
      </c>
      <c r="M129" s="32">
        <v>0</v>
      </c>
      <c r="N129" s="37">
        <v>0</v>
      </c>
      <c r="O129" s="32">
        <v>5.0596666666666659</v>
      </c>
      <c r="P129" s="32">
        <v>0</v>
      </c>
      <c r="Q129" s="37">
        <v>0</v>
      </c>
      <c r="R129" s="32">
        <v>6.3311111111111122</v>
      </c>
      <c r="S129" s="32">
        <v>0</v>
      </c>
      <c r="T129" s="37">
        <v>0</v>
      </c>
      <c r="U129" s="32">
        <v>0.97777777777777775</v>
      </c>
      <c r="V129" s="32">
        <v>0</v>
      </c>
      <c r="W129" s="37">
        <v>0</v>
      </c>
      <c r="X129" s="32">
        <v>59.628333333333302</v>
      </c>
      <c r="Y129" s="32">
        <v>0</v>
      </c>
      <c r="Z129" s="37">
        <v>0</v>
      </c>
      <c r="AA129" s="32">
        <v>0</v>
      </c>
      <c r="AB129" s="32">
        <v>0</v>
      </c>
      <c r="AC129" s="37" t="s">
        <v>1150</v>
      </c>
      <c r="AD129" s="32">
        <v>53.590333333333334</v>
      </c>
      <c r="AE129" s="32">
        <v>0</v>
      </c>
      <c r="AF129" s="37">
        <v>0</v>
      </c>
      <c r="AG129" s="32">
        <v>11.022888888888891</v>
      </c>
      <c r="AH129" s="32">
        <v>0</v>
      </c>
      <c r="AI129" s="37">
        <v>0</v>
      </c>
      <c r="AJ129" s="32">
        <v>0</v>
      </c>
      <c r="AK129" s="32">
        <v>0</v>
      </c>
      <c r="AL129" s="37" t="s">
        <v>1150</v>
      </c>
      <c r="AM129" t="s">
        <v>161</v>
      </c>
      <c r="AN129" s="34">
        <v>4</v>
      </c>
      <c r="AX129"/>
      <c r="AY129"/>
    </row>
    <row r="130" spans="1:51" x14ac:dyDescent="0.25">
      <c r="A130" t="s">
        <v>1023</v>
      </c>
      <c r="B130" t="s">
        <v>374</v>
      </c>
      <c r="C130" t="s">
        <v>727</v>
      </c>
      <c r="D130" t="s">
        <v>883</v>
      </c>
      <c r="E130" s="32">
        <v>45.655555555555559</v>
      </c>
      <c r="F130" s="32">
        <v>158.24255555555555</v>
      </c>
      <c r="G130" s="32">
        <v>11.529777777777779</v>
      </c>
      <c r="H130" s="37">
        <v>7.2861423005330078E-2</v>
      </c>
      <c r="I130" s="32">
        <v>136.60166666666666</v>
      </c>
      <c r="J130" s="32">
        <v>11.529777777777779</v>
      </c>
      <c r="K130" s="37">
        <v>8.4404371184669147E-2</v>
      </c>
      <c r="L130" s="32">
        <v>14.346555555555554</v>
      </c>
      <c r="M130" s="32">
        <v>0</v>
      </c>
      <c r="N130" s="37">
        <v>0</v>
      </c>
      <c r="O130" s="32">
        <v>1.8350000000000004</v>
      </c>
      <c r="P130" s="32">
        <v>0</v>
      </c>
      <c r="Q130" s="37">
        <v>0</v>
      </c>
      <c r="R130" s="32">
        <v>6.8226666666666649</v>
      </c>
      <c r="S130" s="32">
        <v>0</v>
      </c>
      <c r="T130" s="37">
        <v>0</v>
      </c>
      <c r="U130" s="32">
        <v>5.6888888888888891</v>
      </c>
      <c r="V130" s="32">
        <v>0</v>
      </c>
      <c r="W130" s="37">
        <v>0</v>
      </c>
      <c r="X130" s="32">
        <v>45.720111111111109</v>
      </c>
      <c r="Y130" s="32">
        <v>11.529777777777779</v>
      </c>
      <c r="Z130" s="37">
        <v>0.25218175322797409</v>
      </c>
      <c r="AA130" s="32">
        <v>9.1293333333333386</v>
      </c>
      <c r="AB130" s="32">
        <v>0</v>
      </c>
      <c r="AC130" s="37">
        <v>0</v>
      </c>
      <c r="AD130" s="32">
        <v>89.046555555555557</v>
      </c>
      <c r="AE130" s="32">
        <v>0</v>
      </c>
      <c r="AF130" s="37">
        <v>0</v>
      </c>
      <c r="AG130" s="32">
        <v>0</v>
      </c>
      <c r="AH130" s="32">
        <v>0</v>
      </c>
      <c r="AI130" s="37" t="s">
        <v>1150</v>
      </c>
      <c r="AJ130" s="32">
        <v>0</v>
      </c>
      <c r="AK130" s="32">
        <v>0</v>
      </c>
      <c r="AL130" s="37" t="s">
        <v>1150</v>
      </c>
      <c r="AM130" t="s">
        <v>33</v>
      </c>
      <c r="AN130" s="34">
        <v>4</v>
      </c>
      <c r="AX130"/>
      <c r="AY130"/>
    </row>
    <row r="131" spans="1:51" x14ac:dyDescent="0.25">
      <c r="A131" t="s">
        <v>1023</v>
      </c>
      <c r="B131" t="s">
        <v>533</v>
      </c>
      <c r="C131" t="s">
        <v>692</v>
      </c>
      <c r="D131" t="s">
        <v>976</v>
      </c>
      <c r="E131" s="32">
        <v>123.37777777777778</v>
      </c>
      <c r="F131" s="32">
        <v>347.38022222222219</v>
      </c>
      <c r="G131" s="32">
        <v>0</v>
      </c>
      <c r="H131" s="37">
        <v>0</v>
      </c>
      <c r="I131" s="32">
        <v>320.37655555555546</v>
      </c>
      <c r="J131" s="32">
        <v>0</v>
      </c>
      <c r="K131" s="37">
        <v>0</v>
      </c>
      <c r="L131" s="32">
        <v>48.5868888888889</v>
      </c>
      <c r="M131" s="32">
        <v>0</v>
      </c>
      <c r="N131" s="37">
        <v>0</v>
      </c>
      <c r="O131" s="32">
        <v>32.433111111111124</v>
      </c>
      <c r="P131" s="32">
        <v>0</v>
      </c>
      <c r="Q131" s="37">
        <v>0</v>
      </c>
      <c r="R131" s="32">
        <v>10.731555555555556</v>
      </c>
      <c r="S131" s="32">
        <v>0</v>
      </c>
      <c r="T131" s="37">
        <v>0</v>
      </c>
      <c r="U131" s="32">
        <v>5.4222222222222225</v>
      </c>
      <c r="V131" s="32">
        <v>0</v>
      </c>
      <c r="W131" s="37">
        <v>0</v>
      </c>
      <c r="X131" s="32">
        <v>124.96033333333334</v>
      </c>
      <c r="Y131" s="32">
        <v>0</v>
      </c>
      <c r="Z131" s="37">
        <v>0</v>
      </c>
      <c r="AA131" s="32">
        <v>10.849888888888888</v>
      </c>
      <c r="AB131" s="32">
        <v>0</v>
      </c>
      <c r="AC131" s="37">
        <v>0</v>
      </c>
      <c r="AD131" s="32">
        <v>162.98311111111101</v>
      </c>
      <c r="AE131" s="32">
        <v>0</v>
      </c>
      <c r="AF131" s="37">
        <v>0</v>
      </c>
      <c r="AG131" s="32">
        <v>0</v>
      </c>
      <c r="AH131" s="32">
        <v>0</v>
      </c>
      <c r="AI131" s="37" t="s">
        <v>1150</v>
      </c>
      <c r="AJ131" s="32">
        <v>0</v>
      </c>
      <c r="AK131" s="32">
        <v>0</v>
      </c>
      <c r="AL131" s="37" t="s">
        <v>1150</v>
      </c>
      <c r="AM131" t="s">
        <v>192</v>
      </c>
      <c r="AN131" s="34">
        <v>4</v>
      </c>
      <c r="AX131"/>
      <c r="AY131"/>
    </row>
    <row r="132" spans="1:51" x14ac:dyDescent="0.25">
      <c r="A132" t="s">
        <v>1023</v>
      </c>
      <c r="B132" t="s">
        <v>606</v>
      </c>
      <c r="C132" t="s">
        <v>849</v>
      </c>
      <c r="D132" t="s">
        <v>947</v>
      </c>
      <c r="E132" s="32">
        <v>61.466666666666669</v>
      </c>
      <c r="F132" s="32">
        <v>196.29988888888886</v>
      </c>
      <c r="G132" s="32">
        <v>0</v>
      </c>
      <c r="H132" s="37">
        <v>0</v>
      </c>
      <c r="I132" s="32">
        <v>174.01233333333332</v>
      </c>
      <c r="J132" s="32">
        <v>0</v>
      </c>
      <c r="K132" s="37">
        <v>0</v>
      </c>
      <c r="L132" s="32">
        <v>18.037000000000003</v>
      </c>
      <c r="M132" s="32">
        <v>0</v>
      </c>
      <c r="N132" s="37">
        <v>0</v>
      </c>
      <c r="O132" s="32">
        <v>7.2612222222222256</v>
      </c>
      <c r="P132" s="32">
        <v>0</v>
      </c>
      <c r="Q132" s="37">
        <v>0</v>
      </c>
      <c r="R132" s="32">
        <v>5.2979999999999983</v>
      </c>
      <c r="S132" s="32">
        <v>0</v>
      </c>
      <c r="T132" s="37">
        <v>0</v>
      </c>
      <c r="U132" s="32">
        <v>5.4777777777777779</v>
      </c>
      <c r="V132" s="32">
        <v>0</v>
      </c>
      <c r="W132" s="37">
        <v>0</v>
      </c>
      <c r="X132" s="32">
        <v>47.998777777777768</v>
      </c>
      <c r="Y132" s="32">
        <v>0</v>
      </c>
      <c r="Z132" s="37">
        <v>0</v>
      </c>
      <c r="AA132" s="32">
        <v>11.511777777777777</v>
      </c>
      <c r="AB132" s="32">
        <v>0</v>
      </c>
      <c r="AC132" s="37">
        <v>0</v>
      </c>
      <c r="AD132" s="32">
        <v>118.75233333333333</v>
      </c>
      <c r="AE132" s="32">
        <v>0</v>
      </c>
      <c r="AF132" s="37">
        <v>0</v>
      </c>
      <c r="AG132" s="32">
        <v>0</v>
      </c>
      <c r="AH132" s="32">
        <v>0</v>
      </c>
      <c r="AI132" s="37" t="s">
        <v>1150</v>
      </c>
      <c r="AJ132" s="32">
        <v>0</v>
      </c>
      <c r="AK132" s="32">
        <v>0</v>
      </c>
      <c r="AL132" s="37" t="s">
        <v>1150</v>
      </c>
      <c r="AM132" t="s">
        <v>265</v>
      </c>
      <c r="AN132" s="34">
        <v>4</v>
      </c>
      <c r="AX132"/>
      <c r="AY132"/>
    </row>
    <row r="133" spans="1:51" x14ac:dyDescent="0.25">
      <c r="A133" t="s">
        <v>1023</v>
      </c>
      <c r="B133" t="s">
        <v>419</v>
      </c>
      <c r="C133" t="s">
        <v>729</v>
      </c>
      <c r="D133" t="s">
        <v>931</v>
      </c>
      <c r="E133" s="32">
        <v>72.766666666666666</v>
      </c>
      <c r="F133" s="32">
        <v>259.3795555555555</v>
      </c>
      <c r="G133" s="32">
        <v>57.823333333333331</v>
      </c>
      <c r="H133" s="37">
        <v>0.22292941789295484</v>
      </c>
      <c r="I133" s="32">
        <v>231.08577777777771</v>
      </c>
      <c r="J133" s="32">
        <v>57.823333333333331</v>
      </c>
      <c r="K133" s="37">
        <v>0.25022454384422915</v>
      </c>
      <c r="L133" s="32">
        <v>24.905333333333338</v>
      </c>
      <c r="M133" s="32">
        <v>2.295555555555556</v>
      </c>
      <c r="N133" s="37">
        <v>9.217124399950033E-2</v>
      </c>
      <c r="O133" s="32">
        <v>13.304222222222226</v>
      </c>
      <c r="P133" s="32">
        <v>2.295555555555556</v>
      </c>
      <c r="Q133" s="37">
        <v>0.17254338639362607</v>
      </c>
      <c r="R133" s="32">
        <v>6.3935555555555572</v>
      </c>
      <c r="S133" s="32">
        <v>0</v>
      </c>
      <c r="T133" s="37">
        <v>0</v>
      </c>
      <c r="U133" s="32">
        <v>5.2075555555555564</v>
      </c>
      <c r="V133" s="32">
        <v>0</v>
      </c>
      <c r="W133" s="37">
        <v>0</v>
      </c>
      <c r="X133" s="32">
        <v>70.314444444444462</v>
      </c>
      <c r="Y133" s="32">
        <v>15.566666666666666</v>
      </c>
      <c r="Z133" s="37">
        <v>0.22138647030008055</v>
      </c>
      <c r="AA133" s="32">
        <v>16.692666666666657</v>
      </c>
      <c r="AB133" s="32">
        <v>0</v>
      </c>
      <c r="AC133" s="37">
        <v>0</v>
      </c>
      <c r="AD133" s="32">
        <v>117.26711111111103</v>
      </c>
      <c r="AE133" s="32">
        <v>39.961111111111109</v>
      </c>
      <c r="AF133" s="37">
        <v>0.34076998002660613</v>
      </c>
      <c r="AG133" s="32">
        <v>30.2</v>
      </c>
      <c r="AH133" s="32">
        <v>0</v>
      </c>
      <c r="AI133" s="37">
        <v>0</v>
      </c>
      <c r="AJ133" s="32">
        <v>0</v>
      </c>
      <c r="AK133" s="32">
        <v>0</v>
      </c>
      <c r="AL133" s="37" t="s">
        <v>1150</v>
      </c>
      <c r="AM133" t="s">
        <v>78</v>
      </c>
      <c r="AN133" s="34">
        <v>4</v>
      </c>
      <c r="AX133"/>
      <c r="AY133"/>
    </row>
    <row r="134" spans="1:51" x14ac:dyDescent="0.25">
      <c r="A134" t="s">
        <v>1023</v>
      </c>
      <c r="B134" t="s">
        <v>525</v>
      </c>
      <c r="C134" t="s">
        <v>695</v>
      </c>
      <c r="D134" t="s">
        <v>976</v>
      </c>
      <c r="E134" s="32">
        <v>186.46666666666667</v>
      </c>
      <c r="F134" s="32">
        <v>418.25822222222212</v>
      </c>
      <c r="G134" s="32">
        <v>35.00911111111111</v>
      </c>
      <c r="H134" s="37">
        <v>8.3702146786514678E-2</v>
      </c>
      <c r="I134" s="32">
        <v>392.40999999999985</v>
      </c>
      <c r="J134" s="32">
        <v>35.00911111111111</v>
      </c>
      <c r="K134" s="37">
        <v>8.9215644634721647E-2</v>
      </c>
      <c r="L134" s="32">
        <v>40.115111111111112</v>
      </c>
      <c r="M134" s="32">
        <v>0</v>
      </c>
      <c r="N134" s="37">
        <v>0</v>
      </c>
      <c r="O134" s="32">
        <v>34.870666666666665</v>
      </c>
      <c r="P134" s="32">
        <v>0</v>
      </c>
      <c r="Q134" s="37">
        <v>0</v>
      </c>
      <c r="R134" s="32">
        <v>0</v>
      </c>
      <c r="S134" s="32">
        <v>0</v>
      </c>
      <c r="T134" s="37" t="s">
        <v>1150</v>
      </c>
      <c r="U134" s="32">
        <v>5.2444444444444445</v>
      </c>
      <c r="V134" s="32">
        <v>0</v>
      </c>
      <c r="W134" s="37">
        <v>0</v>
      </c>
      <c r="X134" s="32">
        <v>136.83388888888885</v>
      </c>
      <c r="Y134" s="32">
        <v>9.0095555555555578</v>
      </c>
      <c r="Z134" s="37">
        <v>6.5843013223657265E-2</v>
      </c>
      <c r="AA134" s="32">
        <v>20.603777777777776</v>
      </c>
      <c r="AB134" s="32">
        <v>0</v>
      </c>
      <c r="AC134" s="37">
        <v>0</v>
      </c>
      <c r="AD134" s="32">
        <v>220.70544444444437</v>
      </c>
      <c r="AE134" s="32">
        <v>25.999555555555553</v>
      </c>
      <c r="AF134" s="37">
        <v>0.11780205794651395</v>
      </c>
      <c r="AG134" s="32">
        <v>0</v>
      </c>
      <c r="AH134" s="32">
        <v>0</v>
      </c>
      <c r="AI134" s="37" t="s">
        <v>1150</v>
      </c>
      <c r="AJ134" s="32">
        <v>0</v>
      </c>
      <c r="AK134" s="32">
        <v>0</v>
      </c>
      <c r="AL134" s="37" t="s">
        <v>1150</v>
      </c>
      <c r="AM134" t="s">
        <v>184</v>
      </c>
      <c r="AN134" s="34">
        <v>4</v>
      </c>
      <c r="AX134"/>
      <c r="AY134"/>
    </row>
    <row r="135" spans="1:51" x14ac:dyDescent="0.25">
      <c r="A135" t="s">
        <v>1023</v>
      </c>
      <c r="B135" t="s">
        <v>461</v>
      </c>
      <c r="C135" t="s">
        <v>775</v>
      </c>
      <c r="D135" t="s">
        <v>898</v>
      </c>
      <c r="E135" s="32">
        <v>77.033333333333331</v>
      </c>
      <c r="F135" s="32">
        <v>251.65511111111113</v>
      </c>
      <c r="G135" s="32">
        <v>19.994</v>
      </c>
      <c r="H135" s="37">
        <v>7.9450005651473615E-2</v>
      </c>
      <c r="I135" s="32">
        <v>227.73288888888888</v>
      </c>
      <c r="J135" s="32">
        <v>19.994</v>
      </c>
      <c r="K135" s="37">
        <v>8.7795838789693187E-2</v>
      </c>
      <c r="L135" s="32">
        <v>20.847222222222221</v>
      </c>
      <c r="M135" s="32">
        <v>0</v>
      </c>
      <c r="N135" s="37">
        <v>0</v>
      </c>
      <c r="O135" s="32">
        <v>8.2444444444444436</v>
      </c>
      <c r="P135" s="32">
        <v>0</v>
      </c>
      <c r="Q135" s="37">
        <v>0</v>
      </c>
      <c r="R135" s="32">
        <v>5.6722222222222225</v>
      </c>
      <c r="S135" s="32">
        <v>0</v>
      </c>
      <c r="T135" s="37">
        <v>0</v>
      </c>
      <c r="U135" s="32">
        <v>6.9305555555555554</v>
      </c>
      <c r="V135" s="32">
        <v>0</v>
      </c>
      <c r="W135" s="37">
        <v>0</v>
      </c>
      <c r="X135" s="32">
        <v>65.644444444444446</v>
      </c>
      <c r="Y135" s="32">
        <v>12.591666666666667</v>
      </c>
      <c r="Z135" s="37">
        <v>0.19181618144888288</v>
      </c>
      <c r="AA135" s="32">
        <v>11.319444444444445</v>
      </c>
      <c r="AB135" s="32">
        <v>0</v>
      </c>
      <c r="AC135" s="37">
        <v>0</v>
      </c>
      <c r="AD135" s="32">
        <v>153.84399999999999</v>
      </c>
      <c r="AE135" s="32">
        <v>7.4023333333333339</v>
      </c>
      <c r="AF135" s="37">
        <v>4.811584028843071E-2</v>
      </c>
      <c r="AG135" s="32">
        <v>0</v>
      </c>
      <c r="AH135" s="32">
        <v>0</v>
      </c>
      <c r="AI135" s="37" t="s">
        <v>1150</v>
      </c>
      <c r="AJ135" s="32">
        <v>0</v>
      </c>
      <c r="AK135" s="32">
        <v>0</v>
      </c>
      <c r="AL135" s="37" t="s">
        <v>1150</v>
      </c>
      <c r="AM135" t="s">
        <v>120</v>
      </c>
      <c r="AN135" s="34">
        <v>4</v>
      </c>
      <c r="AX135"/>
      <c r="AY135"/>
    </row>
    <row r="136" spans="1:51" x14ac:dyDescent="0.25">
      <c r="A136" t="s">
        <v>1023</v>
      </c>
      <c r="B136" t="s">
        <v>626</v>
      </c>
      <c r="C136" t="s">
        <v>855</v>
      </c>
      <c r="D136" t="s">
        <v>895</v>
      </c>
      <c r="E136" s="32">
        <v>73.966666666666669</v>
      </c>
      <c r="F136" s="32">
        <v>286.64699999999999</v>
      </c>
      <c r="G136" s="32">
        <v>0</v>
      </c>
      <c r="H136" s="37">
        <v>0</v>
      </c>
      <c r="I136" s="32">
        <v>257.81644444444441</v>
      </c>
      <c r="J136" s="32">
        <v>0</v>
      </c>
      <c r="K136" s="37">
        <v>0</v>
      </c>
      <c r="L136" s="32">
        <v>44.69166666666667</v>
      </c>
      <c r="M136" s="32">
        <v>0</v>
      </c>
      <c r="N136" s="37">
        <v>0</v>
      </c>
      <c r="O136" s="32">
        <v>15.861111111111111</v>
      </c>
      <c r="P136" s="32">
        <v>0</v>
      </c>
      <c r="Q136" s="37">
        <v>0</v>
      </c>
      <c r="R136" s="32">
        <v>23.141666666666666</v>
      </c>
      <c r="S136" s="32">
        <v>0</v>
      </c>
      <c r="T136" s="37">
        <v>0</v>
      </c>
      <c r="U136" s="32">
        <v>5.6888888888888891</v>
      </c>
      <c r="V136" s="32">
        <v>0</v>
      </c>
      <c r="W136" s="37">
        <v>0</v>
      </c>
      <c r="X136" s="32">
        <v>103.05277777777778</v>
      </c>
      <c r="Y136" s="32">
        <v>0</v>
      </c>
      <c r="Z136" s="37">
        <v>0</v>
      </c>
      <c r="AA136" s="32">
        <v>0</v>
      </c>
      <c r="AB136" s="32">
        <v>0</v>
      </c>
      <c r="AC136" s="37" t="s">
        <v>1150</v>
      </c>
      <c r="AD136" s="32">
        <v>131.94977777777777</v>
      </c>
      <c r="AE136" s="32">
        <v>0</v>
      </c>
      <c r="AF136" s="37">
        <v>0</v>
      </c>
      <c r="AG136" s="32">
        <v>6.9527777777777775</v>
      </c>
      <c r="AH136" s="32">
        <v>0</v>
      </c>
      <c r="AI136" s="37">
        <v>0</v>
      </c>
      <c r="AJ136" s="32">
        <v>0</v>
      </c>
      <c r="AK136" s="32">
        <v>0</v>
      </c>
      <c r="AL136" s="37" t="s">
        <v>1150</v>
      </c>
      <c r="AM136" t="s">
        <v>285</v>
      </c>
      <c r="AN136" s="34">
        <v>4</v>
      </c>
      <c r="AX136"/>
      <c r="AY136"/>
    </row>
    <row r="137" spans="1:51" x14ac:dyDescent="0.25">
      <c r="A137" t="s">
        <v>1023</v>
      </c>
      <c r="B137" t="s">
        <v>583</v>
      </c>
      <c r="C137" t="s">
        <v>705</v>
      </c>
      <c r="D137" t="s">
        <v>890</v>
      </c>
      <c r="E137" s="32">
        <v>52.244444444444447</v>
      </c>
      <c r="F137" s="32">
        <v>168.46688888888883</v>
      </c>
      <c r="G137" s="32">
        <v>10.673333333333334</v>
      </c>
      <c r="H137" s="37">
        <v>6.3355674243933222E-2</v>
      </c>
      <c r="I137" s="32">
        <v>145.9493333333333</v>
      </c>
      <c r="J137" s="32">
        <v>10.673333333333334</v>
      </c>
      <c r="K137" s="37">
        <v>7.313040141784366E-2</v>
      </c>
      <c r="L137" s="32">
        <v>20.621222222222222</v>
      </c>
      <c r="M137" s="32">
        <v>0.37877777777777771</v>
      </c>
      <c r="N137" s="37">
        <v>1.8368347603062645E-2</v>
      </c>
      <c r="O137" s="32">
        <v>2.9488888888888893</v>
      </c>
      <c r="P137" s="32">
        <v>0.37877777777777771</v>
      </c>
      <c r="Q137" s="37">
        <v>0.12844762622456665</v>
      </c>
      <c r="R137" s="32">
        <v>12.072333333333333</v>
      </c>
      <c r="S137" s="32">
        <v>0</v>
      </c>
      <c r="T137" s="37">
        <v>0</v>
      </c>
      <c r="U137" s="32">
        <v>5.6</v>
      </c>
      <c r="V137" s="32">
        <v>0</v>
      </c>
      <c r="W137" s="37">
        <v>0</v>
      </c>
      <c r="X137" s="32">
        <v>57.017777777777752</v>
      </c>
      <c r="Y137" s="32">
        <v>4.2034444444444459</v>
      </c>
      <c r="Z137" s="37">
        <v>7.3721646270169208E-2</v>
      </c>
      <c r="AA137" s="32">
        <v>4.8452222222222217</v>
      </c>
      <c r="AB137" s="32">
        <v>0</v>
      </c>
      <c r="AC137" s="37">
        <v>0</v>
      </c>
      <c r="AD137" s="32">
        <v>85.982666666666645</v>
      </c>
      <c r="AE137" s="32">
        <v>6.0911111111111103</v>
      </c>
      <c r="AF137" s="37">
        <v>7.0841151446544792E-2</v>
      </c>
      <c r="AG137" s="32">
        <v>0</v>
      </c>
      <c r="AH137" s="32">
        <v>0</v>
      </c>
      <c r="AI137" s="37" t="s">
        <v>1150</v>
      </c>
      <c r="AJ137" s="32">
        <v>0</v>
      </c>
      <c r="AK137" s="32">
        <v>0</v>
      </c>
      <c r="AL137" s="37" t="s">
        <v>1150</v>
      </c>
      <c r="AM137" t="s">
        <v>242</v>
      </c>
      <c r="AN137" s="34">
        <v>4</v>
      </c>
      <c r="AX137"/>
      <c r="AY137"/>
    </row>
    <row r="138" spans="1:51" x14ac:dyDescent="0.25">
      <c r="A138" t="s">
        <v>1023</v>
      </c>
      <c r="B138" t="s">
        <v>498</v>
      </c>
      <c r="C138" t="s">
        <v>690</v>
      </c>
      <c r="D138" t="s">
        <v>902</v>
      </c>
      <c r="E138" s="32">
        <v>29.788888888888888</v>
      </c>
      <c r="F138" s="32">
        <v>95.546444444444447</v>
      </c>
      <c r="G138" s="32">
        <v>12.916777777777776</v>
      </c>
      <c r="H138" s="37">
        <v>0.13518847145890653</v>
      </c>
      <c r="I138" s="32">
        <v>84.313111111111112</v>
      </c>
      <c r="J138" s="32">
        <v>12.465999999999998</v>
      </c>
      <c r="K138" s="37">
        <v>0.14785363552261541</v>
      </c>
      <c r="L138" s="32">
        <v>15.916666666666666</v>
      </c>
      <c r="M138" s="32">
        <v>2.5363333333333333</v>
      </c>
      <c r="N138" s="37">
        <v>0.15935078534031413</v>
      </c>
      <c r="O138" s="32">
        <v>4.6833333333333336</v>
      </c>
      <c r="P138" s="32">
        <v>2.0855555555555556</v>
      </c>
      <c r="Q138" s="37">
        <v>0.44531435349940685</v>
      </c>
      <c r="R138" s="32">
        <v>5.2714444444444437</v>
      </c>
      <c r="S138" s="32">
        <v>0</v>
      </c>
      <c r="T138" s="37">
        <v>0</v>
      </c>
      <c r="U138" s="32">
        <v>5.9618888888888879</v>
      </c>
      <c r="V138" s="32">
        <v>0.45077777777777778</v>
      </c>
      <c r="W138" s="37">
        <v>7.5609892465102427E-2</v>
      </c>
      <c r="X138" s="32">
        <v>27.804999999999989</v>
      </c>
      <c r="Y138" s="32">
        <v>7.3167777777777765</v>
      </c>
      <c r="Z138" s="37">
        <v>0.26314611680553063</v>
      </c>
      <c r="AA138" s="32">
        <v>0</v>
      </c>
      <c r="AB138" s="32">
        <v>0</v>
      </c>
      <c r="AC138" s="37" t="s">
        <v>1150</v>
      </c>
      <c r="AD138" s="32">
        <v>49.262222222222228</v>
      </c>
      <c r="AE138" s="32">
        <v>3.0636666666666668</v>
      </c>
      <c r="AF138" s="37">
        <v>6.2190996030313958E-2</v>
      </c>
      <c r="AG138" s="32">
        <v>0</v>
      </c>
      <c r="AH138" s="32">
        <v>0</v>
      </c>
      <c r="AI138" s="37" t="s">
        <v>1150</v>
      </c>
      <c r="AJ138" s="32">
        <v>2.5625555555555559</v>
      </c>
      <c r="AK138" s="32">
        <v>0</v>
      </c>
      <c r="AL138" s="37">
        <v>0</v>
      </c>
      <c r="AM138" t="s">
        <v>157</v>
      </c>
      <c r="AN138" s="34">
        <v>4</v>
      </c>
      <c r="AX138"/>
      <c r="AY138"/>
    </row>
    <row r="139" spans="1:51" x14ac:dyDescent="0.25">
      <c r="A139" t="s">
        <v>1023</v>
      </c>
      <c r="B139" t="s">
        <v>561</v>
      </c>
      <c r="C139" t="s">
        <v>708</v>
      </c>
      <c r="D139" t="s">
        <v>907</v>
      </c>
      <c r="E139" s="32">
        <v>164.8</v>
      </c>
      <c r="F139" s="32">
        <v>386.98988888888891</v>
      </c>
      <c r="G139" s="32">
        <v>106.57777777777778</v>
      </c>
      <c r="H139" s="37">
        <v>0.27540197001988853</v>
      </c>
      <c r="I139" s="32">
        <v>368.55655555555558</v>
      </c>
      <c r="J139" s="32">
        <v>106.57777777777778</v>
      </c>
      <c r="K139" s="37">
        <v>0.28917618251864857</v>
      </c>
      <c r="L139" s="32">
        <v>23.347444444444442</v>
      </c>
      <c r="M139" s="32">
        <v>0</v>
      </c>
      <c r="N139" s="37">
        <v>0</v>
      </c>
      <c r="O139" s="32">
        <v>4.9141111111111089</v>
      </c>
      <c r="P139" s="32">
        <v>0</v>
      </c>
      <c r="Q139" s="37">
        <v>0</v>
      </c>
      <c r="R139" s="32">
        <v>12.744444444444444</v>
      </c>
      <c r="S139" s="32">
        <v>0</v>
      </c>
      <c r="T139" s="37">
        <v>0</v>
      </c>
      <c r="U139" s="32">
        <v>5.6888888888888891</v>
      </c>
      <c r="V139" s="32">
        <v>0</v>
      </c>
      <c r="W139" s="37">
        <v>0</v>
      </c>
      <c r="X139" s="32">
        <v>149.87155555555555</v>
      </c>
      <c r="Y139" s="32">
        <v>29.322222222222223</v>
      </c>
      <c r="Z139" s="37">
        <v>0.19564901500840723</v>
      </c>
      <c r="AA139" s="32">
        <v>0</v>
      </c>
      <c r="AB139" s="32">
        <v>0</v>
      </c>
      <c r="AC139" s="37" t="s">
        <v>1150</v>
      </c>
      <c r="AD139" s="32">
        <v>208.35022222222227</v>
      </c>
      <c r="AE139" s="32">
        <v>77.25555555555556</v>
      </c>
      <c r="AF139" s="37">
        <v>0.37079660742169163</v>
      </c>
      <c r="AG139" s="32">
        <v>5.4206666666666674</v>
      </c>
      <c r="AH139" s="32">
        <v>0</v>
      </c>
      <c r="AI139" s="37">
        <v>0</v>
      </c>
      <c r="AJ139" s="32">
        <v>0</v>
      </c>
      <c r="AK139" s="32">
        <v>0</v>
      </c>
      <c r="AL139" s="37" t="s">
        <v>1150</v>
      </c>
      <c r="AM139" t="s">
        <v>220</v>
      </c>
      <c r="AN139" s="34">
        <v>4</v>
      </c>
      <c r="AX139"/>
      <c r="AY139"/>
    </row>
    <row r="140" spans="1:51" x14ac:dyDescent="0.25">
      <c r="A140" t="s">
        <v>1023</v>
      </c>
      <c r="B140" t="s">
        <v>390</v>
      </c>
      <c r="C140" t="s">
        <v>708</v>
      </c>
      <c r="D140" t="s">
        <v>888</v>
      </c>
      <c r="E140" s="32">
        <v>50.055555555555557</v>
      </c>
      <c r="F140" s="32">
        <v>307.54455555555546</v>
      </c>
      <c r="G140" s="32">
        <v>0</v>
      </c>
      <c r="H140" s="37">
        <v>0</v>
      </c>
      <c r="I140" s="32">
        <v>302.5667777777777</v>
      </c>
      <c r="J140" s="32">
        <v>0</v>
      </c>
      <c r="K140" s="37">
        <v>0</v>
      </c>
      <c r="L140" s="32">
        <v>37.194666666666663</v>
      </c>
      <c r="M140" s="32">
        <v>0</v>
      </c>
      <c r="N140" s="37">
        <v>0</v>
      </c>
      <c r="O140" s="32">
        <v>32.216888888888882</v>
      </c>
      <c r="P140" s="32">
        <v>0</v>
      </c>
      <c r="Q140" s="37">
        <v>0</v>
      </c>
      <c r="R140" s="32">
        <v>0</v>
      </c>
      <c r="S140" s="32">
        <v>0</v>
      </c>
      <c r="T140" s="37" t="s">
        <v>1150</v>
      </c>
      <c r="U140" s="32">
        <v>4.9777777777777779</v>
      </c>
      <c r="V140" s="32">
        <v>0</v>
      </c>
      <c r="W140" s="37">
        <v>0</v>
      </c>
      <c r="X140" s="32">
        <v>85.491888888888909</v>
      </c>
      <c r="Y140" s="32">
        <v>0</v>
      </c>
      <c r="Z140" s="37">
        <v>0</v>
      </c>
      <c r="AA140" s="32">
        <v>0</v>
      </c>
      <c r="AB140" s="32">
        <v>0</v>
      </c>
      <c r="AC140" s="37" t="s">
        <v>1150</v>
      </c>
      <c r="AD140" s="32">
        <v>184.85799999999992</v>
      </c>
      <c r="AE140" s="32">
        <v>0</v>
      </c>
      <c r="AF140" s="37">
        <v>0</v>
      </c>
      <c r="AG140" s="32">
        <v>0</v>
      </c>
      <c r="AH140" s="32">
        <v>0</v>
      </c>
      <c r="AI140" s="37" t="s">
        <v>1150</v>
      </c>
      <c r="AJ140" s="32">
        <v>0</v>
      </c>
      <c r="AK140" s="32">
        <v>0</v>
      </c>
      <c r="AL140" s="37" t="s">
        <v>1150</v>
      </c>
      <c r="AM140" t="s">
        <v>49</v>
      </c>
      <c r="AN140" s="34">
        <v>4</v>
      </c>
      <c r="AX140"/>
      <c r="AY140"/>
    </row>
    <row r="141" spans="1:51" x14ac:dyDescent="0.25">
      <c r="A141" t="s">
        <v>1023</v>
      </c>
      <c r="B141" t="s">
        <v>612</v>
      </c>
      <c r="C141" t="s">
        <v>837</v>
      </c>
      <c r="D141" t="s">
        <v>993</v>
      </c>
      <c r="E141" s="32">
        <v>98.844444444444449</v>
      </c>
      <c r="F141" s="32">
        <v>276.82777777777778</v>
      </c>
      <c r="G141" s="32">
        <v>7.1055555555555552</v>
      </c>
      <c r="H141" s="37">
        <v>2.5667783820666677E-2</v>
      </c>
      <c r="I141" s="32">
        <v>267.75</v>
      </c>
      <c r="J141" s="32">
        <v>7.1055555555555552</v>
      </c>
      <c r="K141" s="37">
        <v>2.6538022616453986E-2</v>
      </c>
      <c r="L141" s="32">
        <v>8.375</v>
      </c>
      <c r="M141" s="32">
        <v>1.4444444444444444</v>
      </c>
      <c r="N141" s="37">
        <v>0.17247097844112769</v>
      </c>
      <c r="O141" s="32">
        <v>4.9083333333333332</v>
      </c>
      <c r="P141" s="32">
        <v>1.4444444444444444</v>
      </c>
      <c r="Q141" s="37">
        <v>0.29428409734012451</v>
      </c>
      <c r="R141" s="32">
        <v>0.17777777777777778</v>
      </c>
      <c r="S141" s="32">
        <v>0</v>
      </c>
      <c r="T141" s="37">
        <v>0</v>
      </c>
      <c r="U141" s="32">
        <v>3.2888888888888888</v>
      </c>
      <c r="V141" s="32">
        <v>0</v>
      </c>
      <c r="W141" s="37">
        <v>0</v>
      </c>
      <c r="X141" s="32">
        <v>103.93888888888888</v>
      </c>
      <c r="Y141" s="32">
        <v>1.35</v>
      </c>
      <c r="Z141" s="37">
        <v>1.2988401304185153E-2</v>
      </c>
      <c r="AA141" s="32">
        <v>5.6111111111111107</v>
      </c>
      <c r="AB141" s="32">
        <v>0</v>
      </c>
      <c r="AC141" s="37">
        <v>0</v>
      </c>
      <c r="AD141" s="32">
        <v>158.90277777777777</v>
      </c>
      <c r="AE141" s="32">
        <v>4.3111111111111109</v>
      </c>
      <c r="AF141" s="37">
        <v>2.7130495586050171E-2</v>
      </c>
      <c r="AG141" s="32">
        <v>0</v>
      </c>
      <c r="AH141" s="32">
        <v>0</v>
      </c>
      <c r="AI141" s="37" t="s">
        <v>1150</v>
      </c>
      <c r="AJ141" s="32">
        <v>0</v>
      </c>
      <c r="AK141" s="32">
        <v>0</v>
      </c>
      <c r="AL141" s="37" t="s">
        <v>1150</v>
      </c>
      <c r="AM141" t="s">
        <v>271</v>
      </c>
      <c r="AN141" s="34">
        <v>4</v>
      </c>
      <c r="AX141"/>
      <c r="AY141"/>
    </row>
    <row r="142" spans="1:51" x14ac:dyDescent="0.25">
      <c r="A142" t="s">
        <v>1023</v>
      </c>
      <c r="B142" t="s">
        <v>414</v>
      </c>
      <c r="C142" t="s">
        <v>747</v>
      </c>
      <c r="D142" t="s">
        <v>944</v>
      </c>
      <c r="E142" s="32">
        <v>77.666666666666671</v>
      </c>
      <c r="F142" s="32">
        <v>234.21344444444449</v>
      </c>
      <c r="G142" s="32">
        <v>0</v>
      </c>
      <c r="H142" s="37">
        <v>0</v>
      </c>
      <c r="I142" s="32">
        <v>222.93444444444449</v>
      </c>
      <c r="J142" s="32">
        <v>0</v>
      </c>
      <c r="K142" s="37">
        <v>0</v>
      </c>
      <c r="L142" s="32">
        <v>28.160777777777778</v>
      </c>
      <c r="M142" s="32">
        <v>0</v>
      </c>
      <c r="N142" s="37">
        <v>0</v>
      </c>
      <c r="O142" s="32">
        <v>16.881777777777778</v>
      </c>
      <c r="P142" s="32">
        <v>0</v>
      </c>
      <c r="Q142" s="37">
        <v>0</v>
      </c>
      <c r="R142" s="32">
        <v>5.590111111111109</v>
      </c>
      <c r="S142" s="32">
        <v>0</v>
      </c>
      <c r="T142" s="37">
        <v>0</v>
      </c>
      <c r="U142" s="32">
        <v>5.6888888888888891</v>
      </c>
      <c r="V142" s="32">
        <v>0</v>
      </c>
      <c r="W142" s="37">
        <v>0</v>
      </c>
      <c r="X142" s="32">
        <v>59.216444444444448</v>
      </c>
      <c r="Y142" s="32">
        <v>0</v>
      </c>
      <c r="Z142" s="37">
        <v>0</v>
      </c>
      <c r="AA142" s="32">
        <v>0</v>
      </c>
      <c r="AB142" s="32">
        <v>0</v>
      </c>
      <c r="AC142" s="37" t="s">
        <v>1150</v>
      </c>
      <c r="AD142" s="32">
        <v>146.83622222222226</v>
      </c>
      <c r="AE142" s="32">
        <v>0</v>
      </c>
      <c r="AF142" s="37">
        <v>0</v>
      </c>
      <c r="AG142" s="32">
        <v>0</v>
      </c>
      <c r="AH142" s="32">
        <v>0</v>
      </c>
      <c r="AI142" s="37" t="s">
        <v>1150</v>
      </c>
      <c r="AJ142" s="32">
        <v>0</v>
      </c>
      <c r="AK142" s="32">
        <v>0</v>
      </c>
      <c r="AL142" s="37" t="s">
        <v>1150</v>
      </c>
      <c r="AM142" t="s">
        <v>73</v>
      </c>
      <c r="AN142" s="34">
        <v>4</v>
      </c>
      <c r="AX142"/>
      <c r="AY142"/>
    </row>
    <row r="143" spans="1:51" x14ac:dyDescent="0.25">
      <c r="A143" t="s">
        <v>1023</v>
      </c>
      <c r="B143" t="s">
        <v>617</v>
      </c>
      <c r="C143" t="s">
        <v>747</v>
      </c>
      <c r="D143" t="s">
        <v>944</v>
      </c>
      <c r="E143" s="32">
        <v>74.188888888888883</v>
      </c>
      <c r="F143" s="32">
        <v>307.25466666666659</v>
      </c>
      <c r="G143" s="32">
        <v>0</v>
      </c>
      <c r="H143" s="37">
        <v>0</v>
      </c>
      <c r="I143" s="32">
        <v>273.75322222222218</v>
      </c>
      <c r="J143" s="32">
        <v>0</v>
      </c>
      <c r="K143" s="37">
        <v>0</v>
      </c>
      <c r="L143" s="32">
        <v>48.342333333333343</v>
      </c>
      <c r="M143" s="32">
        <v>0</v>
      </c>
      <c r="N143" s="37">
        <v>0</v>
      </c>
      <c r="O143" s="32">
        <v>22.793777777777784</v>
      </c>
      <c r="P143" s="32">
        <v>0</v>
      </c>
      <c r="Q143" s="37">
        <v>0</v>
      </c>
      <c r="R143" s="32">
        <v>19.859666666666669</v>
      </c>
      <c r="S143" s="32">
        <v>0</v>
      </c>
      <c r="T143" s="37">
        <v>0</v>
      </c>
      <c r="U143" s="32">
        <v>5.6888888888888891</v>
      </c>
      <c r="V143" s="32">
        <v>0</v>
      </c>
      <c r="W143" s="37">
        <v>0</v>
      </c>
      <c r="X143" s="32">
        <v>104.51866666666663</v>
      </c>
      <c r="Y143" s="32">
        <v>0</v>
      </c>
      <c r="Z143" s="37">
        <v>0</v>
      </c>
      <c r="AA143" s="32">
        <v>7.9528888888888876</v>
      </c>
      <c r="AB143" s="32">
        <v>0</v>
      </c>
      <c r="AC143" s="37">
        <v>0</v>
      </c>
      <c r="AD143" s="32">
        <v>146.44077777777775</v>
      </c>
      <c r="AE143" s="32">
        <v>0</v>
      </c>
      <c r="AF143" s="37">
        <v>0</v>
      </c>
      <c r="AG143" s="32">
        <v>0</v>
      </c>
      <c r="AH143" s="32">
        <v>0</v>
      </c>
      <c r="AI143" s="37" t="s">
        <v>1150</v>
      </c>
      <c r="AJ143" s="32">
        <v>0</v>
      </c>
      <c r="AK143" s="32">
        <v>0</v>
      </c>
      <c r="AL143" s="37" t="s">
        <v>1150</v>
      </c>
      <c r="AM143" t="s">
        <v>276</v>
      </c>
      <c r="AN143" s="34">
        <v>4</v>
      </c>
      <c r="AX143"/>
      <c r="AY143"/>
    </row>
    <row r="144" spans="1:51" x14ac:dyDescent="0.25">
      <c r="A144" t="s">
        <v>1023</v>
      </c>
      <c r="B144" t="s">
        <v>535</v>
      </c>
      <c r="C144" t="s">
        <v>812</v>
      </c>
      <c r="D144" t="s">
        <v>915</v>
      </c>
      <c r="E144" s="32">
        <v>73.033333333333331</v>
      </c>
      <c r="F144" s="32">
        <v>230.18011111111119</v>
      </c>
      <c r="G144" s="32">
        <v>64.266999999999996</v>
      </c>
      <c r="H144" s="37">
        <v>0.27920309747777211</v>
      </c>
      <c r="I144" s="32">
        <v>202.00133333333341</v>
      </c>
      <c r="J144" s="32">
        <v>54.072777777777773</v>
      </c>
      <c r="K144" s="37">
        <v>0.26768525180251823</v>
      </c>
      <c r="L144" s="32">
        <v>21.055333333333333</v>
      </c>
      <c r="M144" s="32">
        <v>10.288666666666668</v>
      </c>
      <c r="N144" s="37">
        <v>0.48864895671722136</v>
      </c>
      <c r="O144" s="32">
        <v>3.8178888888888882</v>
      </c>
      <c r="P144" s="32">
        <v>9.4444444444444442E-2</v>
      </c>
      <c r="Q144" s="37">
        <v>2.4737347574284804E-2</v>
      </c>
      <c r="R144" s="32">
        <v>6.6304444444444446</v>
      </c>
      <c r="S144" s="32">
        <v>2.6094444444444451</v>
      </c>
      <c r="T144" s="37">
        <v>0.393554982069243</v>
      </c>
      <c r="U144" s="32">
        <v>10.607000000000001</v>
      </c>
      <c r="V144" s="32">
        <v>7.584777777777779</v>
      </c>
      <c r="W144" s="37">
        <v>0.71507285545185051</v>
      </c>
      <c r="X144" s="32">
        <v>86.415777777777762</v>
      </c>
      <c r="Y144" s="32">
        <v>43.584777777777781</v>
      </c>
      <c r="Z144" s="37">
        <v>0.50436134347894301</v>
      </c>
      <c r="AA144" s="32">
        <v>10.941333333333331</v>
      </c>
      <c r="AB144" s="32">
        <v>0</v>
      </c>
      <c r="AC144" s="37">
        <v>0</v>
      </c>
      <c r="AD144" s="32">
        <v>111.76766666666676</v>
      </c>
      <c r="AE144" s="32">
        <v>10.393555555555555</v>
      </c>
      <c r="AF144" s="37">
        <v>9.2992507274514802E-2</v>
      </c>
      <c r="AG144" s="32">
        <v>0</v>
      </c>
      <c r="AH144" s="32">
        <v>0</v>
      </c>
      <c r="AI144" s="37" t="s">
        <v>1150</v>
      </c>
      <c r="AJ144" s="32">
        <v>0</v>
      </c>
      <c r="AK144" s="32">
        <v>0</v>
      </c>
      <c r="AL144" s="37" t="s">
        <v>1150</v>
      </c>
      <c r="AM144" t="s">
        <v>194</v>
      </c>
      <c r="AN144" s="34">
        <v>4</v>
      </c>
      <c r="AX144"/>
      <c r="AY144"/>
    </row>
    <row r="145" spans="1:51" x14ac:dyDescent="0.25">
      <c r="A145" t="s">
        <v>1023</v>
      </c>
      <c r="B145" t="s">
        <v>537</v>
      </c>
      <c r="C145" t="s">
        <v>813</v>
      </c>
      <c r="D145" t="s">
        <v>886</v>
      </c>
      <c r="E145" s="32">
        <v>73.822222222222223</v>
      </c>
      <c r="F145" s="32">
        <v>316.8164444444443</v>
      </c>
      <c r="G145" s="32">
        <v>138.84777777777779</v>
      </c>
      <c r="H145" s="37">
        <v>0.43825937766979012</v>
      </c>
      <c r="I145" s="32">
        <v>298.9845555555554</v>
      </c>
      <c r="J145" s="32">
        <v>137.84222222222223</v>
      </c>
      <c r="K145" s="37">
        <v>0.46103459078711267</v>
      </c>
      <c r="L145" s="32">
        <v>20.362777777777772</v>
      </c>
      <c r="M145" s="32">
        <v>1.1166666666666667</v>
      </c>
      <c r="N145" s="37">
        <v>5.48386216680763E-2</v>
      </c>
      <c r="O145" s="32">
        <v>13.757222222222218</v>
      </c>
      <c r="P145" s="32">
        <v>0.1111111111111111</v>
      </c>
      <c r="Q145" s="37">
        <v>8.0765658442030468E-3</v>
      </c>
      <c r="R145" s="32">
        <v>1.0055555555555555</v>
      </c>
      <c r="S145" s="32">
        <v>1.0055555555555555</v>
      </c>
      <c r="T145" s="37">
        <v>1</v>
      </c>
      <c r="U145" s="32">
        <v>5.6</v>
      </c>
      <c r="V145" s="32">
        <v>0</v>
      </c>
      <c r="W145" s="37">
        <v>0</v>
      </c>
      <c r="X145" s="32">
        <v>103.0276666666666</v>
      </c>
      <c r="Y145" s="32">
        <v>22.32599999999999</v>
      </c>
      <c r="Z145" s="37">
        <v>0.21669907435866745</v>
      </c>
      <c r="AA145" s="32">
        <v>11.226333333333331</v>
      </c>
      <c r="AB145" s="32">
        <v>0</v>
      </c>
      <c r="AC145" s="37">
        <v>0</v>
      </c>
      <c r="AD145" s="32">
        <v>182.19966666666659</v>
      </c>
      <c r="AE145" s="32">
        <v>115.40511111111114</v>
      </c>
      <c r="AF145" s="37">
        <v>0.63339913416111915</v>
      </c>
      <c r="AG145" s="32">
        <v>0</v>
      </c>
      <c r="AH145" s="32">
        <v>0</v>
      </c>
      <c r="AI145" s="37" t="s">
        <v>1150</v>
      </c>
      <c r="AJ145" s="32">
        <v>0</v>
      </c>
      <c r="AK145" s="32">
        <v>0</v>
      </c>
      <c r="AL145" s="37" t="s">
        <v>1150</v>
      </c>
      <c r="AM145" t="s">
        <v>196</v>
      </c>
      <c r="AN145" s="34">
        <v>4</v>
      </c>
      <c r="AX145"/>
      <c r="AY145"/>
    </row>
    <row r="146" spans="1:51" x14ac:dyDescent="0.25">
      <c r="A146" t="s">
        <v>1023</v>
      </c>
      <c r="B146" t="s">
        <v>449</v>
      </c>
      <c r="C146" t="s">
        <v>765</v>
      </c>
      <c r="D146" t="s">
        <v>952</v>
      </c>
      <c r="E146" s="32">
        <v>63.87777777777778</v>
      </c>
      <c r="F146" s="32">
        <v>170.01944444444445</v>
      </c>
      <c r="G146" s="32">
        <v>10.069444444444445</v>
      </c>
      <c r="H146" s="37">
        <v>5.9225252013658566E-2</v>
      </c>
      <c r="I146" s="32">
        <v>160.40277777777777</v>
      </c>
      <c r="J146" s="32">
        <v>10.069444444444445</v>
      </c>
      <c r="K146" s="37">
        <v>6.2775997921898002E-2</v>
      </c>
      <c r="L146" s="32">
        <v>11.5</v>
      </c>
      <c r="M146" s="32">
        <v>0</v>
      </c>
      <c r="N146" s="37">
        <v>0</v>
      </c>
      <c r="O146" s="32">
        <v>5.4555555555555557</v>
      </c>
      <c r="P146" s="32">
        <v>0</v>
      </c>
      <c r="Q146" s="37">
        <v>0</v>
      </c>
      <c r="R146" s="32">
        <v>0.44444444444444442</v>
      </c>
      <c r="S146" s="32">
        <v>0</v>
      </c>
      <c r="T146" s="37">
        <v>0</v>
      </c>
      <c r="U146" s="32">
        <v>5.6</v>
      </c>
      <c r="V146" s="32">
        <v>0</v>
      </c>
      <c r="W146" s="37">
        <v>0</v>
      </c>
      <c r="X146" s="32">
        <v>52.080555555555556</v>
      </c>
      <c r="Y146" s="32">
        <v>0.29166666666666669</v>
      </c>
      <c r="Z146" s="37">
        <v>5.6002986825964057E-3</v>
      </c>
      <c r="AA146" s="32">
        <v>3.5722222222222224</v>
      </c>
      <c r="AB146" s="32">
        <v>0</v>
      </c>
      <c r="AC146" s="37">
        <v>0</v>
      </c>
      <c r="AD146" s="32">
        <v>102.86666666666666</v>
      </c>
      <c r="AE146" s="32">
        <v>9.7777777777777786</v>
      </c>
      <c r="AF146" s="37">
        <v>9.5052927198098949E-2</v>
      </c>
      <c r="AG146" s="32">
        <v>0</v>
      </c>
      <c r="AH146" s="32">
        <v>0</v>
      </c>
      <c r="AI146" s="37" t="s">
        <v>1150</v>
      </c>
      <c r="AJ146" s="32">
        <v>0</v>
      </c>
      <c r="AK146" s="32">
        <v>0</v>
      </c>
      <c r="AL146" s="37" t="s">
        <v>1150</v>
      </c>
      <c r="AM146" t="s">
        <v>108</v>
      </c>
      <c r="AN146" s="34">
        <v>4</v>
      </c>
      <c r="AX146"/>
      <c r="AY146"/>
    </row>
    <row r="147" spans="1:51" x14ac:dyDescent="0.25">
      <c r="A147" t="s">
        <v>1023</v>
      </c>
      <c r="B147" t="s">
        <v>482</v>
      </c>
      <c r="C147" t="s">
        <v>786</v>
      </c>
      <c r="D147" t="s">
        <v>964</v>
      </c>
      <c r="E147" s="32">
        <v>55.6</v>
      </c>
      <c r="F147" s="32">
        <v>173.4612222222222</v>
      </c>
      <c r="G147" s="32">
        <v>51.621333333333325</v>
      </c>
      <c r="H147" s="37">
        <v>0.29759581232052501</v>
      </c>
      <c r="I147" s="32">
        <v>157.27522222222223</v>
      </c>
      <c r="J147" s="32">
        <v>51.621333333333325</v>
      </c>
      <c r="K147" s="37">
        <v>0.32822292414500548</v>
      </c>
      <c r="L147" s="32">
        <v>32.670111111111112</v>
      </c>
      <c r="M147" s="32">
        <v>5.067222222222223</v>
      </c>
      <c r="N147" s="37">
        <v>0.15510269325343248</v>
      </c>
      <c r="O147" s="32">
        <v>16.484111111111112</v>
      </c>
      <c r="P147" s="32">
        <v>5.067222222222223</v>
      </c>
      <c r="Q147" s="37">
        <v>0.30740039229695937</v>
      </c>
      <c r="R147" s="32">
        <v>10.497111111111108</v>
      </c>
      <c r="S147" s="32">
        <v>0</v>
      </c>
      <c r="T147" s="37">
        <v>0</v>
      </c>
      <c r="U147" s="32">
        <v>5.6888888888888891</v>
      </c>
      <c r="V147" s="32">
        <v>0</v>
      </c>
      <c r="W147" s="37">
        <v>0</v>
      </c>
      <c r="X147" s="32">
        <v>44.442999999999991</v>
      </c>
      <c r="Y147" s="32">
        <v>13.24088888888889</v>
      </c>
      <c r="Z147" s="37">
        <v>0.29792968271468828</v>
      </c>
      <c r="AA147" s="32">
        <v>0</v>
      </c>
      <c r="AB147" s="32">
        <v>0</v>
      </c>
      <c r="AC147" s="37" t="s">
        <v>1150</v>
      </c>
      <c r="AD147" s="32">
        <v>96.348111111111109</v>
      </c>
      <c r="AE147" s="32">
        <v>33.313222222222215</v>
      </c>
      <c r="AF147" s="37">
        <v>0.34575895508532134</v>
      </c>
      <c r="AG147" s="32">
        <v>0</v>
      </c>
      <c r="AH147" s="32">
        <v>0</v>
      </c>
      <c r="AI147" s="37" t="s">
        <v>1150</v>
      </c>
      <c r="AJ147" s="32">
        <v>0</v>
      </c>
      <c r="AK147" s="32">
        <v>0</v>
      </c>
      <c r="AL147" s="37" t="s">
        <v>1150</v>
      </c>
      <c r="AM147" t="s">
        <v>141</v>
      </c>
      <c r="AN147" s="34">
        <v>4</v>
      </c>
      <c r="AX147"/>
      <c r="AY147"/>
    </row>
    <row r="148" spans="1:51" x14ac:dyDescent="0.25">
      <c r="A148" t="s">
        <v>1023</v>
      </c>
      <c r="B148" t="s">
        <v>424</v>
      </c>
      <c r="C148" t="s">
        <v>732</v>
      </c>
      <c r="D148" t="s">
        <v>892</v>
      </c>
      <c r="E148" s="32">
        <v>83.911111111111111</v>
      </c>
      <c r="F148" s="32">
        <v>237.23033333333328</v>
      </c>
      <c r="G148" s="32">
        <v>69.212777777777816</v>
      </c>
      <c r="H148" s="37">
        <v>0.29175349039587894</v>
      </c>
      <c r="I148" s="32">
        <v>220.36077777777771</v>
      </c>
      <c r="J148" s="32">
        <v>69.212777777777816</v>
      </c>
      <c r="K148" s="37">
        <v>0.31408846200195967</v>
      </c>
      <c r="L148" s="32">
        <v>25.992111111111111</v>
      </c>
      <c r="M148" s="32">
        <v>0</v>
      </c>
      <c r="N148" s="37">
        <v>0</v>
      </c>
      <c r="O148" s="32">
        <v>11.55822222222222</v>
      </c>
      <c r="P148" s="32">
        <v>0</v>
      </c>
      <c r="Q148" s="37">
        <v>0</v>
      </c>
      <c r="R148" s="32">
        <v>9.1894444444444456</v>
      </c>
      <c r="S148" s="32">
        <v>0</v>
      </c>
      <c r="T148" s="37">
        <v>0</v>
      </c>
      <c r="U148" s="32">
        <v>5.2444444444444445</v>
      </c>
      <c r="V148" s="32">
        <v>0</v>
      </c>
      <c r="W148" s="37">
        <v>0</v>
      </c>
      <c r="X148" s="32">
        <v>89.534111111111088</v>
      </c>
      <c r="Y148" s="32">
        <v>38.474444444444465</v>
      </c>
      <c r="Z148" s="37">
        <v>0.42971828241750232</v>
      </c>
      <c r="AA148" s="32">
        <v>2.4356666666666666</v>
      </c>
      <c r="AB148" s="32">
        <v>0</v>
      </c>
      <c r="AC148" s="37">
        <v>0</v>
      </c>
      <c r="AD148" s="32">
        <v>114.17011111111107</v>
      </c>
      <c r="AE148" s="32">
        <v>30.738333333333351</v>
      </c>
      <c r="AF148" s="37">
        <v>0.26923275307508998</v>
      </c>
      <c r="AG148" s="32">
        <v>5.0983333333333354</v>
      </c>
      <c r="AH148" s="32">
        <v>0</v>
      </c>
      <c r="AI148" s="37">
        <v>0</v>
      </c>
      <c r="AJ148" s="32">
        <v>0</v>
      </c>
      <c r="AK148" s="32">
        <v>0</v>
      </c>
      <c r="AL148" s="37" t="s">
        <v>1150</v>
      </c>
      <c r="AM148" t="s">
        <v>83</v>
      </c>
      <c r="AN148" s="34">
        <v>4</v>
      </c>
      <c r="AX148"/>
      <c r="AY148"/>
    </row>
    <row r="149" spans="1:51" x14ac:dyDescent="0.25">
      <c r="A149" t="s">
        <v>1023</v>
      </c>
      <c r="B149" t="s">
        <v>474</v>
      </c>
      <c r="C149" t="s">
        <v>687</v>
      </c>
      <c r="D149" t="s">
        <v>875</v>
      </c>
      <c r="E149" s="32">
        <v>59.133333333333333</v>
      </c>
      <c r="F149" s="32">
        <v>184.60255555555554</v>
      </c>
      <c r="G149" s="32">
        <v>0</v>
      </c>
      <c r="H149" s="37">
        <v>0</v>
      </c>
      <c r="I149" s="32">
        <v>162.45255555555553</v>
      </c>
      <c r="J149" s="32">
        <v>0</v>
      </c>
      <c r="K149" s="37">
        <v>0</v>
      </c>
      <c r="L149" s="32">
        <v>20.347222222222221</v>
      </c>
      <c r="M149" s="32">
        <v>0</v>
      </c>
      <c r="N149" s="37">
        <v>0</v>
      </c>
      <c r="O149" s="32">
        <v>4.4722222222222223</v>
      </c>
      <c r="P149" s="32">
        <v>0</v>
      </c>
      <c r="Q149" s="37">
        <v>0</v>
      </c>
      <c r="R149" s="32">
        <v>9.6999999999999993</v>
      </c>
      <c r="S149" s="32">
        <v>0</v>
      </c>
      <c r="T149" s="37">
        <v>0</v>
      </c>
      <c r="U149" s="32">
        <v>6.1749999999999998</v>
      </c>
      <c r="V149" s="32">
        <v>0</v>
      </c>
      <c r="W149" s="37">
        <v>0</v>
      </c>
      <c r="X149" s="32">
        <v>41.758333333333333</v>
      </c>
      <c r="Y149" s="32">
        <v>0</v>
      </c>
      <c r="Z149" s="37">
        <v>0</v>
      </c>
      <c r="AA149" s="32">
        <v>6.2750000000000004</v>
      </c>
      <c r="AB149" s="32">
        <v>0</v>
      </c>
      <c r="AC149" s="37">
        <v>0</v>
      </c>
      <c r="AD149" s="32">
        <v>116.22199999999998</v>
      </c>
      <c r="AE149" s="32">
        <v>0</v>
      </c>
      <c r="AF149" s="37">
        <v>0</v>
      </c>
      <c r="AG149" s="32">
        <v>0</v>
      </c>
      <c r="AH149" s="32">
        <v>0</v>
      </c>
      <c r="AI149" s="37" t="s">
        <v>1150</v>
      </c>
      <c r="AJ149" s="32">
        <v>0</v>
      </c>
      <c r="AK149" s="32">
        <v>0</v>
      </c>
      <c r="AL149" s="37" t="s">
        <v>1150</v>
      </c>
      <c r="AM149" t="s">
        <v>133</v>
      </c>
      <c r="AN149" s="34">
        <v>4</v>
      </c>
      <c r="AX149"/>
      <c r="AY149"/>
    </row>
    <row r="150" spans="1:51" x14ac:dyDescent="0.25">
      <c r="A150" t="s">
        <v>1023</v>
      </c>
      <c r="B150" t="s">
        <v>342</v>
      </c>
      <c r="C150" t="s">
        <v>709</v>
      </c>
      <c r="D150" t="s">
        <v>915</v>
      </c>
      <c r="E150" s="32">
        <v>122.86666666666666</v>
      </c>
      <c r="F150" s="32">
        <v>435.51588888888892</v>
      </c>
      <c r="G150" s="32">
        <v>34.836444444444446</v>
      </c>
      <c r="H150" s="37">
        <v>7.99889173580349E-2</v>
      </c>
      <c r="I150" s="32">
        <v>387.84955555555558</v>
      </c>
      <c r="J150" s="32">
        <v>32.847555555555559</v>
      </c>
      <c r="K150" s="37">
        <v>8.4691486905289173E-2</v>
      </c>
      <c r="L150" s="32">
        <v>74.338444444444463</v>
      </c>
      <c r="M150" s="32">
        <v>4.5444444444444443</v>
      </c>
      <c r="N150" s="37">
        <v>6.1131820532519421E-2</v>
      </c>
      <c r="O150" s="32">
        <v>38.20644444444445</v>
      </c>
      <c r="P150" s="32">
        <v>2.5555555555555554</v>
      </c>
      <c r="Q150" s="37">
        <v>6.688807589179252E-2</v>
      </c>
      <c r="R150" s="32">
        <v>29.019444444444446</v>
      </c>
      <c r="S150" s="32">
        <v>1.9888888888888889</v>
      </c>
      <c r="T150" s="37">
        <v>6.8536421939312725E-2</v>
      </c>
      <c r="U150" s="32">
        <v>7.1125555555555557</v>
      </c>
      <c r="V150" s="32">
        <v>0</v>
      </c>
      <c r="W150" s="37">
        <v>0</v>
      </c>
      <c r="X150" s="32">
        <v>146.22600000000003</v>
      </c>
      <c r="Y150" s="32">
        <v>22.420111111111112</v>
      </c>
      <c r="Z150" s="37">
        <v>0.15332506606972157</v>
      </c>
      <c r="AA150" s="32">
        <v>11.534333333333329</v>
      </c>
      <c r="AB150" s="32">
        <v>0</v>
      </c>
      <c r="AC150" s="37">
        <v>0</v>
      </c>
      <c r="AD150" s="32">
        <v>179.82400000000001</v>
      </c>
      <c r="AE150" s="32">
        <v>7.8718888888888907</v>
      </c>
      <c r="AF150" s="37">
        <v>4.3775518778855382E-2</v>
      </c>
      <c r="AG150" s="32">
        <v>23.593111111111114</v>
      </c>
      <c r="AH150" s="32">
        <v>0</v>
      </c>
      <c r="AI150" s="37">
        <v>0</v>
      </c>
      <c r="AJ150" s="32">
        <v>0</v>
      </c>
      <c r="AK150" s="32">
        <v>0</v>
      </c>
      <c r="AL150" s="37" t="s">
        <v>1150</v>
      </c>
      <c r="AM150" t="s">
        <v>1</v>
      </c>
      <c r="AN150" s="34">
        <v>4</v>
      </c>
      <c r="AX150"/>
      <c r="AY150"/>
    </row>
    <row r="151" spans="1:51" x14ac:dyDescent="0.25">
      <c r="A151" t="s">
        <v>1023</v>
      </c>
      <c r="B151" t="s">
        <v>359</v>
      </c>
      <c r="C151" t="s">
        <v>714</v>
      </c>
      <c r="D151" t="s">
        <v>920</v>
      </c>
      <c r="E151" s="32">
        <v>88.711111111111109</v>
      </c>
      <c r="F151" s="32">
        <v>369.40333333333342</v>
      </c>
      <c r="G151" s="32">
        <v>0</v>
      </c>
      <c r="H151" s="37">
        <v>0</v>
      </c>
      <c r="I151" s="32">
        <v>347.13600000000008</v>
      </c>
      <c r="J151" s="32">
        <v>0</v>
      </c>
      <c r="K151" s="37">
        <v>0</v>
      </c>
      <c r="L151" s="32">
        <v>54.01433333333334</v>
      </c>
      <c r="M151" s="32">
        <v>0</v>
      </c>
      <c r="N151" s="37">
        <v>0</v>
      </c>
      <c r="O151" s="32">
        <v>36.927111111111117</v>
      </c>
      <c r="P151" s="32">
        <v>0</v>
      </c>
      <c r="Q151" s="37">
        <v>0</v>
      </c>
      <c r="R151" s="32">
        <v>11.398333333333332</v>
      </c>
      <c r="S151" s="32">
        <v>0</v>
      </c>
      <c r="T151" s="37">
        <v>0</v>
      </c>
      <c r="U151" s="32">
        <v>5.6888888888888891</v>
      </c>
      <c r="V151" s="32">
        <v>0</v>
      </c>
      <c r="W151" s="37">
        <v>0</v>
      </c>
      <c r="X151" s="32">
        <v>82.740555555555545</v>
      </c>
      <c r="Y151" s="32">
        <v>0</v>
      </c>
      <c r="Z151" s="37">
        <v>0</v>
      </c>
      <c r="AA151" s="32">
        <v>5.1801111111111116</v>
      </c>
      <c r="AB151" s="32">
        <v>0</v>
      </c>
      <c r="AC151" s="37">
        <v>0</v>
      </c>
      <c r="AD151" s="32">
        <v>214.74444444444453</v>
      </c>
      <c r="AE151" s="32">
        <v>0</v>
      </c>
      <c r="AF151" s="37">
        <v>0</v>
      </c>
      <c r="AG151" s="32">
        <v>12.723888888888887</v>
      </c>
      <c r="AH151" s="32">
        <v>0</v>
      </c>
      <c r="AI151" s="37">
        <v>0</v>
      </c>
      <c r="AJ151" s="32">
        <v>0</v>
      </c>
      <c r="AK151" s="32">
        <v>0</v>
      </c>
      <c r="AL151" s="37" t="s">
        <v>1150</v>
      </c>
      <c r="AM151" t="s">
        <v>18</v>
      </c>
      <c r="AN151" s="34">
        <v>4</v>
      </c>
      <c r="AX151"/>
      <c r="AY151"/>
    </row>
    <row r="152" spans="1:51" x14ac:dyDescent="0.25">
      <c r="A152" t="s">
        <v>1023</v>
      </c>
      <c r="B152" t="s">
        <v>351</v>
      </c>
      <c r="C152" t="s">
        <v>714</v>
      </c>
      <c r="D152" t="s">
        <v>920</v>
      </c>
      <c r="E152" s="32">
        <v>87.833333333333329</v>
      </c>
      <c r="F152" s="32">
        <v>305.10211111111107</v>
      </c>
      <c r="G152" s="32">
        <v>2.9555555555555553</v>
      </c>
      <c r="H152" s="37">
        <v>9.687102933480558E-3</v>
      </c>
      <c r="I152" s="32">
        <v>286.46077777777771</v>
      </c>
      <c r="J152" s="32">
        <v>2.8944444444444444</v>
      </c>
      <c r="K152" s="37">
        <v>1.0104156202109502E-2</v>
      </c>
      <c r="L152" s="32">
        <v>48.475999999999999</v>
      </c>
      <c r="M152" s="32">
        <v>6.1111111111111109E-2</v>
      </c>
      <c r="N152" s="37">
        <v>1.2606467346957487E-3</v>
      </c>
      <c r="O152" s="32">
        <v>31.147222222222226</v>
      </c>
      <c r="P152" s="32">
        <v>0</v>
      </c>
      <c r="Q152" s="37">
        <v>0</v>
      </c>
      <c r="R152" s="32">
        <v>15.736222222222219</v>
      </c>
      <c r="S152" s="32">
        <v>6.1111111111111109E-2</v>
      </c>
      <c r="T152" s="37">
        <v>3.8834677248527818E-3</v>
      </c>
      <c r="U152" s="32">
        <v>1.5925555555555553</v>
      </c>
      <c r="V152" s="32">
        <v>0</v>
      </c>
      <c r="W152" s="37">
        <v>0</v>
      </c>
      <c r="X152" s="32">
        <v>79.378666666666689</v>
      </c>
      <c r="Y152" s="32">
        <v>2.8944444444444444</v>
      </c>
      <c r="Z152" s="37">
        <v>3.6463757404732296E-2</v>
      </c>
      <c r="AA152" s="32">
        <v>1.3125555555555555</v>
      </c>
      <c r="AB152" s="32">
        <v>0</v>
      </c>
      <c r="AC152" s="37">
        <v>0</v>
      </c>
      <c r="AD152" s="32">
        <v>175.93488888888882</v>
      </c>
      <c r="AE152" s="32">
        <v>0</v>
      </c>
      <c r="AF152" s="37">
        <v>0</v>
      </c>
      <c r="AG152" s="32">
        <v>0</v>
      </c>
      <c r="AH152" s="32">
        <v>0</v>
      </c>
      <c r="AI152" s="37" t="s">
        <v>1150</v>
      </c>
      <c r="AJ152" s="32">
        <v>0</v>
      </c>
      <c r="AK152" s="32">
        <v>0</v>
      </c>
      <c r="AL152" s="37" t="s">
        <v>1150</v>
      </c>
      <c r="AM152" t="s">
        <v>10</v>
      </c>
      <c r="AN152" s="34">
        <v>4</v>
      </c>
      <c r="AX152"/>
      <c r="AY152"/>
    </row>
    <row r="153" spans="1:51" x14ac:dyDescent="0.25">
      <c r="A153" t="s">
        <v>1023</v>
      </c>
      <c r="B153" t="s">
        <v>571</v>
      </c>
      <c r="C153" t="s">
        <v>830</v>
      </c>
      <c r="D153" t="s">
        <v>885</v>
      </c>
      <c r="E153" s="32">
        <v>59.166666666666664</v>
      </c>
      <c r="F153" s="32">
        <v>208.94966666666667</v>
      </c>
      <c r="G153" s="32">
        <v>10.733444444444446</v>
      </c>
      <c r="H153" s="37">
        <v>5.1368564571903821E-2</v>
      </c>
      <c r="I153" s="32">
        <v>186.83</v>
      </c>
      <c r="J153" s="32">
        <v>5.1888888888888891</v>
      </c>
      <c r="K153" s="37">
        <v>2.7773317394898512E-2</v>
      </c>
      <c r="L153" s="32">
        <v>17.724444444444448</v>
      </c>
      <c r="M153" s="32">
        <v>5.4682222222222236</v>
      </c>
      <c r="N153" s="37">
        <v>0.30851303911735206</v>
      </c>
      <c r="O153" s="32">
        <v>5.0017777777777797</v>
      </c>
      <c r="P153" s="32">
        <v>0</v>
      </c>
      <c r="Q153" s="37">
        <v>0</v>
      </c>
      <c r="R153" s="32">
        <v>7.2544444444444434</v>
      </c>
      <c r="S153" s="32">
        <v>0</v>
      </c>
      <c r="T153" s="37">
        <v>0</v>
      </c>
      <c r="U153" s="32">
        <v>5.4682222222222236</v>
      </c>
      <c r="V153" s="32">
        <v>5.4682222222222236</v>
      </c>
      <c r="W153" s="37">
        <v>1</v>
      </c>
      <c r="X153" s="32">
        <v>55.309222222222232</v>
      </c>
      <c r="Y153" s="32">
        <v>0.81944444444444442</v>
      </c>
      <c r="Z153" s="37">
        <v>1.4815692781794473E-2</v>
      </c>
      <c r="AA153" s="32">
        <v>9.3969999999999967</v>
      </c>
      <c r="AB153" s="32">
        <v>7.6333333333333336E-2</v>
      </c>
      <c r="AC153" s="37">
        <v>8.1231598737185658E-3</v>
      </c>
      <c r="AD153" s="32">
        <v>96.458333333333329</v>
      </c>
      <c r="AE153" s="32">
        <v>4.3694444444444445</v>
      </c>
      <c r="AF153" s="37">
        <v>4.529877609791217E-2</v>
      </c>
      <c r="AG153" s="32">
        <v>30.060666666666666</v>
      </c>
      <c r="AH153" s="32">
        <v>0</v>
      </c>
      <c r="AI153" s="37">
        <v>0</v>
      </c>
      <c r="AJ153" s="32">
        <v>0</v>
      </c>
      <c r="AK153" s="32">
        <v>0</v>
      </c>
      <c r="AL153" s="37" t="s">
        <v>1150</v>
      </c>
      <c r="AM153" t="s">
        <v>230</v>
      </c>
      <c r="AN153" s="34">
        <v>4</v>
      </c>
      <c r="AX153"/>
      <c r="AY153"/>
    </row>
    <row r="154" spans="1:51" x14ac:dyDescent="0.25">
      <c r="A154" t="s">
        <v>1023</v>
      </c>
      <c r="B154" t="s">
        <v>538</v>
      </c>
      <c r="C154" t="s">
        <v>814</v>
      </c>
      <c r="D154" t="s">
        <v>979</v>
      </c>
      <c r="E154" s="32">
        <v>64.155555555555551</v>
      </c>
      <c r="F154" s="32">
        <v>243.27299999999997</v>
      </c>
      <c r="G154" s="32">
        <v>10.049555555555557</v>
      </c>
      <c r="H154" s="37">
        <v>4.1309785942359234E-2</v>
      </c>
      <c r="I154" s="32">
        <v>142.18933333333331</v>
      </c>
      <c r="J154" s="32">
        <v>10.049555555555557</v>
      </c>
      <c r="K154" s="37">
        <v>7.067728162137496E-2</v>
      </c>
      <c r="L154" s="32">
        <v>30.089222222222222</v>
      </c>
      <c r="M154" s="32">
        <v>5.1374444444444451</v>
      </c>
      <c r="N154" s="37">
        <v>0.17074035368884394</v>
      </c>
      <c r="O154" s="32">
        <v>5.1374444444444451</v>
      </c>
      <c r="P154" s="32">
        <v>5.1374444444444451</v>
      </c>
      <c r="Q154" s="37">
        <v>1</v>
      </c>
      <c r="R154" s="32">
        <v>19.585111111111111</v>
      </c>
      <c r="S154" s="32">
        <v>0</v>
      </c>
      <c r="T154" s="37">
        <v>0</v>
      </c>
      <c r="U154" s="32">
        <v>5.3666666666666663</v>
      </c>
      <c r="V154" s="32">
        <v>0</v>
      </c>
      <c r="W154" s="37">
        <v>0</v>
      </c>
      <c r="X154" s="32">
        <v>4.9121111111111109</v>
      </c>
      <c r="Y154" s="32">
        <v>4.9121111111111109</v>
      </c>
      <c r="Z154" s="37">
        <v>1</v>
      </c>
      <c r="AA154" s="32">
        <v>76.131888888888881</v>
      </c>
      <c r="AB154" s="32">
        <v>0</v>
      </c>
      <c r="AC154" s="37">
        <v>0</v>
      </c>
      <c r="AD154" s="32">
        <v>132.13977777777777</v>
      </c>
      <c r="AE154" s="32">
        <v>0</v>
      </c>
      <c r="AF154" s="37">
        <v>0</v>
      </c>
      <c r="AG154" s="32">
        <v>0</v>
      </c>
      <c r="AH154" s="32">
        <v>0</v>
      </c>
      <c r="AI154" s="37" t="s">
        <v>1150</v>
      </c>
      <c r="AJ154" s="32">
        <v>0</v>
      </c>
      <c r="AK154" s="32">
        <v>0</v>
      </c>
      <c r="AL154" s="37" t="s">
        <v>1150</v>
      </c>
      <c r="AM154" t="s">
        <v>197</v>
      </c>
      <c r="AN154" s="34">
        <v>4</v>
      </c>
      <c r="AX154"/>
      <c r="AY154"/>
    </row>
    <row r="155" spans="1:51" x14ac:dyDescent="0.25">
      <c r="A155" t="s">
        <v>1023</v>
      </c>
      <c r="B155" t="s">
        <v>559</v>
      </c>
      <c r="C155" t="s">
        <v>823</v>
      </c>
      <c r="D155" t="s">
        <v>973</v>
      </c>
      <c r="E155" s="32">
        <v>52.822222222222223</v>
      </c>
      <c r="F155" s="32">
        <v>196.66655555555559</v>
      </c>
      <c r="G155" s="32">
        <v>1.5638888888888889</v>
      </c>
      <c r="H155" s="37">
        <v>7.9519818937750803E-3</v>
      </c>
      <c r="I155" s="32">
        <v>171.43333333333337</v>
      </c>
      <c r="J155" s="32">
        <v>1.5638888888888889</v>
      </c>
      <c r="K155" s="37">
        <v>9.1224317843022866E-3</v>
      </c>
      <c r="L155" s="32">
        <v>20.035222222222224</v>
      </c>
      <c r="M155" s="32">
        <v>1.5638888888888889</v>
      </c>
      <c r="N155" s="37">
        <v>7.805697743418534E-2</v>
      </c>
      <c r="O155" s="32">
        <v>1.5638888888888889</v>
      </c>
      <c r="P155" s="32">
        <v>1.5638888888888889</v>
      </c>
      <c r="Q155" s="37">
        <v>1</v>
      </c>
      <c r="R155" s="32">
        <v>7.8935555555555554</v>
      </c>
      <c r="S155" s="32">
        <v>0</v>
      </c>
      <c r="T155" s="37">
        <v>0</v>
      </c>
      <c r="U155" s="32">
        <v>10.577777777777778</v>
      </c>
      <c r="V155" s="32">
        <v>0</v>
      </c>
      <c r="W155" s="37">
        <v>0</v>
      </c>
      <c r="X155" s="32">
        <v>59.75577777777778</v>
      </c>
      <c r="Y155" s="32">
        <v>0</v>
      </c>
      <c r="Z155" s="37">
        <v>0</v>
      </c>
      <c r="AA155" s="32">
        <v>6.7618888888888895</v>
      </c>
      <c r="AB155" s="32">
        <v>0</v>
      </c>
      <c r="AC155" s="37">
        <v>0</v>
      </c>
      <c r="AD155" s="32">
        <v>110.11366666666669</v>
      </c>
      <c r="AE155" s="32">
        <v>0</v>
      </c>
      <c r="AF155" s="37">
        <v>0</v>
      </c>
      <c r="AG155" s="32">
        <v>0</v>
      </c>
      <c r="AH155" s="32">
        <v>0</v>
      </c>
      <c r="AI155" s="37" t="s">
        <v>1150</v>
      </c>
      <c r="AJ155" s="32">
        <v>0</v>
      </c>
      <c r="AK155" s="32">
        <v>0</v>
      </c>
      <c r="AL155" s="37" t="s">
        <v>1150</v>
      </c>
      <c r="AM155" t="s">
        <v>218</v>
      </c>
      <c r="AN155" s="34">
        <v>4</v>
      </c>
      <c r="AX155"/>
      <c r="AY155"/>
    </row>
    <row r="156" spans="1:51" x14ac:dyDescent="0.25">
      <c r="A156" t="s">
        <v>1023</v>
      </c>
      <c r="B156" t="s">
        <v>531</v>
      </c>
      <c r="C156" t="s">
        <v>785</v>
      </c>
      <c r="D156" t="s">
        <v>963</v>
      </c>
      <c r="E156" s="32">
        <v>66.822222222222223</v>
      </c>
      <c r="F156" s="32">
        <v>216.86955555555556</v>
      </c>
      <c r="G156" s="32">
        <v>41.833333333333336</v>
      </c>
      <c r="H156" s="37">
        <v>0.19289629300972524</v>
      </c>
      <c r="I156" s="32">
        <v>206.1888888888889</v>
      </c>
      <c r="J156" s="32">
        <v>41.833333333333336</v>
      </c>
      <c r="K156" s="37">
        <v>0.20288839790914481</v>
      </c>
      <c r="L156" s="32">
        <v>13.62788888888889</v>
      </c>
      <c r="M156" s="32">
        <v>0</v>
      </c>
      <c r="N156" s="37">
        <v>0</v>
      </c>
      <c r="O156" s="32">
        <v>7.9388888888888891</v>
      </c>
      <c r="P156" s="32">
        <v>0</v>
      </c>
      <c r="Q156" s="37">
        <v>0</v>
      </c>
      <c r="R156" s="32">
        <v>0</v>
      </c>
      <c r="S156" s="32">
        <v>0</v>
      </c>
      <c r="T156" s="37" t="s">
        <v>1150</v>
      </c>
      <c r="U156" s="32">
        <v>5.6890000000000001</v>
      </c>
      <c r="V156" s="32">
        <v>0</v>
      </c>
      <c r="W156" s="37">
        <v>0</v>
      </c>
      <c r="X156" s="32">
        <v>62.022222222222226</v>
      </c>
      <c r="Y156" s="32">
        <v>3.3055555555555554</v>
      </c>
      <c r="Z156" s="37">
        <v>5.3296309566463626E-2</v>
      </c>
      <c r="AA156" s="32">
        <v>4.9916666666666663</v>
      </c>
      <c r="AB156" s="32">
        <v>0</v>
      </c>
      <c r="AC156" s="37">
        <v>0</v>
      </c>
      <c r="AD156" s="32">
        <v>136.22777777777779</v>
      </c>
      <c r="AE156" s="32">
        <v>38.527777777777779</v>
      </c>
      <c r="AF156" s="37">
        <v>0.28281880836833734</v>
      </c>
      <c r="AG156" s="32">
        <v>0</v>
      </c>
      <c r="AH156" s="32">
        <v>0</v>
      </c>
      <c r="AI156" s="37" t="s">
        <v>1150</v>
      </c>
      <c r="AJ156" s="32">
        <v>0</v>
      </c>
      <c r="AK156" s="32">
        <v>0</v>
      </c>
      <c r="AL156" s="37" t="s">
        <v>1150</v>
      </c>
      <c r="AM156" t="s">
        <v>190</v>
      </c>
      <c r="AN156" s="34">
        <v>4</v>
      </c>
      <c r="AX156"/>
      <c r="AY156"/>
    </row>
    <row r="157" spans="1:51" x14ac:dyDescent="0.25">
      <c r="A157" t="s">
        <v>1023</v>
      </c>
      <c r="B157" t="s">
        <v>665</v>
      </c>
      <c r="C157" t="s">
        <v>823</v>
      </c>
      <c r="D157" t="s">
        <v>973</v>
      </c>
      <c r="E157" s="32">
        <v>7.3555555555555552</v>
      </c>
      <c r="F157" s="32">
        <v>77.872222222222234</v>
      </c>
      <c r="G157" s="32">
        <v>0</v>
      </c>
      <c r="H157" s="37">
        <v>0</v>
      </c>
      <c r="I157" s="32">
        <v>72.183333333333337</v>
      </c>
      <c r="J157" s="32">
        <v>0</v>
      </c>
      <c r="K157" s="37">
        <v>0</v>
      </c>
      <c r="L157" s="32">
        <v>26.208333333333336</v>
      </c>
      <c r="M157" s="32">
        <v>0</v>
      </c>
      <c r="N157" s="37">
        <v>0</v>
      </c>
      <c r="O157" s="32">
        <v>20.519444444444446</v>
      </c>
      <c r="P157" s="32">
        <v>0</v>
      </c>
      <c r="Q157" s="37">
        <v>0</v>
      </c>
      <c r="R157" s="32">
        <v>0</v>
      </c>
      <c r="S157" s="32">
        <v>0</v>
      </c>
      <c r="T157" s="37" t="s">
        <v>1150</v>
      </c>
      <c r="U157" s="32">
        <v>5.6888888888888891</v>
      </c>
      <c r="V157" s="32">
        <v>0</v>
      </c>
      <c r="W157" s="37">
        <v>0</v>
      </c>
      <c r="X157" s="32">
        <v>19.430555555555557</v>
      </c>
      <c r="Y157" s="32">
        <v>0</v>
      </c>
      <c r="Z157" s="37">
        <v>0</v>
      </c>
      <c r="AA157" s="32">
        <v>0</v>
      </c>
      <c r="AB157" s="32">
        <v>0</v>
      </c>
      <c r="AC157" s="37" t="s">
        <v>1150</v>
      </c>
      <c r="AD157" s="32">
        <v>32.233333333333334</v>
      </c>
      <c r="AE157" s="32">
        <v>0</v>
      </c>
      <c r="AF157" s="37">
        <v>0</v>
      </c>
      <c r="AG157" s="32">
        <v>0</v>
      </c>
      <c r="AH157" s="32">
        <v>0</v>
      </c>
      <c r="AI157" s="37" t="s">
        <v>1150</v>
      </c>
      <c r="AJ157" s="32">
        <v>0</v>
      </c>
      <c r="AK157" s="32">
        <v>0</v>
      </c>
      <c r="AL157" s="37" t="s">
        <v>1150</v>
      </c>
      <c r="AM157" t="s">
        <v>324</v>
      </c>
      <c r="AN157" s="34">
        <v>4</v>
      </c>
      <c r="AX157"/>
      <c r="AY157"/>
    </row>
    <row r="158" spans="1:51" x14ac:dyDescent="0.25">
      <c r="A158" t="s">
        <v>1023</v>
      </c>
      <c r="B158" t="s">
        <v>496</v>
      </c>
      <c r="C158" t="s">
        <v>796</v>
      </c>
      <c r="D158" t="s">
        <v>952</v>
      </c>
      <c r="E158" s="32">
        <v>83.088888888888889</v>
      </c>
      <c r="F158" s="32">
        <v>299.07777777777778</v>
      </c>
      <c r="G158" s="32">
        <v>0</v>
      </c>
      <c r="H158" s="37">
        <v>0</v>
      </c>
      <c r="I158" s="32">
        <v>278.04722222222222</v>
      </c>
      <c r="J158" s="32">
        <v>0</v>
      </c>
      <c r="K158" s="37">
        <v>0</v>
      </c>
      <c r="L158" s="32">
        <v>34.18333333333333</v>
      </c>
      <c r="M158" s="32">
        <v>0</v>
      </c>
      <c r="N158" s="37">
        <v>0</v>
      </c>
      <c r="O158" s="32">
        <v>21.919444444444444</v>
      </c>
      <c r="P158" s="32">
        <v>0</v>
      </c>
      <c r="Q158" s="37">
        <v>0</v>
      </c>
      <c r="R158" s="32">
        <v>8.65</v>
      </c>
      <c r="S158" s="32">
        <v>0</v>
      </c>
      <c r="T158" s="37">
        <v>0</v>
      </c>
      <c r="U158" s="32">
        <v>3.6138888888888889</v>
      </c>
      <c r="V158" s="32">
        <v>0</v>
      </c>
      <c r="W158" s="37">
        <v>0</v>
      </c>
      <c r="X158" s="32">
        <v>95.50277777777778</v>
      </c>
      <c r="Y158" s="32">
        <v>0</v>
      </c>
      <c r="Z158" s="37">
        <v>0</v>
      </c>
      <c r="AA158" s="32">
        <v>8.7666666666666675</v>
      </c>
      <c r="AB158" s="32">
        <v>0</v>
      </c>
      <c r="AC158" s="37">
        <v>0</v>
      </c>
      <c r="AD158" s="32">
        <v>160.625</v>
      </c>
      <c r="AE158" s="32">
        <v>0</v>
      </c>
      <c r="AF158" s="37">
        <v>0</v>
      </c>
      <c r="AG158" s="32">
        <v>0</v>
      </c>
      <c r="AH158" s="32">
        <v>0</v>
      </c>
      <c r="AI158" s="37" t="s">
        <v>1150</v>
      </c>
      <c r="AJ158" s="32">
        <v>0</v>
      </c>
      <c r="AK158" s="32">
        <v>0</v>
      </c>
      <c r="AL158" s="37" t="s">
        <v>1150</v>
      </c>
      <c r="AM158" t="s">
        <v>155</v>
      </c>
      <c r="AN158" s="34">
        <v>4</v>
      </c>
      <c r="AX158"/>
      <c r="AY158"/>
    </row>
    <row r="159" spans="1:51" x14ac:dyDescent="0.25">
      <c r="A159" t="s">
        <v>1023</v>
      </c>
      <c r="B159" t="s">
        <v>545</v>
      </c>
      <c r="C159" t="s">
        <v>737</v>
      </c>
      <c r="D159" t="s">
        <v>888</v>
      </c>
      <c r="E159" s="32">
        <v>100.97777777777777</v>
      </c>
      <c r="F159" s="32">
        <v>273.13344444444442</v>
      </c>
      <c r="G159" s="32">
        <v>27.765444444444451</v>
      </c>
      <c r="H159" s="37">
        <v>0.10165523486484632</v>
      </c>
      <c r="I159" s="32">
        <v>250.4444444444444</v>
      </c>
      <c r="J159" s="32">
        <v>26.965444444444451</v>
      </c>
      <c r="K159" s="37">
        <v>0.10767036379769303</v>
      </c>
      <c r="L159" s="32">
        <v>34.820888888888895</v>
      </c>
      <c r="M159" s="32">
        <v>1.0277777777777779</v>
      </c>
      <c r="N159" s="37">
        <v>2.9516126973591839E-2</v>
      </c>
      <c r="O159" s="32">
        <v>29.487555555555563</v>
      </c>
      <c r="P159" s="32">
        <v>0.22777777777777777</v>
      </c>
      <c r="Q159" s="37">
        <v>7.7245391652976001E-3</v>
      </c>
      <c r="R159" s="32">
        <v>0</v>
      </c>
      <c r="S159" s="32">
        <v>0</v>
      </c>
      <c r="T159" s="37" t="s">
        <v>1150</v>
      </c>
      <c r="U159" s="32">
        <v>5.333333333333333</v>
      </c>
      <c r="V159" s="32">
        <v>0.8</v>
      </c>
      <c r="W159" s="37">
        <v>0.15000000000000002</v>
      </c>
      <c r="X159" s="32">
        <v>70.249666666666656</v>
      </c>
      <c r="Y159" s="32">
        <v>25.279222222222227</v>
      </c>
      <c r="Z159" s="37">
        <v>0.35984828714094347</v>
      </c>
      <c r="AA159" s="32">
        <v>17.355666666666668</v>
      </c>
      <c r="AB159" s="32">
        <v>0</v>
      </c>
      <c r="AC159" s="37">
        <v>0</v>
      </c>
      <c r="AD159" s="32">
        <v>150.70722222222219</v>
      </c>
      <c r="AE159" s="32">
        <v>1.4584444444444444</v>
      </c>
      <c r="AF159" s="37">
        <v>9.6773361152787066E-3</v>
      </c>
      <c r="AG159" s="32">
        <v>0</v>
      </c>
      <c r="AH159" s="32">
        <v>0</v>
      </c>
      <c r="AI159" s="37" t="s">
        <v>1150</v>
      </c>
      <c r="AJ159" s="32">
        <v>0</v>
      </c>
      <c r="AK159" s="32">
        <v>0</v>
      </c>
      <c r="AL159" s="37" t="s">
        <v>1150</v>
      </c>
      <c r="AM159" t="s">
        <v>204</v>
      </c>
      <c r="AN159" s="34">
        <v>4</v>
      </c>
      <c r="AX159"/>
      <c r="AY159"/>
    </row>
    <row r="160" spans="1:51" x14ac:dyDescent="0.25">
      <c r="A160" t="s">
        <v>1023</v>
      </c>
      <c r="B160" t="s">
        <v>673</v>
      </c>
      <c r="C160" t="s">
        <v>866</v>
      </c>
      <c r="D160" t="s">
        <v>950</v>
      </c>
      <c r="E160" s="32">
        <v>69.144444444444446</v>
      </c>
      <c r="F160" s="32">
        <v>258.27266666666668</v>
      </c>
      <c r="G160" s="32">
        <v>38.584444444444451</v>
      </c>
      <c r="H160" s="37">
        <v>0.1493942233315867</v>
      </c>
      <c r="I160" s="32">
        <v>237.14588888888889</v>
      </c>
      <c r="J160" s="32">
        <v>34.178555555555562</v>
      </c>
      <c r="K160" s="37">
        <v>0.14412459653293591</v>
      </c>
      <c r="L160" s="32">
        <v>36.935777777777787</v>
      </c>
      <c r="M160" s="32">
        <v>5.1284444444444421</v>
      </c>
      <c r="N160" s="37">
        <v>0.13884760936400109</v>
      </c>
      <c r="O160" s="32">
        <v>21.462222222222231</v>
      </c>
      <c r="P160" s="32">
        <v>0.72255555555555562</v>
      </c>
      <c r="Q160" s="37">
        <v>3.3666390557051139E-2</v>
      </c>
      <c r="R160" s="32">
        <v>9.7846666666666646</v>
      </c>
      <c r="S160" s="32">
        <v>4.405888888888887</v>
      </c>
      <c r="T160" s="37">
        <v>0.45028502645863133</v>
      </c>
      <c r="U160" s="32">
        <v>5.6888888888888891</v>
      </c>
      <c r="V160" s="32">
        <v>0</v>
      </c>
      <c r="W160" s="37">
        <v>0</v>
      </c>
      <c r="X160" s="32">
        <v>84.683999999999997</v>
      </c>
      <c r="Y160" s="32">
        <v>1.9358888888888888</v>
      </c>
      <c r="Z160" s="37">
        <v>2.2860149365746645E-2</v>
      </c>
      <c r="AA160" s="32">
        <v>5.6532222222222224</v>
      </c>
      <c r="AB160" s="32">
        <v>0</v>
      </c>
      <c r="AC160" s="37">
        <v>0</v>
      </c>
      <c r="AD160" s="32">
        <v>130.99966666666666</v>
      </c>
      <c r="AE160" s="32">
        <v>31.52011111111112</v>
      </c>
      <c r="AF160" s="37">
        <v>0.24061214744397152</v>
      </c>
      <c r="AG160" s="32">
        <v>0</v>
      </c>
      <c r="AH160" s="32">
        <v>0</v>
      </c>
      <c r="AI160" s="37" t="s">
        <v>1150</v>
      </c>
      <c r="AJ160" s="32">
        <v>0</v>
      </c>
      <c r="AK160" s="32">
        <v>0</v>
      </c>
      <c r="AL160" s="37" t="s">
        <v>1150</v>
      </c>
      <c r="AM160" t="s">
        <v>332</v>
      </c>
      <c r="AN160" s="34">
        <v>4</v>
      </c>
      <c r="AX160"/>
      <c r="AY160"/>
    </row>
    <row r="161" spans="1:51" x14ac:dyDescent="0.25">
      <c r="A161" t="s">
        <v>1023</v>
      </c>
      <c r="B161" t="s">
        <v>643</v>
      </c>
      <c r="C161" t="s">
        <v>732</v>
      </c>
      <c r="D161" t="s">
        <v>892</v>
      </c>
      <c r="E161" s="32">
        <v>78.63333333333334</v>
      </c>
      <c r="F161" s="32">
        <v>233.04288888888885</v>
      </c>
      <c r="G161" s="32">
        <v>0</v>
      </c>
      <c r="H161" s="37">
        <v>0</v>
      </c>
      <c r="I161" s="32">
        <v>220.69566666666668</v>
      </c>
      <c r="J161" s="32">
        <v>0</v>
      </c>
      <c r="K161" s="37">
        <v>0</v>
      </c>
      <c r="L161" s="32">
        <v>15.932444444444446</v>
      </c>
      <c r="M161" s="32">
        <v>0</v>
      </c>
      <c r="N161" s="37">
        <v>0</v>
      </c>
      <c r="O161" s="32">
        <v>10.05077777777778</v>
      </c>
      <c r="P161" s="32">
        <v>0</v>
      </c>
      <c r="Q161" s="37">
        <v>0</v>
      </c>
      <c r="R161" s="32">
        <v>0</v>
      </c>
      <c r="S161" s="32">
        <v>0</v>
      </c>
      <c r="T161" s="37" t="s">
        <v>1150</v>
      </c>
      <c r="U161" s="32">
        <v>5.8816666666666659</v>
      </c>
      <c r="V161" s="32">
        <v>0</v>
      </c>
      <c r="W161" s="37">
        <v>0</v>
      </c>
      <c r="X161" s="32">
        <v>75.37244444444444</v>
      </c>
      <c r="Y161" s="32">
        <v>0</v>
      </c>
      <c r="Z161" s="37">
        <v>0</v>
      </c>
      <c r="AA161" s="32">
        <v>6.4655555555555555</v>
      </c>
      <c r="AB161" s="32">
        <v>0</v>
      </c>
      <c r="AC161" s="37">
        <v>0</v>
      </c>
      <c r="AD161" s="32">
        <v>127.22766666666666</v>
      </c>
      <c r="AE161" s="32">
        <v>0</v>
      </c>
      <c r="AF161" s="37">
        <v>0</v>
      </c>
      <c r="AG161" s="32">
        <v>8.0447777777777816</v>
      </c>
      <c r="AH161" s="32">
        <v>0</v>
      </c>
      <c r="AI161" s="37">
        <v>0</v>
      </c>
      <c r="AJ161" s="32">
        <v>0</v>
      </c>
      <c r="AK161" s="32">
        <v>0</v>
      </c>
      <c r="AL161" s="37" t="s">
        <v>1150</v>
      </c>
      <c r="AM161" t="s">
        <v>302</v>
      </c>
      <c r="AN161" s="34">
        <v>4</v>
      </c>
      <c r="AX161"/>
      <c r="AY161"/>
    </row>
    <row r="162" spans="1:51" x14ac:dyDescent="0.25">
      <c r="A162" t="s">
        <v>1023</v>
      </c>
      <c r="B162" t="s">
        <v>658</v>
      </c>
      <c r="C162" t="s">
        <v>738</v>
      </c>
      <c r="D162" t="s">
        <v>936</v>
      </c>
      <c r="E162" s="32">
        <v>66.022222222222226</v>
      </c>
      <c r="F162" s="32">
        <v>209.16111111111113</v>
      </c>
      <c r="G162" s="32">
        <v>0</v>
      </c>
      <c r="H162" s="37">
        <v>0</v>
      </c>
      <c r="I162" s="32">
        <v>174.38055555555556</v>
      </c>
      <c r="J162" s="32">
        <v>0</v>
      </c>
      <c r="K162" s="37">
        <v>0</v>
      </c>
      <c r="L162" s="32">
        <v>30.783333333333331</v>
      </c>
      <c r="M162" s="32">
        <v>0</v>
      </c>
      <c r="N162" s="37">
        <v>0</v>
      </c>
      <c r="O162" s="32">
        <v>6.7583333333333337</v>
      </c>
      <c r="P162" s="32">
        <v>0</v>
      </c>
      <c r="Q162" s="37">
        <v>0</v>
      </c>
      <c r="R162" s="32">
        <v>18.297222222222221</v>
      </c>
      <c r="S162" s="32">
        <v>0</v>
      </c>
      <c r="T162" s="37">
        <v>0</v>
      </c>
      <c r="U162" s="32">
        <v>5.7277777777777779</v>
      </c>
      <c r="V162" s="32">
        <v>0</v>
      </c>
      <c r="W162" s="37">
        <v>0</v>
      </c>
      <c r="X162" s="32">
        <v>56.774999999999999</v>
      </c>
      <c r="Y162" s="32">
        <v>0</v>
      </c>
      <c r="Z162" s="37">
        <v>0</v>
      </c>
      <c r="AA162" s="32">
        <v>10.755555555555556</v>
      </c>
      <c r="AB162" s="32">
        <v>0</v>
      </c>
      <c r="AC162" s="37">
        <v>0</v>
      </c>
      <c r="AD162" s="32">
        <v>110.84722222222223</v>
      </c>
      <c r="AE162" s="32">
        <v>0</v>
      </c>
      <c r="AF162" s="37">
        <v>0</v>
      </c>
      <c r="AG162" s="32">
        <v>0</v>
      </c>
      <c r="AH162" s="32">
        <v>0</v>
      </c>
      <c r="AI162" s="37" t="s">
        <v>1150</v>
      </c>
      <c r="AJ162" s="32">
        <v>0</v>
      </c>
      <c r="AK162" s="32">
        <v>0</v>
      </c>
      <c r="AL162" s="37" t="s">
        <v>1150</v>
      </c>
      <c r="AM162" t="s">
        <v>317</v>
      </c>
      <c r="AN162" s="34">
        <v>4</v>
      </c>
      <c r="AX162"/>
      <c r="AY162"/>
    </row>
    <row r="163" spans="1:51" x14ac:dyDescent="0.25">
      <c r="A163" t="s">
        <v>1023</v>
      </c>
      <c r="B163" t="s">
        <v>348</v>
      </c>
      <c r="C163" t="s">
        <v>711</v>
      </c>
      <c r="D163" t="s">
        <v>904</v>
      </c>
      <c r="E163" s="32">
        <v>139.1888888888889</v>
      </c>
      <c r="F163" s="32">
        <v>802.50366666666673</v>
      </c>
      <c r="G163" s="32">
        <v>107.76377777777779</v>
      </c>
      <c r="H163" s="37">
        <v>0.13428446778990141</v>
      </c>
      <c r="I163" s="32">
        <v>775.90633333333335</v>
      </c>
      <c r="J163" s="32">
        <v>107.76377777777779</v>
      </c>
      <c r="K163" s="37">
        <v>0.13888761200700486</v>
      </c>
      <c r="L163" s="32">
        <v>189.52444444444444</v>
      </c>
      <c r="M163" s="32">
        <v>51.604777777777798</v>
      </c>
      <c r="N163" s="37">
        <v>0.27228560373332095</v>
      </c>
      <c r="O163" s="32">
        <v>168.76988888888889</v>
      </c>
      <c r="P163" s="32">
        <v>51.604777777777798</v>
      </c>
      <c r="Q163" s="37">
        <v>0.30577005245143135</v>
      </c>
      <c r="R163" s="32">
        <v>15.674555555555548</v>
      </c>
      <c r="S163" s="32">
        <v>0</v>
      </c>
      <c r="T163" s="37">
        <v>0</v>
      </c>
      <c r="U163" s="32">
        <v>5.0799999999999992</v>
      </c>
      <c r="V163" s="32">
        <v>0</v>
      </c>
      <c r="W163" s="37">
        <v>0</v>
      </c>
      <c r="X163" s="32">
        <v>251.6122222222223</v>
      </c>
      <c r="Y163" s="32">
        <v>56.158999999999992</v>
      </c>
      <c r="Z163" s="37">
        <v>0.22319662973446783</v>
      </c>
      <c r="AA163" s="32">
        <v>5.8427777777777781</v>
      </c>
      <c r="AB163" s="32">
        <v>0</v>
      </c>
      <c r="AC163" s="37">
        <v>0</v>
      </c>
      <c r="AD163" s="32">
        <v>236.76811111111107</v>
      </c>
      <c r="AE163" s="32">
        <v>0</v>
      </c>
      <c r="AF163" s="37">
        <v>0</v>
      </c>
      <c r="AG163" s="32">
        <v>118.75611111111108</v>
      </c>
      <c r="AH163" s="32">
        <v>0</v>
      </c>
      <c r="AI163" s="37">
        <v>0</v>
      </c>
      <c r="AJ163" s="32">
        <v>0</v>
      </c>
      <c r="AK163" s="32">
        <v>0</v>
      </c>
      <c r="AL163" s="37" t="s">
        <v>1150</v>
      </c>
      <c r="AM163" t="s">
        <v>7</v>
      </c>
      <c r="AN163" s="34">
        <v>4</v>
      </c>
      <c r="AX163"/>
      <c r="AY163"/>
    </row>
    <row r="164" spans="1:51" x14ac:dyDescent="0.25">
      <c r="A164" t="s">
        <v>1023</v>
      </c>
      <c r="B164" t="s">
        <v>407</v>
      </c>
      <c r="C164" t="s">
        <v>743</v>
      </c>
      <c r="D164" t="s">
        <v>878</v>
      </c>
      <c r="E164" s="32">
        <v>77.333333333333329</v>
      </c>
      <c r="F164" s="32">
        <v>260.88055555555559</v>
      </c>
      <c r="G164" s="32">
        <v>6.9444444444444448E-2</v>
      </c>
      <c r="H164" s="37">
        <v>2.6619248911272716E-4</v>
      </c>
      <c r="I164" s="32">
        <v>253.61388888888888</v>
      </c>
      <c r="J164" s="32">
        <v>0</v>
      </c>
      <c r="K164" s="37">
        <v>0</v>
      </c>
      <c r="L164" s="32">
        <v>36.9</v>
      </c>
      <c r="M164" s="32">
        <v>6.9444444444444448E-2</v>
      </c>
      <c r="N164" s="37">
        <v>1.8819632640770855E-3</v>
      </c>
      <c r="O164" s="32">
        <v>29.633333333333333</v>
      </c>
      <c r="P164" s="32">
        <v>0</v>
      </c>
      <c r="Q164" s="37">
        <v>0</v>
      </c>
      <c r="R164" s="32">
        <v>6.9444444444444448E-2</v>
      </c>
      <c r="S164" s="32">
        <v>6.9444444444444448E-2</v>
      </c>
      <c r="T164" s="37">
        <v>1</v>
      </c>
      <c r="U164" s="32">
        <v>7.197222222222222</v>
      </c>
      <c r="V164" s="32">
        <v>0</v>
      </c>
      <c r="W164" s="37">
        <v>0</v>
      </c>
      <c r="X164" s="32">
        <v>82.197222222222223</v>
      </c>
      <c r="Y164" s="32">
        <v>0</v>
      </c>
      <c r="Z164" s="37">
        <v>0</v>
      </c>
      <c r="AA164" s="32">
        <v>0</v>
      </c>
      <c r="AB164" s="32">
        <v>0</v>
      </c>
      <c r="AC164" s="37" t="s">
        <v>1150</v>
      </c>
      <c r="AD164" s="32">
        <v>125.50555555555556</v>
      </c>
      <c r="AE164" s="32">
        <v>0</v>
      </c>
      <c r="AF164" s="37">
        <v>0</v>
      </c>
      <c r="AG164" s="32">
        <v>16.277777777777779</v>
      </c>
      <c r="AH164" s="32">
        <v>0</v>
      </c>
      <c r="AI164" s="37">
        <v>0</v>
      </c>
      <c r="AJ164" s="32">
        <v>0</v>
      </c>
      <c r="AK164" s="32">
        <v>0</v>
      </c>
      <c r="AL164" s="37" t="s">
        <v>1150</v>
      </c>
      <c r="AM164" t="s">
        <v>66</v>
      </c>
      <c r="AN164" s="34">
        <v>4</v>
      </c>
      <c r="AX164"/>
      <c r="AY164"/>
    </row>
    <row r="165" spans="1:51" x14ac:dyDescent="0.25">
      <c r="A165" t="s">
        <v>1023</v>
      </c>
      <c r="B165" t="s">
        <v>371</v>
      </c>
      <c r="C165" t="s">
        <v>725</v>
      </c>
      <c r="D165" t="s">
        <v>929</v>
      </c>
      <c r="E165" s="32">
        <v>130.77777777777777</v>
      </c>
      <c r="F165" s="32">
        <v>521.2492222222221</v>
      </c>
      <c r="G165" s="32">
        <v>3.9092222222222235</v>
      </c>
      <c r="H165" s="37">
        <v>7.4997180917722702E-3</v>
      </c>
      <c r="I165" s="32">
        <v>496.33977777777773</v>
      </c>
      <c r="J165" s="32">
        <v>3.9092222222222235</v>
      </c>
      <c r="K165" s="37">
        <v>7.8761010042851503E-3</v>
      </c>
      <c r="L165" s="32">
        <v>77.015444444444441</v>
      </c>
      <c r="M165" s="32">
        <v>0</v>
      </c>
      <c r="N165" s="37">
        <v>0</v>
      </c>
      <c r="O165" s="32">
        <v>57.41288888888888</v>
      </c>
      <c r="P165" s="32">
        <v>0</v>
      </c>
      <c r="Q165" s="37">
        <v>0</v>
      </c>
      <c r="R165" s="32">
        <v>10.420333333333332</v>
      </c>
      <c r="S165" s="32">
        <v>0</v>
      </c>
      <c r="T165" s="37">
        <v>0</v>
      </c>
      <c r="U165" s="32">
        <v>9.1822222222222223</v>
      </c>
      <c r="V165" s="32">
        <v>0</v>
      </c>
      <c r="W165" s="37">
        <v>0</v>
      </c>
      <c r="X165" s="32">
        <v>141.59422222222219</v>
      </c>
      <c r="Y165" s="32">
        <v>3.9092222222222235</v>
      </c>
      <c r="Z165" s="37">
        <v>2.7608628098447222E-2</v>
      </c>
      <c r="AA165" s="32">
        <v>5.3068888888888894</v>
      </c>
      <c r="AB165" s="32">
        <v>0</v>
      </c>
      <c r="AC165" s="37">
        <v>0</v>
      </c>
      <c r="AD165" s="32">
        <v>297.33266666666663</v>
      </c>
      <c r="AE165" s="32">
        <v>0</v>
      </c>
      <c r="AF165" s="37">
        <v>0</v>
      </c>
      <c r="AG165" s="32">
        <v>0</v>
      </c>
      <c r="AH165" s="32">
        <v>0</v>
      </c>
      <c r="AI165" s="37" t="s">
        <v>1150</v>
      </c>
      <c r="AJ165" s="32">
        <v>0</v>
      </c>
      <c r="AK165" s="32">
        <v>0</v>
      </c>
      <c r="AL165" s="37" t="s">
        <v>1150</v>
      </c>
      <c r="AM165" t="s">
        <v>30</v>
      </c>
      <c r="AN165" s="34">
        <v>4</v>
      </c>
      <c r="AX165"/>
      <c r="AY165"/>
    </row>
    <row r="166" spans="1:51" x14ac:dyDescent="0.25">
      <c r="A166" t="s">
        <v>1023</v>
      </c>
      <c r="B166" t="s">
        <v>426</v>
      </c>
      <c r="C166" t="s">
        <v>752</v>
      </c>
      <c r="D166" t="s">
        <v>878</v>
      </c>
      <c r="E166" s="32">
        <v>50.455555555555556</v>
      </c>
      <c r="F166" s="32">
        <v>174.35933333333338</v>
      </c>
      <c r="G166" s="32">
        <v>66.215888888888884</v>
      </c>
      <c r="H166" s="37">
        <v>0.37976681616635871</v>
      </c>
      <c r="I166" s="32">
        <v>156.90788888888892</v>
      </c>
      <c r="J166" s="32">
        <v>66.215888888888884</v>
      </c>
      <c r="K166" s="37">
        <v>0.42200484218979134</v>
      </c>
      <c r="L166" s="32">
        <v>15.885444444444442</v>
      </c>
      <c r="M166" s="32">
        <v>0</v>
      </c>
      <c r="N166" s="37">
        <v>0</v>
      </c>
      <c r="O166" s="32">
        <v>4.283777777777777</v>
      </c>
      <c r="P166" s="32">
        <v>0</v>
      </c>
      <c r="Q166" s="37">
        <v>0</v>
      </c>
      <c r="R166" s="32">
        <v>5.9127777777777766</v>
      </c>
      <c r="S166" s="32">
        <v>0</v>
      </c>
      <c r="T166" s="37">
        <v>0</v>
      </c>
      <c r="U166" s="32">
        <v>5.6888888888888891</v>
      </c>
      <c r="V166" s="32">
        <v>0</v>
      </c>
      <c r="W166" s="37">
        <v>0</v>
      </c>
      <c r="X166" s="32">
        <v>51.671666666666667</v>
      </c>
      <c r="Y166" s="32">
        <v>23.525777777777769</v>
      </c>
      <c r="Z166" s="37">
        <v>0.45529357374017548</v>
      </c>
      <c r="AA166" s="32">
        <v>5.8497777777777751</v>
      </c>
      <c r="AB166" s="32">
        <v>0</v>
      </c>
      <c r="AC166" s="37">
        <v>0</v>
      </c>
      <c r="AD166" s="32">
        <v>100.95244444444448</v>
      </c>
      <c r="AE166" s="32">
        <v>42.690111111111115</v>
      </c>
      <c r="AF166" s="37">
        <v>0.42287347618020354</v>
      </c>
      <c r="AG166" s="32">
        <v>0</v>
      </c>
      <c r="AH166" s="32">
        <v>0</v>
      </c>
      <c r="AI166" s="37" t="s">
        <v>1150</v>
      </c>
      <c r="AJ166" s="32">
        <v>0</v>
      </c>
      <c r="AK166" s="32">
        <v>0</v>
      </c>
      <c r="AL166" s="37" t="s">
        <v>1150</v>
      </c>
      <c r="AM166" t="s">
        <v>85</v>
      </c>
      <c r="AN166" s="34">
        <v>4</v>
      </c>
      <c r="AX166"/>
      <c r="AY166"/>
    </row>
    <row r="167" spans="1:51" x14ac:dyDescent="0.25">
      <c r="A167" t="s">
        <v>1023</v>
      </c>
      <c r="B167" t="s">
        <v>639</v>
      </c>
      <c r="C167" t="s">
        <v>859</v>
      </c>
      <c r="D167" t="s">
        <v>1006</v>
      </c>
      <c r="E167" s="32">
        <v>60.3</v>
      </c>
      <c r="F167" s="32">
        <v>199.01455555555555</v>
      </c>
      <c r="G167" s="32">
        <v>21.756222222222224</v>
      </c>
      <c r="H167" s="37">
        <v>0.10931975383151764</v>
      </c>
      <c r="I167" s="32">
        <v>187.99233333333333</v>
      </c>
      <c r="J167" s="32">
        <v>21.756222222222224</v>
      </c>
      <c r="K167" s="37">
        <v>0.11572930574591991</v>
      </c>
      <c r="L167" s="32">
        <v>14.902222222222225</v>
      </c>
      <c r="M167" s="32">
        <v>0</v>
      </c>
      <c r="N167" s="37">
        <v>0</v>
      </c>
      <c r="O167" s="32">
        <v>9.6577777777777793</v>
      </c>
      <c r="P167" s="32">
        <v>0</v>
      </c>
      <c r="Q167" s="37">
        <v>0</v>
      </c>
      <c r="R167" s="32">
        <v>0</v>
      </c>
      <c r="S167" s="32">
        <v>0</v>
      </c>
      <c r="T167" s="37" t="s">
        <v>1150</v>
      </c>
      <c r="U167" s="32">
        <v>5.2444444444444445</v>
      </c>
      <c r="V167" s="32">
        <v>0</v>
      </c>
      <c r="W167" s="37">
        <v>0</v>
      </c>
      <c r="X167" s="32">
        <v>57.951888888888888</v>
      </c>
      <c r="Y167" s="32">
        <v>0</v>
      </c>
      <c r="Z167" s="37">
        <v>0</v>
      </c>
      <c r="AA167" s="32">
        <v>5.7777777777777777</v>
      </c>
      <c r="AB167" s="32">
        <v>0</v>
      </c>
      <c r="AC167" s="37">
        <v>0</v>
      </c>
      <c r="AD167" s="32">
        <v>114.10433333333333</v>
      </c>
      <c r="AE167" s="32">
        <v>21.756222222222224</v>
      </c>
      <c r="AF167" s="37">
        <v>0.19066955291404847</v>
      </c>
      <c r="AG167" s="32">
        <v>6.2783333333333315</v>
      </c>
      <c r="AH167" s="32">
        <v>0</v>
      </c>
      <c r="AI167" s="37">
        <v>0</v>
      </c>
      <c r="AJ167" s="32">
        <v>0</v>
      </c>
      <c r="AK167" s="32">
        <v>0</v>
      </c>
      <c r="AL167" s="37" t="s">
        <v>1150</v>
      </c>
      <c r="AM167" t="s">
        <v>298</v>
      </c>
      <c r="AN167" s="34">
        <v>4</v>
      </c>
      <c r="AX167"/>
      <c r="AY167"/>
    </row>
    <row r="168" spans="1:51" x14ac:dyDescent="0.25">
      <c r="A168" t="s">
        <v>1023</v>
      </c>
      <c r="B168" t="s">
        <v>417</v>
      </c>
      <c r="C168" t="s">
        <v>714</v>
      </c>
      <c r="D168" t="s">
        <v>920</v>
      </c>
      <c r="E168" s="32">
        <v>102.63333333333334</v>
      </c>
      <c r="F168" s="32">
        <v>528.14899999999989</v>
      </c>
      <c r="G168" s="32">
        <v>181.8847777777778</v>
      </c>
      <c r="H168" s="37">
        <v>0.34438156235792899</v>
      </c>
      <c r="I168" s="32">
        <v>507.64044444444437</v>
      </c>
      <c r="J168" s="32">
        <v>181.8847777777778</v>
      </c>
      <c r="K168" s="37">
        <v>0.35829449715502931</v>
      </c>
      <c r="L168" s="32">
        <v>46.507666666666665</v>
      </c>
      <c r="M168" s="32">
        <v>0</v>
      </c>
      <c r="N168" s="37">
        <v>0</v>
      </c>
      <c r="O168" s="32">
        <v>32.687222222222218</v>
      </c>
      <c r="P168" s="32">
        <v>0</v>
      </c>
      <c r="Q168" s="37">
        <v>0</v>
      </c>
      <c r="R168" s="32">
        <v>8.1861111111111118</v>
      </c>
      <c r="S168" s="32">
        <v>0</v>
      </c>
      <c r="T168" s="37">
        <v>0</v>
      </c>
      <c r="U168" s="32">
        <v>5.6343333333333341</v>
      </c>
      <c r="V168" s="32">
        <v>0</v>
      </c>
      <c r="W168" s="37">
        <v>0</v>
      </c>
      <c r="X168" s="32">
        <v>177.53444444444446</v>
      </c>
      <c r="Y168" s="32">
        <v>58.250777777777792</v>
      </c>
      <c r="Z168" s="37">
        <v>0.32810972518634884</v>
      </c>
      <c r="AA168" s="32">
        <v>6.6881111111111116</v>
      </c>
      <c r="AB168" s="32">
        <v>0</v>
      </c>
      <c r="AC168" s="37">
        <v>0</v>
      </c>
      <c r="AD168" s="32">
        <v>282.56599999999992</v>
      </c>
      <c r="AE168" s="32">
        <v>123.634</v>
      </c>
      <c r="AF168" s="37">
        <v>0.43754025608176511</v>
      </c>
      <c r="AG168" s="32">
        <v>14.85277777777778</v>
      </c>
      <c r="AH168" s="32">
        <v>0</v>
      </c>
      <c r="AI168" s="37">
        <v>0</v>
      </c>
      <c r="AJ168" s="32">
        <v>0</v>
      </c>
      <c r="AK168" s="32">
        <v>0</v>
      </c>
      <c r="AL168" s="37" t="s">
        <v>1150</v>
      </c>
      <c r="AM168" t="s">
        <v>76</v>
      </c>
      <c r="AN168" s="34">
        <v>4</v>
      </c>
      <c r="AX168"/>
      <c r="AY168"/>
    </row>
    <row r="169" spans="1:51" x14ac:dyDescent="0.25">
      <c r="A169" t="s">
        <v>1023</v>
      </c>
      <c r="B169" t="s">
        <v>491</v>
      </c>
      <c r="C169" t="s">
        <v>703</v>
      </c>
      <c r="D169" t="s">
        <v>917</v>
      </c>
      <c r="E169" s="32">
        <v>184.3</v>
      </c>
      <c r="F169" s="32">
        <v>671.78055555555557</v>
      </c>
      <c r="G169" s="32">
        <v>0.90277777777777779</v>
      </c>
      <c r="H169" s="37">
        <v>1.3438581547380304E-3</v>
      </c>
      <c r="I169" s="32">
        <v>593.55555555555554</v>
      </c>
      <c r="J169" s="32">
        <v>0.90277777777777779</v>
      </c>
      <c r="K169" s="37">
        <v>1.52096593036316E-3</v>
      </c>
      <c r="L169" s="32">
        <v>81.041666666666671</v>
      </c>
      <c r="M169" s="32">
        <v>0</v>
      </c>
      <c r="N169" s="37">
        <v>0</v>
      </c>
      <c r="O169" s="32">
        <v>29.216666666666665</v>
      </c>
      <c r="P169" s="32">
        <v>0</v>
      </c>
      <c r="Q169" s="37">
        <v>0</v>
      </c>
      <c r="R169" s="32">
        <v>41.424999999999997</v>
      </c>
      <c r="S169" s="32">
        <v>0</v>
      </c>
      <c r="T169" s="37">
        <v>0</v>
      </c>
      <c r="U169" s="32">
        <v>10.4</v>
      </c>
      <c r="V169" s="32">
        <v>0</v>
      </c>
      <c r="W169" s="37">
        <v>0</v>
      </c>
      <c r="X169" s="32">
        <v>194.65277777777777</v>
      </c>
      <c r="Y169" s="32">
        <v>0.90277777777777779</v>
      </c>
      <c r="Z169" s="37">
        <v>4.6378879771673213E-3</v>
      </c>
      <c r="AA169" s="32">
        <v>26.4</v>
      </c>
      <c r="AB169" s="32">
        <v>0</v>
      </c>
      <c r="AC169" s="37">
        <v>0</v>
      </c>
      <c r="AD169" s="32">
        <v>369.68611111111113</v>
      </c>
      <c r="AE169" s="32">
        <v>0</v>
      </c>
      <c r="AF169" s="37">
        <v>0</v>
      </c>
      <c r="AG169" s="32">
        <v>0</v>
      </c>
      <c r="AH169" s="32">
        <v>0</v>
      </c>
      <c r="AI169" s="37" t="s">
        <v>1150</v>
      </c>
      <c r="AJ169" s="32">
        <v>0</v>
      </c>
      <c r="AK169" s="32">
        <v>0</v>
      </c>
      <c r="AL169" s="37" t="s">
        <v>1150</v>
      </c>
      <c r="AM169" t="s">
        <v>150</v>
      </c>
      <c r="AN169" s="34">
        <v>4</v>
      </c>
      <c r="AX169"/>
      <c r="AY169"/>
    </row>
    <row r="170" spans="1:51" x14ac:dyDescent="0.25">
      <c r="A170" t="s">
        <v>1023</v>
      </c>
      <c r="B170" t="s">
        <v>362</v>
      </c>
      <c r="C170" t="s">
        <v>719</v>
      </c>
      <c r="D170" t="s">
        <v>925</v>
      </c>
      <c r="E170" s="32">
        <v>56.522222222222226</v>
      </c>
      <c r="F170" s="32">
        <v>195.48822222222219</v>
      </c>
      <c r="G170" s="32">
        <v>40.233333333333334</v>
      </c>
      <c r="H170" s="37">
        <v>0.20580950031658632</v>
      </c>
      <c r="I170" s="32">
        <v>177.36377777777778</v>
      </c>
      <c r="J170" s="32">
        <v>40.016555555555556</v>
      </c>
      <c r="K170" s="37">
        <v>0.22561853416142841</v>
      </c>
      <c r="L170" s="32">
        <v>40.841555555555551</v>
      </c>
      <c r="M170" s="32">
        <v>12.481333333333335</v>
      </c>
      <c r="N170" s="37">
        <v>0.30560376958109126</v>
      </c>
      <c r="O170" s="32">
        <v>28.981555555555548</v>
      </c>
      <c r="P170" s="32">
        <v>12.264555555555557</v>
      </c>
      <c r="Q170" s="37">
        <v>0.42318486086936535</v>
      </c>
      <c r="R170" s="32">
        <v>5.7765555555555554</v>
      </c>
      <c r="S170" s="32">
        <v>0</v>
      </c>
      <c r="T170" s="37">
        <v>0</v>
      </c>
      <c r="U170" s="32">
        <v>6.083444444444444</v>
      </c>
      <c r="V170" s="32">
        <v>0.21677777777777776</v>
      </c>
      <c r="W170" s="37">
        <v>3.5634052346075869E-2</v>
      </c>
      <c r="X170" s="32">
        <v>54.530555555555566</v>
      </c>
      <c r="Y170" s="32">
        <v>13.711777777777778</v>
      </c>
      <c r="Z170" s="37">
        <v>0.25145127604299317</v>
      </c>
      <c r="AA170" s="32">
        <v>6.2644444444444423</v>
      </c>
      <c r="AB170" s="32">
        <v>0</v>
      </c>
      <c r="AC170" s="37">
        <v>0</v>
      </c>
      <c r="AD170" s="32">
        <v>93.851666666666659</v>
      </c>
      <c r="AE170" s="32">
        <v>14.040222222222221</v>
      </c>
      <c r="AF170" s="37">
        <v>0.14960013733255195</v>
      </c>
      <c r="AG170" s="32">
        <v>0</v>
      </c>
      <c r="AH170" s="32">
        <v>0</v>
      </c>
      <c r="AI170" s="37" t="s">
        <v>1150</v>
      </c>
      <c r="AJ170" s="32">
        <v>0</v>
      </c>
      <c r="AK170" s="32">
        <v>0</v>
      </c>
      <c r="AL170" s="37" t="s">
        <v>1150</v>
      </c>
      <c r="AM170" t="s">
        <v>21</v>
      </c>
      <c r="AN170" s="34">
        <v>4</v>
      </c>
      <c r="AX170"/>
      <c r="AY170"/>
    </row>
    <row r="171" spans="1:51" x14ac:dyDescent="0.25">
      <c r="A171" t="s">
        <v>1023</v>
      </c>
      <c r="B171" t="s">
        <v>495</v>
      </c>
      <c r="C171" t="s">
        <v>767</v>
      </c>
      <c r="D171" t="s">
        <v>918</v>
      </c>
      <c r="E171" s="32">
        <v>123.87777777777778</v>
      </c>
      <c r="F171" s="32">
        <v>426.42477777777776</v>
      </c>
      <c r="G171" s="32">
        <v>149.16722222222222</v>
      </c>
      <c r="H171" s="37">
        <v>0.34980899327561488</v>
      </c>
      <c r="I171" s="32">
        <v>412.26088888888887</v>
      </c>
      <c r="J171" s="32">
        <v>149.16722222222222</v>
      </c>
      <c r="K171" s="37">
        <v>0.36182724639306074</v>
      </c>
      <c r="L171" s="32">
        <v>39.044444444444444</v>
      </c>
      <c r="M171" s="32">
        <v>5.6527777777777777</v>
      </c>
      <c r="N171" s="37">
        <v>0.14477803073420603</v>
      </c>
      <c r="O171" s="32">
        <v>26.352777777777778</v>
      </c>
      <c r="P171" s="32">
        <v>5.6527777777777777</v>
      </c>
      <c r="Q171" s="37">
        <v>0.21450405818488458</v>
      </c>
      <c r="R171" s="32">
        <v>7.0916666666666668</v>
      </c>
      <c r="S171" s="32">
        <v>0</v>
      </c>
      <c r="T171" s="37">
        <v>0</v>
      </c>
      <c r="U171" s="32">
        <v>5.6</v>
      </c>
      <c r="V171" s="32">
        <v>0</v>
      </c>
      <c r="W171" s="37">
        <v>0</v>
      </c>
      <c r="X171" s="32">
        <v>149.17366666666663</v>
      </c>
      <c r="Y171" s="32">
        <v>58.323666666666647</v>
      </c>
      <c r="Z171" s="37">
        <v>0.39097830045964321</v>
      </c>
      <c r="AA171" s="32">
        <v>1.4722222222222223</v>
      </c>
      <c r="AB171" s="32">
        <v>0</v>
      </c>
      <c r="AC171" s="37">
        <v>0</v>
      </c>
      <c r="AD171" s="32">
        <v>202.73166666666665</v>
      </c>
      <c r="AE171" s="32">
        <v>85.190777777777782</v>
      </c>
      <c r="AF171" s="37">
        <v>0.42021445972645838</v>
      </c>
      <c r="AG171" s="32">
        <v>34.00277777777778</v>
      </c>
      <c r="AH171" s="32">
        <v>0</v>
      </c>
      <c r="AI171" s="37">
        <v>0</v>
      </c>
      <c r="AJ171" s="32">
        <v>0</v>
      </c>
      <c r="AK171" s="32">
        <v>0</v>
      </c>
      <c r="AL171" s="37" t="s">
        <v>1150</v>
      </c>
      <c r="AM171" t="s">
        <v>154</v>
      </c>
      <c r="AN171" s="34">
        <v>4</v>
      </c>
      <c r="AX171"/>
      <c r="AY171"/>
    </row>
    <row r="172" spans="1:51" x14ac:dyDescent="0.25">
      <c r="A172" t="s">
        <v>1023</v>
      </c>
      <c r="B172" t="s">
        <v>354</v>
      </c>
      <c r="C172" t="s">
        <v>712</v>
      </c>
      <c r="D172" t="s">
        <v>879</v>
      </c>
      <c r="E172" s="32">
        <v>87.211111111111109</v>
      </c>
      <c r="F172" s="32">
        <v>301.09577777777781</v>
      </c>
      <c r="G172" s="32">
        <v>105.26533333333336</v>
      </c>
      <c r="H172" s="37">
        <v>0.34960747078633531</v>
      </c>
      <c r="I172" s="32">
        <v>285.54022222222227</v>
      </c>
      <c r="J172" s="32">
        <v>105.26533333333336</v>
      </c>
      <c r="K172" s="37">
        <v>0.36865325842399321</v>
      </c>
      <c r="L172" s="32">
        <v>41.261111111111113</v>
      </c>
      <c r="M172" s="32">
        <v>0</v>
      </c>
      <c r="N172" s="37">
        <v>0</v>
      </c>
      <c r="O172" s="32">
        <v>25.705555555555556</v>
      </c>
      <c r="P172" s="32">
        <v>0</v>
      </c>
      <c r="Q172" s="37">
        <v>0</v>
      </c>
      <c r="R172" s="32">
        <v>10.133333333333333</v>
      </c>
      <c r="S172" s="32">
        <v>0</v>
      </c>
      <c r="T172" s="37">
        <v>0</v>
      </c>
      <c r="U172" s="32">
        <v>5.4222222222222225</v>
      </c>
      <c r="V172" s="32">
        <v>0</v>
      </c>
      <c r="W172" s="37">
        <v>0</v>
      </c>
      <c r="X172" s="32">
        <v>75.743555555555545</v>
      </c>
      <c r="Y172" s="32">
        <v>16.930222222222223</v>
      </c>
      <c r="Z172" s="37">
        <v>0.22352029949009233</v>
      </c>
      <c r="AA172" s="32">
        <v>0</v>
      </c>
      <c r="AB172" s="32">
        <v>0</v>
      </c>
      <c r="AC172" s="37" t="s">
        <v>1150</v>
      </c>
      <c r="AD172" s="32">
        <v>157.38000000000002</v>
      </c>
      <c r="AE172" s="32">
        <v>88.335111111111132</v>
      </c>
      <c r="AF172" s="37">
        <v>0.56128549441549824</v>
      </c>
      <c r="AG172" s="32">
        <v>26.711111111111112</v>
      </c>
      <c r="AH172" s="32">
        <v>0</v>
      </c>
      <c r="AI172" s="37">
        <v>0</v>
      </c>
      <c r="AJ172" s="32">
        <v>0</v>
      </c>
      <c r="AK172" s="32">
        <v>0</v>
      </c>
      <c r="AL172" s="37" t="s">
        <v>1150</v>
      </c>
      <c r="AM172" t="s">
        <v>13</v>
      </c>
      <c r="AN172" s="34">
        <v>4</v>
      </c>
      <c r="AX172"/>
      <c r="AY172"/>
    </row>
    <row r="173" spans="1:51" x14ac:dyDescent="0.25">
      <c r="A173" t="s">
        <v>1023</v>
      </c>
      <c r="B173" t="s">
        <v>344</v>
      </c>
      <c r="C173" t="s">
        <v>682</v>
      </c>
      <c r="D173" t="s">
        <v>888</v>
      </c>
      <c r="E173" s="32">
        <v>62.277777777777779</v>
      </c>
      <c r="F173" s="32">
        <v>221.87055555555554</v>
      </c>
      <c r="G173" s="32">
        <v>36.726111111111109</v>
      </c>
      <c r="H173" s="37">
        <v>0.1655294503551871</v>
      </c>
      <c r="I173" s="32">
        <v>200.1622222222222</v>
      </c>
      <c r="J173" s="32">
        <v>36.726111111111109</v>
      </c>
      <c r="K173" s="37">
        <v>0.18348173148446262</v>
      </c>
      <c r="L173" s="32">
        <v>37.011111111111113</v>
      </c>
      <c r="M173" s="32">
        <v>1.3888888888888888</v>
      </c>
      <c r="N173" s="37">
        <v>3.7526268387871507E-2</v>
      </c>
      <c r="O173" s="32">
        <v>24.844444444444445</v>
      </c>
      <c r="P173" s="32">
        <v>1.3888888888888888</v>
      </c>
      <c r="Q173" s="37">
        <v>5.5903398926654739E-2</v>
      </c>
      <c r="R173" s="32">
        <v>8.7888888888888896</v>
      </c>
      <c r="S173" s="32">
        <v>0</v>
      </c>
      <c r="T173" s="37">
        <v>0</v>
      </c>
      <c r="U173" s="32">
        <v>3.3777777777777778</v>
      </c>
      <c r="V173" s="32">
        <v>0</v>
      </c>
      <c r="W173" s="37">
        <v>0</v>
      </c>
      <c r="X173" s="32">
        <v>54.967444444444439</v>
      </c>
      <c r="Y173" s="32">
        <v>21.159111111111109</v>
      </c>
      <c r="Z173" s="37">
        <v>0.38493896387154419</v>
      </c>
      <c r="AA173" s="32">
        <v>9.5416666666666661</v>
      </c>
      <c r="AB173" s="32">
        <v>0</v>
      </c>
      <c r="AC173" s="37">
        <v>0</v>
      </c>
      <c r="AD173" s="32">
        <v>115.38088888888888</v>
      </c>
      <c r="AE173" s="32">
        <v>14.178111111111111</v>
      </c>
      <c r="AF173" s="37">
        <v>0.12288093156193787</v>
      </c>
      <c r="AG173" s="32">
        <v>4.9694444444444441</v>
      </c>
      <c r="AH173" s="32">
        <v>0</v>
      </c>
      <c r="AI173" s="37">
        <v>0</v>
      </c>
      <c r="AJ173" s="32">
        <v>0</v>
      </c>
      <c r="AK173" s="32">
        <v>0</v>
      </c>
      <c r="AL173" s="37" t="s">
        <v>1150</v>
      </c>
      <c r="AM173" t="s">
        <v>3</v>
      </c>
      <c r="AN173" s="34">
        <v>4</v>
      </c>
      <c r="AX173"/>
      <c r="AY173"/>
    </row>
    <row r="174" spans="1:51" x14ac:dyDescent="0.25">
      <c r="A174" t="s">
        <v>1023</v>
      </c>
      <c r="B174" t="s">
        <v>661</v>
      </c>
      <c r="C174" t="s">
        <v>868</v>
      </c>
      <c r="D174" t="s">
        <v>872</v>
      </c>
      <c r="E174" s="32">
        <v>103.26666666666667</v>
      </c>
      <c r="F174" s="32">
        <v>322.16799999999989</v>
      </c>
      <c r="G174" s="32">
        <v>64.725666666666669</v>
      </c>
      <c r="H174" s="37">
        <v>0.20090656634633697</v>
      </c>
      <c r="I174" s="32">
        <v>297.408111111111</v>
      </c>
      <c r="J174" s="32">
        <v>64.725666666666669</v>
      </c>
      <c r="K174" s="37">
        <v>0.21763248629922305</v>
      </c>
      <c r="L174" s="32">
        <v>49.91888888888888</v>
      </c>
      <c r="M174" s="32">
        <v>21.29988888888888</v>
      </c>
      <c r="N174" s="37">
        <v>0.42668996371892171</v>
      </c>
      <c r="O174" s="32">
        <v>37.886111111111099</v>
      </c>
      <c r="P174" s="32">
        <v>21.29988888888888</v>
      </c>
      <c r="Q174" s="37">
        <v>0.56220837304787741</v>
      </c>
      <c r="R174" s="32">
        <v>4.4244444444444451</v>
      </c>
      <c r="S174" s="32">
        <v>0</v>
      </c>
      <c r="T174" s="37">
        <v>0</v>
      </c>
      <c r="U174" s="32">
        <v>7.6083333333333343</v>
      </c>
      <c r="V174" s="32">
        <v>0</v>
      </c>
      <c r="W174" s="37">
        <v>0</v>
      </c>
      <c r="X174" s="32">
        <v>103.08822222222221</v>
      </c>
      <c r="Y174" s="32">
        <v>17.001999999999995</v>
      </c>
      <c r="Z174" s="37">
        <v>0.16492669709008678</v>
      </c>
      <c r="AA174" s="32">
        <v>12.727111111111107</v>
      </c>
      <c r="AB174" s="32">
        <v>0</v>
      </c>
      <c r="AC174" s="37">
        <v>0</v>
      </c>
      <c r="AD174" s="32">
        <v>156.43377777777772</v>
      </c>
      <c r="AE174" s="32">
        <v>26.423777777777797</v>
      </c>
      <c r="AF174" s="37">
        <v>0.16891350546628198</v>
      </c>
      <c r="AG174" s="32">
        <v>0</v>
      </c>
      <c r="AH174" s="32">
        <v>0</v>
      </c>
      <c r="AI174" s="37" t="s">
        <v>1150</v>
      </c>
      <c r="AJ174" s="32">
        <v>0</v>
      </c>
      <c r="AK174" s="32">
        <v>0</v>
      </c>
      <c r="AL174" s="37" t="s">
        <v>1150</v>
      </c>
      <c r="AM174" t="s">
        <v>320</v>
      </c>
      <c r="AN174" s="34">
        <v>4</v>
      </c>
      <c r="AX174"/>
      <c r="AY174"/>
    </row>
    <row r="175" spans="1:51" x14ac:dyDescent="0.25">
      <c r="A175" t="s">
        <v>1023</v>
      </c>
      <c r="B175" t="s">
        <v>607</v>
      </c>
      <c r="C175" t="s">
        <v>747</v>
      </c>
      <c r="D175" t="s">
        <v>944</v>
      </c>
      <c r="E175" s="32">
        <v>35.555555555555557</v>
      </c>
      <c r="F175" s="32">
        <v>269.38333333333333</v>
      </c>
      <c r="G175" s="32">
        <v>0</v>
      </c>
      <c r="H175" s="37">
        <v>0</v>
      </c>
      <c r="I175" s="32">
        <v>241.55277777777778</v>
      </c>
      <c r="J175" s="32">
        <v>0</v>
      </c>
      <c r="K175" s="37">
        <v>0</v>
      </c>
      <c r="L175" s="32">
        <v>43.474999999999994</v>
      </c>
      <c r="M175" s="32">
        <v>0</v>
      </c>
      <c r="N175" s="37">
        <v>0</v>
      </c>
      <c r="O175" s="32">
        <v>21.066666666666666</v>
      </c>
      <c r="P175" s="32">
        <v>0</v>
      </c>
      <c r="Q175" s="37">
        <v>0</v>
      </c>
      <c r="R175" s="32">
        <v>17.644444444444446</v>
      </c>
      <c r="S175" s="32">
        <v>0</v>
      </c>
      <c r="T175" s="37">
        <v>0</v>
      </c>
      <c r="U175" s="32">
        <v>4.7638888888888893</v>
      </c>
      <c r="V175" s="32">
        <v>0</v>
      </c>
      <c r="W175" s="37">
        <v>0</v>
      </c>
      <c r="X175" s="32">
        <v>84.724999999999994</v>
      </c>
      <c r="Y175" s="32">
        <v>0</v>
      </c>
      <c r="Z175" s="37">
        <v>0</v>
      </c>
      <c r="AA175" s="32">
        <v>5.4222222222222225</v>
      </c>
      <c r="AB175" s="32">
        <v>0</v>
      </c>
      <c r="AC175" s="37">
        <v>0</v>
      </c>
      <c r="AD175" s="32">
        <v>135.76111111111112</v>
      </c>
      <c r="AE175" s="32">
        <v>0</v>
      </c>
      <c r="AF175" s="37">
        <v>0</v>
      </c>
      <c r="AG175" s="32">
        <v>0</v>
      </c>
      <c r="AH175" s="32">
        <v>0</v>
      </c>
      <c r="AI175" s="37" t="s">
        <v>1150</v>
      </c>
      <c r="AJ175" s="32">
        <v>0</v>
      </c>
      <c r="AK175" s="32">
        <v>0</v>
      </c>
      <c r="AL175" s="37" t="s">
        <v>1150</v>
      </c>
      <c r="AM175" t="s">
        <v>266</v>
      </c>
      <c r="AN175" s="34">
        <v>4</v>
      </c>
      <c r="AX175"/>
      <c r="AY175"/>
    </row>
    <row r="176" spans="1:51" x14ac:dyDescent="0.25">
      <c r="A176" t="s">
        <v>1023</v>
      </c>
      <c r="B176" t="s">
        <v>360</v>
      </c>
      <c r="C176" t="s">
        <v>708</v>
      </c>
      <c r="D176" t="s">
        <v>907</v>
      </c>
      <c r="E176" s="32">
        <v>183.17777777777778</v>
      </c>
      <c r="F176" s="32">
        <v>568.29600000000005</v>
      </c>
      <c r="G176" s="32">
        <v>249.36222222222221</v>
      </c>
      <c r="H176" s="37">
        <v>0.43878933200695092</v>
      </c>
      <c r="I176" s="32">
        <v>533.1828888888889</v>
      </c>
      <c r="J176" s="32">
        <v>249.36222222222221</v>
      </c>
      <c r="K176" s="37">
        <v>0.46768609311876724</v>
      </c>
      <c r="L176" s="32">
        <v>20.950444444444443</v>
      </c>
      <c r="M176" s="32">
        <v>0</v>
      </c>
      <c r="N176" s="37">
        <v>0</v>
      </c>
      <c r="O176" s="32">
        <v>5.0004444444444438</v>
      </c>
      <c r="P176" s="32">
        <v>0</v>
      </c>
      <c r="Q176" s="37">
        <v>0</v>
      </c>
      <c r="R176" s="32">
        <v>10.272222222222222</v>
      </c>
      <c r="S176" s="32">
        <v>0</v>
      </c>
      <c r="T176" s="37">
        <v>0</v>
      </c>
      <c r="U176" s="32">
        <v>5.677777777777778</v>
      </c>
      <c r="V176" s="32">
        <v>0</v>
      </c>
      <c r="W176" s="37">
        <v>0</v>
      </c>
      <c r="X176" s="32">
        <v>166.60288888888888</v>
      </c>
      <c r="Y176" s="32">
        <v>73.987777777777794</v>
      </c>
      <c r="Z176" s="37">
        <v>0.44409660763518849</v>
      </c>
      <c r="AA176" s="32">
        <v>19.16311111111111</v>
      </c>
      <c r="AB176" s="32">
        <v>0</v>
      </c>
      <c r="AC176" s="37">
        <v>0</v>
      </c>
      <c r="AD176" s="32">
        <v>345.90911111111114</v>
      </c>
      <c r="AE176" s="32">
        <v>175.37444444444441</v>
      </c>
      <c r="AF176" s="37">
        <v>0.5069957361953138</v>
      </c>
      <c r="AG176" s="32">
        <v>15.670444444444438</v>
      </c>
      <c r="AH176" s="32">
        <v>0</v>
      </c>
      <c r="AI176" s="37">
        <v>0</v>
      </c>
      <c r="AJ176" s="32">
        <v>0</v>
      </c>
      <c r="AK176" s="32">
        <v>0</v>
      </c>
      <c r="AL176" s="37" t="s">
        <v>1150</v>
      </c>
      <c r="AM176" t="s">
        <v>19</v>
      </c>
      <c r="AN176" s="34">
        <v>4</v>
      </c>
      <c r="AX176"/>
      <c r="AY176"/>
    </row>
    <row r="177" spans="1:51" x14ac:dyDescent="0.25">
      <c r="A177" t="s">
        <v>1023</v>
      </c>
      <c r="B177" t="s">
        <v>554</v>
      </c>
      <c r="C177" t="s">
        <v>821</v>
      </c>
      <c r="D177" t="s">
        <v>983</v>
      </c>
      <c r="E177" s="32">
        <v>73.077777777777783</v>
      </c>
      <c r="F177" s="32">
        <v>172.83088888888892</v>
      </c>
      <c r="G177" s="32">
        <v>15.200444444444443</v>
      </c>
      <c r="H177" s="37">
        <v>8.7949813497844365E-2</v>
      </c>
      <c r="I177" s="32">
        <v>157.28955555555558</v>
      </c>
      <c r="J177" s="32">
        <v>9.4398888888888877</v>
      </c>
      <c r="K177" s="37">
        <v>6.0015993150636528E-2</v>
      </c>
      <c r="L177" s="32">
        <v>23.203555555555553</v>
      </c>
      <c r="M177" s="32">
        <v>5.7605555555555563</v>
      </c>
      <c r="N177" s="37">
        <v>0.24826176064970892</v>
      </c>
      <c r="O177" s="32">
        <v>7.6622222222222227</v>
      </c>
      <c r="P177" s="32">
        <v>0</v>
      </c>
      <c r="Q177" s="37">
        <v>0</v>
      </c>
      <c r="R177" s="32">
        <v>9.7807777777777734</v>
      </c>
      <c r="S177" s="32">
        <v>0</v>
      </c>
      <c r="T177" s="37">
        <v>0</v>
      </c>
      <c r="U177" s="32">
        <v>5.7605555555555563</v>
      </c>
      <c r="V177" s="32">
        <v>5.7605555555555563</v>
      </c>
      <c r="W177" s="37">
        <v>1</v>
      </c>
      <c r="X177" s="32">
        <v>52.0591111111111</v>
      </c>
      <c r="Y177" s="32">
        <v>1.0437777777777777</v>
      </c>
      <c r="Z177" s="37">
        <v>2.0049857853892586E-2</v>
      </c>
      <c r="AA177" s="32">
        <v>0</v>
      </c>
      <c r="AB177" s="32">
        <v>0</v>
      </c>
      <c r="AC177" s="37" t="s">
        <v>1150</v>
      </c>
      <c r="AD177" s="32">
        <v>97.490111111111162</v>
      </c>
      <c r="AE177" s="32">
        <v>8.3961111111111091</v>
      </c>
      <c r="AF177" s="37">
        <v>8.612269506536839E-2</v>
      </c>
      <c r="AG177" s="32">
        <v>7.8111111111111117E-2</v>
      </c>
      <c r="AH177" s="32">
        <v>0</v>
      </c>
      <c r="AI177" s="37">
        <v>0</v>
      </c>
      <c r="AJ177" s="32">
        <v>0</v>
      </c>
      <c r="AK177" s="32">
        <v>0</v>
      </c>
      <c r="AL177" s="37" t="s">
        <v>1150</v>
      </c>
      <c r="AM177" t="s">
        <v>213</v>
      </c>
      <c r="AN177" s="34">
        <v>4</v>
      </c>
      <c r="AX177"/>
      <c r="AY177"/>
    </row>
    <row r="178" spans="1:51" x14ac:dyDescent="0.25">
      <c r="A178" t="s">
        <v>1023</v>
      </c>
      <c r="B178" t="s">
        <v>457</v>
      </c>
      <c r="C178" t="s">
        <v>771</v>
      </c>
      <c r="D178" t="s">
        <v>889</v>
      </c>
      <c r="E178" s="32">
        <v>96.777777777777771</v>
      </c>
      <c r="F178" s="32">
        <v>291.93911111111117</v>
      </c>
      <c r="G178" s="32">
        <v>0</v>
      </c>
      <c r="H178" s="37">
        <v>0</v>
      </c>
      <c r="I178" s="32">
        <v>261.21288888888893</v>
      </c>
      <c r="J178" s="32">
        <v>0</v>
      </c>
      <c r="K178" s="37">
        <v>0</v>
      </c>
      <c r="L178" s="32">
        <v>42.190333333333335</v>
      </c>
      <c r="M178" s="32">
        <v>0</v>
      </c>
      <c r="N178" s="37">
        <v>0</v>
      </c>
      <c r="O178" s="32">
        <v>31.750222222222224</v>
      </c>
      <c r="P178" s="32">
        <v>0</v>
      </c>
      <c r="Q178" s="37">
        <v>0</v>
      </c>
      <c r="R178" s="32">
        <v>8.0178888888888888</v>
      </c>
      <c r="S178" s="32">
        <v>0</v>
      </c>
      <c r="T178" s="37">
        <v>0</v>
      </c>
      <c r="U178" s="32">
        <v>2.4222222222222221</v>
      </c>
      <c r="V178" s="32">
        <v>0</v>
      </c>
      <c r="W178" s="37">
        <v>0</v>
      </c>
      <c r="X178" s="32">
        <v>68.732888888888894</v>
      </c>
      <c r="Y178" s="32">
        <v>0</v>
      </c>
      <c r="Z178" s="37">
        <v>0</v>
      </c>
      <c r="AA178" s="32">
        <v>20.286111111111111</v>
      </c>
      <c r="AB178" s="32">
        <v>0</v>
      </c>
      <c r="AC178" s="37">
        <v>0</v>
      </c>
      <c r="AD178" s="32">
        <v>156.33255555555556</v>
      </c>
      <c r="AE178" s="32">
        <v>0</v>
      </c>
      <c r="AF178" s="37">
        <v>0</v>
      </c>
      <c r="AG178" s="32">
        <v>4.3972222222222221</v>
      </c>
      <c r="AH178" s="32">
        <v>0</v>
      </c>
      <c r="AI178" s="37">
        <v>0</v>
      </c>
      <c r="AJ178" s="32">
        <v>0</v>
      </c>
      <c r="AK178" s="32">
        <v>0</v>
      </c>
      <c r="AL178" s="37" t="s">
        <v>1150</v>
      </c>
      <c r="AM178" t="s">
        <v>116</v>
      </c>
      <c r="AN178" s="34">
        <v>4</v>
      </c>
      <c r="AX178"/>
      <c r="AY178"/>
    </row>
    <row r="179" spans="1:51" x14ac:dyDescent="0.25">
      <c r="A179" t="s">
        <v>1023</v>
      </c>
      <c r="B179" t="s">
        <v>652</v>
      </c>
      <c r="C179" t="s">
        <v>866</v>
      </c>
      <c r="D179" t="s">
        <v>950</v>
      </c>
      <c r="E179" s="32">
        <v>102.46666666666667</v>
      </c>
      <c r="F179" s="32">
        <v>335.82477777777785</v>
      </c>
      <c r="G179" s="32">
        <v>0</v>
      </c>
      <c r="H179" s="37">
        <v>0</v>
      </c>
      <c r="I179" s="32">
        <v>303.93588888888894</v>
      </c>
      <c r="J179" s="32">
        <v>0</v>
      </c>
      <c r="K179" s="37">
        <v>0</v>
      </c>
      <c r="L179" s="32">
        <v>47.81666666666667</v>
      </c>
      <c r="M179" s="32">
        <v>0</v>
      </c>
      <c r="N179" s="37">
        <v>0</v>
      </c>
      <c r="O179" s="32">
        <v>25.880555555555556</v>
      </c>
      <c r="P179" s="32">
        <v>0</v>
      </c>
      <c r="Q179" s="37">
        <v>0</v>
      </c>
      <c r="R179" s="32">
        <v>16.602777777777778</v>
      </c>
      <c r="S179" s="32">
        <v>0</v>
      </c>
      <c r="T179" s="37">
        <v>0</v>
      </c>
      <c r="U179" s="32">
        <v>5.333333333333333</v>
      </c>
      <c r="V179" s="32">
        <v>0</v>
      </c>
      <c r="W179" s="37">
        <v>0</v>
      </c>
      <c r="X179" s="32">
        <v>92.933333333333337</v>
      </c>
      <c r="Y179" s="32">
        <v>0</v>
      </c>
      <c r="Z179" s="37">
        <v>0</v>
      </c>
      <c r="AA179" s="32">
        <v>9.9527777777777775</v>
      </c>
      <c r="AB179" s="32">
        <v>0</v>
      </c>
      <c r="AC179" s="37">
        <v>0</v>
      </c>
      <c r="AD179" s="32">
        <v>185.12200000000004</v>
      </c>
      <c r="AE179" s="32">
        <v>0</v>
      </c>
      <c r="AF179" s="37">
        <v>0</v>
      </c>
      <c r="AG179" s="32">
        <v>0</v>
      </c>
      <c r="AH179" s="32">
        <v>0</v>
      </c>
      <c r="AI179" s="37" t="s">
        <v>1150</v>
      </c>
      <c r="AJ179" s="32">
        <v>0</v>
      </c>
      <c r="AK179" s="32">
        <v>0</v>
      </c>
      <c r="AL179" s="37" t="s">
        <v>1150</v>
      </c>
      <c r="AM179" t="s">
        <v>311</v>
      </c>
      <c r="AN179" s="34">
        <v>4</v>
      </c>
      <c r="AX179"/>
      <c r="AY179"/>
    </row>
    <row r="180" spans="1:51" x14ac:dyDescent="0.25">
      <c r="A180" t="s">
        <v>1023</v>
      </c>
      <c r="B180" t="s">
        <v>438</v>
      </c>
      <c r="C180" t="s">
        <v>754</v>
      </c>
      <c r="D180" t="s">
        <v>906</v>
      </c>
      <c r="E180" s="32">
        <v>31.633333333333333</v>
      </c>
      <c r="F180" s="32">
        <v>113.79188888888889</v>
      </c>
      <c r="G180" s="32">
        <v>0</v>
      </c>
      <c r="H180" s="37">
        <v>0</v>
      </c>
      <c r="I180" s="32">
        <v>100.76966666666667</v>
      </c>
      <c r="J180" s="32">
        <v>0</v>
      </c>
      <c r="K180" s="37">
        <v>0</v>
      </c>
      <c r="L180" s="32">
        <v>25.875</v>
      </c>
      <c r="M180" s="32">
        <v>0</v>
      </c>
      <c r="N180" s="37">
        <v>0</v>
      </c>
      <c r="O180" s="32">
        <v>12.852777777777778</v>
      </c>
      <c r="P180" s="32">
        <v>0</v>
      </c>
      <c r="Q180" s="37">
        <v>0</v>
      </c>
      <c r="R180" s="32">
        <v>8.5777777777777775</v>
      </c>
      <c r="S180" s="32">
        <v>0</v>
      </c>
      <c r="T180" s="37">
        <v>0</v>
      </c>
      <c r="U180" s="32">
        <v>4.4444444444444446</v>
      </c>
      <c r="V180" s="32">
        <v>0</v>
      </c>
      <c r="W180" s="37">
        <v>0</v>
      </c>
      <c r="X180" s="32">
        <v>29.791666666666668</v>
      </c>
      <c r="Y180" s="32">
        <v>0</v>
      </c>
      <c r="Z180" s="37">
        <v>0</v>
      </c>
      <c r="AA180" s="32">
        <v>0</v>
      </c>
      <c r="AB180" s="32">
        <v>0</v>
      </c>
      <c r="AC180" s="37" t="s">
        <v>1150</v>
      </c>
      <c r="AD180" s="32">
        <v>47.219666666666669</v>
      </c>
      <c r="AE180" s="32">
        <v>0</v>
      </c>
      <c r="AF180" s="37">
        <v>0</v>
      </c>
      <c r="AG180" s="32">
        <v>10.905555555555555</v>
      </c>
      <c r="AH180" s="32">
        <v>0</v>
      </c>
      <c r="AI180" s="37">
        <v>0</v>
      </c>
      <c r="AJ180" s="32">
        <v>0</v>
      </c>
      <c r="AK180" s="32">
        <v>0</v>
      </c>
      <c r="AL180" s="37" t="s">
        <v>1150</v>
      </c>
      <c r="AM180" t="s">
        <v>97</v>
      </c>
      <c r="AN180" s="34">
        <v>4</v>
      </c>
      <c r="AX180"/>
      <c r="AY180"/>
    </row>
    <row r="181" spans="1:51" x14ac:dyDescent="0.25">
      <c r="A181" t="s">
        <v>1023</v>
      </c>
      <c r="B181" t="s">
        <v>452</v>
      </c>
      <c r="C181" t="s">
        <v>703</v>
      </c>
      <c r="D181" t="s">
        <v>917</v>
      </c>
      <c r="E181" s="32">
        <v>70.822222222222223</v>
      </c>
      <c r="F181" s="32">
        <v>210.67322222222222</v>
      </c>
      <c r="G181" s="32">
        <v>0</v>
      </c>
      <c r="H181" s="37">
        <v>0</v>
      </c>
      <c r="I181" s="32">
        <v>180.80755555555555</v>
      </c>
      <c r="J181" s="32">
        <v>0</v>
      </c>
      <c r="K181" s="37">
        <v>0</v>
      </c>
      <c r="L181" s="32">
        <v>27.764777777777777</v>
      </c>
      <c r="M181" s="32">
        <v>0</v>
      </c>
      <c r="N181" s="37">
        <v>0</v>
      </c>
      <c r="O181" s="32">
        <v>17.405555555555555</v>
      </c>
      <c r="P181" s="32">
        <v>0</v>
      </c>
      <c r="Q181" s="37">
        <v>0</v>
      </c>
      <c r="R181" s="32">
        <v>2.4425555555555554</v>
      </c>
      <c r="S181" s="32">
        <v>0</v>
      </c>
      <c r="T181" s="37">
        <v>0</v>
      </c>
      <c r="U181" s="32">
        <v>7.916666666666667</v>
      </c>
      <c r="V181" s="32">
        <v>0</v>
      </c>
      <c r="W181" s="37">
        <v>0</v>
      </c>
      <c r="X181" s="32">
        <v>66.415333333333336</v>
      </c>
      <c r="Y181" s="32">
        <v>0</v>
      </c>
      <c r="Z181" s="37">
        <v>0</v>
      </c>
      <c r="AA181" s="32">
        <v>19.506444444444444</v>
      </c>
      <c r="AB181" s="32">
        <v>0</v>
      </c>
      <c r="AC181" s="37">
        <v>0</v>
      </c>
      <c r="AD181" s="32">
        <v>87.031111111111116</v>
      </c>
      <c r="AE181" s="32">
        <v>0</v>
      </c>
      <c r="AF181" s="37">
        <v>0</v>
      </c>
      <c r="AG181" s="32">
        <v>9.9555555555555557</v>
      </c>
      <c r="AH181" s="32">
        <v>0</v>
      </c>
      <c r="AI181" s="37">
        <v>0</v>
      </c>
      <c r="AJ181" s="32">
        <v>0</v>
      </c>
      <c r="AK181" s="32">
        <v>0</v>
      </c>
      <c r="AL181" s="37" t="s">
        <v>1150</v>
      </c>
      <c r="AM181" t="s">
        <v>111</v>
      </c>
      <c r="AN181" s="34">
        <v>4</v>
      </c>
      <c r="AX181"/>
      <c r="AY181"/>
    </row>
    <row r="182" spans="1:51" x14ac:dyDescent="0.25">
      <c r="A182" t="s">
        <v>1023</v>
      </c>
      <c r="B182" t="s">
        <v>442</v>
      </c>
      <c r="C182" t="s">
        <v>762</v>
      </c>
      <c r="D182" t="s">
        <v>921</v>
      </c>
      <c r="E182" s="32">
        <v>91.222222222222229</v>
      </c>
      <c r="F182" s="32">
        <v>317.24222222222221</v>
      </c>
      <c r="G182" s="32">
        <v>0</v>
      </c>
      <c r="H182" s="37">
        <v>0</v>
      </c>
      <c r="I182" s="32">
        <v>274.66211111111113</v>
      </c>
      <c r="J182" s="32">
        <v>0</v>
      </c>
      <c r="K182" s="37">
        <v>0</v>
      </c>
      <c r="L182" s="32">
        <v>53.100555555555559</v>
      </c>
      <c r="M182" s="32">
        <v>0</v>
      </c>
      <c r="N182" s="37">
        <v>0</v>
      </c>
      <c r="O182" s="32">
        <v>21.683222222222224</v>
      </c>
      <c r="P182" s="32">
        <v>0</v>
      </c>
      <c r="Q182" s="37">
        <v>0</v>
      </c>
      <c r="R182" s="32">
        <v>27.595111111111109</v>
      </c>
      <c r="S182" s="32">
        <v>0</v>
      </c>
      <c r="T182" s="37">
        <v>0</v>
      </c>
      <c r="U182" s="32">
        <v>3.8222222222222224</v>
      </c>
      <c r="V182" s="32">
        <v>0</v>
      </c>
      <c r="W182" s="37">
        <v>0</v>
      </c>
      <c r="X182" s="32">
        <v>99.269444444444446</v>
      </c>
      <c r="Y182" s="32">
        <v>0</v>
      </c>
      <c r="Z182" s="37">
        <v>0</v>
      </c>
      <c r="AA182" s="32">
        <v>11.162777777777778</v>
      </c>
      <c r="AB182" s="32">
        <v>0</v>
      </c>
      <c r="AC182" s="37">
        <v>0</v>
      </c>
      <c r="AD182" s="32">
        <v>118.68444444444445</v>
      </c>
      <c r="AE182" s="32">
        <v>0</v>
      </c>
      <c r="AF182" s="37">
        <v>0</v>
      </c>
      <c r="AG182" s="32">
        <v>35.024999999999999</v>
      </c>
      <c r="AH182" s="32">
        <v>0</v>
      </c>
      <c r="AI182" s="37">
        <v>0</v>
      </c>
      <c r="AJ182" s="32">
        <v>0</v>
      </c>
      <c r="AK182" s="32">
        <v>0</v>
      </c>
      <c r="AL182" s="37" t="s">
        <v>1150</v>
      </c>
      <c r="AM182" t="s">
        <v>101</v>
      </c>
      <c r="AN182" s="34">
        <v>4</v>
      </c>
      <c r="AX182"/>
      <c r="AY182"/>
    </row>
    <row r="183" spans="1:51" x14ac:dyDescent="0.25">
      <c r="A183" t="s">
        <v>1023</v>
      </c>
      <c r="B183" t="s">
        <v>662</v>
      </c>
      <c r="C183" t="s">
        <v>718</v>
      </c>
      <c r="D183" t="s">
        <v>924</v>
      </c>
      <c r="E183" s="32">
        <v>15.488888888888889</v>
      </c>
      <c r="F183" s="32">
        <v>95.221777777777802</v>
      </c>
      <c r="G183" s="32">
        <v>0</v>
      </c>
      <c r="H183" s="37">
        <v>0</v>
      </c>
      <c r="I183" s="32">
        <v>81.944000000000017</v>
      </c>
      <c r="J183" s="32">
        <v>0</v>
      </c>
      <c r="K183" s="37">
        <v>0</v>
      </c>
      <c r="L183" s="32">
        <v>16.02911111111111</v>
      </c>
      <c r="M183" s="32">
        <v>0</v>
      </c>
      <c r="N183" s="37">
        <v>0</v>
      </c>
      <c r="O183" s="32">
        <v>2.7513333333333332</v>
      </c>
      <c r="P183" s="32">
        <v>0</v>
      </c>
      <c r="Q183" s="37">
        <v>0</v>
      </c>
      <c r="R183" s="32">
        <v>7.2388888888888889</v>
      </c>
      <c r="S183" s="32">
        <v>0</v>
      </c>
      <c r="T183" s="37">
        <v>0</v>
      </c>
      <c r="U183" s="32">
        <v>6.0388888888888888</v>
      </c>
      <c r="V183" s="32">
        <v>0</v>
      </c>
      <c r="W183" s="37">
        <v>0</v>
      </c>
      <c r="X183" s="32">
        <v>26.469777777777786</v>
      </c>
      <c r="Y183" s="32">
        <v>0</v>
      </c>
      <c r="Z183" s="37">
        <v>0</v>
      </c>
      <c r="AA183" s="32">
        <v>0</v>
      </c>
      <c r="AB183" s="32">
        <v>0</v>
      </c>
      <c r="AC183" s="37" t="s">
        <v>1150</v>
      </c>
      <c r="AD183" s="32">
        <v>52.722888888888903</v>
      </c>
      <c r="AE183" s="32">
        <v>0</v>
      </c>
      <c r="AF183" s="37">
        <v>0</v>
      </c>
      <c r="AG183" s="32">
        <v>0</v>
      </c>
      <c r="AH183" s="32">
        <v>0</v>
      </c>
      <c r="AI183" s="37" t="s">
        <v>1150</v>
      </c>
      <c r="AJ183" s="32">
        <v>0</v>
      </c>
      <c r="AK183" s="32">
        <v>0</v>
      </c>
      <c r="AL183" s="37" t="s">
        <v>1150</v>
      </c>
      <c r="AM183" t="s">
        <v>321</v>
      </c>
      <c r="AN183" s="34">
        <v>4</v>
      </c>
      <c r="AX183"/>
      <c r="AY183"/>
    </row>
    <row r="184" spans="1:51" x14ac:dyDescent="0.25">
      <c r="A184" t="s">
        <v>1023</v>
      </c>
      <c r="B184" t="s">
        <v>594</v>
      </c>
      <c r="C184" t="s">
        <v>843</v>
      </c>
      <c r="D184" t="s">
        <v>878</v>
      </c>
      <c r="E184" s="32">
        <v>55.644444444444446</v>
      </c>
      <c r="F184" s="32">
        <v>219.43</v>
      </c>
      <c r="G184" s="32">
        <v>0</v>
      </c>
      <c r="H184" s="37">
        <v>0</v>
      </c>
      <c r="I184" s="32">
        <v>213.26611111111112</v>
      </c>
      <c r="J184" s="32">
        <v>0</v>
      </c>
      <c r="K184" s="37">
        <v>0</v>
      </c>
      <c r="L184" s="32">
        <v>20.133333333333333</v>
      </c>
      <c r="M184" s="32">
        <v>0</v>
      </c>
      <c r="N184" s="37">
        <v>0</v>
      </c>
      <c r="O184" s="32">
        <v>13.969444444444445</v>
      </c>
      <c r="P184" s="32">
        <v>0</v>
      </c>
      <c r="Q184" s="37">
        <v>0</v>
      </c>
      <c r="R184" s="32">
        <v>0.1</v>
      </c>
      <c r="S184" s="32">
        <v>0</v>
      </c>
      <c r="T184" s="37">
        <v>0</v>
      </c>
      <c r="U184" s="32">
        <v>6.0638888888888891</v>
      </c>
      <c r="V184" s="32">
        <v>0</v>
      </c>
      <c r="W184" s="37">
        <v>0</v>
      </c>
      <c r="X184" s="32">
        <v>60.202777777777776</v>
      </c>
      <c r="Y184" s="32">
        <v>0</v>
      </c>
      <c r="Z184" s="37">
        <v>0</v>
      </c>
      <c r="AA184" s="32">
        <v>0</v>
      </c>
      <c r="AB184" s="32">
        <v>0</v>
      </c>
      <c r="AC184" s="37" t="s">
        <v>1150</v>
      </c>
      <c r="AD184" s="32">
        <v>119.03555555555556</v>
      </c>
      <c r="AE184" s="32">
        <v>0</v>
      </c>
      <c r="AF184" s="37">
        <v>0</v>
      </c>
      <c r="AG184" s="32">
        <v>20.058333333333334</v>
      </c>
      <c r="AH184" s="32">
        <v>0</v>
      </c>
      <c r="AI184" s="37">
        <v>0</v>
      </c>
      <c r="AJ184" s="32">
        <v>0</v>
      </c>
      <c r="AK184" s="32">
        <v>0</v>
      </c>
      <c r="AL184" s="37" t="s">
        <v>1150</v>
      </c>
      <c r="AM184" t="s">
        <v>253</v>
      </c>
      <c r="AN184" s="34">
        <v>4</v>
      </c>
      <c r="AX184"/>
      <c r="AY184"/>
    </row>
    <row r="185" spans="1:51" x14ac:dyDescent="0.25">
      <c r="A185" t="s">
        <v>1023</v>
      </c>
      <c r="B185" t="s">
        <v>463</v>
      </c>
      <c r="C185" t="s">
        <v>776</v>
      </c>
      <c r="D185" t="s">
        <v>958</v>
      </c>
      <c r="E185" s="32">
        <v>135.64444444444445</v>
      </c>
      <c r="F185" s="32">
        <v>442.94988888888884</v>
      </c>
      <c r="G185" s="32">
        <v>26.944333333333336</v>
      </c>
      <c r="H185" s="37">
        <v>6.0829303741155583E-2</v>
      </c>
      <c r="I185" s="32">
        <v>416.52666666666664</v>
      </c>
      <c r="J185" s="32">
        <v>26.944333333333336</v>
      </c>
      <c r="K185" s="37">
        <v>6.4688135213431724E-2</v>
      </c>
      <c r="L185" s="32">
        <v>79.147666666666638</v>
      </c>
      <c r="M185" s="32">
        <v>0</v>
      </c>
      <c r="N185" s="37">
        <v>0</v>
      </c>
      <c r="O185" s="32">
        <v>52.72444444444443</v>
      </c>
      <c r="P185" s="32">
        <v>0</v>
      </c>
      <c r="Q185" s="37">
        <v>0</v>
      </c>
      <c r="R185" s="32">
        <v>20.734333333333325</v>
      </c>
      <c r="S185" s="32">
        <v>0</v>
      </c>
      <c r="T185" s="37">
        <v>0</v>
      </c>
      <c r="U185" s="32">
        <v>5.6888888888888891</v>
      </c>
      <c r="V185" s="32">
        <v>0</v>
      </c>
      <c r="W185" s="37">
        <v>0</v>
      </c>
      <c r="X185" s="32">
        <v>100.43144444444444</v>
      </c>
      <c r="Y185" s="32">
        <v>0</v>
      </c>
      <c r="Z185" s="37">
        <v>0</v>
      </c>
      <c r="AA185" s="32">
        <v>0</v>
      </c>
      <c r="AB185" s="32">
        <v>0</v>
      </c>
      <c r="AC185" s="37" t="s">
        <v>1150</v>
      </c>
      <c r="AD185" s="32">
        <v>263.37077777777779</v>
      </c>
      <c r="AE185" s="32">
        <v>26.944333333333336</v>
      </c>
      <c r="AF185" s="37">
        <v>0.10230570589751585</v>
      </c>
      <c r="AG185" s="32">
        <v>0</v>
      </c>
      <c r="AH185" s="32">
        <v>0</v>
      </c>
      <c r="AI185" s="37" t="s">
        <v>1150</v>
      </c>
      <c r="AJ185" s="32">
        <v>0</v>
      </c>
      <c r="AK185" s="32">
        <v>0</v>
      </c>
      <c r="AL185" s="37" t="s">
        <v>1150</v>
      </c>
      <c r="AM185" t="s">
        <v>122</v>
      </c>
      <c r="AN185" s="34">
        <v>4</v>
      </c>
      <c r="AX185"/>
      <c r="AY185"/>
    </row>
    <row r="186" spans="1:51" x14ac:dyDescent="0.25">
      <c r="A186" t="s">
        <v>1023</v>
      </c>
      <c r="B186" t="s">
        <v>677</v>
      </c>
      <c r="C186" t="s">
        <v>846</v>
      </c>
      <c r="D186" t="s">
        <v>924</v>
      </c>
      <c r="E186" s="32">
        <v>60.133333333333333</v>
      </c>
      <c r="F186" s="32">
        <v>151.02788888888892</v>
      </c>
      <c r="G186" s="32">
        <v>33.199888888888893</v>
      </c>
      <c r="H186" s="37">
        <v>0.21982621311295703</v>
      </c>
      <c r="I186" s="32">
        <v>139.65011111111113</v>
      </c>
      <c r="J186" s="32">
        <v>33.199888888888893</v>
      </c>
      <c r="K186" s="37">
        <v>0.23773621535090475</v>
      </c>
      <c r="L186" s="32">
        <v>22.410888888888891</v>
      </c>
      <c r="M186" s="32">
        <v>0</v>
      </c>
      <c r="N186" s="37">
        <v>0</v>
      </c>
      <c r="O186" s="32">
        <v>11.033111111111113</v>
      </c>
      <c r="P186" s="32">
        <v>0</v>
      </c>
      <c r="Q186" s="37">
        <v>0</v>
      </c>
      <c r="R186" s="32">
        <v>5.6888888888888891</v>
      </c>
      <c r="S186" s="32">
        <v>0</v>
      </c>
      <c r="T186" s="37">
        <v>0</v>
      </c>
      <c r="U186" s="32">
        <v>5.6888888888888891</v>
      </c>
      <c r="V186" s="32">
        <v>0</v>
      </c>
      <c r="W186" s="37">
        <v>0</v>
      </c>
      <c r="X186" s="32">
        <v>55.423777777777772</v>
      </c>
      <c r="Y186" s="32">
        <v>0</v>
      </c>
      <c r="Z186" s="37">
        <v>0</v>
      </c>
      <c r="AA186" s="32">
        <v>0</v>
      </c>
      <c r="AB186" s="32">
        <v>0</v>
      </c>
      <c r="AC186" s="37" t="s">
        <v>1150</v>
      </c>
      <c r="AD186" s="32">
        <v>73.193222222222246</v>
      </c>
      <c r="AE186" s="32">
        <v>33.199888888888893</v>
      </c>
      <c r="AF186" s="37">
        <v>0.4535923939526883</v>
      </c>
      <c r="AG186" s="32">
        <v>0</v>
      </c>
      <c r="AH186" s="32">
        <v>0</v>
      </c>
      <c r="AI186" s="37" t="s">
        <v>1150</v>
      </c>
      <c r="AJ186" s="32">
        <v>0</v>
      </c>
      <c r="AK186" s="32">
        <v>0</v>
      </c>
      <c r="AL186" s="37" t="s">
        <v>1150</v>
      </c>
      <c r="AM186" t="s">
        <v>336</v>
      </c>
      <c r="AN186" s="34">
        <v>4</v>
      </c>
      <c r="AX186"/>
      <c r="AY186"/>
    </row>
    <row r="187" spans="1:51" x14ac:dyDescent="0.25">
      <c r="A187" t="s">
        <v>1023</v>
      </c>
      <c r="B187" t="s">
        <v>421</v>
      </c>
      <c r="C187" t="s">
        <v>749</v>
      </c>
      <c r="D187" t="s">
        <v>881</v>
      </c>
      <c r="E187" s="32">
        <v>32.722222222222221</v>
      </c>
      <c r="F187" s="32">
        <v>118.07088888888887</v>
      </c>
      <c r="G187" s="32">
        <v>4.0728888888888903</v>
      </c>
      <c r="H187" s="37">
        <v>3.4495284377182085E-2</v>
      </c>
      <c r="I187" s="32">
        <v>107.00166666666667</v>
      </c>
      <c r="J187" s="32">
        <v>4.0728888888888903</v>
      </c>
      <c r="K187" s="37">
        <v>3.8063789245235034E-2</v>
      </c>
      <c r="L187" s="32">
        <v>17.556111111111115</v>
      </c>
      <c r="M187" s="32">
        <v>0</v>
      </c>
      <c r="N187" s="37">
        <v>0</v>
      </c>
      <c r="O187" s="32">
        <v>6.4868888888888909</v>
      </c>
      <c r="P187" s="32">
        <v>0</v>
      </c>
      <c r="Q187" s="37">
        <v>0</v>
      </c>
      <c r="R187" s="32">
        <v>5.3803333333333345</v>
      </c>
      <c r="S187" s="32">
        <v>0</v>
      </c>
      <c r="T187" s="37">
        <v>0</v>
      </c>
      <c r="U187" s="32">
        <v>5.6888888888888891</v>
      </c>
      <c r="V187" s="32">
        <v>0</v>
      </c>
      <c r="W187" s="37">
        <v>0</v>
      </c>
      <c r="X187" s="32">
        <v>46.24688888888889</v>
      </c>
      <c r="Y187" s="32">
        <v>0</v>
      </c>
      <c r="Z187" s="37">
        <v>0</v>
      </c>
      <c r="AA187" s="32">
        <v>0</v>
      </c>
      <c r="AB187" s="32">
        <v>0</v>
      </c>
      <c r="AC187" s="37" t="s">
        <v>1150</v>
      </c>
      <c r="AD187" s="32">
        <v>54.267888888888876</v>
      </c>
      <c r="AE187" s="32">
        <v>4.0728888888888903</v>
      </c>
      <c r="AF187" s="37">
        <v>7.5051544703129178E-2</v>
      </c>
      <c r="AG187" s="32">
        <v>0</v>
      </c>
      <c r="AH187" s="32">
        <v>0</v>
      </c>
      <c r="AI187" s="37" t="s">
        <v>1150</v>
      </c>
      <c r="AJ187" s="32">
        <v>0</v>
      </c>
      <c r="AK187" s="32">
        <v>0</v>
      </c>
      <c r="AL187" s="37" t="s">
        <v>1150</v>
      </c>
      <c r="AM187" t="s">
        <v>80</v>
      </c>
      <c r="AN187" s="34">
        <v>4</v>
      </c>
      <c r="AX187"/>
      <c r="AY187"/>
    </row>
    <row r="188" spans="1:51" x14ac:dyDescent="0.25">
      <c r="A188" t="s">
        <v>1023</v>
      </c>
      <c r="B188" t="s">
        <v>515</v>
      </c>
      <c r="C188" t="s">
        <v>802</v>
      </c>
      <c r="D188" t="s">
        <v>953</v>
      </c>
      <c r="E188" s="32">
        <v>68.333333333333329</v>
      </c>
      <c r="F188" s="32">
        <v>209.32866666666666</v>
      </c>
      <c r="G188" s="32">
        <v>5.4748888888888887</v>
      </c>
      <c r="H188" s="37">
        <v>2.6154510875507839E-2</v>
      </c>
      <c r="I188" s="32">
        <v>198.10133333333334</v>
      </c>
      <c r="J188" s="32">
        <v>5.4748888888888887</v>
      </c>
      <c r="K188" s="37">
        <v>2.763680989302893E-2</v>
      </c>
      <c r="L188" s="32">
        <v>23.608888888888895</v>
      </c>
      <c r="M188" s="32">
        <v>0</v>
      </c>
      <c r="N188" s="37">
        <v>0</v>
      </c>
      <c r="O188" s="32">
        <v>12.381555555555559</v>
      </c>
      <c r="P188" s="32">
        <v>0</v>
      </c>
      <c r="Q188" s="37">
        <v>0</v>
      </c>
      <c r="R188" s="32">
        <v>5.5384444444444458</v>
      </c>
      <c r="S188" s="32">
        <v>0</v>
      </c>
      <c r="T188" s="37">
        <v>0</v>
      </c>
      <c r="U188" s="32">
        <v>5.6888888888888891</v>
      </c>
      <c r="V188" s="32">
        <v>0</v>
      </c>
      <c r="W188" s="37">
        <v>0</v>
      </c>
      <c r="X188" s="32">
        <v>65.971777777777802</v>
      </c>
      <c r="Y188" s="32">
        <v>0</v>
      </c>
      <c r="Z188" s="37">
        <v>0</v>
      </c>
      <c r="AA188" s="32">
        <v>0</v>
      </c>
      <c r="AB188" s="32">
        <v>0</v>
      </c>
      <c r="AC188" s="37" t="s">
        <v>1150</v>
      </c>
      <c r="AD188" s="32">
        <v>119.74799999999998</v>
      </c>
      <c r="AE188" s="32">
        <v>5.4748888888888887</v>
      </c>
      <c r="AF188" s="37">
        <v>4.572008625521002E-2</v>
      </c>
      <c r="AG188" s="32">
        <v>0</v>
      </c>
      <c r="AH188" s="32">
        <v>0</v>
      </c>
      <c r="AI188" s="37" t="s">
        <v>1150</v>
      </c>
      <c r="AJ188" s="32">
        <v>0</v>
      </c>
      <c r="AK188" s="32">
        <v>0</v>
      </c>
      <c r="AL188" s="37" t="s">
        <v>1150</v>
      </c>
      <c r="AM188" t="s">
        <v>174</v>
      </c>
      <c r="AN188" s="34">
        <v>4</v>
      </c>
      <c r="AX188"/>
      <c r="AY188"/>
    </row>
    <row r="189" spans="1:51" x14ac:dyDescent="0.25">
      <c r="A189" t="s">
        <v>1023</v>
      </c>
      <c r="B189" t="s">
        <v>364</v>
      </c>
      <c r="C189" t="s">
        <v>714</v>
      </c>
      <c r="D189" t="s">
        <v>920</v>
      </c>
      <c r="E189" s="32">
        <v>118.98888888888889</v>
      </c>
      <c r="F189" s="32">
        <v>647.43822222222252</v>
      </c>
      <c r="G189" s="32">
        <v>119.53544444444444</v>
      </c>
      <c r="H189" s="37">
        <v>0.18462834034444117</v>
      </c>
      <c r="I189" s="32">
        <v>601.43800000000033</v>
      </c>
      <c r="J189" s="32">
        <v>119.53544444444444</v>
      </c>
      <c r="K189" s="37">
        <v>0.19874940466755406</v>
      </c>
      <c r="L189" s="32">
        <v>57.767666666666663</v>
      </c>
      <c r="M189" s="32">
        <v>0</v>
      </c>
      <c r="N189" s="37">
        <v>0</v>
      </c>
      <c r="O189" s="32">
        <v>41.947555555555553</v>
      </c>
      <c r="P189" s="32">
        <v>0</v>
      </c>
      <c r="Q189" s="37">
        <v>0</v>
      </c>
      <c r="R189" s="32">
        <v>10.220111111111111</v>
      </c>
      <c r="S189" s="32">
        <v>0</v>
      </c>
      <c r="T189" s="37">
        <v>0</v>
      </c>
      <c r="U189" s="32">
        <v>5.6</v>
      </c>
      <c r="V189" s="32">
        <v>0</v>
      </c>
      <c r="W189" s="37">
        <v>0</v>
      </c>
      <c r="X189" s="32">
        <v>183.22544444444449</v>
      </c>
      <c r="Y189" s="32">
        <v>26.876555555555566</v>
      </c>
      <c r="Z189" s="37">
        <v>0.14668571626090265</v>
      </c>
      <c r="AA189" s="32">
        <v>30.180111111111117</v>
      </c>
      <c r="AB189" s="32">
        <v>0</v>
      </c>
      <c r="AC189" s="37">
        <v>0</v>
      </c>
      <c r="AD189" s="32">
        <v>375.67411111111136</v>
      </c>
      <c r="AE189" s="32">
        <v>92.658888888888868</v>
      </c>
      <c r="AF189" s="37">
        <v>0.24664699043231006</v>
      </c>
      <c r="AG189" s="32">
        <v>0.59088888888888891</v>
      </c>
      <c r="AH189" s="32">
        <v>0</v>
      </c>
      <c r="AI189" s="37">
        <v>0</v>
      </c>
      <c r="AJ189" s="32">
        <v>0</v>
      </c>
      <c r="AK189" s="32">
        <v>0</v>
      </c>
      <c r="AL189" s="37" t="s">
        <v>1150</v>
      </c>
      <c r="AM189" t="s">
        <v>23</v>
      </c>
      <c r="AN189" s="34">
        <v>4</v>
      </c>
      <c r="AX189"/>
      <c r="AY189"/>
    </row>
    <row r="190" spans="1:51" x14ac:dyDescent="0.25">
      <c r="A190" t="s">
        <v>1023</v>
      </c>
      <c r="B190" t="s">
        <v>440</v>
      </c>
      <c r="C190" t="s">
        <v>761</v>
      </c>
      <c r="D190" t="s">
        <v>950</v>
      </c>
      <c r="E190" s="32">
        <v>73.411111111111111</v>
      </c>
      <c r="F190" s="32">
        <v>258.26966666666669</v>
      </c>
      <c r="G190" s="32">
        <v>0.67411111111111111</v>
      </c>
      <c r="H190" s="37">
        <v>2.6101056303338413E-3</v>
      </c>
      <c r="I190" s="32">
        <v>246.61500000000001</v>
      </c>
      <c r="J190" s="32">
        <v>0.67411111111111111</v>
      </c>
      <c r="K190" s="37">
        <v>2.7334554309799124E-3</v>
      </c>
      <c r="L190" s="32">
        <v>37.693111111111108</v>
      </c>
      <c r="M190" s="32">
        <v>0.67411111111111111</v>
      </c>
      <c r="N190" s="37">
        <v>1.7884199293711201E-2</v>
      </c>
      <c r="O190" s="32">
        <v>26.038444444444441</v>
      </c>
      <c r="P190" s="32">
        <v>0.67411111111111111</v>
      </c>
      <c r="Q190" s="37">
        <v>2.5889070007595612E-2</v>
      </c>
      <c r="R190" s="32">
        <v>5.9657777777777783</v>
      </c>
      <c r="S190" s="32">
        <v>0</v>
      </c>
      <c r="T190" s="37">
        <v>0</v>
      </c>
      <c r="U190" s="32">
        <v>5.6888888888888891</v>
      </c>
      <c r="V190" s="32">
        <v>0</v>
      </c>
      <c r="W190" s="37">
        <v>0</v>
      </c>
      <c r="X190" s="32">
        <v>88.354111111111095</v>
      </c>
      <c r="Y190" s="32">
        <v>0</v>
      </c>
      <c r="Z190" s="37">
        <v>0</v>
      </c>
      <c r="AA190" s="32">
        <v>0</v>
      </c>
      <c r="AB190" s="32">
        <v>0</v>
      </c>
      <c r="AC190" s="37" t="s">
        <v>1150</v>
      </c>
      <c r="AD190" s="32">
        <v>132.22244444444448</v>
      </c>
      <c r="AE190" s="32">
        <v>0</v>
      </c>
      <c r="AF190" s="37">
        <v>0</v>
      </c>
      <c r="AG190" s="32">
        <v>0</v>
      </c>
      <c r="AH190" s="32">
        <v>0</v>
      </c>
      <c r="AI190" s="37" t="s">
        <v>1150</v>
      </c>
      <c r="AJ190" s="32">
        <v>0</v>
      </c>
      <c r="AK190" s="32">
        <v>0</v>
      </c>
      <c r="AL190" s="37" t="s">
        <v>1150</v>
      </c>
      <c r="AM190" t="s">
        <v>99</v>
      </c>
      <c r="AN190" s="34">
        <v>4</v>
      </c>
      <c r="AX190"/>
      <c r="AY190"/>
    </row>
    <row r="191" spans="1:51" x14ac:dyDescent="0.25">
      <c r="A191" t="s">
        <v>1023</v>
      </c>
      <c r="B191" t="s">
        <v>660</v>
      </c>
      <c r="C191" t="s">
        <v>834</v>
      </c>
      <c r="D191" t="s">
        <v>990</v>
      </c>
      <c r="E191" s="32">
        <v>24.788888888888888</v>
      </c>
      <c r="F191" s="32">
        <v>118.46588888888888</v>
      </c>
      <c r="G191" s="32">
        <v>2.2666666666666666</v>
      </c>
      <c r="H191" s="37">
        <v>1.9133496468275443E-2</v>
      </c>
      <c r="I191" s="32">
        <v>114.0881111111111</v>
      </c>
      <c r="J191" s="32">
        <v>2.2666666666666666</v>
      </c>
      <c r="K191" s="37">
        <v>1.986768511277346E-2</v>
      </c>
      <c r="L191" s="32">
        <v>24.476333333333329</v>
      </c>
      <c r="M191" s="32">
        <v>0</v>
      </c>
      <c r="N191" s="37">
        <v>0</v>
      </c>
      <c r="O191" s="32">
        <v>20.098555555555553</v>
      </c>
      <c r="P191" s="32">
        <v>0</v>
      </c>
      <c r="Q191" s="37">
        <v>0</v>
      </c>
      <c r="R191" s="32">
        <v>0</v>
      </c>
      <c r="S191" s="32">
        <v>0</v>
      </c>
      <c r="T191" s="37" t="s">
        <v>1150</v>
      </c>
      <c r="U191" s="32">
        <v>4.3777777777777782</v>
      </c>
      <c r="V191" s="32">
        <v>0</v>
      </c>
      <c r="W191" s="37">
        <v>0</v>
      </c>
      <c r="X191" s="32">
        <v>22.711222222222226</v>
      </c>
      <c r="Y191" s="32">
        <v>2.2666666666666666</v>
      </c>
      <c r="Z191" s="37">
        <v>9.9803817006766091E-2</v>
      </c>
      <c r="AA191" s="32">
        <v>0</v>
      </c>
      <c r="AB191" s="32">
        <v>0</v>
      </c>
      <c r="AC191" s="37" t="s">
        <v>1150</v>
      </c>
      <c r="AD191" s="32">
        <v>71.278333333333322</v>
      </c>
      <c r="AE191" s="32">
        <v>0</v>
      </c>
      <c r="AF191" s="37">
        <v>0</v>
      </c>
      <c r="AG191" s="32">
        <v>0</v>
      </c>
      <c r="AH191" s="32">
        <v>0</v>
      </c>
      <c r="AI191" s="37" t="s">
        <v>1150</v>
      </c>
      <c r="AJ191" s="32">
        <v>0</v>
      </c>
      <c r="AK191" s="32">
        <v>0</v>
      </c>
      <c r="AL191" s="37" t="s">
        <v>1150</v>
      </c>
      <c r="AM191" t="s">
        <v>319</v>
      </c>
      <c r="AN191" s="34">
        <v>4</v>
      </c>
      <c r="AX191"/>
      <c r="AY191"/>
    </row>
    <row r="192" spans="1:51" x14ac:dyDescent="0.25">
      <c r="A192" t="s">
        <v>1023</v>
      </c>
      <c r="B192" t="s">
        <v>343</v>
      </c>
      <c r="C192" t="s">
        <v>710</v>
      </c>
      <c r="D192" t="s">
        <v>913</v>
      </c>
      <c r="E192" s="32">
        <v>162.16666666666666</v>
      </c>
      <c r="F192" s="32">
        <v>596.27688888888895</v>
      </c>
      <c r="G192" s="32">
        <v>270.57088888888887</v>
      </c>
      <c r="H192" s="37">
        <v>0.45376719093217688</v>
      </c>
      <c r="I192" s="32">
        <v>538.3268888888889</v>
      </c>
      <c r="J192" s="32">
        <v>263.35422222222218</v>
      </c>
      <c r="K192" s="37">
        <v>0.48920874594577179</v>
      </c>
      <c r="L192" s="32">
        <v>28.799999999999997</v>
      </c>
      <c r="M192" s="32">
        <v>6.3277777777777775</v>
      </c>
      <c r="N192" s="37">
        <v>0.21971450617283952</v>
      </c>
      <c r="O192" s="32">
        <v>0</v>
      </c>
      <c r="P192" s="32">
        <v>0</v>
      </c>
      <c r="Q192" s="37" t="s">
        <v>1150</v>
      </c>
      <c r="R192" s="32">
        <v>21.091666666666665</v>
      </c>
      <c r="S192" s="32">
        <v>6.3277777777777775</v>
      </c>
      <c r="T192" s="37">
        <v>0.30001317002502303</v>
      </c>
      <c r="U192" s="32">
        <v>7.708333333333333</v>
      </c>
      <c r="V192" s="32">
        <v>0</v>
      </c>
      <c r="W192" s="37">
        <v>0</v>
      </c>
      <c r="X192" s="32">
        <v>167.76433333333335</v>
      </c>
      <c r="Y192" s="32">
        <v>79.597222222222229</v>
      </c>
      <c r="Z192" s="37">
        <v>0.47445854932746262</v>
      </c>
      <c r="AA192" s="32">
        <v>29.15</v>
      </c>
      <c r="AB192" s="32">
        <v>0.88888888888888884</v>
      </c>
      <c r="AC192" s="37">
        <v>3.0493615399275777E-2</v>
      </c>
      <c r="AD192" s="32">
        <v>295.22922222222223</v>
      </c>
      <c r="AE192" s="32">
        <v>180.04033333333334</v>
      </c>
      <c r="AF192" s="37">
        <v>0.60983236001555097</v>
      </c>
      <c r="AG192" s="32">
        <v>75.333333333333329</v>
      </c>
      <c r="AH192" s="32">
        <v>3.7166666666666668</v>
      </c>
      <c r="AI192" s="37">
        <v>4.9336283185840712E-2</v>
      </c>
      <c r="AJ192" s="32">
        <v>0</v>
      </c>
      <c r="AK192" s="32">
        <v>0</v>
      </c>
      <c r="AL192" s="37" t="s">
        <v>1150</v>
      </c>
      <c r="AM192" t="s">
        <v>2</v>
      </c>
      <c r="AN192" s="34">
        <v>4</v>
      </c>
      <c r="AX192"/>
      <c r="AY192"/>
    </row>
    <row r="193" spans="1:51" x14ac:dyDescent="0.25">
      <c r="A193" t="s">
        <v>1023</v>
      </c>
      <c r="B193" t="s">
        <v>635</v>
      </c>
      <c r="C193" t="s">
        <v>857</v>
      </c>
      <c r="D193" t="s">
        <v>1004</v>
      </c>
      <c r="E193" s="32">
        <v>82.077777777777783</v>
      </c>
      <c r="F193" s="32">
        <v>329.37700000000001</v>
      </c>
      <c r="G193" s="32">
        <v>46.496444444444442</v>
      </c>
      <c r="H193" s="37">
        <v>0.14116481856487989</v>
      </c>
      <c r="I193" s="32">
        <v>285.8797777777778</v>
      </c>
      <c r="J193" s="32">
        <v>45.874222222222222</v>
      </c>
      <c r="K193" s="37">
        <v>0.16046683182285637</v>
      </c>
      <c r="L193" s="32">
        <v>38.258333333333333</v>
      </c>
      <c r="M193" s="32">
        <v>0.62222222222222223</v>
      </c>
      <c r="N193" s="37">
        <v>1.6263704349088796E-2</v>
      </c>
      <c r="O193" s="32">
        <v>21.177777777777777</v>
      </c>
      <c r="P193" s="32">
        <v>0</v>
      </c>
      <c r="Q193" s="37">
        <v>0</v>
      </c>
      <c r="R193" s="32">
        <v>11.302777777777777</v>
      </c>
      <c r="S193" s="32">
        <v>0.62222222222222223</v>
      </c>
      <c r="T193" s="37">
        <v>5.5050380928975184E-2</v>
      </c>
      <c r="U193" s="32">
        <v>5.7777777777777777</v>
      </c>
      <c r="V193" s="32">
        <v>0</v>
      </c>
      <c r="W193" s="37">
        <v>0</v>
      </c>
      <c r="X193" s="32">
        <v>95.38366666666667</v>
      </c>
      <c r="Y193" s="32">
        <v>9.5281111111111088</v>
      </c>
      <c r="Z193" s="37">
        <v>9.9892481009443701E-2</v>
      </c>
      <c r="AA193" s="32">
        <v>26.416666666666668</v>
      </c>
      <c r="AB193" s="32">
        <v>0</v>
      </c>
      <c r="AC193" s="37">
        <v>0</v>
      </c>
      <c r="AD193" s="32">
        <v>103.79633333333335</v>
      </c>
      <c r="AE193" s="32">
        <v>26.226888888888883</v>
      </c>
      <c r="AF193" s="37">
        <v>0.25267644864355077</v>
      </c>
      <c r="AG193" s="32">
        <v>65.522000000000006</v>
      </c>
      <c r="AH193" s="32">
        <v>10.119222222222227</v>
      </c>
      <c r="AI193" s="37">
        <v>0.15444006932361995</v>
      </c>
      <c r="AJ193" s="32">
        <v>0</v>
      </c>
      <c r="AK193" s="32">
        <v>0</v>
      </c>
      <c r="AL193" s="37" t="s">
        <v>1150</v>
      </c>
      <c r="AM193" t="s">
        <v>294</v>
      </c>
      <c r="AN193" s="34">
        <v>4</v>
      </c>
      <c r="AX193"/>
      <c r="AY193"/>
    </row>
    <row r="194" spans="1:51" x14ac:dyDescent="0.25">
      <c r="A194" t="s">
        <v>1023</v>
      </c>
      <c r="B194" t="s">
        <v>605</v>
      </c>
      <c r="C194" t="s">
        <v>848</v>
      </c>
      <c r="D194" t="s">
        <v>944</v>
      </c>
      <c r="E194" s="32">
        <v>151.44444444444446</v>
      </c>
      <c r="F194" s="32">
        <v>479.40744444444448</v>
      </c>
      <c r="G194" s="32">
        <v>22.442666666666668</v>
      </c>
      <c r="H194" s="37">
        <v>4.6813346197980055E-2</v>
      </c>
      <c r="I194" s="32">
        <v>453.01700000000005</v>
      </c>
      <c r="J194" s="32">
        <v>22.442666666666668</v>
      </c>
      <c r="K194" s="37">
        <v>4.954045138850565E-2</v>
      </c>
      <c r="L194" s="32">
        <v>42.089222222222212</v>
      </c>
      <c r="M194" s="32">
        <v>0.1</v>
      </c>
      <c r="N194" s="37">
        <v>2.3759051538662585E-3</v>
      </c>
      <c r="O194" s="32">
        <v>35.955888888888879</v>
      </c>
      <c r="P194" s="32">
        <v>0.1</v>
      </c>
      <c r="Q194" s="37">
        <v>2.7811855885143226E-3</v>
      </c>
      <c r="R194" s="32">
        <v>0.53333333333333333</v>
      </c>
      <c r="S194" s="32">
        <v>0</v>
      </c>
      <c r="T194" s="37">
        <v>0</v>
      </c>
      <c r="U194" s="32">
        <v>5.6</v>
      </c>
      <c r="V194" s="32">
        <v>0</v>
      </c>
      <c r="W194" s="37">
        <v>0</v>
      </c>
      <c r="X194" s="32">
        <v>145.17544444444445</v>
      </c>
      <c r="Y194" s="32">
        <v>1.6204444444444446</v>
      </c>
      <c r="Z194" s="37">
        <v>1.11619733670907E-2</v>
      </c>
      <c r="AA194" s="32">
        <v>20.257111111111104</v>
      </c>
      <c r="AB194" s="32">
        <v>0</v>
      </c>
      <c r="AC194" s="37">
        <v>0</v>
      </c>
      <c r="AD194" s="32">
        <v>250.73277777777787</v>
      </c>
      <c r="AE194" s="32">
        <v>20.722222222222221</v>
      </c>
      <c r="AF194" s="37">
        <v>8.2646642397062792E-2</v>
      </c>
      <c r="AG194" s="32">
        <v>21.152888888888892</v>
      </c>
      <c r="AH194" s="32">
        <v>0</v>
      </c>
      <c r="AI194" s="37">
        <v>0</v>
      </c>
      <c r="AJ194" s="32">
        <v>0</v>
      </c>
      <c r="AK194" s="32">
        <v>0</v>
      </c>
      <c r="AL194" s="37" t="s">
        <v>1150</v>
      </c>
      <c r="AM194" t="s">
        <v>264</v>
      </c>
      <c r="AN194" s="34">
        <v>4</v>
      </c>
      <c r="AX194"/>
      <c r="AY194"/>
    </row>
    <row r="195" spans="1:51" x14ac:dyDescent="0.25">
      <c r="A195" t="s">
        <v>1023</v>
      </c>
      <c r="B195" t="s">
        <v>469</v>
      </c>
      <c r="C195" t="s">
        <v>754</v>
      </c>
      <c r="D195" t="s">
        <v>906</v>
      </c>
      <c r="E195" s="32">
        <v>102.6</v>
      </c>
      <c r="F195" s="32">
        <v>301.54444444444448</v>
      </c>
      <c r="G195" s="32">
        <v>0</v>
      </c>
      <c r="H195" s="37">
        <v>0</v>
      </c>
      <c r="I195" s="32">
        <v>290.63888888888891</v>
      </c>
      <c r="J195" s="32">
        <v>0</v>
      </c>
      <c r="K195" s="37">
        <v>0</v>
      </c>
      <c r="L195" s="32">
        <v>24.911111111111111</v>
      </c>
      <c r="M195" s="32">
        <v>0</v>
      </c>
      <c r="N195" s="37">
        <v>0</v>
      </c>
      <c r="O195" s="32">
        <v>19.133333333333333</v>
      </c>
      <c r="P195" s="32">
        <v>0</v>
      </c>
      <c r="Q195" s="37">
        <v>0</v>
      </c>
      <c r="R195" s="32">
        <v>0</v>
      </c>
      <c r="S195" s="32">
        <v>0</v>
      </c>
      <c r="T195" s="37" t="s">
        <v>1150</v>
      </c>
      <c r="U195" s="32">
        <v>5.7777777777777777</v>
      </c>
      <c r="V195" s="32">
        <v>0</v>
      </c>
      <c r="W195" s="37">
        <v>0</v>
      </c>
      <c r="X195" s="32">
        <v>91.597222222222229</v>
      </c>
      <c r="Y195" s="32">
        <v>0</v>
      </c>
      <c r="Z195" s="37">
        <v>0</v>
      </c>
      <c r="AA195" s="32">
        <v>5.1277777777777782</v>
      </c>
      <c r="AB195" s="32">
        <v>0</v>
      </c>
      <c r="AC195" s="37">
        <v>0</v>
      </c>
      <c r="AD195" s="32">
        <v>179.90833333333333</v>
      </c>
      <c r="AE195" s="32">
        <v>0</v>
      </c>
      <c r="AF195" s="37">
        <v>0</v>
      </c>
      <c r="AG195" s="32">
        <v>0</v>
      </c>
      <c r="AH195" s="32">
        <v>0</v>
      </c>
      <c r="AI195" s="37" t="s">
        <v>1150</v>
      </c>
      <c r="AJ195" s="32">
        <v>0</v>
      </c>
      <c r="AK195" s="32">
        <v>0</v>
      </c>
      <c r="AL195" s="37" t="s">
        <v>1150</v>
      </c>
      <c r="AM195" t="s">
        <v>128</v>
      </c>
      <c r="AN195" s="34">
        <v>4</v>
      </c>
      <c r="AX195"/>
      <c r="AY195"/>
    </row>
    <row r="196" spans="1:51" x14ac:dyDescent="0.25">
      <c r="A196" t="s">
        <v>1023</v>
      </c>
      <c r="B196" t="s">
        <v>532</v>
      </c>
      <c r="C196" t="s">
        <v>810</v>
      </c>
      <c r="D196" t="s">
        <v>978</v>
      </c>
      <c r="E196" s="32">
        <v>62.866666666666667</v>
      </c>
      <c r="F196" s="32">
        <v>183.72222222222223</v>
      </c>
      <c r="G196" s="32">
        <v>20.281000000000002</v>
      </c>
      <c r="H196" s="37">
        <v>0.1103894768672513</v>
      </c>
      <c r="I196" s="32">
        <v>170.92511111111111</v>
      </c>
      <c r="J196" s="32">
        <v>20.281000000000002</v>
      </c>
      <c r="K196" s="37">
        <v>0.11865430344413344</v>
      </c>
      <c r="L196" s="32">
        <v>11.906333333333333</v>
      </c>
      <c r="M196" s="32">
        <v>0.35555555555555557</v>
      </c>
      <c r="N196" s="37">
        <v>2.9862724786994786E-2</v>
      </c>
      <c r="O196" s="32">
        <v>6.136444444444443</v>
      </c>
      <c r="P196" s="32">
        <v>0.35555555555555557</v>
      </c>
      <c r="Q196" s="37">
        <v>5.7941623814007401E-2</v>
      </c>
      <c r="R196" s="32">
        <v>0</v>
      </c>
      <c r="S196" s="32">
        <v>0</v>
      </c>
      <c r="T196" s="37" t="s">
        <v>1150</v>
      </c>
      <c r="U196" s="32">
        <v>5.7698888888888895</v>
      </c>
      <c r="V196" s="32">
        <v>0</v>
      </c>
      <c r="W196" s="37">
        <v>0</v>
      </c>
      <c r="X196" s="32">
        <v>54.821111111111115</v>
      </c>
      <c r="Y196" s="32">
        <v>7.006333333333334</v>
      </c>
      <c r="Z196" s="37">
        <v>0.12780356310423802</v>
      </c>
      <c r="AA196" s="32">
        <v>7.0272222222222238</v>
      </c>
      <c r="AB196" s="32">
        <v>0</v>
      </c>
      <c r="AC196" s="37">
        <v>0</v>
      </c>
      <c r="AD196" s="32">
        <v>109.96755555555555</v>
      </c>
      <c r="AE196" s="32">
        <v>12.919111111111114</v>
      </c>
      <c r="AF196" s="37">
        <v>0.11748111564218945</v>
      </c>
      <c r="AG196" s="32">
        <v>0</v>
      </c>
      <c r="AH196" s="32">
        <v>0</v>
      </c>
      <c r="AI196" s="37" t="s">
        <v>1150</v>
      </c>
      <c r="AJ196" s="32">
        <v>0</v>
      </c>
      <c r="AK196" s="32">
        <v>0</v>
      </c>
      <c r="AL196" s="37" t="s">
        <v>1150</v>
      </c>
      <c r="AM196" t="s">
        <v>191</v>
      </c>
      <c r="AN196" s="34">
        <v>4</v>
      </c>
      <c r="AX196"/>
      <c r="AY196"/>
    </row>
    <row r="197" spans="1:51" x14ac:dyDescent="0.25">
      <c r="A197" t="s">
        <v>1023</v>
      </c>
      <c r="B197" t="s">
        <v>562</v>
      </c>
      <c r="C197" t="s">
        <v>824</v>
      </c>
      <c r="D197" t="s">
        <v>905</v>
      </c>
      <c r="E197" s="32">
        <v>64.233333333333334</v>
      </c>
      <c r="F197" s="32">
        <v>223.8508888888889</v>
      </c>
      <c r="G197" s="32">
        <v>0</v>
      </c>
      <c r="H197" s="37">
        <v>0</v>
      </c>
      <c r="I197" s="32">
        <v>223.8508888888889</v>
      </c>
      <c r="J197" s="32">
        <v>0</v>
      </c>
      <c r="K197" s="37">
        <v>0</v>
      </c>
      <c r="L197" s="32">
        <v>29.860222222222227</v>
      </c>
      <c r="M197" s="32">
        <v>0</v>
      </c>
      <c r="N197" s="37">
        <v>0</v>
      </c>
      <c r="O197" s="32">
        <v>29.860222222222227</v>
      </c>
      <c r="P197" s="32">
        <v>0</v>
      </c>
      <c r="Q197" s="37">
        <v>0</v>
      </c>
      <c r="R197" s="32">
        <v>0</v>
      </c>
      <c r="S197" s="32">
        <v>0</v>
      </c>
      <c r="T197" s="37" t="s">
        <v>1150</v>
      </c>
      <c r="U197" s="32">
        <v>0</v>
      </c>
      <c r="V197" s="32">
        <v>0</v>
      </c>
      <c r="W197" s="37" t="s">
        <v>1150</v>
      </c>
      <c r="X197" s="32">
        <v>57.035777777777803</v>
      </c>
      <c r="Y197" s="32">
        <v>0</v>
      </c>
      <c r="Z197" s="37">
        <v>0</v>
      </c>
      <c r="AA197" s="32">
        <v>0</v>
      </c>
      <c r="AB197" s="32">
        <v>0</v>
      </c>
      <c r="AC197" s="37" t="s">
        <v>1150</v>
      </c>
      <c r="AD197" s="32">
        <v>136.95488888888889</v>
      </c>
      <c r="AE197" s="32">
        <v>0</v>
      </c>
      <c r="AF197" s="37">
        <v>0</v>
      </c>
      <c r="AG197" s="32">
        <v>0</v>
      </c>
      <c r="AH197" s="32">
        <v>0</v>
      </c>
      <c r="AI197" s="37" t="s">
        <v>1150</v>
      </c>
      <c r="AJ197" s="32">
        <v>0</v>
      </c>
      <c r="AK197" s="32">
        <v>0</v>
      </c>
      <c r="AL197" s="37" t="s">
        <v>1150</v>
      </c>
      <c r="AM197" t="s">
        <v>221</v>
      </c>
      <c r="AN197" s="34">
        <v>4</v>
      </c>
      <c r="AX197"/>
      <c r="AY197"/>
    </row>
    <row r="198" spans="1:51" x14ac:dyDescent="0.25">
      <c r="A198" t="s">
        <v>1023</v>
      </c>
      <c r="B198" t="s">
        <v>577</v>
      </c>
      <c r="C198" t="s">
        <v>833</v>
      </c>
      <c r="D198" t="s">
        <v>989</v>
      </c>
      <c r="E198" s="32">
        <v>49.888888888888886</v>
      </c>
      <c r="F198" s="32">
        <v>123.7095555555556</v>
      </c>
      <c r="G198" s="32">
        <v>0</v>
      </c>
      <c r="H198" s="37">
        <v>0</v>
      </c>
      <c r="I198" s="32">
        <v>118.14266666666668</v>
      </c>
      <c r="J198" s="32">
        <v>0</v>
      </c>
      <c r="K198" s="37">
        <v>0</v>
      </c>
      <c r="L198" s="32">
        <v>18.45066666666667</v>
      </c>
      <c r="M198" s="32">
        <v>0</v>
      </c>
      <c r="N198" s="37">
        <v>0</v>
      </c>
      <c r="O198" s="32">
        <v>13.02844444444445</v>
      </c>
      <c r="P198" s="32">
        <v>0</v>
      </c>
      <c r="Q198" s="37">
        <v>0</v>
      </c>
      <c r="R198" s="32">
        <v>0</v>
      </c>
      <c r="S198" s="32">
        <v>0</v>
      </c>
      <c r="T198" s="37" t="s">
        <v>1150</v>
      </c>
      <c r="U198" s="32">
        <v>5.4222222222222225</v>
      </c>
      <c r="V198" s="32">
        <v>0</v>
      </c>
      <c r="W198" s="37">
        <v>0</v>
      </c>
      <c r="X198" s="32">
        <v>33.935888888888883</v>
      </c>
      <c r="Y198" s="32">
        <v>0</v>
      </c>
      <c r="Z198" s="37">
        <v>0</v>
      </c>
      <c r="AA198" s="32">
        <v>0.14466666666666667</v>
      </c>
      <c r="AB198" s="32">
        <v>0</v>
      </c>
      <c r="AC198" s="37">
        <v>0</v>
      </c>
      <c r="AD198" s="32">
        <v>67.858222222222253</v>
      </c>
      <c r="AE198" s="32">
        <v>0</v>
      </c>
      <c r="AF198" s="37">
        <v>0</v>
      </c>
      <c r="AG198" s="32">
        <v>3.3201111111111103</v>
      </c>
      <c r="AH198" s="32">
        <v>0</v>
      </c>
      <c r="AI198" s="37">
        <v>0</v>
      </c>
      <c r="AJ198" s="32">
        <v>0</v>
      </c>
      <c r="AK198" s="32">
        <v>0</v>
      </c>
      <c r="AL198" s="37" t="s">
        <v>1150</v>
      </c>
      <c r="AM198" t="s">
        <v>236</v>
      </c>
      <c r="AN198" s="34">
        <v>4</v>
      </c>
      <c r="AX198"/>
      <c r="AY198"/>
    </row>
    <row r="199" spans="1:51" x14ac:dyDescent="0.25">
      <c r="A199" t="s">
        <v>1023</v>
      </c>
      <c r="B199" t="s">
        <v>547</v>
      </c>
      <c r="C199" t="s">
        <v>817</v>
      </c>
      <c r="D199" t="s">
        <v>981</v>
      </c>
      <c r="E199" s="32">
        <v>61.755555555555553</v>
      </c>
      <c r="F199" s="32">
        <v>158.37777777777777</v>
      </c>
      <c r="G199" s="32">
        <v>18.052777777777777</v>
      </c>
      <c r="H199" s="37">
        <v>0.11398554791637436</v>
      </c>
      <c r="I199" s="32">
        <v>154.37777777777777</v>
      </c>
      <c r="J199" s="32">
        <v>18.052777777777777</v>
      </c>
      <c r="K199" s="37">
        <v>0.1169389664603426</v>
      </c>
      <c r="L199" s="32">
        <v>7.2361111111111107</v>
      </c>
      <c r="M199" s="32">
        <v>1.7944444444444445</v>
      </c>
      <c r="N199" s="37">
        <v>0.24798464491362765</v>
      </c>
      <c r="O199" s="32">
        <v>4.302777777777778</v>
      </c>
      <c r="P199" s="32">
        <v>1.7944444444444445</v>
      </c>
      <c r="Q199" s="37">
        <v>0.41704325371207229</v>
      </c>
      <c r="R199" s="32">
        <v>0</v>
      </c>
      <c r="S199" s="32">
        <v>0</v>
      </c>
      <c r="T199" s="37" t="s">
        <v>1150</v>
      </c>
      <c r="U199" s="32">
        <v>2.9333333333333331</v>
      </c>
      <c r="V199" s="32">
        <v>0</v>
      </c>
      <c r="W199" s="37">
        <v>0</v>
      </c>
      <c r="X199" s="32">
        <v>46.455555555555556</v>
      </c>
      <c r="Y199" s="32">
        <v>13.35</v>
      </c>
      <c r="Z199" s="37">
        <v>0.28737144223869887</v>
      </c>
      <c r="AA199" s="32">
        <v>1.0666666666666667</v>
      </c>
      <c r="AB199" s="32">
        <v>0</v>
      </c>
      <c r="AC199" s="37">
        <v>0</v>
      </c>
      <c r="AD199" s="32">
        <v>103.61944444444444</v>
      </c>
      <c r="AE199" s="32">
        <v>2.9083333333333332</v>
      </c>
      <c r="AF199" s="37">
        <v>2.8067447658365278E-2</v>
      </c>
      <c r="AG199" s="32">
        <v>0</v>
      </c>
      <c r="AH199" s="32">
        <v>0</v>
      </c>
      <c r="AI199" s="37" t="s">
        <v>1150</v>
      </c>
      <c r="AJ199" s="32">
        <v>0</v>
      </c>
      <c r="AK199" s="32">
        <v>0</v>
      </c>
      <c r="AL199" s="37" t="s">
        <v>1150</v>
      </c>
      <c r="AM199" t="s">
        <v>206</v>
      </c>
      <c r="AN199" s="34">
        <v>4</v>
      </c>
      <c r="AX199"/>
      <c r="AY199"/>
    </row>
    <row r="200" spans="1:51" x14ac:dyDescent="0.25">
      <c r="A200" t="s">
        <v>1023</v>
      </c>
      <c r="B200" t="s">
        <v>385</v>
      </c>
      <c r="C200" t="s">
        <v>713</v>
      </c>
      <c r="D200" t="s">
        <v>919</v>
      </c>
      <c r="E200" s="32">
        <v>74.188888888888883</v>
      </c>
      <c r="F200" s="32">
        <v>147.87900000000002</v>
      </c>
      <c r="G200" s="32">
        <v>137.35955555555557</v>
      </c>
      <c r="H200" s="37">
        <v>0.92886451460691211</v>
      </c>
      <c r="I200" s="32">
        <v>147.87900000000002</v>
      </c>
      <c r="J200" s="32">
        <v>137.35955555555557</v>
      </c>
      <c r="K200" s="37">
        <v>0.92886451460691211</v>
      </c>
      <c r="L200" s="32">
        <v>7.4666666666666668</v>
      </c>
      <c r="M200" s="32">
        <v>1.7777777777777777</v>
      </c>
      <c r="N200" s="37">
        <v>0.23809523809523808</v>
      </c>
      <c r="O200" s="32">
        <v>7.4666666666666668</v>
      </c>
      <c r="P200" s="32">
        <v>1.7777777777777777</v>
      </c>
      <c r="Q200" s="37">
        <v>0.23809523809523808</v>
      </c>
      <c r="R200" s="32">
        <v>0</v>
      </c>
      <c r="S200" s="32">
        <v>0</v>
      </c>
      <c r="T200" s="37" t="s">
        <v>1150</v>
      </c>
      <c r="U200" s="32">
        <v>0</v>
      </c>
      <c r="V200" s="32">
        <v>0</v>
      </c>
      <c r="W200" s="37" t="s">
        <v>1150</v>
      </c>
      <c r="X200" s="32">
        <v>34.573555555555558</v>
      </c>
      <c r="Y200" s="32">
        <v>29.742999999999999</v>
      </c>
      <c r="Z200" s="37">
        <v>0.86028178247986564</v>
      </c>
      <c r="AA200" s="32">
        <v>0</v>
      </c>
      <c r="AB200" s="32">
        <v>0</v>
      </c>
      <c r="AC200" s="37" t="s">
        <v>1150</v>
      </c>
      <c r="AD200" s="32">
        <v>105.83877777777779</v>
      </c>
      <c r="AE200" s="32">
        <v>105.83877777777779</v>
      </c>
      <c r="AF200" s="37">
        <v>1</v>
      </c>
      <c r="AG200" s="32">
        <v>0</v>
      </c>
      <c r="AH200" s="32">
        <v>0</v>
      </c>
      <c r="AI200" s="37" t="s">
        <v>1150</v>
      </c>
      <c r="AJ200" s="32">
        <v>0</v>
      </c>
      <c r="AK200" s="32">
        <v>0</v>
      </c>
      <c r="AL200" s="37" t="s">
        <v>1150</v>
      </c>
      <c r="AM200" t="s">
        <v>44</v>
      </c>
      <c r="AN200" s="34">
        <v>4</v>
      </c>
      <c r="AX200"/>
      <c r="AY200"/>
    </row>
    <row r="201" spans="1:51" x14ac:dyDescent="0.25">
      <c r="A201" t="s">
        <v>1023</v>
      </c>
      <c r="B201" t="s">
        <v>393</v>
      </c>
      <c r="C201" t="s">
        <v>713</v>
      </c>
      <c r="D201" t="s">
        <v>919</v>
      </c>
      <c r="E201" s="32">
        <v>76.722222222222229</v>
      </c>
      <c r="F201" s="32">
        <v>329.49522222222225</v>
      </c>
      <c r="G201" s="32">
        <v>62.272999999999996</v>
      </c>
      <c r="H201" s="37">
        <v>0.18899515319223981</v>
      </c>
      <c r="I201" s="32">
        <v>318.65077777777782</v>
      </c>
      <c r="J201" s="32">
        <v>62.272999999999996</v>
      </c>
      <c r="K201" s="37">
        <v>0.19542710811592068</v>
      </c>
      <c r="L201" s="32">
        <v>27.630555555555556</v>
      </c>
      <c r="M201" s="32">
        <v>1.3055555555555556</v>
      </c>
      <c r="N201" s="37">
        <v>4.7250427264501862E-2</v>
      </c>
      <c r="O201" s="32">
        <v>16.786111111111111</v>
      </c>
      <c r="P201" s="32">
        <v>1.3055555555555556</v>
      </c>
      <c r="Q201" s="37">
        <v>7.7775939103094494E-2</v>
      </c>
      <c r="R201" s="32">
        <v>6.0444444444444443</v>
      </c>
      <c r="S201" s="32">
        <v>0</v>
      </c>
      <c r="T201" s="37">
        <v>0</v>
      </c>
      <c r="U201" s="32">
        <v>4.8</v>
      </c>
      <c r="V201" s="32">
        <v>0</v>
      </c>
      <c r="W201" s="37">
        <v>0</v>
      </c>
      <c r="X201" s="32">
        <v>98.005555555555532</v>
      </c>
      <c r="Y201" s="32">
        <v>14.858333333333336</v>
      </c>
      <c r="Z201" s="37">
        <v>0.15160705175443576</v>
      </c>
      <c r="AA201" s="32">
        <v>0</v>
      </c>
      <c r="AB201" s="32">
        <v>0</v>
      </c>
      <c r="AC201" s="37" t="s">
        <v>1150</v>
      </c>
      <c r="AD201" s="32">
        <v>203.85911111111116</v>
      </c>
      <c r="AE201" s="32">
        <v>46.109111111111105</v>
      </c>
      <c r="AF201" s="37">
        <v>0.22618126244050893</v>
      </c>
      <c r="AG201" s="32">
        <v>0</v>
      </c>
      <c r="AH201" s="32">
        <v>0</v>
      </c>
      <c r="AI201" s="37" t="s">
        <v>1150</v>
      </c>
      <c r="AJ201" s="32">
        <v>0</v>
      </c>
      <c r="AK201" s="32">
        <v>0</v>
      </c>
      <c r="AL201" s="37" t="s">
        <v>1150</v>
      </c>
      <c r="AM201" t="s">
        <v>52</v>
      </c>
      <c r="AN201" s="34">
        <v>4</v>
      </c>
      <c r="AX201"/>
      <c r="AY201"/>
    </row>
    <row r="202" spans="1:51" x14ac:dyDescent="0.25">
      <c r="A202" t="s">
        <v>1023</v>
      </c>
      <c r="B202" t="s">
        <v>453</v>
      </c>
      <c r="C202" t="s">
        <v>768</v>
      </c>
      <c r="D202" t="s">
        <v>953</v>
      </c>
      <c r="E202" s="32">
        <v>107.54444444444445</v>
      </c>
      <c r="F202" s="32">
        <v>262.89999999999998</v>
      </c>
      <c r="G202" s="32">
        <v>6.4555555555555557</v>
      </c>
      <c r="H202" s="37">
        <v>2.4555175182790247E-2</v>
      </c>
      <c r="I202" s="32">
        <v>245.92222222222222</v>
      </c>
      <c r="J202" s="32">
        <v>6.4555555555555557</v>
      </c>
      <c r="K202" s="37">
        <v>2.6250395337279176E-2</v>
      </c>
      <c r="L202" s="32">
        <v>12.797222222222222</v>
      </c>
      <c r="M202" s="32">
        <v>2.1888888888888891</v>
      </c>
      <c r="N202" s="37">
        <v>0.1710440633818103</v>
      </c>
      <c r="O202" s="32">
        <v>10.291666666666666</v>
      </c>
      <c r="P202" s="32">
        <v>2.1888888888888891</v>
      </c>
      <c r="Q202" s="37">
        <v>0.21268556005398115</v>
      </c>
      <c r="R202" s="32">
        <v>2.2388888888888889</v>
      </c>
      <c r="S202" s="32">
        <v>0</v>
      </c>
      <c r="T202" s="37">
        <v>0</v>
      </c>
      <c r="U202" s="32">
        <v>0.26666666666666666</v>
      </c>
      <c r="V202" s="32">
        <v>0</v>
      </c>
      <c r="W202" s="37">
        <v>0</v>
      </c>
      <c r="X202" s="32">
        <v>61.80833333333333</v>
      </c>
      <c r="Y202" s="32">
        <v>4.2666666666666666</v>
      </c>
      <c r="Z202" s="37">
        <v>6.9030605366050962E-2</v>
      </c>
      <c r="AA202" s="32">
        <v>14.472222222222221</v>
      </c>
      <c r="AB202" s="32">
        <v>0</v>
      </c>
      <c r="AC202" s="37">
        <v>0</v>
      </c>
      <c r="AD202" s="32">
        <v>173.82222222222222</v>
      </c>
      <c r="AE202" s="32">
        <v>0</v>
      </c>
      <c r="AF202" s="37">
        <v>0</v>
      </c>
      <c r="AG202" s="32">
        <v>0</v>
      </c>
      <c r="AH202" s="32">
        <v>0</v>
      </c>
      <c r="AI202" s="37" t="s">
        <v>1150</v>
      </c>
      <c r="AJ202" s="32">
        <v>0</v>
      </c>
      <c r="AK202" s="32">
        <v>0</v>
      </c>
      <c r="AL202" s="37" t="s">
        <v>1150</v>
      </c>
      <c r="AM202" t="s">
        <v>112</v>
      </c>
      <c r="AN202" s="34">
        <v>4</v>
      </c>
      <c r="AX202"/>
      <c r="AY202"/>
    </row>
    <row r="203" spans="1:51" x14ac:dyDescent="0.25">
      <c r="A203" t="s">
        <v>1023</v>
      </c>
      <c r="B203" t="s">
        <v>497</v>
      </c>
      <c r="C203" t="s">
        <v>748</v>
      </c>
      <c r="D203" t="s">
        <v>945</v>
      </c>
      <c r="E203" s="32">
        <v>79.355555555555554</v>
      </c>
      <c r="F203" s="32">
        <v>262.81600000000003</v>
      </c>
      <c r="G203" s="32">
        <v>3.6527777777777777</v>
      </c>
      <c r="H203" s="37">
        <v>1.3898612633088461E-2</v>
      </c>
      <c r="I203" s="32">
        <v>237.22466666666671</v>
      </c>
      <c r="J203" s="32">
        <v>3.6527777777777777</v>
      </c>
      <c r="K203" s="37">
        <v>1.5397967796116383E-2</v>
      </c>
      <c r="L203" s="32">
        <v>42.039444444444449</v>
      </c>
      <c r="M203" s="32">
        <v>0.16666666666666666</v>
      </c>
      <c r="N203" s="37">
        <v>3.9645306656446982E-3</v>
      </c>
      <c r="O203" s="32">
        <v>16.448111111111107</v>
      </c>
      <c r="P203" s="32">
        <v>0.16666666666666666</v>
      </c>
      <c r="Q203" s="37">
        <v>1.0132875777698218E-2</v>
      </c>
      <c r="R203" s="32">
        <v>19.991333333333337</v>
      </c>
      <c r="S203" s="32">
        <v>0</v>
      </c>
      <c r="T203" s="37">
        <v>0</v>
      </c>
      <c r="U203" s="32">
        <v>5.6</v>
      </c>
      <c r="V203" s="32">
        <v>0</v>
      </c>
      <c r="W203" s="37">
        <v>0</v>
      </c>
      <c r="X203" s="32">
        <v>61.17144444444444</v>
      </c>
      <c r="Y203" s="32">
        <v>3.4861111111111112</v>
      </c>
      <c r="Z203" s="37">
        <v>5.698919067175498E-2</v>
      </c>
      <c r="AA203" s="32">
        <v>0</v>
      </c>
      <c r="AB203" s="32">
        <v>0</v>
      </c>
      <c r="AC203" s="37" t="s">
        <v>1150</v>
      </c>
      <c r="AD203" s="32">
        <v>159.58844444444446</v>
      </c>
      <c r="AE203" s="32">
        <v>0</v>
      </c>
      <c r="AF203" s="37">
        <v>0</v>
      </c>
      <c r="AG203" s="32">
        <v>1.6666666666666666E-2</v>
      </c>
      <c r="AH203" s="32">
        <v>0</v>
      </c>
      <c r="AI203" s="37">
        <v>0</v>
      </c>
      <c r="AJ203" s="32">
        <v>0</v>
      </c>
      <c r="AK203" s="32">
        <v>0</v>
      </c>
      <c r="AL203" s="37" t="s">
        <v>1150</v>
      </c>
      <c r="AM203" t="s">
        <v>156</v>
      </c>
      <c r="AN203" s="34">
        <v>4</v>
      </c>
      <c r="AX203"/>
      <c r="AY203"/>
    </row>
    <row r="204" spans="1:51" x14ac:dyDescent="0.25">
      <c r="A204" t="s">
        <v>1023</v>
      </c>
      <c r="B204" t="s">
        <v>499</v>
      </c>
      <c r="C204" t="s">
        <v>797</v>
      </c>
      <c r="D204" t="s">
        <v>971</v>
      </c>
      <c r="E204" s="32">
        <v>145.77777777777777</v>
      </c>
      <c r="F204" s="32">
        <v>510.56944444444446</v>
      </c>
      <c r="G204" s="32">
        <v>0</v>
      </c>
      <c r="H204" s="37">
        <v>0</v>
      </c>
      <c r="I204" s="32">
        <v>479.95277777777778</v>
      </c>
      <c r="J204" s="32">
        <v>0</v>
      </c>
      <c r="K204" s="37">
        <v>0</v>
      </c>
      <c r="L204" s="32">
        <v>50.116666666666674</v>
      </c>
      <c r="M204" s="32">
        <v>0</v>
      </c>
      <c r="N204" s="37">
        <v>0</v>
      </c>
      <c r="O204" s="32">
        <v>44.011111111111113</v>
      </c>
      <c r="P204" s="32">
        <v>0</v>
      </c>
      <c r="Q204" s="37">
        <v>0</v>
      </c>
      <c r="R204" s="32">
        <v>0.90555555555555556</v>
      </c>
      <c r="S204" s="32">
        <v>0</v>
      </c>
      <c r="T204" s="37">
        <v>0</v>
      </c>
      <c r="U204" s="32">
        <v>5.2</v>
      </c>
      <c r="V204" s="32">
        <v>0</v>
      </c>
      <c r="W204" s="37">
        <v>0</v>
      </c>
      <c r="X204" s="32">
        <v>127.20833333333333</v>
      </c>
      <c r="Y204" s="32">
        <v>0</v>
      </c>
      <c r="Z204" s="37">
        <v>0</v>
      </c>
      <c r="AA204" s="32">
        <v>24.511111111111113</v>
      </c>
      <c r="AB204" s="32">
        <v>0</v>
      </c>
      <c r="AC204" s="37">
        <v>0</v>
      </c>
      <c r="AD204" s="32">
        <v>308.73333333333335</v>
      </c>
      <c r="AE204" s="32">
        <v>0</v>
      </c>
      <c r="AF204" s="37">
        <v>0</v>
      </c>
      <c r="AG204" s="32">
        <v>0</v>
      </c>
      <c r="AH204" s="32">
        <v>0</v>
      </c>
      <c r="AI204" s="37" t="s">
        <v>1150</v>
      </c>
      <c r="AJ204" s="32">
        <v>0</v>
      </c>
      <c r="AK204" s="32">
        <v>0</v>
      </c>
      <c r="AL204" s="37" t="s">
        <v>1150</v>
      </c>
      <c r="AM204" t="s">
        <v>158</v>
      </c>
      <c r="AN204" s="34">
        <v>4</v>
      </c>
      <c r="AX204"/>
      <c r="AY204"/>
    </row>
    <row r="205" spans="1:51" x14ac:dyDescent="0.25">
      <c r="A205" t="s">
        <v>1023</v>
      </c>
      <c r="B205" t="s">
        <v>493</v>
      </c>
      <c r="C205" t="s">
        <v>720</v>
      </c>
      <c r="D205" t="s">
        <v>923</v>
      </c>
      <c r="E205" s="32">
        <v>68.444444444444443</v>
      </c>
      <c r="F205" s="32">
        <v>354.83888888888885</v>
      </c>
      <c r="G205" s="32">
        <v>0</v>
      </c>
      <c r="H205" s="37">
        <v>0</v>
      </c>
      <c r="I205" s="32">
        <v>336.57222222222219</v>
      </c>
      <c r="J205" s="32">
        <v>0</v>
      </c>
      <c r="K205" s="37">
        <v>0</v>
      </c>
      <c r="L205" s="32">
        <v>27.388888888888889</v>
      </c>
      <c r="M205" s="32">
        <v>0</v>
      </c>
      <c r="N205" s="37">
        <v>0</v>
      </c>
      <c r="O205" s="32">
        <v>20.316666666666666</v>
      </c>
      <c r="P205" s="32">
        <v>0</v>
      </c>
      <c r="Q205" s="37">
        <v>0</v>
      </c>
      <c r="R205" s="32">
        <v>1.3833333333333333</v>
      </c>
      <c r="S205" s="32">
        <v>0</v>
      </c>
      <c r="T205" s="37">
        <v>0</v>
      </c>
      <c r="U205" s="32">
        <v>5.6888888888888891</v>
      </c>
      <c r="V205" s="32">
        <v>0</v>
      </c>
      <c r="W205" s="37">
        <v>0</v>
      </c>
      <c r="X205" s="32">
        <v>92.647222222222226</v>
      </c>
      <c r="Y205" s="32">
        <v>0</v>
      </c>
      <c r="Z205" s="37">
        <v>0</v>
      </c>
      <c r="AA205" s="32">
        <v>11.194444444444445</v>
      </c>
      <c r="AB205" s="32">
        <v>0</v>
      </c>
      <c r="AC205" s="37">
        <v>0</v>
      </c>
      <c r="AD205" s="32">
        <v>223.60833333333332</v>
      </c>
      <c r="AE205" s="32">
        <v>0</v>
      </c>
      <c r="AF205" s="37">
        <v>0</v>
      </c>
      <c r="AG205" s="32">
        <v>0</v>
      </c>
      <c r="AH205" s="32">
        <v>0</v>
      </c>
      <c r="AI205" s="37" t="s">
        <v>1150</v>
      </c>
      <c r="AJ205" s="32">
        <v>0</v>
      </c>
      <c r="AK205" s="32">
        <v>0</v>
      </c>
      <c r="AL205" s="37" t="s">
        <v>1150</v>
      </c>
      <c r="AM205" t="s">
        <v>152</v>
      </c>
      <c r="AN205" s="34">
        <v>4</v>
      </c>
      <c r="AX205"/>
      <c r="AY205"/>
    </row>
    <row r="206" spans="1:51" x14ac:dyDescent="0.25">
      <c r="A206" t="s">
        <v>1023</v>
      </c>
      <c r="B206" t="s">
        <v>381</v>
      </c>
      <c r="C206" t="s">
        <v>717</v>
      </c>
      <c r="D206" t="s">
        <v>923</v>
      </c>
      <c r="E206" s="32">
        <v>105.77777777777777</v>
      </c>
      <c r="F206" s="32">
        <v>384.14077777777777</v>
      </c>
      <c r="G206" s="32">
        <v>4.8517777777777757</v>
      </c>
      <c r="H206" s="37">
        <v>1.2630207617751242E-2</v>
      </c>
      <c r="I206" s="32">
        <v>359.44611111111112</v>
      </c>
      <c r="J206" s="32">
        <v>0.36811111111111106</v>
      </c>
      <c r="K206" s="37">
        <v>1.024106534281912E-3</v>
      </c>
      <c r="L206" s="32">
        <v>68.955555555555563</v>
      </c>
      <c r="M206" s="32">
        <v>4.4836666666666645</v>
      </c>
      <c r="N206" s="37">
        <v>6.5022558814050876E-2</v>
      </c>
      <c r="O206" s="32">
        <v>44.260888888888893</v>
      </c>
      <c r="P206" s="32">
        <v>0</v>
      </c>
      <c r="Q206" s="37">
        <v>0</v>
      </c>
      <c r="R206" s="32">
        <v>21.316888888888887</v>
      </c>
      <c r="S206" s="32">
        <v>4.4836666666666645</v>
      </c>
      <c r="T206" s="37">
        <v>0.21033400746408681</v>
      </c>
      <c r="U206" s="32">
        <v>3.3777777777777778</v>
      </c>
      <c r="V206" s="32">
        <v>0</v>
      </c>
      <c r="W206" s="37">
        <v>0</v>
      </c>
      <c r="X206" s="32">
        <v>101.37877777777776</v>
      </c>
      <c r="Y206" s="32">
        <v>0.36811111111111106</v>
      </c>
      <c r="Z206" s="37">
        <v>3.6310470414035812E-3</v>
      </c>
      <c r="AA206" s="32">
        <v>0</v>
      </c>
      <c r="AB206" s="32">
        <v>0</v>
      </c>
      <c r="AC206" s="37" t="s">
        <v>1150</v>
      </c>
      <c r="AD206" s="32">
        <v>170.20399999999998</v>
      </c>
      <c r="AE206" s="32">
        <v>0</v>
      </c>
      <c r="AF206" s="37">
        <v>0</v>
      </c>
      <c r="AG206" s="32">
        <v>43.602444444444444</v>
      </c>
      <c r="AH206" s="32">
        <v>0</v>
      </c>
      <c r="AI206" s="37">
        <v>0</v>
      </c>
      <c r="AJ206" s="32">
        <v>0</v>
      </c>
      <c r="AK206" s="32">
        <v>0</v>
      </c>
      <c r="AL206" s="37" t="s">
        <v>1150</v>
      </c>
      <c r="AM206" t="s">
        <v>40</v>
      </c>
      <c r="AN206" s="34">
        <v>4</v>
      </c>
      <c r="AX206"/>
      <c r="AY206"/>
    </row>
    <row r="207" spans="1:51" x14ac:dyDescent="0.25">
      <c r="A207" t="s">
        <v>1023</v>
      </c>
      <c r="B207" t="s">
        <v>366</v>
      </c>
      <c r="C207" t="s">
        <v>682</v>
      </c>
      <c r="D207" t="s">
        <v>888</v>
      </c>
      <c r="E207" s="32">
        <v>114.08888888888889</v>
      </c>
      <c r="F207" s="32">
        <v>376.11088888888889</v>
      </c>
      <c r="G207" s="32">
        <v>8.3042222222222239</v>
      </c>
      <c r="H207" s="37">
        <v>2.2079185866579542E-2</v>
      </c>
      <c r="I207" s="32">
        <v>348.82900000000001</v>
      </c>
      <c r="J207" s="32">
        <v>8.3042222222222239</v>
      </c>
      <c r="K207" s="37">
        <v>2.3805997271506164E-2</v>
      </c>
      <c r="L207" s="32">
        <v>69.334666666666664</v>
      </c>
      <c r="M207" s="32">
        <v>0.32611111111111107</v>
      </c>
      <c r="N207" s="37">
        <v>4.703435190348903E-3</v>
      </c>
      <c r="O207" s="32">
        <v>44.201111111111103</v>
      </c>
      <c r="P207" s="32">
        <v>0.32611111111111107</v>
      </c>
      <c r="Q207" s="37">
        <v>7.3778939694829192E-3</v>
      </c>
      <c r="R207" s="32">
        <v>20.06688888888889</v>
      </c>
      <c r="S207" s="32">
        <v>0</v>
      </c>
      <c r="T207" s="37">
        <v>0</v>
      </c>
      <c r="U207" s="32">
        <v>5.0666666666666664</v>
      </c>
      <c r="V207" s="32">
        <v>0</v>
      </c>
      <c r="W207" s="37">
        <v>0</v>
      </c>
      <c r="X207" s="32">
        <v>89.30377777777781</v>
      </c>
      <c r="Y207" s="32">
        <v>7.8942222222222238</v>
      </c>
      <c r="Z207" s="37">
        <v>8.8397405111641403E-2</v>
      </c>
      <c r="AA207" s="32">
        <v>2.148333333333333</v>
      </c>
      <c r="AB207" s="32">
        <v>0</v>
      </c>
      <c r="AC207" s="37">
        <v>0</v>
      </c>
      <c r="AD207" s="32">
        <v>207.51899999999998</v>
      </c>
      <c r="AE207" s="32">
        <v>8.3888888888888888E-2</v>
      </c>
      <c r="AF207" s="37">
        <v>4.042467865057604E-4</v>
      </c>
      <c r="AG207" s="32">
        <v>7.8051111111111116</v>
      </c>
      <c r="AH207" s="32">
        <v>0</v>
      </c>
      <c r="AI207" s="37">
        <v>0</v>
      </c>
      <c r="AJ207" s="32">
        <v>0</v>
      </c>
      <c r="AK207" s="32">
        <v>0</v>
      </c>
      <c r="AL207" s="37" t="s">
        <v>1150</v>
      </c>
      <c r="AM207" t="s">
        <v>25</v>
      </c>
      <c r="AN207" s="34">
        <v>4</v>
      </c>
      <c r="AX207"/>
      <c r="AY207"/>
    </row>
    <row r="208" spans="1:51" x14ac:dyDescent="0.25">
      <c r="A208" t="s">
        <v>1023</v>
      </c>
      <c r="B208" t="s">
        <v>490</v>
      </c>
      <c r="C208" t="s">
        <v>741</v>
      </c>
      <c r="D208" t="s">
        <v>939</v>
      </c>
      <c r="E208" s="32">
        <v>54.588888888888889</v>
      </c>
      <c r="F208" s="32">
        <v>155.55555555555554</v>
      </c>
      <c r="G208" s="32">
        <v>22.866666666666667</v>
      </c>
      <c r="H208" s="37">
        <v>0.14700000000000002</v>
      </c>
      <c r="I208" s="32">
        <v>142.11111111111111</v>
      </c>
      <c r="J208" s="32">
        <v>22.866666666666667</v>
      </c>
      <c r="K208" s="37">
        <v>0.16090695856137607</v>
      </c>
      <c r="L208" s="32">
        <v>13.358333333333334</v>
      </c>
      <c r="M208" s="32">
        <v>0.26666666666666666</v>
      </c>
      <c r="N208" s="37">
        <v>1.9962570180910792E-2</v>
      </c>
      <c r="O208" s="32">
        <v>8.0250000000000004</v>
      </c>
      <c r="P208" s="32">
        <v>0.26666666666666666</v>
      </c>
      <c r="Q208" s="37">
        <v>3.3229491173416406E-2</v>
      </c>
      <c r="R208" s="32">
        <v>1.3333333333333333</v>
      </c>
      <c r="S208" s="32">
        <v>0</v>
      </c>
      <c r="T208" s="37">
        <v>0</v>
      </c>
      <c r="U208" s="32">
        <v>4</v>
      </c>
      <c r="V208" s="32">
        <v>0</v>
      </c>
      <c r="W208" s="37">
        <v>0</v>
      </c>
      <c r="X208" s="32">
        <v>54.177777777777777</v>
      </c>
      <c r="Y208" s="32">
        <v>4.5888888888888886</v>
      </c>
      <c r="Z208" s="37">
        <v>8.4700574241181298E-2</v>
      </c>
      <c r="AA208" s="32">
        <v>8.1111111111111107</v>
      </c>
      <c r="AB208" s="32">
        <v>0</v>
      </c>
      <c r="AC208" s="37">
        <v>0</v>
      </c>
      <c r="AD208" s="32">
        <v>79.908333333333331</v>
      </c>
      <c r="AE208" s="32">
        <v>18.011111111111113</v>
      </c>
      <c r="AF208" s="37">
        <v>0.22539715646400393</v>
      </c>
      <c r="AG208" s="32">
        <v>0</v>
      </c>
      <c r="AH208" s="32">
        <v>0</v>
      </c>
      <c r="AI208" s="37" t="s">
        <v>1150</v>
      </c>
      <c r="AJ208" s="32">
        <v>0</v>
      </c>
      <c r="AK208" s="32">
        <v>0</v>
      </c>
      <c r="AL208" s="37" t="s">
        <v>1150</v>
      </c>
      <c r="AM208" t="s">
        <v>149</v>
      </c>
      <c r="AN208" s="34">
        <v>4</v>
      </c>
      <c r="AX208"/>
      <c r="AY208"/>
    </row>
    <row r="209" spans="1:51" x14ac:dyDescent="0.25">
      <c r="A209" t="s">
        <v>1023</v>
      </c>
      <c r="B209" t="s">
        <v>446</v>
      </c>
      <c r="C209" t="s">
        <v>760</v>
      </c>
      <c r="D209" t="s">
        <v>949</v>
      </c>
      <c r="E209" s="32">
        <v>46.711111111111109</v>
      </c>
      <c r="F209" s="32">
        <v>130.1801111111111</v>
      </c>
      <c r="G209" s="32">
        <v>11.991222222222223</v>
      </c>
      <c r="H209" s="37">
        <v>9.2112551755217792E-2</v>
      </c>
      <c r="I209" s="32">
        <v>115.36344444444444</v>
      </c>
      <c r="J209" s="32">
        <v>11.991222222222223</v>
      </c>
      <c r="K209" s="37">
        <v>0.10394299754110441</v>
      </c>
      <c r="L209" s="32">
        <v>16.62222222222222</v>
      </c>
      <c r="M209" s="32">
        <v>0</v>
      </c>
      <c r="N209" s="37">
        <v>0</v>
      </c>
      <c r="O209" s="32">
        <v>7.4944444444444445</v>
      </c>
      <c r="P209" s="32">
        <v>0</v>
      </c>
      <c r="Q209" s="37">
        <v>0</v>
      </c>
      <c r="R209" s="32">
        <v>3.911111111111111</v>
      </c>
      <c r="S209" s="32">
        <v>0</v>
      </c>
      <c r="T209" s="37">
        <v>0</v>
      </c>
      <c r="U209" s="32">
        <v>5.2166666666666668</v>
      </c>
      <c r="V209" s="32">
        <v>0</v>
      </c>
      <c r="W209" s="37">
        <v>0</v>
      </c>
      <c r="X209" s="32">
        <v>43.230555555555554</v>
      </c>
      <c r="Y209" s="32">
        <v>0</v>
      </c>
      <c r="Z209" s="37">
        <v>0</v>
      </c>
      <c r="AA209" s="32">
        <v>5.6888888888888891</v>
      </c>
      <c r="AB209" s="32">
        <v>0</v>
      </c>
      <c r="AC209" s="37">
        <v>0</v>
      </c>
      <c r="AD209" s="32">
        <v>64.638444444444431</v>
      </c>
      <c r="AE209" s="32">
        <v>11.991222222222223</v>
      </c>
      <c r="AF209" s="37">
        <v>0.1855122338615135</v>
      </c>
      <c r="AG209" s="32">
        <v>0</v>
      </c>
      <c r="AH209" s="32">
        <v>0</v>
      </c>
      <c r="AI209" s="37" t="s">
        <v>1150</v>
      </c>
      <c r="AJ209" s="32">
        <v>0</v>
      </c>
      <c r="AK209" s="32">
        <v>0</v>
      </c>
      <c r="AL209" s="37" t="s">
        <v>1150</v>
      </c>
      <c r="AM209" t="s">
        <v>105</v>
      </c>
      <c r="AN209" s="34">
        <v>4</v>
      </c>
      <c r="AX209"/>
      <c r="AY209"/>
    </row>
    <row r="210" spans="1:51" x14ac:dyDescent="0.25">
      <c r="A210" t="s">
        <v>1023</v>
      </c>
      <c r="B210" t="s">
        <v>494</v>
      </c>
      <c r="C210" t="s">
        <v>795</v>
      </c>
      <c r="D210" t="s">
        <v>970</v>
      </c>
      <c r="E210" s="32">
        <v>52.211111111111109</v>
      </c>
      <c r="F210" s="32">
        <v>174.84700000000001</v>
      </c>
      <c r="G210" s="32">
        <v>0</v>
      </c>
      <c r="H210" s="37">
        <v>0</v>
      </c>
      <c r="I210" s="32">
        <v>154.39533333333335</v>
      </c>
      <c r="J210" s="32">
        <v>0</v>
      </c>
      <c r="K210" s="37">
        <v>0</v>
      </c>
      <c r="L210" s="32">
        <v>28.637777777777774</v>
      </c>
      <c r="M210" s="32">
        <v>0</v>
      </c>
      <c r="N210" s="37">
        <v>0</v>
      </c>
      <c r="O210" s="32">
        <v>8.1861111111111118</v>
      </c>
      <c r="P210" s="32">
        <v>0</v>
      </c>
      <c r="Q210" s="37">
        <v>0</v>
      </c>
      <c r="R210" s="32">
        <v>13.679444444444442</v>
      </c>
      <c r="S210" s="32">
        <v>0</v>
      </c>
      <c r="T210" s="37">
        <v>0</v>
      </c>
      <c r="U210" s="32">
        <v>6.7722222222222221</v>
      </c>
      <c r="V210" s="32">
        <v>0</v>
      </c>
      <c r="W210" s="37">
        <v>0</v>
      </c>
      <c r="X210" s="32">
        <v>50.24966666666667</v>
      </c>
      <c r="Y210" s="32">
        <v>0</v>
      </c>
      <c r="Z210" s="37">
        <v>0</v>
      </c>
      <c r="AA210" s="32">
        <v>0</v>
      </c>
      <c r="AB210" s="32">
        <v>0</v>
      </c>
      <c r="AC210" s="37" t="s">
        <v>1150</v>
      </c>
      <c r="AD210" s="32">
        <v>76.284555555555556</v>
      </c>
      <c r="AE210" s="32">
        <v>0</v>
      </c>
      <c r="AF210" s="37">
        <v>0</v>
      </c>
      <c r="AG210" s="32">
        <v>19.675000000000001</v>
      </c>
      <c r="AH210" s="32">
        <v>0</v>
      </c>
      <c r="AI210" s="37">
        <v>0</v>
      </c>
      <c r="AJ210" s="32">
        <v>0</v>
      </c>
      <c r="AK210" s="32">
        <v>0</v>
      </c>
      <c r="AL210" s="37" t="s">
        <v>1150</v>
      </c>
      <c r="AM210" t="s">
        <v>153</v>
      </c>
      <c r="AN210" s="34">
        <v>4</v>
      </c>
      <c r="AX210"/>
      <c r="AY210"/>
    </row>
    <row r="211" spans="1:51" x14ac:dyDescent="0.25">
      <c r="A211" t="s">
        <v>1023</v>
      </c>
      <c r="B211" t="s">
        <v>508</v>
      </c>
      <c r="C211" t="s">
        <v>771</v>
      </c>
      <c r="D211" t="s">
        <v>889</v>
      </c>
      <c r="E211" s="32">
        <v>94.533333333333331</v>
      </c>
      <c r="F211" s="32">
        <v>301.43888888888887</v>
      </c>
      <c r="G211" s="32">
        <v>0</v>
      </c>
      <c r="H211" s="37">
        <v>0</v>
      </c>
      <c r="I211" s="32">
        <v>270.78366666666665</v>
      </c>
      <c r="J211" s="32">
        <v>0</v>
      </c>
      <c r="K211" s="37">
        <v>0</v>
      </c>
      <c r="L211" s="32">
        <v>62.338888888888889</v>
      </c>
      <c r="M211" s="32">
        <v>0</v>
      </c>
      <c r="N211" s="37">
        <v>0</v>
      </c>
      <c r="O211" s="32">
        <v>41.397888888888886</v>
      </c>
      <c r="P211" s="32">
        <v>0</v>
      </c>
      <c r="Q211" s="37">
        <v>0</v>
      </c>
      <c r="R211" s="32">
        <v>15.279888888888889</v>
      </c>
      <c r="S211" s="32">
        <v>0</v>
      </c>
      <c r="T211" s="37">
        <v>0</v>
      </c>
      <c r="U211" s="32">
        <v>5.6611111111111114</v>
      </c>
      <c r="V211" s="32">
        <v>0</v>
      </c>
      <c r="W211" s="37">
        <v>0</v>
      </c>
      <c r="X211" s="32">
        <v>59.473888888888887</v>
      </c>
      <c r="Y211" s="32">
        <v>0</v>
      </c>
      <c r="Z211" s="37">
        <v>0</v>
      </c>
      <c r="AA211" s="32">
        <v>9.7142222222222223</v>
      </c>
      <c r="AB211" s="32">
        <v>0</v>
      </c>
      <c r="AC211" s="37">
        <v>0</v>
      </c>
      <c r="AD211" s="32">
        <v>140.63966666666667</v>
      </c>
      <c r="AE211" s="32">
        <v>0</v>
      </c>
      <c r="AF211" s="37">
        <v>0</v>
      </c>
      <c r="AG211" s="32">
        <v>29.272222222222222</v>
      </c>
      <c r="AH211" s="32">
        <v>0</v>
      </c>
      <c r="AI211" s="37">
        <v>0</v>
      </c>
      <c r="AJ211" s="32">
        <v>0</v>
      </c>
      <c r="AK211" s="32">
        <v>0</v>
      </c>
      <c r="AL211" s="37" t="s">
        <v>1150</v>
      </c>
      <c r="AM211" t="s">
        <v>167</v>
      </c>
      <c r="AN211" s="34">
        <v>4</v>
      </c>
      <c r="AX211"/>
      <c r="AY211"/>
    </row>
    <row r="212" spans="1:51" x14ac:dyDescent="0.25">
      <c r="A212" t="s">
        <v>1023</v>
      </c>
      <c r="B212" t="s">
        <v>405</v>
      </c>
      <c r="C212" t="s">
        <v>713</v>
      </c>
      <c r="D212" t="s">
        <v>919</v>
      </c>
      <c r="E212" s="32">
        <v>83.777777777777771</v>
      </c>
      <c r="F212" s="32">
        <v>232.518</v>
      </c>
      <c r="G212" s="32">
        <v>0</v>
      </c>
      <c r="H212" s="37">
        <v>0</v>
      </c>
      <c r="I212" s="32">
        <v>206.96255555555555</v>
      </c>
      <c r="J212" s="32">
        <v>0</v>
      </c>
      <c r="K212" s="37">
        <v>0</v>
      </c>
      <c r="L212" s="32">
        <v>24.488777777777781</v>
      </c>
      <c r="M212" s="32">
        <v>0</v>
      </c>
      <c r="N212" s="37">
        <v>0</v>
      </c>
      <c r="O212" s="32">
        <v>4.4888888888888889</v>
      </c>
      <c r="P212" s="32">
        <v>0</v>
      </c>
      <c r="Q212" s="37">
        <v>0</v>
      </c>
      <c r="R212" s="32">
        <v>14.272111111111114</v>
      </c>
      <c r="S212" s="32">
        <v>0</v>
      </c>
      <c r="T212" s="37">
        <v>0</v>
      </c>
      <c r="U212" s="32">
        <v>5.7277777777777779</v>
      </c>
      <c r="V212" s="32">
        <v>0</v>
      </c>
      <c r="W212" s="37">
        <v>0</v>
      </c>
      <c r="X212" s="32">
        <v>83.790333333333322</v>
      </c>
      <c r="Y212" s="32">
        <v>0</v>
      </c>
      <c r="Z212" s="37">
        <v>0</v>
      </c>
      <c r="AA212" s="32">
        <v>5.5555555555555554</v>
      </c>
      <c r="AB212" s="32">
        <v>0</v>
      </c>
      <c r="AC212" s="37">
        <v>0</v>
      </c>
      <c r="AD212" s="32">
        <v>108.22499999999999</v>
      </c>
      <c r="AE212" s="32">
        <v>0</v>
      </c>
      <c r="AF212" s="37">
        <v>0</v>
      </c>
      <c r="AG212" s="32">
        <v>10.458333333333334</v>
      </c>
      <c r="AH212" s="32">
        <v>0</v>
      </c>
      <c r="AI212" s="37">
        <v>0</v>
      </c>
      <c r="AJ212" s="32">
        <v>0</v>
      </c>
      <c r="AK212" s="32">
        <v>0</v>
      </c>
      <c r="AL212" s="37" t="s">
        <v>1150</v>
      </c>
      <c r="AM212" t="s">
        <v>64</v>
      </c>
      <c r="AN212" s="34">
        <v>4</v>
      </c>
      <c r="AX212"/>
      <c r="AY212"/>
    </row>
    <row r="213" spans="1:51" x14ac:dyDescent="0.25">
      <c r="A213" t="s">
        <v>1023</v>
      </c>
      <c r="B213" t="s">
        <v>625</v>
      </c>
      <c r="C213" t="s">
        <v>713</v>
      </c>
      <c r="D213" t="s">
        <v>919</v>
      </c>
      <c r="E213" s="32">
        <v>75.077777777777783</v>
      </c>
      <c r="F213" s="32">
        <v>231.1106666666667</v>
      </c>
      <c r="G213" s="32">
        <v>0</v>
      </c>
      <c r="H213" s="37">
        <v>0</v>
      </c>
      <c r="I213" s="32">
        <v>204.85900000000004</v>
      </c>
      <c r="J213" s="32">
        <v>0</v>
      </c>
      <c r="K213" s="37">
        <v>0</v>
      </c>
      <c r="L213" s="32">
        <v>31.711555555555556</v>
      </c>
      <c r="M213" s="32">
        <v>0</v>
      </c>
      <c r="N213" s="37">
        <v>0</v>
      </c>
      <c r="O213" s="32">
        <v>13.22077777777778</v>
      </c>
      <c r="P213" s="32">
        <v>0</v>
      </c>
      <c r="Q213" s="37">
        <v>0</v>
      </c>
      <c r="R213" s="32">
        <v>14.313000000000001</v>
      </c>
      <c r="S213" s="32">
        <v>0</v>
      </c>
      <c r="T213" s="37">
        <v>0</v>
      </c>
      <c r="U213" s="32">
        <v>4.177777777777778</v>
      </c>
      <c r="V213" s="32">
        <v>0</v>
      </c>
      <c r="W213" s="37">
        <v>0</v>
      </c>
      <c r="X213" s="32">
        <v>66.489555555555555</v>
      </c>
      <c r="Y213" s="32">
        <v>0</v>
      </c>
      <c r="Z213" s="37">
        <v>0</v>
      </c>
      <c r="AA213" s="32">
        <v>7.7608888888888892</v>
      </c>
      <c r="AB213" s="32">
        <v>0</v>
      </c>
      <c r="AC213" s="37">
        <v>0</v>
      </c>
      <c r="AD213" s="32">
        <v>125.14866666666668</v>
      </c>
      <c r="AE213" s="32">
        <v>0</v>
      </c>
      <c r="AF213" s="37">
        <v>0</v>
      </c>
      <c r="AG213" s="32">
        <v>0</v>
      </c>
      <c r="AH213" s="32">
        <v>0</v>
      </c>
      <c r="AI213" s="37" t="s">
        <v>1150</v>
      </c>
      <c r="AJ213" s="32">
        <v>0</v>
      </c>
      <c r="AK213" s="32">
        <v>0</v>
      </c>
      <c r="AL213" s="37" t="s">
        <v>1150</v>
      </c>
      <c r="AM213" t="s">
        <v>284</v>
      </c>
      <c r="AN213" s="34">
        <v>4</v>
      </c>
      <c r="AX213"/>
      <c r="AY213"/>
    </row>
    <row r="214" spans="1:51" x14ac:dyDescent="0.25">
      <c r="A214" t="s">
        <v>1023</v>
      </c>
      <c r="B214" t="s">
        <v>395</v>
      </c>
      <c r="C214" t="s">
        <v>720</v>
      </c>
      <c r="D214" t="s">
        <v>923</v>
      </c>
      <c r="E214" s="32">
        <v>110.32222222222222</v>
      </c>
      <c r="F214" s="32">
        <v>336.53744444444442</v>
      </c>
      <c r="G214" s="32">
        <v>0</v>
      </c>
      <c r="H214" s="37">
        <v>0</v>
      </c>
      <c r="I214" s="32">
        <v>310.47177777777773</v>
      </c>
      <c r="J214" s="32">
        <v>0</v>
      </c>
      <c r="K214" s="37">
        <v>0</v>
      </c>
      <c r="L214" s="32">
        <v>85.462444444444444</v>
      </c>
      <c r="M214" s="32">
        <v>0</v>
      </c>
      <c r="N214" s="37">
        <v>0</v>
      </c>
      <c r="O214" s="32">
        <v>64.36922222222222</v>
      </c>
      <c r="P214" s="32">
        <v>0</v>
      </c>
      <c r="Q214" s="37">
        <v>0</v>
      </c>
      <c r="R214" s="32">
        <v>16.026555555555557</v>
      </c>
      <c r="S214" s="32">
        <v>0</v>
      </c>
      <c r="T214" s="37">
        <v>0</v>
      </c>
      <c r="U214" s="32">
        <v>5.0666666666666664</v>
      </c>
      <c r="V214" s="32">
        <v>0</v>
      </c>
      <c r="W214" s="37">
        <v>0</v>
      </c>
      <c r="X214" s="32">
        <v>70.049777777777777</v>
      </c>
      <c r="Y214" s="32">
        <v>0</v>
      </c>
      <c r="Z214" s="37">
        <v>0</v>
      </c>
      <c r="AA214" s="32">
        <v>4.9724444444444442</v>
      </c>
      <c r="AB214" s="32">
        <v>0</v>
      </c>
      <c r="AC214" s="37">
        <v>0</v>
      </c>
      <c r="AD214" s="32">
        <v>123.35277777777777</v>
      </c>
      <c r="AE214" s="32">
        <v>0</v>
      </c>
      <c r="AF214" s="37">
        <v>0</v>
      </c>
      <c r="AG214" s="32">
        <v>52.7</v>
      </c>
      <c r="AH214" s="32">
        <v>0</v>
      </c>
      <c r="AI214" s="37">
        <v>0</v>
      </c>
      <c r="AJ214" s="32">
        <v>0</v>
      </c>
      <c r="AK214" s="32">
        <v>0</v>
      </c>
      <c r="AL214" s="37" t="s">
        <v>1150</v>
      </c>
      <c r="AM214" t="s">
        <v>54</v>
      </c>
      <c r="AN214" s="34">
        <v>4</v>
      </c>
      <c r="AX214"/>
      <c r="AY214"/>
    </row>
    <row r="215" spans="1:51" x14ac:dyDescent="0.25">
      <c r="A215" t="s">
        <v>1023</v>
      </c>
      <c r="B215" t="s">
        <v>647</v>
      </c>
      <c r="C215" t="s">
        <v>864</v>
      </c>
      <c r="D215" t="s">
        <v>1008</v>
      </c>
      <c r="E215" s="32">
        <v>77.111111111111114</v>
      </c>
      <c r="F215" s="32">
        <v>219.03366666666665</v>
      </c>
      <c r="G215" s="32">
        <v>0</v>
      </c>
      <c r="H215" s="37">
        <v>0</v>
      </c>
      <c r="I215" s="32">
        <v>185.0972222222222</v>
      </c>
      <c r="J215" s="32">
        <v>0</v>
      </c>
      <c r="K215" s="37">
        <v>0</v>
      </c>
      <c r="L215" s="32">
        <v>30.257000000000005</v>
      </c>
      <c r="M215" s="32">
        <v>0</v>
      </c>
      <c r="N215" s="37">
        <v>0</v>
      </c>
      <c r="O215" s="32">
        <v>8.1583333333333332</v>
      </c>
      <c r="P215" s="32">
        <v>0</v>
      </c>
      <c r="Q215" s="37">
        <v>0</v>
      </c>
      <c r="R215" s="32">
        <v>16.676444444444446</v>
      </c>
      <c r="S215" s="32">
        <v>0</v>
      </c>
      <c r="T215" s="37">
        <v>0</v>
      </c>
      <c r="U215" s="32">
        <v>5.4222222222222225</v>
      </c>
      <c r="V215" s="32">
        <v>0</v>
      </c>
      <c r="W215" s="37">
        <v>0</v>
      </c>
      <c r="X215" s="32">
        <v>57.832333333333331</v>
      </c>
      <c r="Y215" s="32">
        <v>0</v>
      </c>
      <c r="Z215" s="37">
        <v>0</v>
      </c>
      <c r="AA215" s="32">
        <v>11.837777777777779</v>
      </c>
      <c r="AB215" s="32">
        <v>0</v>
      </c>
      <c r="AC215" s="37">
        <v>0</v>
      </c>
      <c r="AD215" s="32">
        <v>102.27044444444442</v>
      </c>
      <c r="AE215" s="32">
        <v>0</v>
      </c>
      <c r="AF215" s="37">
        <v>0</v>
      </c>
      <c r="AG215" s="32">
        <v>16.836111111111112</v>
      </c>
      <c r="AH215" s="32">
        <v>0</v>
      </c>
      <c r="AI215" s="37">
        <v>0</v>
      </c>
      <c r="AJ215" s="32">
        <v>0</v>
      </c>
      <c r="AK215" s="32">
        <v>0</v>
      </c>
      <c r="AL215" s="37" t="s">
        <v>1150</v>
      </c>
      <c r="AM215" t="s">
        <v>306</v>
      </c>
      <c r="AN215" s="34">
        <v>4</v>
      </c>
      <c r="AX215"/>
      <c r="AY215"/>
    </row>
    <row r="216" spans="1:51" x14ac:dyDescent="0.25">
      <c r="A216" t="s">
        <v>1023</v>
      </c>
      <c r="B216" t="s">
        <v>479</v>
      </c>
      <c r="C216" t="s">
        <v>787</v>
      </c>
      <c r="D216" t="s">
        <v>965</v>
      </c>
      <c r="E216" s="32">
        <v>56</v>
      </c>
      <c r="F216" s="32">
        <v>194.87577777777776</v>
      </c>
      <c r="G216" s="32">
        <v>0</v>
      </c>
      <c r="H216" s="37">
        <v>0</v>
      </c>
      <c r="I216" s="32">
        <v>174.05833333333331</v>
      </c>
      <c r="J216" s="32">
        <v>0</v>
      </c>
      <c r="K216" s="37">
        <v>0</v>
      </c>
      <c r="L216" s="32">
        <v>19.878</v>
      </c>
      <c r="M216" s="32">
        <v>0</v>
      </c>
      <c r="N216" s="37">
        <v>0</v>
      </c>
      <c r="O216" s="32">
        <v>2.8527777777777779</v>
      </c>
      <c r="P216" s="32">
        <v>0</v>
      </c>
      <c r="Q216" s="37">
        <v>0</v>
      </c>
      <c r="R216" s="32">
        <v>11.514111111111111</v>
      </c>
      <c r="S216" s="32">
        <v>0</v>
      </c>
      <c r="T216" s="37">
        <v>0</v>
      </c>
      <c r="U216" s="32">
        <v>5.5111111111111111</v>
      </c>
      <c r="V216" s="32">
        <v>0</v>
      </c>
      <c r="W216" s="37">
        <v>0</v>
      </c>
      <c r="X216" s="32">
        <v>85.855555555555554</v>
      </c>
      <c r="Y216" s="32">
        <v>0</v>
      </c>
      <c r="Z216" s="37">
        <v>0</v>
      </c>
      <c r="AA216" s="32">
        <v>3.7922222222222217</v>
      </c>
      <c r="AB216" s="32">
        <v>0</v>
      </c>
      <c r="AC216" s="37">
        <v>0</v>
      </c>
      <c r="AD216" s="32">
        <v>82.688888888888883</v>
      </c>
      <c r="AE216" s="32">
        <v>0</v>
      </c>
      <c r="AF216" s="37">
        <v>0</v>
      </c>
      <c r="AG216" s="32">
        <v>2.661111111111111</v>
      </c>
      <c r="AH216" s="32">
        <v>0</v>
      </c>
      <c r="AI216" s="37">
        <v>0</v>
      </c>
      <c r="AJ216" s="32">
        <v>0</v>
      </c>
      <c r="AK216" s="32">
        <v>0</v>
      </c>
      <c r="AL216" s="37" t="s">
        <v>1150</v>
      </c>
      <c r="AM216" t="s">
        <v>138</v>
      </c>
      <c r="AN216" s="34">
        <v>4</v>
      </c>
      <c r="AX216"/>
      <c r="AY216"/>
    </row>
    <row r="217" spans="1:51" x14ac:dyDescent="0.25">
      <c r="A217" t="s">
        <v>1023</v>
      </c>
      <c r="B217" t="s">
        <v>394</v>
      </c>
      <c r="C217" t="s">
        <v>708</v>
      </c>
      <c r="D217" t="s">
        <v>888</v>
      </c>
      <c r="E217" s="32">
        <v>122.5</v>
      </c>
      <c r="F217" s="32">
        <v>381.61044444444445</v>
      </c>
      <c r="G217" s="32">
        <v>0</v>
      </c>
      <c r="H217" s="37">
        <v>0</v>
      </c>
      <c r="I217" s="32">
        <v>351.53911111111114</v>
      </c>
      <c r="J217" s="32">
        <v>0</v>
      </c>
      <c r="K217" s="37">
        <v>0</v>
      </c>
      <c r="L217" s="32">
        <v>54.029666666666664</v>
      </c>
      <c r="M217" s="32">
        <v>0</v>
      </c>
      <c r="N217" s="37">
        <v>0</v>
      </c>
      <c r="O217" s="32">
        <v>29.486111111111111</v>
      </c>
      <c r="P217" s="32">
        <v>0</v>
      </c>
      <c r="Q217" s="37">
        <v>0</v>
      </c>
      <c r="R217" s="32">
        <v>16.371333333333332</v>
      </c>
      <c r="S217" s="32">
        <v>0</v>
      </c>
      <c r="T217" s="37">
        <v>0</v>
      </c>
      <c r="U217" s="32">
        <v>8.1722222222222225</v>
      </c>
      <c r="V217" s="32">
        <v>0</v>
      </c>
      <c r="W217" s="37">
        <v>0</v>
      </c>
      <c r="X217" s="32">
        <v>89.583333333333329</v>
      </c>
      <c r="Y217" s="32">
        <v>0</v>
      </c>
      <c r="Z217" s="37">
        <v>0</v>
      </c>
      <c r="AA217" s="32">
        <v>5.5277777777777777</v>
      </c>
      <c r="AB217" s="32">
        <v>0</v>
      </c>
      <c r="AC217" s="37">
        <v>0</v>
      </c>
      <c r="AD217" s="32">
        <v>232.46966666666668</v>
      </c>
      <c r="AE217" s="32">
        <v>0</v>
      </c>
      <c r="AF217" s="37">
        <v>0</v>
      </c>
      <c r="AG217" s="32">
        <v>0</v>
      </c>
      <c r="AH217" s="32">
        <v>0</v>
      </c>
      <c r="AI217" s="37" t="s">
        <v>1150</v>
      </c>
      <c r="AJ217" s="32">
        <v>0</v>
      </c>
      <c r="AK217" s="32">
        <v>0</v>
      </c>
      <c r="AL217" s="37" t="s">
        <v>1150</v>
      </c>
      <c r="AM217" t="s">
        <v>53</v>
      </c>
      <c r="AN217" s="34">
        <v>4</v>
      </c>
      <c r="AX217"/>
      <c r="AY217"/>
    </row>
    <row r="218" spans="1:51" x14ac:dyDescent="0.25">
      <c r="A218" t="s">
        <v>1023</v>
      </c>
      <c r="B218" t="s">
        <v>564</v>
      </c>
      <c r="C218" t="s">
        <v>757</v>
      </c>
      <c r="D218" t="s">
        <v>909</v>
      </c>
      <c r="E218" s="32">
        <v>62.955555555555556</v>
      </c>
      <c r="F218" s="32">
        <v>218.95322222222219</v>
      </c>
      <c r="G218" s="32">
        <v>0</v>
      </c>
      <c r="H218" s="37">
        <v>0</v>
      </c>
      <c r="I218" s="32">
        <v>194.13933333333333</v>
      </c>
      <c r="J218" s="32">
        <v>0</v>
      </c>
      <c r="K218" s="37">
        <v>0</v>
      </c>
      <c r="L218" s="32">
        <v>25.131444444444448</v>
      </c>
      <c r="M218" s="32">
        <v>0</v>
      </c>
      <c r="N218" s="37">
        <v>0</v>
      </c>
      <c r="O218" s="32">
        <v>8.2916666666666661</v>
      </c>
      <c r="P218" s="32">
        <v>0</v>
      </c>
      <c r="Q218" s="37">
        <v>0</v>
      </c>
      <c r="R218" s="32">
        <v>11.15088888888889</v>
      </c>
      <c r="S218" s="32">
        <v>0</v>
      </c>
      <c r="T218" s="37">
        <v>0</v>
      </c>
      <c r="U218" s="32">
        <v>5.6888888888888891</v>
      </c>
      <c r="V218" s="32">
        <v>0</v>
      </c>
      <c r="W218" s="37">
        <v>0</v>
      </c>
      <c r="X218" s="32">
        <v>75.217111111111109</v>
      </c>
      <c r="Y218" s="32">
        <v>0</v>
      </c>
      <c r="Z218" s="37">
        <v>0</v>
      </c>
      <c r="AA218" s="32">
        <v>7.974111111111112</v>
      </c>
      <c r="AB218" s="32">
        <v>0</v>
      </c>
      <c r="AC218" s="37">
        <v>0</v>
      </c>
      <c r="AD218" s="32">
        <v>105.24166666666666</v>
      </c>
      <c r="AE218" s="32">
        <v>0</v>
      </c>
      <c r="AF218" s="37">
        <v>0</v>
      </c>
      <c r="AG218" s="32">
        <v>5.3888888888888893</v>
      </c>
      <c r="AH218" s="32">
        <v>0</v>
      </c>
      <c r="AI218" s="37">
        <v>0</v>
      </c>
      <c r="AJ218" s="32">
        <v>0</v>
      </c>
      <c r="AK218" s="32">
        <v>0</v>
      </c>
      <c r="AL218" s="37" t="s">
        <v>1150</v>
      </c>
      <c r="AM218" t="s">
        <v>223</v>
      </c>
      <c r="AN218" s="34">
        <v>4</v>
      </c>
      <c r="AX218"/>
      <c r="AY218"/>
    </row>
    <row r="219" spans="1:51" x14ac:dyDescent="0.25">
      <c r="A219" t="s">
        <v>1023</v>
      </c>
      <c r="B219" t="s">
        <v>439</v>
      </c>
      <c r="C219" t="s">
        <v>756</v>
      </c>
      <c r="D219" t="s">
        <v>897</v>
      </c>
      <c r="E219" s="32">
        <v>66.177777777777777</v>
      </c>
      <c r="F219" s="32">
        <v>247.43088888888889</v>
      </c>
      <c r="G219" s="32">
        <v>0</v>
      </c>
      <c r="H219" s="37">
        <v>0</v>
      </c>
      <c r="I219" s="32">
        <v>233.20422222222223</v>
      </c>
      <c r="J219" s="32">
        <v>0</v>
      </c>
      <c r="K219" s="37">
        <v>0</v>
      </c>
      <c r="L219" s="32">
        <v>30.610444444444443</v>
      </c>
      <c r="M219" s="32">
        <v>0</v>
      </c>
      <c r="N219" s="37">
        <v>0</v>
      </c>
      <c r="O219" s="32">
        <v>21.821555555555555</v>
      </c>
      <c r="P219" s="32">
        <v>0</v>
      </c>
      <c r="Q219" s="37">
        <v>0</v>
      </c>
      <c r="R219" s="32">
        <v>3.4555555555555557</v>
      </c>
      <c r="S219" s="32">
        <v>0</v>
      </c>
      <c r="T219" s="37">
        <v>0</v>
      </c>
      <c r="U219" s="32">
        <v>5.333333333333333</v>
      </c>
      <c r="V219" s="32">
        <v>0</v>
      </c>
      <c r="W219" s="37">
        <v>0</v>
      </c>
      <c r="X219" s="32">
        <v>71.854111111111109</v>
      </c>
      <c r="Y219" s="32">
        <v>0</v>
      </c>
      <c r="Z219" s="37">
        <v>0</v>
      </c>
      <c r="AA219" s="32">
        <v>5.4377777777777778</v>
      </c>
      <c r="AB219" s="32">
        <v>0</v>
      </c>
      <c r="AC219" s="37">
        <v>0</v>
      </c>
      <c r="AD219" s="32">
        <v>131.02955555555556</v>
      </c>
      <c r="AE219" s="32">
        <v>0</v>
      </c>
      <c r="AF219" s="37">
        <v>0</v>
      </c>
      <c r="AG219" s="32">
        <v>8.4989999999999988</v>
      </c>
      <c r="AH219" s="32">
        <v>0</v>
      </c>
      <c r="AI219" s="37">
        <v>0</v>
      </c>
      <c r="AJ219" s="32">
        <v>0</v>
      </c>
      <c r="AK219" s="32">
        <v>0</v>
      </c>
      <c r="AL219" s="37" t="s">
        <v>1150</v>
      </c>
      <c r="AM219" t="s">
        <v>98</v>
      </c>
      <c r="AN219" s="34">
        <v>4</v>
      </c>
      <c r="AX219"/>
      <c r="AY219"/>
    </row>
    <row r="220" spans="1:51" x14ac:dyDescent="0.25">
      <c r="A220" t="s">
        <v>1023</v>
      </c>
      <c r="B220" t="s">
        <v>608</v>
      </c>
      <c r="C220" t="s">
        <v>682</v>
      </c>
      <c r="D220" t="s">
        <v>888</v>
      </c>
      <c r="E220" s="32">
        <v>103.54444444444445</v>
      </c>
      <c r="F220" s="32">
        <v>253.80799999999999</v>
      </c>
      <c r="G220" s="32">
        <v>0</v>
      </c>
      <c r="H220" s="37">
        <v>0</v>
      </c>
      <c r="I220" s="32">
        <v>235.25411111111111</v>
      </c>
      <c r="J220" s="32">
        <v>0</v>
      </c>
      <c r="K220" s="37">
        <v>0</v>
      </c>
      <c r="L220" s="32">
        <v>39.695777777777778</v>
      </c>
      <c r="M220" s="32">
        <v>0</v>
      </c>
      <c r="N220" s="37">
        <v>0</v>
      </c>
      <c r="O220" s="32">
        <v>21.650222222222222</v>
      </c>
      <c r="P220" s="32">
        <v>0</v>
      </c>
      <c r="Q220" s="37">
        <v>0</v>
      </c>
      <c r="R220" s="32">
        <v>9.3149999999999995</v>
      </c>
      <c r="S220" s="32">
        <v>0</v>
      </c>
      <c r="T220" s="37">
        <v>0</v>
      </c>
      <c r="U220" s="32">
        <v>8.7305555555555561</v>
      </c>
      <c r="V220" s="32">
        <v>0</v>
      </c>
      <c r="W220" s="37">
        <v>0</v>
      </c>
      <c r="X220" s="32">
        <v>70.44</v>
      </c>
      <c r="Y220" s="32">
        <v>0</v>
      </c>
      <c r="Z220" s="37">
        <v>0</v>
      </c>
      <c r="AA220" s="32">
        <v>0.5083333333333333</v>
      </c>
      <c r="AB220" s="32">
        <v>0</v>
      </c>
      <c r="AC220" s="37">
        <v>0</v>
      </c>
      <c r="AD220" s="32">
        <v>143.16388888888889</v>
      </c>
      <c r="AE220" s="32">
        <v>0</v>
      </c>
      <c r="AF220" s="37">
        <v>0</v>
      </c>
      <c r="AG220" s="32">
        <v>0</v>
      </c>
      <c r="AH220" s="32">
        <v>0</v>
      </c>
      <c r="AI220" s="37" t="s">
        <v>1150</v>
      </c>
      <c r="AJ220" s="32">
        <v>0</v>
      </c>
      <c r="AK220" s="32">
        <v>0</v>
      </c>
      <c r="AL220" s="37" t="s">
        <v>1150</v>
      </c>
      <c r="AM220" t="s">
        <v>267</v>
      </c>
      <c r="AN220" s="34">
        <v>4</v>
      </c>
      <c r="AX220"/>
      <c r="AY220"/>
    </row>
    <row r="221" spans="1:51" x14ac:dyDescent="0.25">
      <c r="A221" t="s">
        <v>1023</v>
      </c>
      <c r="B221" t="s">
        <v>441</v>
      </c>
      <c r="C221" t="s">
        <v>732</v>
      </c>
      <c r="D221" t="s">
        <v>892</v>
      </c>
      <c r="E221" s="32">
        <v>75.466666666666669</v>
      </c>
      <c r="F221" s="32">
        <v>184.66911111111108</v>
      </c>
      <c r="G221" s="32">
        <v>0</v>
      </c>
      <c r="H221" s="37">
        <v>0</v>
      </c>
      <c r="I221" s="32">
        <v>166.86633333333333</v>
      </c>
      <c r="J221" s="32">
        <v>0</v>
      </c>
      <c r="K221" s="37">
        <v>0</v>
      </c>
      <c r="L221" s="32">
        <v>34.902777777777779</v>
      </c>
      <c r="M221" s="32">
        <v>0</v>
      </c>
      <c r="N221" s="37">
        <v>0</v>
      </c>
      <c r="O221" s="32">
        <v>17.100000000000001</v>
      </c>
      <c r="P221" s="32">
        <v>0</v>
      </c>
      <c r="Q221" s="37">
        <v>0</v>
      </c>
      <c r="R221" s="32">
        <v>12.380555555555556</v>
      </c>
      <c r="S221" s="32">
        <v>0</v>
      </c>
      <c r="T221" s="37">
        <v>0</v>
      </c>
      <c r="U221" s="32">
        <v>5.4222222222222225</v>
      </c>
      <c r="V221" s="32">
        <v>0</v>
      </c>
      <c r="W221" s="37">
        <v>0</v>
      </c>
      <c r="X221" s="32">
        <v>60.85</v>
      </c>
      <c r="Y221" s="32">
        <v>0</v>
      </c>
      <c r="Z221" s="37">
        <v>0</v>
      </c>
      <c r="AA221" s="32">
        <v>0</v>
      </c>
      <c r="AB221" s="32">
        <v>0</v>
      </c>
      <c r="AC221" s="37" t="s">
        <v>1150</v>
      </c>
      <c r="AD221" s="32">
        <v>88.763555555555541</v>
      </c>
      <c r="AE221" s="32">
        <v>0</v>
      </c>
      <c r="AF221" s="37">
        <v>0</v>
      </c>
      <c r="AG221" s="32">
        <v>0.15277777777777779</v>
      </c>
      <c r="AH221" s="32">
        <v>0</v>
      </c>
      <c r="AI221" s="37">
        <v>0</v>
      </c>
      <c r="AJ221" s="32">
        <v>0</v>
      </c>
      <c r="AK221" s="32">
        <v>0</v>
      </c>
      <c r="AL221" s="37" t="s">
        <v>1150</v>
      </c>
      <c r="AM221" t="s">
        <v>100</v>
      </c>
      <c r="AN221" s="34">
        <v>4</v>
      </c>
      <c r="AX221"/>
      <c r="AY221"/>
    </row>
    <row r="222" spans="1:51" x14ac:dyDescent="0.25">
      <c r="A222" t="s">
        <v>1023</v>
      </c>
      <c r="B222" t="s">
        <v>505</v>
      </c>
      <c r="C222" t="s">
        <v>735</v>
      </c>
      <c r="D222" t="s">
        <v>907</v>
      </c>
      <c r="E222" s="32">
        <v>58.06666666666667</v>
      </c>
      <c r="F222" s="32">
        <v>186.64633333333336</v>
      </c>
      <c r="G222" s="32">
        <v>0</v>
      </c>
      <c r="H222" s="37">
        <v>0</v>
      </c>
      <c r="I222" s="32">
        <v>164.56077777777779</v>
      </c>
      <c r="J222" s="32">
        <v>0</v>
      </c>
      <c r="K222" s="37">
        <v>0</v>
      </c>
      <c r="L222" s="32">
        <v>28.577111111111112</v>
      </c>
      <c r="M222" s="32">
        <v>0</v>
      </c>
      <c r="N222" s="37">
        <v>0</v>
      </c>
      <c r="O222" s="32">
        <v>7.7998888888888889</v>
      </c>
      <c r="P222" s="32">
        <v>0</v>
      </c>
      <c r="Q222" s="37">
        <v>0</v>
      </c>
      <c r="R222" s="32">
        <v>15.710555555555556</v>
      </c>
      <c r="S222" s="32">
        <v>0</v>
      </c>
      <c r="T222" s="37">
        <v>0</v>
      </c>
      <c r="U222" s="32">
        <v>5.0666666666666664</v>
      </c>
      <c r="V222" s="32">
        <v>0</v>
      </c>
      <c r="W222" s="37">
        <v>0</v>
      </c>
      <c r="X222" s="32">
        <v>56.655555555555559</v>
      </c>
      <c r="Y222" s="32">
        <v>0</v>
      </c>
      <c r="Z222" s="37">
        <v>0</v>
      </c>
      <c r="AA222" s="32">
        <v>1.3083333333333333</v>
      </c>
      <c r="AB222" s="32">
        <v>0</v>
      </c>
      <c r="AC222" s="37">
        <v>0</v>
      </c>
      <c r="AD222" s="32">
        <v>100.10533333333333</v>
      </c>
      <c r="AE222" s="32">
        <v>0</v>
      </c>
      <c r="AF222" s="37">
        <v>0</v>
      </c>
      <c r="AG222" s="32">
        <v>0</v>
      </c>
      <c r="AH222" s="32">
        <v>0</v>
      </c>
      <c r="AI222" s="37" t="s">
        <v>1150</v>
      </c>
      <c r="AJ222" s="32">
        <v>0</v>
      </c>
      <c r="AK222" s="32">
        <v>0</v>
      </c>
      <c r="AL222" s="37" t="s">
        <v>1150</v>
      </c>
      <c r="AM222" t="s">
        <v>164</v>
      </c>
      <c r="AN222" s="34">
        <v>4</v>
      </c>
      <c r="AX222"/>
      <c r="AY222"/>
    </row>
    <row r="223" spans="1:51" x14ac:dyDescent="0.25">
      <c r="A223" t="s">
        <v>1023</v>
      </c>
      <c r="B223" t="s">
        <v>586</v>
      </c>
      <c r="C223" t="s">
        <v>837</v>
      </c>
      <c r="D223" t="s">
        <v>993</v>
      </c>
      <c r="E223" s="32">
        <v>65.222222222222229</v>
      </c>
      <c r="F223" s="32">
        <v>196.92</v>
      </c>
      <c r="G223" s="32">
        <v>0</v>
      </c>
      <c r="H223" s="37">
        <v>0</v>
      </c>
      <c r="I223" s="32">
        <v>181.26611111111112</v>
      </c>
      <c r="J223" s="32">
        <v>0</v>
      </c>
      <c r="K223" s="37">
        <v>0</v>
      </c>
      <c r="L223" s="32">
        <v>38.390666666666668</v>
      </c>
      <c r="M223" s="32">
        <v>0</v>
      </c>
      <c r="N223" s="37">
        <v>0</v>
      </c>
      <c r="O223" s="32">
        <v>22.917333333333332</v>
      </c>
      <c r="P223" s="32">
        <v>0</v>
      </c>
      <c r="Q223" s="37">
        <v>0</v>
      </c>
      <c r="R223" s="32">
        <v>9.8733333333333331</v>
      </c>
      <c r="S223" s="32">
        <v>0</v>
      </c>
      <c r="T223" s="37">
        <v>0</v>
      </c>
      <c r="U223" s="32">
        <v>5.6</v>
      </c>
      <c r="V223" s="32">
        <v>0</v>
      </c>
      <c r="W223" s="37">
        <v>0</v>
      </c>
      <c r="X223" s="32">
        <v>56.588444444444448</v>
      </c>
      <c r="Y223" s="32">
        <v>0</v>
      </c>
      <c r="Z223" s="37">
        <v>0</v>
      </c>
      <c r="AA223" s="32">
        <v>0.18055555555555555</v>
      </c>
      <c r="AB223" s="32">
        <v>0</v>
      </c>
      <c r="AC223" s="37">
        <v>0</v>
      </c>
      <c r="AD223" s="32">
        <v>61.864222222222217</v>
      </c>
      <c r="AE223" s="32">
        <v>0</v>
      </c>
      <c r="AF223" s="37">
        <v>0</v>
      </c>
      <c r="AG223" s="32">
        <v>39.896111111111111</v>
      </c>
      <c r="AH223" s="32">
        <v>0</v>
      </c>
      <c r="AI223" s="37">
        <v>0</v>
      </c>
      <c r="AJ223" s="32">
        <v>0</v>
      </c>
      <c r="AK223" s="32">
        <v>0</v>
      </c>
      <c r="AL223" s="37" t="s">
        <v>1150</v>
      </c>
      <c r="AM223" t="s">
        <v>245</v>
      </c>
      <c r="AN223" s="34">
        <v>4</v>
      </c>
      <c r="AX223"/>
      <c r="AY223"/>
    </row>
    <row r="224" spans="1:51" x14ac:dyDescent="0.25">
      <c r="A224" t="s">
        <v>1023</v>
      </c>
      <c r="B224" t="s">
        <v>456</v>
      </c>
      <c r="C224" t="s">
        <v>758</v>
      </c>
      <c r="D224" t="s">
        <v>894</v>
      </c>
      <c r="E224" s="32">
        <v>52.233333333333334</v>
      </c>
      <c r="F224" s="32">
        <v>142.34266666666662</v>
      </c>
      <c r="G224" s="32">
        <v>0</v>
      </c>
      <c r="H224" s="37">
        <v>0</v>
      </c>
      <c r="I224" s="32">
        <v>125.53299999999997</v>
      </c>
      <c r="J224" s="32">
        <v>0</v>
      </c>
      <c r="K224" s="37">
        <v>0</v>
      </c>
      <c r="L224" s="32">
        <v>19.314777777777778</v>
      </c>
      <c r="M224" s="32">
        <v>0</v>
      </c>
      <c r="N224" s="37">
        <v>0</v>
      </c>
      <c r="O224" s="32">
        <v>8.7273333333333341</v>
      </c>
      <c r="P224" s="32">
        <v>0</v>
      </c>
      <c r="Q224" s="37">
        <v>0</v>
      </c>
      <c r="R224" s="32">
        <v>4.9874444444444448</v>
      </c>
      <c r="S224" s="32">
        <v>0</v>
      </c>
      <c r="T224" s="37">
        <v>0</v>
      </c>
      <c r="U224" s="32">
        <v>5.6</v>
      </c>
      <c r="V224" s="32">
        <v>0</v>
      </c>
      <c r="W224" s="37">
        <v>0</v>
      </c>
      <c r="X224" s="32">
        <v>50.102222222222231</v>
      </c>
      <c r="Y224" s="32">
        <v>0</v>
      </c>
      <c r="Z224" s="37">
        <v>0</v>
      </c>
      <c r="AA224" s="32">
        <v>6.2222222222222223</v>
      </c>
      <c r="AB224" s="32">
        <v>0</v>
      </c>
      <c r="AC224" s="37">
        <v>0</v>
      </c>
      <c r="AD224" s="32">
        <v>61.595111111111073</v>
      </c>
      <c r="AE224" s="32">
        <v>0</v>
      </c>
      <c r="AF224" s="37">
        <v>0</v>
      </c>
      <c r="AG224" s="32">
        <v>5.1083333333333334</v>
      </c>
      <c r="AH224" s="32">
        <v>0</v>
      </c>
      <c r="AI224" s="37">
        <v>0</v>
      </c>
      <c r="AJ224" s="32">
        <v>0</v>
      </c>
      <c r="AK224" s="32">
        <v>0</v>
      </c>
      <c r="AL224" s="37" t="s">
        <v>1150</v>
      </c>
      <c r="AM224" t="s">
        <v>115</v>
      </c>
      <c r="AN224" s="34">
        <v>4</v>
      </c>
      <c r="AX224"/>
      <c r="AY224"/>
    </row>
    <row r="225" spans="1:51" x14ac:dyDescent="0.25">
      <c r="A225" t="s">
        <v>1023</v>
      </c>
      <c r="B225" t="s">
        <v>451</v>
      </c>
      <c r="C225" t="s">
        <v>767</v>
      </c>
      <c r="D225" t="s">
        <v>918</v>
      </c>
      <c r="E225" s="32">
        <v>95.933333333333337</v>
      </c>
      <c r="F225" s="32">
        <v>288.04288888888891</v>
      </c>
      <c r="G225" s="32">
        <v>0</v>
      </c>
      <c r="H225" s="37">
        <v>0</v>
      </c>
      <c r="I225" s="32">
        <v>255.0408888888889</v>
      </c>
      <c r="J225" s="32">
        <v>0</v>
      </c>
      <c r="K225" s="37">
        <v>0</v>
      </c>
      <c r="L225" s="32">
        <v>41.254333333333342</v>
      </c>
      <c r="M225" s="32">
        <v>0</v>
      </c>
      <c r="N225" s="37">
        <v>0</v>
      </c>
      <c r="O225" s="32">
        <v>8.5384444444444441</v>
      </c>
      <c r="P225" s="32">
        <v>0</v>
      </c>
      <c r="Q225" s="37">
        <v>0</v>
      </c>
      <c r="R225" s="32">
        <v>27.382555555555559</v>
      </c>
      <c r="S225" s="32">
        <v>0</v>
      </c>
      <c r="T225" s="37">
        <v>0</v>
      </c>
      <c r="U225" s="32">
        <v>5.333333333333333</v>
      </c>
      <c r="V225" s="32">
        <v>0</v>
      </c>
      <c r="W225" s="37">
        <v>0</v>
      </c>
      <c r="X225" s="32">
        <v>75.716666666666669</v>
      </c>
      <c r="Y225" s="32">
        <v>0</v>
      </c>
      <c r="Z225" s="37">
        <v>0</v>
      </c>
      <c r="AA225" s="32">
        <v>0.28611111111111109</v>
      </c>
      <c r="AB225" s="32">
        <v>0</v>
      </c>
      <c r="AC225" s="37">
        <v>0</v>
      </c>
      <c r="AD225" s="32">
        <v>157.65800000000002</v>
      </c>
      <c r="AE225" s="32">
        <v>0</v>
      </c>
      <c r="AF225" s="37">
        <v>0</v>
      </c>
      <c r="AG225" s="32">
        <v>13.127777777777778</v>
      </c>
      <c r="AH225" s="32">
        <v>0</v>
      </c>
      <c r="AI225" s="37">
        <v>0</v>
      </c>
      <c r="AJ225" s="32">
        <v>0</v>
      </c>
      <c r="AK225" s="32">
        <v>0</v>
      </c>
      <c r="AL225" s="37" t="s">
        <v>1150</v>
      </c>
      <c r="AM225" t="s">
        <v>110</v>
      </c>
      <c r="AN225" s="34">
        <v>4</v>
      </c>
      <c r="AX225"/>
      <c r="AY225"/>
    </row>
    <row r="226" spans="1:51" x14ac:dyDescent="0.25">
      <c r="A226" t="s">
        <v>1023</v>
      </c>
      <c r="B226" t="s">
        <v>585</v>
      </c>
      <c r="C226" t="s">
        <v>836</v>
      </c>
      <c r="D226" t="s">
        <v>992</v>
      </c>
      <c r="E226" s="32">
        <v>55.31111111111111</v>
      </c>
      <c r="F226" s="32">
        <v>141.63577777777778</v>
      </c>
      <c r="G226" s="32">
        <v>0</v>
      </c>
      <c r="H226" s="37">
        <v>0</v>
      </c>
      <c r="I226" s="32">
        <v>126.13855555555556</v>
      </c>
      <c r="J226" s="32">
        <v>0</v>
      </c>
      <c r="K226" s="37">
        <v>0</v>
      </c>
      <c r="L226" s="32">
        <v>26.813555555555556</v>
      </c>
      <c r="M226" s="32">
        <v>0</v>
      </c>
      <c r="N226" s="37">
        <v>0</v>
      </c>
      <c r="O226" s="32">
        <v>16.735777777777777</v>
      </c>
      <c r="P226" s="32">
        <v>0</v>
      </c>
      <c r="Q226" s="37">
        <v>0</v>
      </c>
      <c r="R226" s="32">
        <v>5.3666666666666663</v>
      </c>
      <c r="S226" s="32">
        <v>0</v>
      </c>
      <c r="T226" s="37">
        <v>0</v>
      </c>
      <c r="U226" s="32">
        <v>4.7111111111111112</v>
      </c>
      <c r="V226" s="32">
        <v>0</v>
      </c>
      <c r="W226" s="37">
        <v>0</v>
      </c>
      <c r="X226" s="32">
        <v>47.011111111111113</v>
      </c>
      <c r="Y226" s="32">
        <v>0</v>
      </c>
      <c r="Z226" s="37">
        <v>0</v>
      </c>
      <c r="AA226" s="32">
        <v>5.4194444444444443</v>
      </c>
      <c r="AB226" s="32">
        <v>0</v>
      </c>
      <c r="AC226" s="37">
        <v>0</v>
      </c>
      <c r="AD226" s="32">
        <v>62.391666666666666</v>
      </c>
      <c r="AE226" s="32">
        <v>0</v>
      </c>
      <c r="AF226" s="37">
        <v>0</v>
      </c>
      <c r="AG226" s="32">
        <v>0</v>
      </c>
      <c r="AH226" s="32">
        <v>0</v>
      </c>
      <c r="AI226" s="37" t="s">
        <v>1150</v>
      </c>
      <c r="AJ226" s="32">
        <v>0</v>
      </c>
      <c r="AK226" s="32">
        <v>0</v>
      </c>
      <c r="AL226" s="37" t="s">
        <v>1150</v>
      </c>
      <c r="AM226" t="s">
        <v>244</v>
      </c>
      <c r="AN226" s="34">
        <v>4</v>
      </c>
      <c r="AX226"/>
      <c r="AY226"/>
    </row>
    <row r="227" spans="1:51" x14ac:dyDescent="0.25">
      <c r="A227" t="s">
        <v>1023</v>
      </c>
      <c r="B227" t="s">
        <v>598</v>
      </c>
      <c r="C227" t="s">
        <v>771</v>
      </c>
      <c r="D227" t="s">
        <v>889</v>
      </c>
      <c r="E227" s="32">
        <v>59.211111111111109</v>
      </c>
      <c r="F227" s="32">
        <v>151.85811111111113</v>
      </c>
      <c r="G227" s="32">
        <v>0</v>
      </c>
      <c r="H227" s="37">
        <v>0</v>
      </c>
      <c r="I227" s="32">
        <v>138.67733333333334</v>
      </c>
      <c r="J227" s="32">
        <v>0</v>
      </c>
      <c r="K227" s="37">
        <v>0</v>
      </c>
      <c r="L227" s="32">
        <v>21.358222222222224</v>
      </c>
      <c r="M227" s="32">
        <v>0</v>
      </c>
      <c r="N227" s="37">
        <v>0</v>
      </c>
      <c r="O227" s="32">
        <v>13.669333333333334</v>
      </c>
      <c r="P227" s="32">
        <v>0</v>
      </c>
      <c r="Q227" s="37">
        <v>0</v>
      </c>
      <c r="R227" s="32">
        <v>2.2666666666666666</v>
      </c>
      <c r="S227" s="32">
        <v>0</v>
      </c>
      <c r="T227" s="37">
        <v>0</v>
      </c>
      <c r="U227" s="32">
        <v>5.4222222222222225</v>
      </c>
      <c r="V227" s="32">
        <v>0</v>
      </c>
      <c r="W227" s="37">
        <v>0</v>
      </c>
      <c r="X227" s="32">
        <v>61.671888888888894</v>
      </c>
      <c r="Y227" s="32">
        <v>0</v>
      </c>
      <c r="Z227" s="37">
        <v>0</v>
      </c>
      <c r="AA227" s="32">
        <v>5.491888888888889</v>
      </c>
      <c r="AB227" s="32">
        <v>0</v>
      </c>
      <c r="AC227" s="37">
        <v>0</v>
      </c>
      <c r="AD227" s="32">
        <v>63.336111111111109</v>
      </c>
      <c r="AE227" s="32">
        <v>0</v>
      </c>
      <c r="AF227" s="37">
        <v>0</v>
      </c>
      <c r="AG227" s="32">
        <v>0</v>
      </c>
      <c r="AH227" s="32">
        <v>0</v>
      </c>
      <c r="AI227" s="37" t="s">
        <v>1150</v>
      </c>
      <c r="AJ227" s="32">
        <v>0</v>
      </c>
      <c r="AK227" s="32">
        <v>0</v>
      </c>
      <c r="AL227" s="37" t="s">
        <v>1150</v>
      </c>
      <c r="AM227" t="s">
        <v>257</v>
      </c>
      <c r="AN227" s="34">
        <v>4</v>
      </c>
      <c r="AX227"/>
      <c r="AY227"/>
    </row>
    <row r="228" spans="1:51" x14ac:dyDescent="0.25">
      <c r="A228" t="s">
        <v>1023</v>
      </c>
      <c r="B228" t="s">
        <v>616</v>
      </c>
      <c r="C228" t="s">
        <v>685</v>
      </c>
      <c r="D228" t="s">
        <v>988</v>
      </c>
      <c r="E228" s="32">
        <v>52.1</v>
      </c>
      <c r="F228" s="32">
        <v>148.43733333333333</v>
      </c>
      <c r="G228" s="32">
        <v>0</v>
      </c>
      <c r="H228" s="37">
        <v>0</v>
      </c>
      <c r="I228" s="32">
        <v>131.24566666666666</v>
      </c>
      <c r="J228" s="32">
        <v>0</v>
      </c>
      <c r="K228" s="37">
        <v>0</v>
      </c>
      <c r="L228" s="32">
        <v>32.270444444444443</v>
      </c>
      <c r="M228" s="32">
        <v>0</v>
      </c>
      <c r="N228" s="37">
        <v>0</v>
      </c>
      <c r="O228" s="32">
        <v>15.078777777777779</v>
      </c>
      <c r="P228" s="32">
        <v>0</v>
      </c>
      <c r="Q228" s="37">
        <v>0</v>
      </c>
      <c r="R228" s="32">
        <v>13.547222222222222</v>
      </c>
      <c r="S228" s="32">
        <v>0</v>
      </c>
      <c r="T228" s="37">
        <v>0</v>
      </c>
      <c r="U228" s="32">
        <v>3.6444444444444444</v>
      </c>
      <c r="V228" s="32">
        <v>0</v>
      </c>
      <c r="W228" s="37">
        <v>0</v>
      </c>
      <c r="X228" s="32">
        <v>32.43888888888889</v>
      </c>
      <c r="Y228" s="32">
        <v>0</v>
      </c>
      <c r="Z228" s="37">
        <v>0</v>
      </c>
      <c r="AA228" s="32">
        <v>0</v>
      </c>
      <c r="AB228" s="32">
        <v>0</v>
      </c>
      <c r="AC228" s="37" t="s">
        <v>1150</v>
      </c>
      <c r="AD228" s="32">
        <v>71.291888888888892</v>
      </c>
      <c r="AE228" s="32">
        <v>0</v>
      </c>
      <c r="AF228" s="37">
        <v>0</v>
      </c>
      <c r="AG228" s="32">
        <v>12.436111111111112</v>
      </c>
      <c r="AH228" s="32">
        <v>0</v>
      </c>
      <c r="AI228" s="37">
        <v>0</v>
      </c>
      <c r="AJ228" s="32">
        <v>0</v>
      </c>
      <c r="AK228" s="32">
        <v>0</v>
      </c>
      <c r="AL228" s="37" t="s">
        <v>1150</v>
      </c>
      <c r="AM228" t="s">
        <v>275</v>
      </c>
      <c r="AN228" s="34">
        <v>4</v>
      </c>
      <c r="AX228"/>
      <c r="AY228"/>
    </row>
    <row r="229" spans="1:51" x14ac:dyDescent="0.25">
      <c r="A229" t="s">
        <v>1023</v>
      </c>
      <c r="B229" t="s">
        <v>520</v>
      </c>
      <c r="C229" t="s">
        <v>804</v>
      </c>
      <c r="D229" t="s">
        <v>974</v>
      </c>
      <c r="E229" s="32">
        <v>43.422222222222224</v>
      </c>
      <c r="F229" s="32">
        <v>144.54833333333332</v>
      </c>
      <c r="G229" s="32">
        <v>0</v>
      </c>
      <c r="H229" s="37">
        <v>0</v>
      </c>
      <c r="I229" s="32">
        <v>123.15388888888887</v>
      </c>
      <c r="J229" s="32">
        <v>0</v>
      </c>
      <c r="K229" s="37">
        <v>0</v>
      </c>
      <c r="L229" s="32">
        <v>20.018999999999998</v>
      </c>
      <c r="M229" s="32">
        <v>0</v>
      </c>
      <c r="N229" s="37">
        <v>0</v>
      </c>
      <c r="O229" s="32">
        <v>9.3995555555555566</v>
      </c>
      <c r="P229" s="32">
        <v>0</v>
      </c>
      <c r="Q229" s="37">
        <v>0</v>
      </c>
      <c r="R229" s="32">
        <v>6.1749999999999998</v>
      </c>
      <c r="S229" s="32">
        <v>0</v>
      </c>
      <c r="T229" s="37">
        <v>0</v>
      </c>
      <c r="U229" s="32">
        <v>4.4444444444444446</v>
      </c>
      <c r="V229" s="32">
        <v>0</v>
      </c>
      <c r="W229" s="37">
        <v>0</v>
      </c>
      <c r="X229" s="32">
        <v>38.283333333333331</v>
      </c>
      <c r="Y229" s="32">
        <v>0</v>
      </c>
      <c r="Z229" s="37">
        <v>0</v>
      </c>
      <c r="AA229" s="32">
        <v>10.775</v>
      </c>
      <c r="AB229" s="32">
        <v>0</v>
      </c>
      <c r="AC229" s="37">
        <v>0</v>
      </c>
      <c r="AD229" s="32">
        <v>75.470999999999989</v>
      </c>
      <c r="AE229" s="32">
        <v>0</v>
      </c>
      <c r="AF229" s="37">
        <v>0</v>
      </c>
      <c r="AG229" s="32">
        <v>0</v>
      </c>
      <c r="AH229" s="32">
        <v>0</v>
      </c>
      <c r="AI229" s="37" t="s">
        <v>1150</v>
      </c>
      <c r="AJ229" s="32">
        <v>0</v>
      </c>
      <c r="AK229" s="32">
        <v>0</v>
      </c>
      <c r="AL229" s="37" t="s">
        <v>1150</v>
      </c>
      <c r="AM229" t="s">
        <v>179</v>
      </c>
      <c r="AN229" s="34">
        <v>4</v>
      </c>
      <c r="AX229"/>
      <c r="AY229"/>
    </row>
    <row r="230" spans="1:51" x14ac:dyDescent="0.25">
      <c r="A230" t="s">
        <v>1023</v>
      </c>
      <c r="B230" t="s">
        <v>546</v>
      </c>
      <c r="C230" t="s">
        <v>756</v>
      </c>
      <c r="D230" t="s">
        <v>897</v>
      </c>
      <c r="E230" s="32">
        <v>82.655555555555551</v>
      </c>
      <c r="F230" s="32">
        <v>316.95366666666649</v>
      </c>
      <c r="G230" s="32">
        <v>0</v>
      </c>
      <c r="H230" s="37">
        <v>0</v>
      </c>
      <c r="I230" s="32">
        <v>293.93422222222205</v>
      </c>
      <c r="J230" s="32">
        <v>0</v>
      </c>
      <c r="K230" s="37">
        <v>0</v>
      </c>
      <c r="L230" s="32">
        <v>44.257666666666665</v>
      </c>
      <c r="M230" s="32">
        <v>0</v>
      </c>
      <c r="N230" s="37">
        <v>0</v>
      </c>
      <c r="O230" s="32">
        <v>21.238222222222223</v>
      </c>
      <c r="P230" s="32">
        <v>0</v>
      </c>
      <c r="Q230" s="37">
        <v>0</v>
      </c>
      <c r="R230" s="32">
        <v>18.002777777777776</v>
      </c>
      <c r="S230" s="32">
        <v>0</v>
      </c>
      <c r="T230" s="37">
        <v>0</v>
      </c>
      <c r="U230" s="32">
        <v>5.0166666666666666</v>
      </c>
      <c r="V230" s="32">
        <v>0</v>
      </c>
      <c r="W230" s="37">
        <v>0</v>
      </c>
      <c r="X230" s="32">
        <v>78.835888888888817</v>
      </c>
      <c r="Y230" s="32">
        <v>0</v>
      </c>
      <c r="Z230" s="37">
        <v>0</v>
      </c>
      <c r="AA230" s="32">
        <v>0</v>
      </c>
      <c r="AB230" s="32">
        <v>0</v>
      </c>
      <c r="AC230" s="37" t="s">
        <v>1150</v>
      </c>
      <c r="AD230" s="32">
        <v>173.17399999999986</v>
      </c>
      <c r="AE230" s="32">
        <v>0</v>
      </c>
      <c r="AF230" s="37">
        <v>0</v>
      </c>
      <c r="AG230" s="32">
        <v>20.68611111111111</v>
      </c>
      <c r="AH230" s="32">
        <v>0</v>
      </c>
      <c r="AI230" s="37">
        <v>0</v>
      </c>
      <c r="AJ230" s="32">
        <v>0</v>
      </c>
      <c r="AK230" s="32">
        <v>0</v>
      </c>
      <c r="AL230" s="37" t="s">
        <v>1150</v>
      </c>
      <c r="AM230" t="s">
        <v>205</v>
      </c>
      <c r="AN230" s="34">
        <v>4</v>
      </c>
      <c r="AX230"/>
      <c r="AY230"/>
    </row>
    <row r="231" spans="1:51" x14ac:dyDescent="0.25">
      <c r="A231" t="s">
        <v>1023</v>
      </c>
      <c r="B231" t="s">
        <v>630</v>
      </c>
      <c r="C231" t="s">
        <v>683</v>
      </c>
      <c r="D231" t="s">
        <v>884</v>
      </c>
      <c r="E231" s="32">
        <v>45.444444444444443</v>
      </c>
      <c r="F231" s="32">
        <v>169.36288888888888</v>
      </c>
      <c r="G231" s="32">
        <v>0</v>
      </c>
      <c r="H231" s="37">
        <v>0</v>
      </c>
      <c r="I231" s="32">
        <v>156.46955555555556</v>
      </c>
      <c r="J231" s="32">
        <v>0</v>
      </c>
      <c r="K231" s="37">
        <v>0</v>
      </c>
      <c r="L231" s="32">
        <v>22.118111111111112</v>
      </c>
      <c r="M231" s="32">
        <v>0</v>
      </c>
      <c r="N231" s="37">
        <v>0</v>
      </c>
      <c r="O231" s="32">
        <v>10.544222222222222</v>
      </c>
      <c r="P231" s="32">
        <v>0</v>
      </c>
      <c r="Q231" s="37">
        <v>0</v>
      </c>
      <c r="R231" s="32">
        <v>5.8849999999999998</v>
      </c>
      <c r="S231" s="32">
        <v>0</v>
      </c>
      <c r="T231" s="37">
        <v>0</v>
      </c>
      <c r="U231" s="32">
        <v>5.6888888888888891</v>
      </c>
      <c r="V231" s="32">
        <v>0</v>
      </c>
      <c r="W231" s="37">
        <v>0</v>
      </c>
      <c r="X231" s="32">
        <v>56.988888888888887</v>
      </c>
      <c r="Y231" s="32">
        <v>0</v>
      </c>
      <c r="Z231" s="37">
        <v>0</v>
      </c>
      <c r="AA231" s="32">
        <v>1.3194444444444444</v>
      </c>
      <c r="AB231" s="32">
        <v>0</v>
      </c>
      <c r="AC231" s="37">
        <v>0</v>
      </c>
      <c r="AD231" s="32">
        <v>67.067000000000007</v>
      </c>
      <c r="AE231" s="32">
        <v>0</v>
      </c>
      <c r="AF231" s="37">
        <v>0</v>
      </c>
      <c r="AG231" s="32">
        <v>21.869444444444444</v>
      </c>
      <c r="AH231" s="32">
        <v>0</v>
      </c>
      <c r="AI231" s="37">
        <v>0</v>
      </c>
      <c r="AJ231" s="32">
        <v>0</v>
      </c>
      <c r="AK231" s="32">
        <v>0</v>
      </c>
      <c r="AL231" s="37" t="s">
        <v>1150</v>
      </c>
      <c r="AM231" t="s">
        <v>289</v>
      </c>
      <c r="AN231" s="34">
        <v>4</v>
      </c>
      <c r="AX231"/>
      <c r="AY231"/>
    </row>
    <row r="232" spans="1:51" x14ac:dyDescent="0.25">
      <c r="A232" t="s">
        <v>1023</v>
      </c>
      <c r="B232" t="s">
        <v>392</v>
      </c>
      <c r="C232" t="s">
        <v>686</v>
      </c>
      <c r="D232" t="s">
        <v>879</v>
      </c>
      <c r="E232" s="32">
        <v>67.577777777777783</v>
      </c>
      <c r="F232" s="32">
        <v>171.30666666666664</v>
      </c>
      <c r="G232" s="32">
        <v>0</v>
      </c>
      <c r="H232" s="37">
        <v>0</v>
      </c>
      <c r="I232" s="32">
        <v>142.66277777777779</v>
      </c>
      <c r="J232" s="32">
        <v>0</v>
      </c>
      <c r="K232" s="37">
        <v>0</v>
      </c>
      <c r="L232" s="32">
        <v>33.837444444444451</v>
      </c>
      <c r="M232" s="32">
        <v>0</v>
      </c>
      <c r="N232" s="37">
        <v>0</v>
      </c>
      <c r="O232" s="32">
        <v>9.2497777777777781</v>
      </c>
      <c r="P232" s="32">
        <v>0</v>
      </c>
      <c r="Q232" s="37">
        <v>0</v>
      </c>
      <c r="R232" s="32">
        <v>20.765444444444451</v>
      </c>
      <c r="S232" s="32">
        <v>0</v>
      </c>
      <c r="T232" s="37">
        <v>0</v>
      </c>
      <c r="U232" s="32">
        <v>3.8222222222222224</v>
      </c>
      <c r="V232" s="32">
        <v>0</v>
      </c>
      <c r="W232" s="37">
        <v>0</v>
      </c>
      <c r="X232" s="32">
        <v>50.37222222222222</v>
      </c>
      <c r="Y232" s="32">
        <v>0</v>
      </c>
      <c r="Z232" s="37">
        <v>0</v>
      </c>
      <c r="AA232" s="32">
        <v>4.056222222222222</v>
      </c>
      <c r="AB232" s="32">
        <v>0</v>
      </c>
      <c r="AC232" s="37">
        <v>0</v>
      </c>
      <c r="AD232" s="32">
        <v>74.160222222222217</v>
      </c>
      <c r="AE232" s="32">
        <v>0</v>
      </c>
      <c r="AF232" s="37">
        <v>0</v>
      </c>
      <c r="AG232" s="32">
        <v>8.8805555555555564</v>
      </c>
      <c r="AH232" s="32">
        <v>0</v>
      </c>
      <c r="AI232" s="37">
        <v>0</v>
      </c>
      <c r="AJ232" s="32">
        <v>0</v>
      </c>
      <c r="AK232" s="32">
        <v>0</v>
      </c>
      <c r="AL232" s="37" t="s">
        <v>1150</v>
      </c>
      <c r="AM232" t="s">
        <v>51</v>
      </c>
      <c r="AN232" s="34">
        <v>4</v>
      </c>
      <c r="AX232"/>
      <c r="AY232"/>
    </row>
    <row r="233" spans="1:51" x14ac:dyDescent="0.25">
      <c r="A233" t="s">
        <v>1023</v>
      </c>
      <c r="B233" t="s">
        <v>430</v>
      </c>
      <c r="C233" t="s">
        <v>756</v>
      </c>
      <c r="D233" t="s">
        <v>897</v>
      </c>
      <c r="E233" s="32">
        <v>77.2</v>
      </c>
      <c r="F233" s="32">
        <v>245.9941111111111</v>
      </c>
      <c r="G233" s="32">
        <v>0</v>
      </c>
      <c r="H233" s="37">
        <v>0</v>
      </c>
      <c r="I233" s="32">
        <v>231.38344444444442</v>
      </c>
      <c r="J233" s="32">
        <v>0</v>
      </c>
      <c r="K233" s="37">
        <v>0</v>
      </c>
      <c r="L233" s="32">
        <v>28.073666666666661</v>
      </c>
      <c r="M233" s="32">
        <v>0</v>
      </c>
      <c r="N233" s="37">
        <v>0</v>
      </c>
      <c r="O233" s="32">
        <v>13.462999999999997</v>
      </c>
      <c r="P233" s="32">
        <v>0</v>
      </c>
      <c r="Q233" s="37">
        <v>0</v>
      </c>
      <c r="R233" s="32">
        <v>10.343999999999999</v>
      </c>
      <c r="S233" s="32">
        <v>0</v>
      </c>
      <c r="T233" s="37">
        <v>0</v>
      </c>
      <c r="U233" s="32">
        <v>4.2666666666666666</v>
      </c>
      <c r="V233" s="32">
        <v>0</v>
      </c>
      <c r="W233" s="37">
        <v>0</v>
      </c>
      <c r="X233" s="32">
        <v>68.489888888888885</v>
      </c>
      <c r="Y233" s="32">
        <v>0</v>
      </c>
      <c r="Z233" s="37">
        <v>0</v>
      </c>
      <c r="AA233" s="32">
        <v>0</v>
      </c>
      <c r="AB233" s="32">
        <v>0</v>
      </c>
      <c r="AC233" s="37" t="s">
        <v>1150</v>
      </c>
      <c r="AD233" s="32">
        <v>140.67222222222222</v>
      </c>
      <c r="AE233" s="32">
        <v>0</v>
      </c>
      <c r="AF233" s="37">
        <v>0</v>
      </c>
      <c r="AG233" s="32">
        <v>8.7583333333333329</v>
      </c>
      <c r="AH233" s="32">
        <v>0</v>
      </c>
      <c r="AI233" s="37">
        <v>0</v>
      </c>
      <c r="AJ233" s="32">
        <v>0</v>
      </c>
      <c r="AK233" s="32">
        <v>0</v>
      </c>
      <c r="AL233" s="37" t="s">
        <v>1150</v>
      </c>
      <c r="AM233" t="s">
        <v>89</v>
      </c>
      <c r="AN233" s="34">
        <v>4</v>
      </c>
      <c r="AX233"/>
      <c r="AY233"/>
    </row>
    <row r="234" spans="1:51" x14ac:dyDescent="0.25">
      <c r="A234" t="s">
        <v>1023</v>
      </c>
      <c r="B234" t="s">
        <v>572</v>
      </c>
      <c r="C234" t="s">
        <v>831</v>
      </c>
      <c r="D234" t="s">
        <v>944</v>
      </c>
      <c r="E234" s="32">
        <v>61.93333333333333</v>
      </c>
      <c r="F234" s="32">
        <v>166.64944444444444</v>
      </c>
      <c r="G234" s="32">
        <v>0</v>
      </c>
      <c r="H234" s="37">
        <v>0</v>
      </c>
      <c r="I234" s="32">
        <v>148.56944444444446</v>
      </c>
      <c r="J234" s="32">
        <v>0</v>
      </c>
      <c r="K234" s="37">
        <v>0</v>
      </c>
      <c r="L234" s="32">
        <v>40.86611111111111</v>
      </c>
      <c r="M234" s="32">
        <v>0</v>
      </c>
      <c r="N234" s="37">
        <v>0</v>
      </c>
      <c r="O234" s="32">
        <v>29.494444444444444</v>
      </c>
      <c r="P234" s="32">
        <v>0</v>
      </c>
      <c r="Q234" s="37">
        <v>0</v>
      </c>
      <c r="R234" s="32">
        <v>5.7716666666666674</v>
      </c>
      <c r="S234" s="32">
        <v>0</v>
      </c>
      <c r="T234" s="37">
        <v>0</v>
      </c>
      <c r="U234" s="32">
        <v>5.6</v>
      </c>
      <c r="V234" s="32">
        <v>0</v>
      </c>
      <c r="W234" s="37">
        <v>0</v>
      </c>
      <c r="X234" s="32">
        <v>55.019444444444446</v>
      </c>
      <c r="Y234" s="32">
        <v>0</v>
      </c>
      <c r="Z234" s="37">
        <v>0</v>
      </c>
      <c r="AA234" s="32">
        <v>6.708333333333333</v>
      </c>
      <c r="AB234" s="32">
        <v>0</v>
      </c>
      <c r="AC234" s="37">
        <v>0</v>
      </c>
      <c r="AD234" s="32">
        <v>64.055555555555557</v>
      </c>
      <c r="AE234" s="32">
        <v>0</v>
      </c>
      <c r="AF234" s="37">
        <v>0</v>
      </c>
      <c r="AG234" s="32">
        <v>0</v>
      </c>
      <c r="AH234" s="32">
        <v>0</v>
      </c>
      <c r="AI234" s="37" t="s">
        <v>1150</v>
      </c>
      <c r="AJ234" s="32">
        <v>0</v>
      </c>
      <c r="AK234" s="32">
        <v>0</v>
      </c>
      <c r="AL234" s="37" t="s">
        <v>1150</v>
      </c>
      <c r="AM234" t="s">
        <v>231</v>
      </c>
      <c r="AN234" s="34">
        <v>4</v>
      </c>
      <c r="AX234"/>
      <c r="AY234"/>
    </row>
    <row r="235" spans="1:51" x14ac:dyDescent="0.25">
      <c r="A235" t="s">
        <v>1023</v>
      </c>
      <c r="B235" t="s">
        <v>512</v>
      </c>
      <c r="C235" t="s">
        <v>800</v>
      </c>
      <c r="D235" t="s">
        <v>944</v>
      </c>
      <c r="E235" s="32">
        <v>89.722222222222229</v>
      </c>
      <c r="F235" s="32">
        <v>267.58666666666664</v>
      </c>
      <c r="G235" s="32">
        <v>0</v>
      </c>
      <c r="H235" s="37">
        <v>0</v>
      </c>
      <c r="I235" s="32">
        <v>241.68633333333332</v>
      </c>
      <c r="J235" s="32">
        <v>0</v>
      </c>
      <c r="K235" s="37">
        <v>0</v>
      </c>
      <c r="L235" s="32">
        <v>33.708666666666659</v>
      </c>
      <c r="M235" s="32">
        <v>0</v>
      </c>
      <c r="N235" s="37">
        <v>0</v>
      </c>
      <c r="O235" s="32">
        <v>15.119444444444444</v>
      </c>
      <c r="P235" s="32">
        <v>0</v>
      </c>
      <c r="Q235" s="37">
        <v>0</v>
      </c>
      <c r="R235" s="32">
        <v>17.789222222222222</v>
      </c>
      <c r="S235" s="32">
        <v>0</v>
      </c>
      <c r="T235" s="37">
        <v>0</v>
      </c>
      <c r="U235" s="32">
        <v>0.8</v>
      </c>
      <c r="V235" s="32">
        <v>0</v>
      </c>
      <c r="W235" s="37">
        <v>0</v>
      </c>
      <c r="X235" s="32">
        <v>76.101888888888894</v>
      </c>
      <c r="Y235" s="32">
        <v>0</v>
      </c>
      <c r="Z235" s="37">
        <v>0</v>
      </c>
      <c r="AA235" s="32">
        <v>7.3111111111111109</v>
      </c>
      <c r="AB235" s="32">
        <v>0</v>
      </c>
      <c r="AC235" s="37">
        <v>0</v>
      </c>
      <c r="AD235" s="32">
        <v>150.21499999999997</v>
      </c>
      <c r="AE235" s="32">
        <v>0</v>
      </c>
      <c r="AF235" s="37">
        <v>0</v>
      </c>
      <c r="AG235" s="32">
        <v>0.25</v>
      </c>
      <c r="AH235" s="32">
        <v>0</v>
      </c>
      <c r="AI235" s="37">
        <v>0</v>
      </c>
      <c r="AJ235" s="32">
        <v>0</v>
      </c>
      <c r="AK235" s="32">
        <v>0</v>
      </c>
      <c r="AL235" s="37" t="s">
        <v>1150</v>
      </c>
      <c r="AM235" t="s">
        <v>171</v>
      </c>
      <c r="AN235" s="34">
        <v>4</v>
      </c>
      <c r="AX235"/>
      <c r="AY235"/>
    </row>
    <row r="236" spans="1:51" x14ac:dyDescent="0.25">
      <c r="A236" t="s">
        <v>1023</v>
      </c>
      <c r="B236" t="s">
        <v>383</v>
      </c>
      <c r="C236" t="s">
        <v>732</v>
      </c>
      <c r="D236" t="s">
        <v>892</v>
      </c>
      <c r="E236" s="32">
        <v>141.80000000000001</v>
      </c>
      <c r="F236" s="32">
        <v>441.10333333333347</v>
      </c>
      <c r="G236" s="32">
        <v>0</v>
      </c>
      <c r="H236" s="37">
        <v>0</v>
      </c>
      <c r="I236" s="32">
        <v>409.04522222222232</v>
      </c>
      <c r="J236" s="32">
        <v>0</v>
      </c>
      <c r="K236" s="37">
        <v>0</v>
      </c>
      <c r="L236" s="32">
        <v>77.582222222222228</v>
      </c>
      <c r="M236" s="32">
        <v>0</v>
      </c>
      <c r="N236" s="37">
        <v>0</v>
      </c>
      <c r="O236" s="32">
        <v>49.98522222222222</v>
      </c>
      <c r="P236" s="32">
        <v>0</v>
      </c>
      <c r="Q236" s="37">
        <v>0</v>
      </c>
      <c r="R236" s="32">
        <v>22.62755555555556</v>
      </c>
      <c r="S236" s="32">
        <v>0</v>
      </c>
      <c r="T236" s="37">
        <v>0</v>
      </c>
      <c r="U236" s="32">
        <v>4.9694444444444441</v>
      </c>
      <c r="V236" s="32">
        <v>0</v>
      </c>
      <c r="W236" s="37">
        <v>0</v>
      </c>
      <c r="X236" s="32">
        <v>96.589222222222233</v>
      </c>
      <c r="Y236" s="32">
        <v>0</v>
      </c>
      <c r="Z236" s="37">
        <v>0</v>
      </c>
      <c r="AA236" s="32">
        <v>4.4611111111111112</v>
      </c>
      <c r="AB236" s="32">
        <v>0</v>
      </c>
      <c r="AC236" s="37">
        <v>0</v>
      </c>
      <c r="AD236" s="32">
        <v>251.88888888888897</v>
      </c>
      <c r="AE236" s="32">
        <v>0</v>
      </c>
      <c r="AF236" s="37">
        <v>0</v>
      </c>
      <c r="AG236" s="32">
        <v>10.581888888888889</v>
      </c>
      <c r="AH236" s="32">
        <v>0</v>
      </c>
      <c r="AI236" s="37">
        <v>0</v>
      </c>
      <c r="AJ236" s="32">
        <v>0</v>
      </c>
      <c r="AK236" s="32">
        <v>0</v>
      </c>
      <c r="AL236" s="37" t="s">
        <v>1150</v>
      </c>
      <c r="AM236" t="s">
        <v>42</v>
      </c>
      <c r="AN236" s="34">
        <v>4</v>
      </c>
      <c r="AX236"/>
      <c r="AY236"/>
    </row>
    <row r="237" spans="1:51" x14ac:dyDescent="0.25">
      <c r="A237" t="s">
        <v>1023</v>
      </c>
      <c r="B237" t="s">
        <v>401</v>
      </c>
      <c r="C237" t="s">
        <v>739</v>
      </c>
      <c r="D237" t="s">
        <v>938</v>
      </c>
      <c r="E237" s="32">
        <v>87.87777777777778</v>
      </c>
      <c r="F237" s="32">
        <v>276.36322222222219</v>
      </c>
      <c r="G237" s="32">
        <v>0</v>
      </c>
      <c r="H237" s="37">
        <v>0</v>
      </c>
      <c r="I237" s="32">
        <v>247.7184444444444</v>
      </c>
      <c r="J237" s="32">
        <v>0</v>
      </c>
      <c r="K237" s="37">
        <v>0</v>
      </c>
      <c r="L237" s="32">
        <v>46.449333333333335</v>
      </c>
      <c r="M237" s="32">
        <v>0</v>
      </c>
      <c r="N237" s="37">
        <v>0</v>
      </c>
      <c r="O237" s="32">
        <v>29.044999999999998</v>
      </c>
      <c r="P237" s="32">
        <v>0</v>
      </c>
      <c r="Q237" s="37">
        <v>0</v>
      </c>
      <c r="R237" s="32">
        <v>11.715444444444444</v>
      </c>
      <c r="S237" s="32">
        <v>0</v>
      </c>
      <c r="T237" s="37">
        <v>0</v>
      </c>
      <c r="U237" s="32">
        <v>5.6888888888888891</v>
      </c>
      <c r="V237" s="32">
        <v>0</v>
      </c>
      <c r="W237" s="37">
        <v>0</v>
      </c>
      <c r="X237" s="32">
        <v>74.549444444444447</v>
      </c>
      <c r="Y237" s="32">
        <v>0</v>
      </c>
      <c r="Z237" s="37">
        <v>0</v>
      </c>
      <c r="AA237" s="32">
        <v>11.240444444444446</v>
      </c>
      <c r="AB237" s="32">
        <v>0</v>
      </c>
      <c r="AC237" s="37">
        <v>0</v>
      </c>
      <c r="AD237" s="32">
        <v>144.12399999999997</v>
      </c>
      <c r="AE237" s="32">
        <v>0</v>
      </c>
      <c r="AF237" s="37">
        <v>0</v>
      </c>
      <c r="AG237" s="32">
        <v>0</v>
      </c>
      <c r="AH237" s="32">
        <v>0</v>
      </c>
      <c r="AI237" s="37" t="s">
        <v>1150</v>
      </c>
      <c r="AJ237" s="32">
        <v>0</v>
      </c>
      <c r="AK237" s="32">
        <v>0</v>
      </c>
      <c r="AL237" s="37" t="s">
        <v>1150</v>
      </c>
      <c r="AM237" t="s">
        <v>60</v>
      </c>
      <c r="AN237" s="34">
        <v>4</v>
      </c>
      <c r="AX237"/>
      <c r="AY237"/>
    </row>
    <row r="238" spans="1:51" x14ac:dyDescent="0.25">
      <c r="A238" t="s">
        <v>1023</v>
      </c>
      <c r="B238" t="s">
        <v>377</v>
      </c>
      <c r="C238" t="s">
        <v>717</v>
      </c>
      <c r="D238" t="s">
        <v>923</v>
      </c>
      <c r="E238" s="32">
        <v>91.666666666666671</v>
      </c>
      <c r="F238" s="32">
        <v>256.44444444444446</v>
      </c>
      <c r="G238" s="32">
        <v>0</v>
      </c>
      <c r="H238" s="37">
        <v>0</v>
      </c>
      <c r="I238" s="32">
        <v>229.31466666666665</v>
      </c>
      <c r="J238" s="32">
        <v>0</v>
      </c>
      <c r="K238" s="37">
        <v>0</v>
      </c>
      <c r="L238" s="32">
        <v>52.952000000000005</v>
      </c>
      <c r="M238" s="32">
        <v>0</v>
      </c>
      <c r="N238" s="37">
        <v>0</v>
      </c>
      <c r="O238" s="32">
        <v>25.822222222222223</v>
      </c>
      <c r="P238" s="32">
        <v>0</v>
      </c>
      <c r="Q238" s="37">
        <v>0</v>
      </c>
      <c r="R238" s="32">
        <v>24.818666666666669</v>
      </c>
      <c r="S238" s="32">
        <v>0</v>
      </c>
      <c r="T238" s="37">
        <v>0</v>
      </c>
      <c r="U238" s="32">
        <v>2.3111111111111109</v>
      </c>
      <c r="V238" s="32">
        <v>0</v>
      </c>
      <c r="W238" s="37">
        <v>0</v>
      </c>
      <c r="X238" s="32">
        <v>87.24444444444444</v>
      </c>
      <c r="Y238" s="32">
        <v>0</v>
      </c>
      <c r="Z238" s="37">
        <v>0</v>
      </c>
      <c r="AA238" s="32">
        <v>0</v>
      </c>
      <c r="AB238" s="32">
        <v>0</v>
      </c>
      <c r="AC238" s="37" t="s">
        <v>1150</v>
      </c>
      <c r="AD238" s="32">
        <v>112.99522222222222</v>
      </c>
      <c r="AE238" s="32">
        <v>0</v>
      </c>
      <c r="AF238" s="37">
        <v>0</v>
      </c>
      <c r="AG238" s="32">
        <v>3.2527777777777778</v>
      </c>
      <c r="AH238" s="32">
        <v>0</v>
      </c>
      <c r="AI238" s="37">
        <v>0</v>
      </c>
      <c r="AJ238" s="32">
        <v>0</v>
      </c>
      <c r="AK238" s="32">
        <v>0</v>
      </c>
      <c r="AL238" s="37" t="s">
        <v>1150</v>
      </c>
      <c r="AM238" t="s">
        <v>36</v>
      </c>
      <c r="AN238" s="34">
        <v>4</v>
      </c>
      <c r="AX238"/>
      <c r="AY238"/>
    </row>
    <row r="239" spans="1:51" x14ac:dyDescent="0.25">
      <c r="A239" t="s">
        <v>1023</v>
      </c>
      <c r="B239" t="s">
        <v>435</v>
      </c>
      <c r="C239" t="s">
        <v>758</v>
      </c>
      <c r="D239" t="s">
        <v>894</v>
      </c>
      <c r="E239" s="32">
        <v>52.333333333333336</v>
      </c>
      <c r="F239" s="32">
        <v>159.95611111111111</v>
      </c>
      <c r="G239" s="32">
        <v>0</v>
      </c>
      <c r="H239" s="37">
        <v>0</v>
      </c>
      <c r="I239" s="32">
        <v>138.11722222222221</v>
      </c>
      <c r="J239" s="32">
        <v>0</v>
      </c>
      <c r="K239" s="37">
        <v>0</v>
      </c>
      <c r="L239" s="32">
        <v>19.586000000000002</v>
      </c>
      <c r="M239" s="32">
        <v>0</v>
      </c>
      <c r="N239" s="37">
        <v>0</v>
      </c>
      <c r="O239" s="32">
        <v>3.8860000000000001</v>
      </c>
      <c r="P239" s="32">
        <v>0</v>
      </c>
      <c r="Q239" s="37">
        <v>0</v>
      </c>
      <c r="R239" s="32">
        <v>11.061111111111112</v>
      </c>
      <c r="S239" s="32">
        <v>0</v>
      </c>
      <c r="T239" s="37">
        <v>0</v>
      </c>
      <c r="U239" s="32">
        <v>4.6388888888888893</v>
      </c>
      <c r="V239" s="32">
        <v>0</v>
      </c>
      <c r="W239" s="37">
        <v>0</v>
      </c>
      <c r="X239" s="32">
        <v>46.633999999999993</v>
      </c>
      <c r="Y239" s="32">
        <v>0</v>
      </c>
      <c r="Z239" s="37">
        <v>0</v>
      </c>
      <c r="AA239" s="32">
        <v>6.1388888888888893</v>
      </c>
      <c r="AB239" s="32">
        <v>0</v>
      </c>
      <c r="AC239" s="37">
        <v>0</v>
      </c>
      <c r="AD239" s="32">
        <v>87.597222222222229</v>
      </c>
      <c r="AE239" s="32">
        <v>0</v>
      </c>
      <c r="AF239" s="37">
        <v>0</v>
      </c>
      <c r="AG239" s="32">
        <v>0</v>
      </c>
      <c r="AH239" s="32">
        <v>0</v>
      </c>
      <c r="AI239" s="37" t="s">
        <v>1150</v>
      </c>
      <c r="AJ239" s="32">
        <v>0</v>
      </c>
      <c r="AK239" s="32">
        <v>0</v>
      </c>
      <c r="AL239" s="37" t="s">
        <v>1150</v>
      </c>
      <c r="AM239" t="s">
        <v>94</v>
      </c>
      <c r="AN239" s="34">
        <v>4</v>
      </c>
      <c r="AX239"/>
      <c r="AY239"/>
    </row>
    <row r="240" spans="1:51" x14ac:dyDescent="0.25">
      <c r="A240" t="s">
        <v>1023</v>
      </c>
      <c r="B240" t="s">
        <v>504</v>
      </c>
      <c r="C240" t="s">
        <v>739</v>
      </c>
      <c r="D240" t="s">
        <v>938</v>
      </c>
      <c r="E240" s="32">
        <v>57.1</v>
      </c>
      <c r="F240" s="32">
        <v>196.42122222222221</v>
      </c>
      <c r="G240" s="32">
        <v>0</v>
      </c>
      <c r="H240" s="37">
        <v>0</v>
      </c>
      <c r="I240" s="32">
        <v>179.32411111111111</v>
      </c>
      <c r="J240" s="32">
        <v>0</v>
      </c>
      <c r="K240" s="37">
        <v>0</v>
      </c>
      <c r="L240" s="32">
        <v>25.362000000000002</v>
      </c>
      <c r="M240" s="32">
        <v>0</v>
      </c>
      <c r="N240" s="37">
        <v>0</v>
      </c>
      <c r="O240" s="32">
        <v>14.463333333333336</v>
      </c>
      <c r="P240" s="32">
        <v>0</v>
      </c>
      <c r="Q240" s="37">
        <v>0</v>
      </c>
      <c r="R240" s="32">
        <v>5.2097777777777772</v>
      </c>
      <c r="S240" s="32">
        <v>0</v>
      </c>
      <c r="T240" s="37">
        <v>0</v>
      </c>
      <c r="U240" s="32">
        <v>5.6888888888888891</v>
      </c>
      <c r="V240" s="32">
        <v>0</v>
      </c>
      <c r="W240" s="37">
        <v>0</v>
      </c>
      <c r="X240" s="32">
        <v>49.81111111111111</v>
      </c>
      <c r="Y240" s="32">
        <v>0</v>
      </c>
      <c r="Z240" s="37">
        <v>0</v>
      </c>
      <c r="AA240" s="32">
        <v>6.198444444444446</v>
      </c>
      <c r="AB240" s="32">
        <v>0</v>
      </c>
      <c r="AC240" s="37">
        <v>0</v>
      </c>
      <c r="AD240" s="32">
        <v>79.275000000000006</v>
      </c>
      <c r="AE240" s="32">
        <v>0</v>
      </c>
      <c r="AF240" s="37">
        <v>0</v>
      </c>
      <c r="AG240" s="32">
        <v>35.774666666666661</v>
      </c>
      <c r="AH240" s="32">
        <v>0</v>
      </c>
      <c r="AI240" s="37">
        <v>0</v>
      </c>
      <c r="AJ240" s="32">
        <v>0</v>
      </c>
      <c r="AK240" s="32">
        <v>0</v>
      </c>
      <c r="AL240" s="37" t="s">
        <v>1150</v>
      </c>
      <c r="AM240" t="s">
        <v>163</v>
      </c>
      <c r="AN240" s="34">
        <v>4</v>
      </c>
      <c r="AX240"/>
      <c r="AY240"/>
    </row>
    <row r="241" spans="1:51" x14ac:dyDescent="0.25">
      <c r="A241" t="s">
        <v>1023</v>
      </c>
      <c r="B241" t="s">
        <v>578</v>
      </c>
      <c r="C241" t="s">
        <v>834</v>
      </c>
      <c r="D241" t="s">
        <v>990</v>
      </c>
      <c r="E241" s="32">
        <v>60.966666666666669</v>
      </c>
      <c r="F241" s="32">
        <v>225.68977777777778</v>
      </c>
      <c r="G241" s="32">
        <v>0</v>
      </c>
      <c r="H241" s="37">
        <v>0</v>
      </c>
      <c r="I241" s="32">
        <v>208.62022222222222</v>
      </c>
      <c r="J241" s="32">
        <v>0</v>
      </c>
      <c r="K241" s="37">
        <v>0</v>
      </c>
      <c r="L241" s="32">
        <v>27.326444444444444</v>
      </c>
      <c r="M241" s="32">
        <v>0</v>
      </c>
      <c r="N241" s="37">
        <v>0</v>
      </c>
      <c r="O241" s="32">
        <v>14.925000000000001</v>
      </c>
      <c r="P241" s="32">
        <v>0</v>
      </c>
      <c r="Q241" s="37">
        <v>0</v>
      </c>
      <c r="R241" s="32">
        <v>7.2458888888888904</v>
      </c>
      <c r="S241" s="32">
        <v>0</v>
      </c>
      <c r="T241" s="37">
        <v>0</v>
      </c>
      <c r="U241" s="32">
        <v>5.1555555555555559</v>
      </c>
      <c r="V241" s="32">
        <v>0</v>
      </c>
      <c r="W241" s="37">
        <v>0</v>
      </c>
      <c r="X241" s="32">
        <v>71.438777777777773</v>
      </c>
      <c r="Y241" s="32">
        <v>0</v>
      </c>
      <c r="Z241" s="37">
        <v>0</v>
      </c>
      <c r="AA241" s="32">
        <v>4.6681111111111111</v>
      </c>
      <c r="AB241" s="32">
        <v>0</v>
      </c>
      <c r="AC241" s="37">
        <v>0</v>
      </c>
      <c r="AD241" s="32">
        <v>100.33533333333334</v>
      </c>
      <c r="AE241" s="32">
        <v>0</v>
      </c>
      <c r="AF241" s="37">
        <v>0</v>
      </c>
      <c r="AG241" s="32">
        <v>21.921111111111113</v>
      </c>
      <c r="AH241" s="32">
        <v>0</v>
      </c>
      <c r="AI241" s="37">
        <v>0</v>
      </c>
      <c r="AJ241" s="32">
        <v>0</v>
      </c>
      <c r="AK241" s="32">
        <v>0</v>
      </c>
      <c r="AL241" s="37" t="s">
        <v>1150</v>
      </c>
      <c r="AM241" t="s">
        <v>237</v>
      </c>
      <c r="AN241" s="34">
        <v>4</v>
      </c>
      <c r="AX241"/>
      <c r="AY241"/>
    </row>
    <row r="242" spans="1:51" x14ac:dyDescent="0.25">
      <c r="A242" t="s">
        <v>1023</v>
      </c>
      <c r="B242" t="s">
        <v>633</v>
      </c>
      <c r="C242" t="s">
        <v>699</v>
      </c>
      <c r="D242" t="s">
        <v>947</v>
      </c>
      <c r="E242" s="32">
        <v>93.811111111111117</v>
      </c>
      <c r="F242" s="32">
        <v>254.3198888888889</v>
      </c>
      <c r="G242" s="32">
        <v>0</v>
      </c>
      <c r="H242" s="37">
        <v>0</v>
      </c>
      <c r="I242" s="32">
        <v>235.7341111111111</v>
      </c>
      <c r="J242" s="32">
        <v>0</v>
      </c>
      <c r="K242" s="37">
        <v>0</v>
      </c>
      <c r="L242" s="32">
        <v>36.149888888888896</v>
      </c>
      <c r="M242" s="32">
        <v>0</v>
      </c>
      <c r="N242" s="37">
        <v>0</v>
      </c>
      <c r="O242" s="32">
        <v>21.641888888888893</v>
      </c>
      <c r="P242" s="32">
        <v>0</v>
      </c>
      <c r="Q242" s="37">
        <v>0</v>
      </c>
      <c r="R242" s="32">
        <v>12.907999999999999</v>
      </c>
      <c r="S242" s="32">
        <v>0</v>
      </c>
      <c r="T242" s="37">
        <v>0</v>
      </c>
      <c r="U242" s="32">
        <v>1.6</v>
      </c>
      <c r="V242" s="32">
        <v>0</v>
      </c>
      <c r="W242" s="37">
        <v>0</v>
      </c>
      <c r="X242" s="32">
        <v>48.707222222222221</v>
      </c>
      <c r="Y242" s="32">
        <v>0</v>
      </c>
      <c r="Z242" s="37">
        <v>0</v>
      </c>
      <c r="AA242" s="32">
        <v>4.0777777777777775</v>
      </c>
      <c r="AB242" s="32">
        <v>0</v>
      </c>
      <c r="AC242" s="37">
        <v>0</v>
      </c>
      <c r="AD242" s="32">
        <v>158.70722222222221</v>
      </c>
      <c r="AE242" s="32">
        <v>0</v>
      </c>
      <c r="AF242" s="37">
        <v>0</v>
      </c>
      <c r="AG242" s="32">
        <v>6.677777777777778</v>
      </c>
      <c r="AH242" s="32">
        <v>0</v>
      </c>
      <c r="AI242" s="37">
        <v>0</v>
      </c>
      <c r="AJ242" s="32">
        <v>0</v>
      </c>
      <c r="AK242" s="32">
        <v>0</v>
      </c>
      <c r="AL242" s="37" t="s">
        <v>1150</v>
      </c>
      <c r="AM242" t="s">
        <v>292</v>
      </c>
      <c r="AN242" s="34">
        <v>4</v>
      </c>
      <c r="AX242"/>
      <c r="AY242"/>
    </row>
    <row r="243" spans="1:51" x14ac:dyDescent="0.25">
      <c r="A243" t="s">
        <v>1023</v>
      </c>
      <c r="B243" t="s">
        <v>595</v>
      </c>
      <c r="C243" t="s">
        <v>841</v>
      </c>
      <c r="D243" t="s">
        <v>994</v>
      </c>
      <c r="E243" s="32">
        <v>152.06666666666666</v>
      </c>
      <c r="F243" s="32">
        <v>586.74388888888893</v>
      </c>
      <c r="G243" s="32">
        <v>0</v>
      </c>
      <c r="H243" s="37">
        <v>0</v>
      </c>
      <c r="I243" s="32">
        <v>530.90311111111112</v>
      </c>
      <c r="J243" s="32">
        <v>0</v>
      </c>
      <c r="K243" s="37">
        <v>0</v>
      </c>
      <c r="L243" s="32">
        <v>65.634444444444441</v>
      </c>
      <c r="M243" s="32">
        <v>0</v>
      </c>
      <c r="N243" s="37">
        <v>0</v>
      </c>
      <c r="O243" s="32">
        <v>39.695555555555551</v>
      </c>
      <c r="P243" s="32">
        <v>0</v>
      </c>
      <c r="Q243" s="37">
        <v>0</v>
      </c>
      <c r="R243" s="32">
        <v>21.138888888888889</v>
      </c>
      <c r="S243" s="32">
        <v>0</v>
      </c>
      <c r="T243" s="37">
        <v>0</v>
      </c>
      <c r="U243" s="32">
        <v>4.8</v>
      </c>
      <c r="V243" s="32">
        <v>0</v>
      </c>
      <c r="W243" s="37">
        <v>0</v>
      </c>
      <c r="X243" s="32">
        <v>115.67766666666667</v>
      </c>
      <c r="Y243" s="32">
        <v>0</v>
      </c>
      <c r="Z243" s="37">
        <v>0</v>
      </c>
      <c r="AA243" s="32">
        <v>29.901888888888884</v>
      </c>
      <c r="AB243" s="32">
        <v>0</v>
      </c>
      <c r="AC243" s="37">
        <v>0</v>
      </c>
      <c r="AD243" s="32">
        <v>315.60377777777779</v>
      </c>
      <c r="AE243" s="32">
        <v>0</v>
      </c>
      <c r="AF243" s="37">
        <v>0</v>
      </c>
      <c r="AG243" s="32">
        <v>59.926111111111112</v>
      </c>
      <c r="AH243" s="32">
        <v>0</v>
      </c>
      <c r="AI243" s="37">
        <v>0</v>
      </c>
      <c r="AJ243" s="32">
        <v>0</v>
      </c>
      <c r="AK243" s="32">
        <v>0</v>
      </c>
      <c r="AL243" s="37" t="s">
        <v>1150</v>
      </c>
      <c r="AM243" t="s">
        <v>254</v>
      </c>
      <c r="AN243" s="34">
        <v>4</v>
      </c>
      <c r="AX243"/>
      <c r="AY243"/>
    </row>
    <row r="244" spans="1:51" x14ac:dyDescent="0.25">
      <c r="A244" t="s">
        <v>1023</v>
      </c>
      <c r="B244" t="s">
        <v>443</v>
      </c>
      <c r="C244" t="s">
        <v>732</v>
      </c>
      <c r="D244" t="s">
        <v>892</v>
      </c>
      <c r="E244" s="32">
        <v>102.98888888888889</v>
      </c>
      <c r="F244" s="32">
        <v>330.47088888888885</v>
      </c>
      <c r="G244" s="32">
        <v>0</v>
      </c>
      <c r="H244" s="37">
        <v>0</v>
      </c>
      <c r="I244" s="32">
        <v>301.15444444444444</v>
      </c>
      <c r="J244" s="32">
        <v>0</v>
      </c>
      <c r="K244" s="37">
        <v>0</v>
      </c>
      <c r="L244" s="32">
        <v>49.416444444444437</v>
      </c>
      <c r="M244" s="32">
        <v>0</v>
      </c>
      <c r="N244" s="37">
        <v>0</v>
      </c>
      <c r="O244" s="32">
        <v>22.427777777777777</v>
      </c>
      <c r="P244" s="32">
        <v>0</v>
      </c>
      <c r="Q244" s="37">
        <v>0</v>
      </c>
      <c r="R244" s="32">
        <v>22.277555555555555</v>
      </c>
      <c r="S244" s="32">
        <v>0</v>
      </c>
      <c r="T244" s="37">
        <v>0</v>
      </c>
      <c r="U244" s="32">
        <v>4.7111111111111112</v>
      </c>
      <c r="V244" s="32">
        <v>0</v>
      </c>
      <c r="W244" s="37">
        <v>0</v>
      </c>
      <c r="X244" s="32">
        <v>108.58088888888889</v>
      </c>
      <c r="Y244" s="32">
        <v>0</v>
      </c>
      <c r="Z244" s="37">
        <v>0</v>
      </c>
      <c r="AA244" s="32">
        <v>2.3277777777777779</v>
      </c>
      <c r="AB244" s="32">
        <v>0</v>
      </c>
      <c r="AC244" s="37">
        <v>0</v>
      </c>
      <c r="AD244" s="32">
        <v>161.27355555555556</v>
      </c>
      <c r="AE244" s="32">
        <v>0</v>
      </c>
      <c r="AF244" s="37">
        <v>0</v>
      </c>
      <c r="AG244" s="32">
        <v>8.8722222222222218</v>
      </c>
      <c r="AH244" s="32">
        <v>0</v>
      </c>
      <c r="AI244" s="37">
        <v>0</v>
      </c>
      <c r="AJ244" s="32">
        <v>0</v>
      </c>
      <c r="AK244" s="32">
        <v>0</v>
      </c>
      <c r="AL244" s="37" t="s">
        <v>1150</v>
      </c>
      <c r="AM244" t="s">
        <v>102</v>
      </c>
      <c r="AN244" s="34">
        <v>4</v>
      </c>
      <c r="AX244"/>
      <c r="AY244"/>
    </row>
    <row r="245" spans="1:51" x14ac:dyDescent="0.25">
      <c r="A245" t="s">
        <v>1023</v>
      </c>
      <c r="B245" t="s">
        <v>666</v>
      </c>
      <c r="C245" t="s">
        <v>731</v>
      </c>
      <c r="D245" t="s">
        <v>934</v>
      </c>
      <c r="E245" s="32">
        <v>88.5</v>
      </c>
      <c r="F245" s="32">
        <v>287.55222222222221</v>
      </c>
      <c r="G245" s="32">
        <v>0</v>
      </c>
      <c r="H245" s="37">
        <v>0</v>
      </c>
      <c r="I245" s="32">
        <v>258.92622222222224</v>
      </c>
      <c r="J245" s="32">
        <v>0</v>
      </c>
      <c r="K245" s="37">
        <v>0</v>
      </c>
      <c r="L245" s="32">
        <v>36.476444444444446</v>
      </c>
      <c r="M245" s="32">
        <v>0</v>
      </c>
      <c r="N245" s="37">
        <v>0</v>
      </c>
      <c r="O245" s="32">
        <v>22.061222222222224</v>
      </c>
      <c r="P245" s="32">
        <v>0</v>
      </c>
      <c r="Q245" s="37">
        <v>0</v>
      </c>
      <c r="R245" s="32">
        <v>9.437444444444445</v>
      </c>
      <c r="S245" s="32">
        <v>0</v>
      </c>
      <c r="T245" s="37">
        <v>0</v>
      </c>
      <c r="U245" s="32">
        <v>4.9777777777777779</v>
      </c>
      <c r="V245" s="32">
        <v>0</v>
      </c>
      <c r="W245" s="37">
        <v>0</v>
      </c>
      <c r="X245" s="32">
        <v>82.056888888888892</v>
      </c>
      <c r="Y245" s="32">
        <v>0</v>
      </c>
      <c r="Z245" s="37">
        <v>0</v>
      </c>
      <c r="AA245" s="32">
        <v>14.210777777777778</v>
      </c>
      <c r="AB245" s="32">
        <v>0</v>
      </c>
      <c r="AC245" s="37">
        <v>0</v>
      </c>
      <c r="AD245" s="32">
        <v>129.65922222222221</v>
      </c>
      <c r="AE245" s="32">
        <v>0</v>
      </c>
      <c r="AF245" s="37">
        <v>0</v>
      </c>
      <c r="AG245" s="32">
        <v>25.148888888888891</v>
      </c>
      <c r="AH245" s="32">
        <v>0</v>
      </c>
      <c r="AI245" s="37">
        <v>0</v>
      </c>
      <c r="AJ245" s="32">
        <v>0</v>
      </c>
      <c r="AK245" s="32">
        <v>0</v>
      </c>
      <c r="AL245" s="37" t="s">
        <v>1150</v>
      </c>
      <c r="AM245" t="s">
        <v>325</v>
      </c>
      <c r="AN245" s="34">
        <v>4</v>
      </c>
      <c r="AX245"/>
      <c r="AY245"/>
    </row>
    <row r="246" spans="1:51" x14ac:dyDescent="0.25">
      <c r="A246" t="s">
        <v>1023</v>
      </c>
      <c r="B246" t="s">
        <v>408</v>
      </c>
      <c r="C246" t="s">
        <v>718</v>
      </c>
      <c r="D246" t="s">
        <v>924</v>
      </c>
      <c r="E246" s="32">
        <v>102.55555555555556</v>
      </c>
      <c r="F246" s="32">
        <v>385.71222222222229</v>
      </c>
      <c r="G246" s="32">
        <v>0</v>
      </c>
      <c r="H246" s="37">
        <v>0</v>
      </c>
      <c r="I246" s="32">
        <v>357.1177777777778</v>
      </c>
      <c r="J246" s="32">
        <v>0</v>
      </c>
      <c r="K246" s="37">
        <v>0</v>
      </c>
      <c r="L246" s="32">
        <v>51.914444444444449</v>
      </c>
      <c r="M246" s="32">
        <v>0</v>
      </c>
      <c r="N246" s="37">
        <v>0</v>
      </c>
      <c r="O246" s="32">
        <v>33.278333333333336</v>
      </c>
      <c r="P246" s="32">
        <v>0</v>
      </c>
      <c r="Q246" s="37">
        <v>0</v>
      </c>
      <c r="R246" s="32">
        <v>13.036111111111111</v>
      </c>
      <c r="S246" s="32">
        <v>0</v>
      </c>
      <c r="T246" s="37">
        <v>0</v>
      </c>
      <c r="U246" s="32">
        <v>5.6</v>
      </c>
      <c r="V246" s="32">
        <v>0</v>
      </c>
      <c r="W246" s="37">
        <v>0</v>
      </c>
      <c r="X246" s="32">
        <v>101.97144444444444</v>
      </c>
      <c r="Y246" s="32">
        <v>0</v>
      </c>
      <c r="Z246" s="37">
        <v>0</v>
      </c>
      <c r="AA246" s="32">
        <v>9.9583333333333339</v>
      </c>
      <c r="AB246" s="32">
        <v>0</v>
      </c>
      <c r="AC246" s="37">
        <v>0</v>
      </c>
      <c r="AD246" s="32">
        <v>221.86800000000002</v>
      </c>
      <c r="AE246" s="32">
        <v>0</v>
      </c>
      <c r="AF246" s="37">
        <v>0</v>
      </c>
      <c r="AG246" s="32">
        <v>0</v>
      </c>
      <c r="AH246" s="32">
        <v>0</v>
      </c>
      <c r="AI246" s="37" t="s">
        <v>1150</v>
      </c>
      <c r="AJ246" s="32">
        <v>0</v>
      </c>
      <c r="AK246" s="32">
        <v>0</v>
      </c>
      <c r="AL246" s="37" t="s">
        <v>1150</v>
      </c>
      <c r="AM246" t="s">
        <v>67</v>
      </c>
      <c r="AN246" s="34">
        <v>4</v>
      </c>
      <c r="AX246"/>
      <c r="AY246"/>
    </row>
    <row r="247" spans="1:51" x14ac:dyDescent="0.25">
      <c r="A247" t="s">
        <v>1023</v>
      </c>
      <c r="B247" t="s">
        <v>534</v>
      </c>
      <c r="C247" t="s">
        <v>811</v>
      </c>
      <c r="D247" t="s">
        <v>924</v>
      </c>
      <c r="E247" s="32">
        <v>61.533333333333331</v>
      </c>
      <c r="F247" s="32">
        <v>205.62477777777781</v>
      </c>
      <c r="G247" s="32">
        <v>0</v>
      </c>
      <c r="H247" s="37">
        <v>0</v>
      </c>
      <c r="I247" s="32">
        <v>185.91400000000002</v>
      </c>
      <c r="J247" s="32">
        <v>0</v>
      </c>
      <c r="K247" s="37">
        <v>0</v>
      </c>
      <c r="L247" s="32">
        <v>23.553222222222225</v>
      </c>
      <c r="M247" s="32">
        <v>0</v>
      </c>
      <c r="N247" s="37">
        <v>0</v>
      </c>
      <c r="O247" s="32">
        <v>9.2832222222222232</v>
      </c>
      <c r="P247" s="32">
        <v>0</v>
      </c>
      <c r="Q247" s="37">
        <v>0</v>
      </c>
      <c r="R247" s="32">
        <v>11.697777777777777</v>
      </c>
      <c r="S247" s="32">
        <v>0</v>
      </c>
      <c r="T247" s="37">
        <v>0</v>
      </c>
      <c r="U247" s="32">
        <v>2.5722222222222224</v>
      </c>
      <c r="V247" s="32">
        <v>0</v>
      </c>
      <c r="W247" s="37">
        <v>0</v>
      </c>
      <c r="X247" s="32">
        <v>68.62477777777778</v>
      </c>
      <c r="Y247" s="32">
        <v>0</v>
      </c>
      <c r="Z247" s="37">
        <v>0</v>
      </c>
      <c r="AA247" s="32">
        <v>5.4407777777777779</v>
      </c>
      <c r="AB247" s="32">
        <v>0</v>
      </c>
      <c r="AC247" s="37">
        <v>0</v>
      </c>
      <c r="AD247" s="32">
        <v>108.00600000000001</v>
      </c>
      <c r="AE247" s="32">
        <v>0</v>
      </c>
      <c r="AF247" s="37">
        <v>0</v>
      </c>
      <c r="AG247" s="32">
        <v>0</v>
      </c>
      <c r="AH247" s="32">
        <v>0</v>
      </c>
      <c r="AI247" s="37" t="s">
        <v>1150</v>
      </c>
      <c r="AJ247" s="32">
        <v>0</v>
      </c>
      <c r="AK247" s="32">
        <v>0</v>
      </c>
      <c r="AL247" s="37" t="s">
        <v>1150</v>
      </c>
      <c r="AM247" t="s">
        <v>193</v>
      </c>
      <c r="AN247" s="34">
        <v>4</v>
      </c>
      <c r="AX247"/>
      <c r="AY247"/>
    </row>
    <row r="248" spans="1:51" x14ac:dyDescent="0.25">
      <c r="A248" t="s">
        <v>1023</v>
      </c>
      <c r="B248" t="s">
        <v>472</v>
      </c>
      <c r="C248" t="s">
        <v>782</v>
      </c>
      <c r="D248" t="s">
        <v>879</v>
      </c>
      <c r="E248" s="32">
        <v>99.077777777777783</v>
      </c>
      <c r="F248" s="32">
        <v>280.88822222222223</v>
      </c>
      <c r="G248" s="32">
        <v>0</v>
      </c>
      <c r="H248" s="37">
        <v>0</v>
      </c>
      <c r="I248" s="32">
        <v>253.9666666666667</v>
      </c>
      <c r="J248" s="32">
        <v>0</v>
      </c>
      <c r="K248" s="37">
        <v>0</v>
      </c>
      <c r="L248" s="32">
        <v>35.610111111111109</v>
      </c>
      <c r="M248" s="32">
        <v>0</v>
      </c>
      <c r="N248" s="37">
        <v>0</v>
      </c>
      <c r="O248" s="32">
        <v>14.783333333333333</v>
      </c>
      <c r="P248" s="32">
        <v>0</v>
      </c>
      <c r="Q248" s="37">
        <v>0</v>
      </c>
      <c r="R248" s="32">
        <v>15.226777777777778</v>
      </c>
      <c r="S248" s="32">
        <v>0</v>
      </c>
      <c r="T248" s="37">
        <v>0</v>
      </c>
      <c r="U248" s="32">
        <v>5.6</v>
      </c>
      <c r="V248" s="32">
        <v>0</v>
      </c>
      <c r="W248" s="37">
        <v>0</v>
      </c>
      <c r="X248" s="32">
        <v>99.891666666666666</v>
      </c>
      <c r="Y248" s="32">
        <v>0</v>
      </c>
      <c r="Z248" s="37">
        <v>0</v>
      </c>
      <c r="AA248" s="32">
        <v>6.0947777777777778</v>
      </c>
      <c r="AB248" s="32">
        <v>0</v>
      </c>
      <c r="AC248" s="37">
        <v>0</v>
      </c>
      <c r="AD248" s="32">
        <v>131.42500000000001</v>
      </c>
      <c r="AE248" s="32">
        <v>0</v>
      </c>
      <c r="AF248" s="37">
        <v>0</v>
      </c>
      <c r="AG248" s="32">
        <v>7.8666666666666663</v>
      </c>
      <c r="AH248" s="32">
        <v>0</v>
      </c>
      <c r="AI248" s="37">
        <v>0</v>
      </c>
      <c r="AJ248" s="32">
        <v>0</v>
      </c>
      <c r="AK248" s="32">
        <v>0</v>
      </c>
      <c r="AL248" s="37" t="s">
        <v>1150</v>
      </c>
      <c r="AM248" t="s">
        <v>131</v>
      </c>
      <c r="AN248" s="34">
        <v>4</v>
      </c>
      <c r="AX248"/>
      <c r="AY248"/>
    </row>
    <row r="249" spans="1:51" x14ac:dyDescent="0.25">
      <c r="A249" t="s">
        <v>1023</v>
      </c>
      <c r="B249" t="s">
        <v>447</v>
      </c>
      <c r="C249" t="s">
        <v>764</v>
      </c>
      <c r="D249" t="s">
        <v>911</v>
      </c>
      <c r="E249" s="32">
        <v>46.022222222222226</v>
      </c>
      <c r="F249" s="32">
        <v>147.03133333333329</v>
      </c>
      <c r="G249" s="32">
        <v>0</v>
      </c>
      <c r="H249" s="37">
        <v>0</v>
      </c>
      <c r="I249" s="32">
        <v>128.27311111111109</v>
      </c>
      <c r="J249" s="32">
        <v>0</v>
      </c>
      <c r="K249" s="37">
        <v>0</v>
      </c>
      <c r="L249" s="32">
        <v>26.529333333333334</v>
      </c>
      <c r="M249" s="32">
        <v>0</v>
      </c>
      <c r="N249" s="37">
        <v>0</v>
      </c>
      <c r="O249" s="32">
        <v>15.02877777777778</v>
      </c>
      <c r="P249" s="32">
        <v>0</v>
      </c>
      <c r="Q249" s="37">
        <v>0</v>
      </c>
      <c r="R249" s="32">
        <v>8.0338888888888889</v>
      </c>
      <c r="S249" s="32">
        <v>0</v>
      </c>
      <c r="T249" s="37">
        <v>0</v>
      </c>
      <c r="U249" s="32">
        <v>3.4666666666666668</v>
      </c>
      <c r="V249" s="32">
        <v>0</v>
      </c>
      <c r="W249" s="37">
        <v>0</v>
      </c>
      <c r="X249" s="32">
        <v>38.662777777777777</v>
      </c>
      <c r="Y249" s="32">
        <v>0</v>
      </c>
      <c r="Z249" s="37">
        <v>0</v>
      </c>
      <c r="AA249" s="32">
        <v>7.2576666666666663</v>
      </c>
      <c r="AB249" s="32">
        <v>0</v>
      </c>
      <c r="AC249" s="37">
        <v>0</v>
      </c>
      <c r="AD249" s="32">
        <v>56.502222222222201</v>
      </c>
      <c r="AE249" s="32">
        <v>0</v>
      </c>
      <c r="AF249" s="37">
        <v>0</v>
      </c>
      <c r="AG249" s="32">
        <v>18.079333333333334</v>
      </c>
      <c r="AH249" s="32">
        <v>0</v>
      </c>
      <c r="AI249" s="37">
        <v>0</v>
      </c>
      <c r="AJ249" s="32">
        <v>0</v>
      </c>
      <c r="AK249" s="32">
        <v>0</v>
      </c>
      <c r="AL249" s="37" t="s">
        <v>1150</v>
      </c>
      <c r="AM249" t="s">
        <v>106</v>
      </c>
      <c r="AN249" s="34">
        <v>4</v>
      </c>
      <c r="AX249"/>
      <c r="AY249"/>
    </row>
    <row r="250" spans="1:51" x14ac:dyDescent="0.25">
      <c r="A250" t="s">
        <v>1023</v>
      </c>
      <c r="B250" t="s">
        <v>622</v>
      </c>
      <c r="C250" t="s">
        <v>739</v>
      </c>
      <c r="D250" t="s">
        <v>938</v>
      </c>
      <c r="E250" s="32">
        <v>37.055555555555557</v>
      </c>
      <c r="F250" s="32">
        <v>144.46666666666664</v>
      </c>
      <c r="G250" s="32">
        <v>0</v>
      </c>
      <c r="H250" s="37">
        <v>0</v>
      </c>
      <c r="I250" s="32">
        <v>133.53333333333333</v>
      </c>
      <c r="J250" s="32">
        <v>0</v>
      </c>
      <c r="K250" s="37">
        <v>0</v>
      </c>
      <c r="L250" s="32">
        <v>21.407777777777781</v>
      </c>
      <c r="M250" s="32">
        <v>0</v>
      </c>
      <c r="N250" s="37">
        <v>0</v>
      </c>
      <c r="O250" s="32">
        <v>15.985555555555559</v>
      </c>
      <c r="P250" s="32">
        <v>0</v>
      </c>
      <c r="Q250" s="37">
        <v>0</v>
      </c>
      <c r="R250" s="32">
        <v>0</v>
      </c>
      <c r="S250" s="32">
        <v>0</v>
      </c>
      <c r="T250" s="37" t="s">
        <v>1150</v>
      </c>
      <c r="U250" s="32">
        <v>5.4222222222222225</v>
      </c>
      <c r="V250" s="32">
        <v>0</v>
      </c>
      <c r="W250" s="37">
        <v>0</v>
      </c>
      <c r="X250" s="32">
        <v>48.274999999999999</v>
      </c>
      <c r="Y250" s="32">
        <v>0</v>
      </c>
      <c r="Z250" s="37">
        <v>0</v>
      </c>
      <c r="AA250" s="32">
        <v>5.5111111111111111</v>
      </c>
      <c r="AB250" s="32">
        <v>0</v>
      </c>
      <c r="AC250" s="37">
        <v>0</v>
      </c>
      <c r="AD250" s="32">
        <v>69.272777777777776</v>
      </c>
      <c r="AE250" s="32">
        <v>0</v>
      </c>
      <c r="AF250" s="37">
        <v>0</v>
      </c>
      <c r="AG250" s="32">
        <v>0</v>
      </c>
      <c r="AH250" s="32">
        <v>0</v>
      </c>
      <c r="AI250" s="37" t="s">
        <v>1150</v>
      </c>
      <c r="AJ250" s="32">
        <v>0</v>
      </c>
      <c r="AK250" s="32">
        <v>0</v>
      </c>
      <c r="AL250" s="37" t="s">
        <v>1150</v>
      </c>
      <c r="AM250" t="s">
        <v>281</v>
      </c>
      <c r="AN250" s="34">
        <v>4</v>
      </c>
      <c r="AX250"/>
      <c r="AY250"/>
    </row>
    <row r="251" spans="1:51" x14ac:dyDescent="0.25">
      <c r="A251" t="s">
        <v>1023</v>
      </c>
      <c r="B251" t="s">
        <v>523</v>
      </c>
      <c r="C251" t="s">
        <v>806</v>
      </c>
      <c r="D251" t="s">
        <v>975</v>
      </c>
      <c r="E251" s="32">
        <v>55.466666666666669</v>
      </c>
      <c r="F251" s="32">
        <v>209.60422222222223</v>
      </c>
      <c r="G251" s="32">
        <v>0</v>
      </c>
      <c r="H251" s="37">
        <v>0</v>
      </c>
      <c r="I251" s="32">
        <v>187.99266666666671</v>
      </c>
      <c r="J251" s="32">
        <v>0</v>
      </c>
      <c r="K251" s="37">
        <v>0</v>
      </c>
      <c r="L251" s="32">
        <v>30.322666666666663</v>
      </c>
      <c r="M251" s="32">
        <v>0</v>
      </c>
      <c r="N251" s="37">
        <v>0</v>
      </c>
      <c r="O251" s="32">
        <v>8.7111111111111104</v>
      </c>
      <c r="P251" s="32">
        <v>0</v>
      </c>
      <c r="Q251" s="37">
        <v>0</v>
      </c>
      <c r="R251" s="32">
        <v>15.922666666666665</v>
      </c>
      <c r="S251" s="32">
        <v>0</v>
      </c>
      <c r="T251" s="37">
        <v>0</v>
      </c>
      <c r="U251" s="32">
        <v>5.6888888888888891</v>
      </c>
      <c r="V251" s="32">
        <v>0</v>
      </c>
      <c r="W251" s="37">
        <v>0</v>
      </c>
      <c r="X251" s="32">
        <v>53.181666666666672</v>
      </c>
      <c r="Y251" s="32">
        <v>0</v>
      </c>
      <c r="Z251" s="37">
        <v>0</v>
      </c>
      <c r="AA251" s="32">
        <v>0</v>
      </c>
      <c r="AB251" s="32">
        <v>0</v>
      </c>
      <c r="AC251" s="37" t="s">
        <v>1150</v>
      </c>
      <c r="AD251" s="32">
        <v>79.701444444444448</v>
      </c>
      <c r="AE251" s="32">
        <v>0</v>
      </c>
      <c r="AF251" s="37">
        <v>0</v>
      </c>
      <c r="AG251" s="32">
        <v>46.398444444444451</v>
      </c>
      <c r="AH251" s="32">
        <v>0</v>
      </c>
      <c r="AI251" s="37">
        <v>0</v>
      </c>
      <c r="AJ251" s="32">
        <v>0</v>
      </c>
      <c r="AK251" s="32">
        <v>0</v>
      </c>
      <c r="AL251" s="37" t="s">
        <v>1150</v>
      </c>
      <c r="AM251" t="s">
        <v>182</v>
      </c>
      <c r="AN251" s="34">
        <v>4</v>
      </c>
      <c r="AX251"/>
      <c r="AY251"/>
    </row>
    <row r="252" spans="1:51" x14ac:dyDescent="0.25">
      <c r="A252" t="s">
        <v>1023</v>
      </c>
      <c r="B252" t="s">
        <v>596</v>
      </c>
      <c r="C252" t="s">
        <v>844</v>
      </c>
      <c r="D252" t="s">
        <v>996</v>
      </c>
      <c r="E252" s="32">
        <v>86.411111111111111</v>
      </c>
      <c r="F252" s="32">
        <v>266.93577777777779</v>
      </c>
      <c r="G252" s="32">
        <v>0</v>
      </c>
      <c r="H252" s="37">
        <v>0</v>
      </c>
      <c r="I252" s="32">
        <v>251.13477777777777</v>
      </c>
      <c r="J252" s="32">
        <v>0</v>
      </c>
      <c r="K252" s="37">
        <v>0</v>
      </c>
      <c r="L252" s="32">
        <v>19.57266666666667</v>
      </c>
      <c r="M252" s="32">
        <v>0</v>
      </c>
      <c r="N252" s="37">
        <v>0</v>
      </c>
      <c r="O252" s="32">
        <v>3.7716666666666674</v>
      </c>
      <c r="P252" s="32">
        <v>0</v>
      </c>
      <c r="Q252" s="37">
        <v>0</v>
      </c>
      <c r="R252" s="32">
        <v>11.08988888888889</v>
      </c>
      <c r="S252" s="32">
        <v>0</v>
      </c>
      <c r="T252" s="37">
        <v>0</v>
      </c>
      <c r="U252" s="32">
        <v>4.7111111111111112</v>
      </c>
      <c r="V252" s="32">
        <v>0</v>
      </c>
      <c r="W252" s="37">
        <v>0</v>
      </c>
      <c r="X252" s="32">
        <v>99.646555555555537</v>
      </c>
      <c r="Y252" s="32">
        <v>0</v>
      </c>
      <c r="Z252" s="37">
        <v>0</v>
      </c>
      <c r="AA252" s="32">
        <v>0</v>
      </c>
      <c r="AB252" s="32">
        <v>0</v>
      </c>
      <c r="AC252" s="37" t="s">
        <v>1150</v>
      </c>
      <c r="AD252" s="32">
        <v>115.07155555555556</v>
      </c>
      <c r="AE252" s="32">
        <v>0</v>
      </c>
      <c r="AF252" s="37">
        <v>0</v>
      </c>
      <c r="AG252" s="32">
        <v>32.645000000000003</v>
      </c>
      <c r="AH252" s="32">
        <v>0</v>
      </c>
      <c r="AI252" s="37">
        <v>0</v>
      </c>
      <c r="AJ252" s="32">
        <v>0</v>
      </c>
      <c r="AK252" s="32">
        <v>0</v>
      </c>
      <c r="AL252" s="37" t="s">
        <v>1150</v>
      </c>
      <c r="AM252" t="s">
        <v>255</v>
      </c>
      <c r="AN252" s="34">
        <v>4</v>
      </c>
      <c r="AX252"/>
      <c r="AY252"/>
    </row>
    <row r="253" spans="1:51" x14ac:dyDescent="0.25">
      <c r="A253" t="s">
        <v>1023</v>
      </c>
      <c r="B253" t="s">
        <v>412</v>
      </c>
      <c r="C253" t="s">
        <v>746</v>
      </c>
      <c r="D253" t="s">
        <v>943</v>
      </c>
      <c r="E253" s="32">
        <v>95.033333333333331</v>
      </c>
      <c r="F253" s="32">
        <v>323.83511111111113</v>
      </c>
      <c r="G253" s="32">
        <v>0</v>
      </c>
      <c r="H253" s="37">
        <v>0</v>
      </c>
      <c r="I253" s="32">
        <v>291.86588888888889</v>
      </c>
      <c r="J253" s="32">
        <v>0</v>
      </c>
      <c r="K253" s="37">
        <v>0</v>
      </c>
      <c r="L253" s="32">
        <v>31.597666666666665</v>
      </c>
      <c r="M253" s="32">
        <v>0</v>
      </c>
      <c r="N253" s="37">
        <v>0</v>
      </c>
      <c r="O253" s="32">
        <v>16.611000000000001</v>
      </c>
      <c r="P253" s="32">
        <v>0</v>
      </c>
      <c r="Q253" s="37">
        <v>0</v>
      </c>
      <c r="R253" s="32">
        <v>9.6977777777777767</v>
      </c>
      <c r="S253" s="32">
        <v>0</v>
      </c>
      <c r="T253" s="37">
        <v>0</v>
      </c>
      <c r="U253" s="32">
        <v>5.2888888888888888</v>
      </c>
      <c r="V253" s="32">
        <v>0</v>
      </c>
      <c r="W253" s="37">
        <v>0</v>
      </c>
      <c r="X253" s="32">
        <v>110.6528888888889</v>
      </c>
      <c r="Y253" s="32">
        <v>0</v>
      </c>
      <c r="Z253" s="37">
        <v>0</v>
      </c>
      <c r="AA253" s="32">
        <v>16.982555555555557</v>
      </c>
      <c r="AB253" s="32">
        <v>0</v>
      </c>
      <c r="AC253" s="37">
        <v>0</v>
      </c>
      <c r="AD253" s="32">
        <v>148.11722222222224</v>
      </c>
      <c r="AE253" s="32">
        <v>0</v>
      </c>
      <c r="AF253" s="37">
        <v>0</v>
      </c>
      <c r="AG253" s="32">
        <v>16.484777777777779</v>
      </c>
      <c r="AH253" s="32">
        <v>0</v>
      </c>
      <c r="AI253" s="37">
        <v>0</v>
      </c>
      <c r="AJ253" s="32">
        <v>0</v>
      </c>
      <c r="AK253" s="32">
        <v>0</v>
      </c>
      <c r="AL253" s="37" t="s">
        <v>1150</v>
      </c>
      <c r="AM253" t="s">
        <v>71</v>
      </c>
      <c r="AN253" s="34">
        <v>4</v>
      </c>
      <c r="AX253"/>
      <c r="AY253"/>
    </row>
    <row r="254" spans="1:51" x14ac:dyDescent="0.25">
      <c r="A254" t="s">
        <v>1023</v>
      </c>
      <c r="B254" t="s">
        <v>473</v>
      </c>
      <c r="C254" t="s">
        <v>783</v>
      </c>
      <c r="D254" t="s">
        <v>962</v>
      </c>
      <c r="E254" s="32">
        <v>45.87777777777778</v>
      </c>
      <c r="F254" s="32">
        <v>157.99244444444446</v>
      </c>
      <c r="G254" s="32">
        <v>0</v>
      </c>
      <c r="H254" s="37">
        <v>0</v>
      </c>
      <c r="I254" s="32">
        <v>142.72677777777778</v>
      </c>
      <c r="J254" s="32">
        <v>0</v>
      </c>
      <c r="K254" s="37">
        <v>0</v>
      </c>
      <c r="L254" s="32">
        <v>16.254444444444445</v>
      </c>
      <c r="M254" s="32">
        <v>0</v>
      </c>
      <c r="N254" s="37">
        <v>0</v>
      </c>
      <c r="O254" s="32">
        <v>6.4221111111111115</v>
      </c>
      <c r="P254" s="32">
        <v>0</v>
      </c>
      <c r="Q254" s="37">
        <v>0</v>
      </c>
      <c r="R254" s="32">
        <v>5.6545555555555556</v>
      </c>
      <c r="S254" s="32">
        <v>0</v>
      </c>
      <c r="T254" s="37">
        <v>0</v>
      </c>
      <c r="U254" s="32">
        <v>4.177777777777778</v>
      </c>
      <c r="V254" s="32">
        <v>0</v>
      </c>
      <c r="W254" s="37">
        <v>0</v>
      </c>
      <c r="X254" s="32">
        <v>53.775555555555556</v>
      </c>
      <c r="Y254" s="32">
        <v>0</v>
      </c>
      <c r="Z254" s="37">
        <v>0</v>
      </c>
      <c r="AA254" s="32">
        <v>5.4333333333333336</v>
      </c>
      <c r="AB254" s="32">
        <v>0</v>
      </c>
      <c r="AC254" s="37">
        <v>0</v>
      </c>
      <c r="AD254" s="32">
        <v>73.534666666666681</v>
      </c>
      <c r="AE254" s="32">
        <v>0</v>
      </c>
      <c r="AF254" s="37">
        <v>0</v>
      </c>
      <c r="AG254" s="32">
        <v>8.9944444444444436</v>
      </c>
      <c r="AH254" s="32">
        <v>0</v>
      </c>
      <c r="AI254" s="37">
        <v>0</v>
      </c>
      <c r="AJ254" s="32">
        <v>0</v>
      </c>
      <c r="AK254" s="32">
        <v>0</v>
      </c>
      <c r="AL254" s="37" t="s">
        <v>1150</v>
      </c>
      <c r="AM254" t="s">
        <v>132</v>
      </c>
      <c r="AN254" s="34">
        <v>4</v>
      </c>
      <c r="AX254"/>
      <c r="AY254"/>
    </row>
    <row r="255" spans="1:51" x14ac:dyDescent="0.25">
      <c r="A255" t="s">
        <v>1023</v>
      </c>
      <c r="B255" t="s">
        <v>434</v>
      </c>
      <c r="C255" t="s">
        <v>756</v>
      </c>
      <c r="D255" t="s">
        <v>897</v>
      </c>
      <c r="E255" s="32">
        <v>73.555555555555557</v>
      </c>
      <c r="F255" s="32">
        <v>267.78311111111111</v>
      </c>
      <c r="G255" s="32">
        <v>0</v>
      </c>
      <c r="H255" s="37">
        <v>0</v>
      </c>
      <c r="I255" s="32">
        <v>251.51088888888887</v>
      </c>
      <c r="J255" s="32">
        <v>0</v>
      </c>
      <c r="K255" s="37">
        <v>0</v>
      </c>
      <c r="L255" s="32">
        <v>24.802444444444447</v>
      </c>
      <c r="M255" s="32">
        <v>0</v>
      </c>
      <c r="N255" s="37">
        <v>0</v>
      </c>
      <c r="O255" s="32">
        <v>19.202444444444446</v>
      </c>
      <c r="P255" s="32">
        <v>0</v>
      </c>
      <c r="Q255" s="37">
        <v>0</v>
      </c>
      <c r="R255" s="32">
        <v>0</v>
      </c>
      <c r="S255" s="32">
        <v>0</v>
      </c>
      <c r="T255" s="37" t="s">
        <v>1150</v>
      </c>
      <c r="U255" s="32">
        <v>5.6</v>
      </c>
      <c r="V255" s="32">
        <v>0</v>
      </c>
      <c r="W255" s="37">
        <v>0</v>
      </c>
      <c r="X255" s="32">
        <v>78.275666666666666</v>
      </c>
      <c r="Y255" s="32">
        <v>0</v>
      </c>
      <c r="Z255" s="37">
        <v>0</v>
      </c>
      <c r="AA255" s="32">
        <v>10.672222222222222</v>
      </c>
      <c r="AB255" s="32">
        <v>0</v>
      </c>
      <c r="AC255" s="37">
        <v>0</v>
      </c>
      <c r="AD255" s="32">
        <v>136.89588888888889</v>
      </c>
      <c r="AE255" s="32">
        <v>0</v>
      </c>
      <c r="AF255" s="37">
        <v>0</v>
      </c>
      <c r="AG255" s="32">
        <v>17.13688888888889</v>
      </c>
      <c r="AH255" s="32">
        <v>0</v>
      </c>
      <c r="AI255" s="37">
        <v>0</v>
      </c>
      <c r="AJ255" s="32">
        <v>0</v>
      </c>
      <c r="AK255" s="32">
        <v>0</v>
      </c>
      <c r="AL255" s="37" t="s">
        <v>1150</v>
      </c>
      <c r="AM255" t="s">
        <v>93</v>
      </c>
      <c r="AN255" s="34">
        <v>4</v>
      </c>
      <c r="AX255"/>
      <c r="AY255"/>
    </row>
    <row r="256" spans="1:51" x14ac:dyDescent="0.25">
      <c r="A256" t="s">
        <v>1023</v>
      </c>
      <c r="B256" t="s">
        <v>521</v>
      </c>
      <c r="C256" t="s">
        <v>708</v>
      </c>
      <c r="D256" t="s">
        <v>888</v>
      </c>
      <c r="E256" s="32">
        <v>108.08888888888889</v>
      </c>
      <c r="F256" s="32">
        <v>302.71533333333326</v>
      </c>
      <c r="G256" s="32">
        <v>0</v>
      </c>
      <c r="H256" s="37">
        <v>0</v>
      </c>
      <c r="I256" s="32">
        <v>287.52922222222219</v>
      </c>
      <c r="J256" s="32">
        <v>0</v>
      </c>
      <c r="K256" s="37">
        <v>0</v>
      </c>
      <c r="L256" s="32">
        <v>24.270888888888887</v>
      </c>
      <c r="M256" s="32">
        <v>0</v>
      </c>
      <c r="N256" s="37">
        <v>0</v>
      </c>
      <c r="O256" s="32">
        <v>9.7431111111111104</v>
      </c>
      <c r="P256" s="32">
        <v>0</v>
      </c>
      <c r="Q256" s="37">
        <v>0</v>
      </c>
      <c r="R256" s="32">
        <v>8.3055555555555554</v>
      </c>
      <c r="S256" s="32">
        <v>0</v>
      </c>
      <c r="T256" s="37">
        <v>0</v>
      </c>
      <c r="U256" s="32">
        <v>6.2222222222222223</v>
      </c>
      <c r="V256" s="32">
        <v>0</v>
      </c>
      <c r="W256" s="37">
        <v>0</v>
      </c>
      <c r="X256" s="32">
        <v>126.31666666666666</v>
      </c>
      <c r="Y256" s="32">
        <v>0</v>
      </c>
      <c r="Z256" s="37">
        <v>0</v>
      </c>
      <c r="AA256" s="32">
        <v>0.65833333333333333</v>
      </c>
      <c r="AB256" s="32">
        <v>0</v>
      </c>
      <c r="AC256" s="37">
        <v>0</v>
      </c>
      <c r="AD256" s="32">
        <v>148.87777777777777</v>
      </c>
      <c r="AE256" s="32">
        <v>0</v>
      </c>
      <c r="AF256" s="37">
        <v>0</v>
      </c>
      <c r="AG256" s="32">
        <v>2.5916666666666668</v>
      </c>
      <c r="AH256" s="32">
        <v>0</v>
      </c>
      <c r="AI256" s="37">
        <v>0</v>
      </c>
      <c r="AJ256" s="32">
        <v>0</v>
      </c>
      <c r="AK256" s="32">
        <v>0</v>
      </c>
      <c r="AL256" s="37" t="s">
        <v>1150</v>
      </c>
      <c r="AM256" t="s">
        <v>180</v>
      </c>
      <c r="AN256" s="34">
        <v>4</v>
      </c>
      <c r="AX256"/>
      <c r="AY256"/>
    </row>
    <row r="257" spans="1:51" x14ac:dyDescent="0.25">
      <c r="A257" t="s">
        <v>1023</v>
      </c>
      <c r="B257" t="s">
        <v>400</v>
      </c>
      <c r="C257" t="s">
        <v>702</v>
      </c>
      <c r="D257" t="s">
        <v>937</v>
      </c>
      <c r="E257" s="32">
        <v>38.422222222222224</v>
      </c>
      <c r="F257" s="32">
        <v>105.63333333333333</v>
      </c>
      <c r="G257" s="32">
        <v>0</v>
      </c>
      <c r="H257" s="37">
        <v>0</v>
      </c>
      <c r="I257" s="32">
        <v>89.461111111111109</v>
      </c>
      <c r="J257" s="32">
        <v>0</v>
      </c>
      <c r="K257" s="37">
        <v>0</v>
      </c>
      <c r="L257" s="32">
        <v>21.175000000000001</v>
      </c>
      <c r="M257" s="32">
        <v>0</v>
      </c>
      <c r="N257" s="37">
        <v>0</v>
      </c>
      <c r="O257" s="32">
        <v>5.0027777777777782</v>
      </c>
      <c r="P257" s="32">
        <v>0</v>
      </c>
      <c r="Q257" s="37">
        <v>0</v>
      </c>
      <c r="R257" s="32">
        <v>10.588888888888889</v>
      </c>
      <c r="S257" s="32">
        <v>0</v>
      </c>
      <c r="T257" s="37">
        <v>0</v>
      </c>
      <c r="U257" s="32">
        <v>5.583333333333333</v>
      </c>
      <c r="V257" s="32">
        <v>0</v>
      </c>
      <c r="W257" s="37">
        <v>0</v>
      </c>
      <c r="X257" s="32">
        <v>34.413888888888891</v>
      </c>
      <c r="Y257" s="32">
        <v>0</v>
      </c>
      <c r="Z257" s="37">
        <v>0</v>
      </c>
      <c r="AA257" s="32">
        <v>0</v>
      </c>
      <c r="AB257" s="32">
        <v>0</v>
      </c>
      <c r="AC257" s="37" t="s">
        <v>1150</v>
      </c>
      <c r="AD257" s="32">
        <v>50.044444444444444</v>
      </c>
      <c r="AE257" s="32">
        <v>0</v>
      </c>
      <c r="AF257" s="37">
        <v>0</v>
      </c>
      <c r="AG257" s="32">
        <v>0</v>
      </c>
      <c r="AH257" s="32">
        <v>0</v>
      </c>
      <c r="AI257" s="37" t="s">
        <v>1150</v>
      </c>
      <c r="AJ257" s="32">
        <v>0</v>
      </c>
      <c r="AK257" s="32">
        <v>0</v>
      </c>
      <c r="AL257" s="37" t="s">
        <v>1150</v>
      </c>
      <c r="AM257" t="s">
        <v>59</v>
      </c>
      <c r="AN257" s="34">
        <v>4</v>
      </c>
      <c r="AX257"/>
      <c r="AY257"/>
    </row>
    <row r="258" spans="1:51" x14ac:dyDescent="0.25">
      <c r="A258" t="s">
        <v>1023</v>
      </c>
      <c r="B258" t="s">
        <v>509</v>
      </c>
      <c r="C258" t="s">
        <v>708</v>
      </c>
      <c r="D258" t="s">
        <v>907</v>
      </c>
      <c r="E258" s="32">
        <v>86.611111111111114</v>
      </c>
      <c r="F258" s="32">
        <v>240.06988888888887</v>
      </c>
      <c r="G258" s="32">
        <v>0</v>
      </c>
      <c r="H258" s="37">
        <v>0</v>
      </c>
      <c r="I258" s="32">
        <v>215.26899999999998</v>
      </c>
      <c r="J258" s="32">
        <v>0</v>
      </c>
      <c r="K258" s="37">
        <v>0</v>
      </c>
      <c r="L258" s="32">
        <v>42.817555555555558</v>
      </c>
      <c r="M258" s="32">
        <v>0</v>
      </c>
      <c r="N258" s="37">
        <v>0</v>
      </c>
      <c r="O258" s="32">
        <v>22.766666666666666</v>
      </c>
      <c r="P258" s="32">
        <v>0</v>
      </c>
      <c r="Q258" s="37">
        <v>0</v>
      </c>
      <c r="R258" s="32">
        <v>13.117555555555555</v>
      </c>
      <c r="S258" s="32">
        <v>0</v>
      </c>
      <c r="T258" s="37">
        <v>0</v>
      </c>
      <c r="U258" s="32">
        <v>6.9333333333333336</v>
      </c>
      <c r="V258" s="32">
        <v>0</v>
      </c>
      <c r="W258" s="37">
        <v>0</v>
      </c>
      <c r="X258" s="32">
        <v>100.67944444444441</v>
      </c>
      <c r="Y258" s="32">
        <v>0</v>
      </c>
      <c r="Z258" s="37">
        <v>0</v>
      </c>
      <c r="AA258" s="32">
        <v>4.75</v>
      </c>
      <c r="AB258" s="32">
        <v>0</v>
      </c>
      <c r="AC258" s="37">
        <v>0</v>
      </c>
      <c r="AD258" s="32">
        <v>84.028444444444446</v>
      </c>
      <c r="AE258" s="32">
        <v>0</v>
      </c>
      <c r="AF258" s="37">
        <v>0</v>
      </c>
      <c r="AG258" s="32">
        <v>7.7944444444444443</v>
      </c>
      <c r="AH258" s="32">
        <v>0</v>
      </c>
      <c r="AI258" s="37">
        <v>0</v>
      </c>
      <c r="AJ258" s="32">
        <v>0</v>
      </c>
      <c r="AK258" s="32">
        <v>0</v>
      </c>
      <c r="AL258" s="37" t="s">
        <v>1150</v>
      </c>
      <c r="AM258" t="s">
        <v>168</v>
      </c>
      <c r="AN258" s="34">
        <v>4</v>
      </c>
      <c r="AX258"/>
      <c r="AY258"/>
    </row>
    <row r="259" spans="1:51" x14ac:dyDescent="0.25">
      <c r="A259" t="s">
        <v>1023</v>
      </c>
      <c r="B259" t="s">
        <v>445</v>
      </c>
      <c r="C259" t="s">
        <v>763</v>
      </c>
      <c r="D259" t="s">
        <v>951</v>
      </c>
      <c r="E259" s="32">
        <v>54.444444444444443</v>
      </c>
      <c r="F259" s="32">
        <v>164.09677777777779</v>
      </c>
      <c r="G259" s="32">
        <v>0</v>
      </c>
      <c r="H259" s="37">
        <v>0</v>
      </c>
      <c r="I259" s="32">
        <v>146.8967777777778</v>
      </c>
      <c r="J259" s="32">
        <v>0</v>
      </c>
      <c r="K259" s="37">
        <v>0</v>
      </c>
      <c r="L259" s="32">
        <v>16.716666666666669</v>
      </c>
      <c r="M259" s="32">
        <v>0</v>
      </c>
      <c r="N259" s="37">
        <v>0</v>
      </c>
      <c r="O259" s="32">
        <v>8.9138888888888896</v>
      </c>
      <c r="P259" s="32">
        <v>0</v>
      </c>
      <c r="Q259" s="37">
        <v>0</v>
      </c>
      <c r="R259" s="32">
        <v>0</v>
      </c>
      <c r="S259" s="32">
        <v>0</v>
      </c>
      <c r="T259" s="37" t="s">
        <v>1150</v>
      </c>
      <c r="U259" s="32">
        <v>7.802777777777778</v>
      </c>
      <c r="V259" s="32">
        <v>0</v>
      </c>
      <c r="W259" s="37">
        <v>0</v>
      </c>
      <c r="X259" s="32">
        <v>51.263888888888886</v>
      </c>
      <c r="Y259" s="32">
        <v>0</v>
      </c>
      <c r="Z259" s="37">
        <v>0</v>
      </c>
      <c r="AA259" s="32">
        <v>9.3972222222222221</v>
      </c>
      <c r="AB259" s="32">
        <v>0</v>
      </c>
      <c r="AC259" s="37">
        <v>0</v>
      </c>
      <c r="AD259" s="32">
        <v>86.719000000000008</v>
      </c>
      <c r="AE259" s="32">
        <v>0</v>
      </c>
      <c r="AF259" s="37">
        <v>0</v>
      </c>
      <c r="AG259" s="32">
        <v>0</v>
      </c>
      <c r="AH259" s="32">
        <v>0</v>
      </c>
      <c r="AI259" s="37" t="s">
        <v>1150</v>
      </c>
      <c r="AJ259" s="32">
        <v>0</v>
      </c>
      <c r="AK259" s="32">
        <v>0</v>
      </c>
      <c r="AL259" s="37" t="s">
        <v>1150</v>
      </c>
      <c r="AM259" t="s">
        <v>104</v>
      </c>
      <c r="AN259" s="34">
        <v>4</v>
      </c>
      <c r="AX259"/>
      <c r="AY259"/>
    </row>
    <row r="260" spans="1:51" x14ac:dyDescent="0.25">
      <c r="A260" t="s">
        <v>1023</v>
      </c>
      <c r="B260" t="s">
        <v>448</v>
      </c>
      <c r="C260" t="s">
        <v>745</v>
      </c>
      <c r="D260" t="s">
        <v>941</v>
      </c>
      <c r="E260" s="32">
        <v>78.677777777777777</v>
      </c>
      <c r="F260" s="32">
        <v>261.51611111111112</v>
      </c>
      <c r="G260" s="32">
        <v>21.206888888888891</v>
      </c>
      <c r="H260" s="37">
        <v>8.1092093327583395E-2</v>
      </c>
      <c r="I260" s="32">
        <v>244.48355555555554</v>
      </c>
      <c r="J260" s="32">
        <v>21.206888888888891</v>
      </c>
      <c r="K260" s="37">
        <v>8.6741575893311634E-2</v>
      </c>
      <c r="L260" s="32">
        <v>47.354111111111102</v>
      </c>
      <c r="M260" s="32">
        <v>7.9067777777777764</v>
      </c>
      <c r="N260" s="37">
        <v>0.16697130602294299</v>
      </c>
      <c r="O260" s="32">
        <v>30.321555555555541</v>
      </c>
      <c r="P260" s="32">
        <v>7.9067777777777764</v>
      </c>
      <c r="Q260" s="37">
        <v>0.26076425278679644</v>
      </c>
      <c r="R260" s="32">
        <v>11.521444444444445</v>
      </c>
      <c r="S260" s="32">
        <v>0</v>
      </c>
      <c r="T260" s="37">
        <v>0</v>
      </c>
      <c r="U260" s="32">
        <v>5.5111111111111111</v>
      </c>
      <c r="V260" s="32">
        <v>0</v>
      </c>
      <c r="W260" s="37">
        <v>0</v>
      </c>
      <c r="X260" s="32">
        <v>76.292000000000002</v>
      </c>
      <c r="Y260" s="32">
        <v>5.2576666666666663</v>
      </c>
      <c r="Z260" s="37">
        <v>6.8915045701602604E-2</v>
      </c>
      <c r="AA260" s="32">
        <v>0</v>
      </c>
      <c r="AB260" s="32">
        <v>0</v>
      </c>
      <c r="AC260" s="37" t="s">
        <v>1150</v>
      </c>
      <c r="AD260" s="32">
        <v>96.097222222222229</v>
      </c>
      <c r="AE260" s="32">
        <v>8.0424444444444472</v>
      </c>
      <c r="AF260" s="37">
        <v>8.3690706749530303E-2</v>
      </c>
      <c r="AG260" s="32">
        <v>41.772777777777776</v>
      </c>
      <c r="AH260" s="32">
        <v>0</v>
      </c>
      <c r="AI260" s="37">
        <v>0</v>
      </c>
      <c r="AJ260" s="32">
        <v>0</v>
      </c>
      <c r="AK260" s="32">
        <v>0</v>
      </c>
      <c r="AL260" s="37" t="s">
        <v>1150</v>
      </c>
      <c r="AM260" t="s">
        <v>107</v>
      </c>
      <c r="AN260" s="34">
        <v>4</v>
      </c>
      <c r="AX260"/>
      <c r="AY260"/>
    </row>
    <row r="261" spans="1:51" x14ac:dyDescent="0.25">
      <c r="A261" t="s">
        <v>1023</v>
      </c>
      <c r="B261" t="s">
        <v>619</v>
      </c>
      <c r="C261" t="s">
        <v>745</v>
      </c>
      <c r="D261" t="s">
        <v>941</v>
      </c>
      <c r="E261" s="32">
        <v>76.977777777777774</v>
      </c>
      <c r="F261" s="32">
        <v>265.71388888888885</v>
      </c>
      <c r="G261" s="32">
        <v>27.018888888888888</v>
      </c>
      <c r="H261" s="37">
        <v>0.10168414230009305</v>
      </c>
      <c r="I261" s="32">
        <v>249.0137777777777</v>
      </c>
      <c r="J261" s="32">
        <v>27.018888888888888</v>
      </c>
      <c r="K261" s="37">
        <v>0.10850359016279335</v>
      </c>
      <c r="L261" s="32">
        <v>39.166333333333334</v>
      </c>
      <c r="M261" s="32">
        <v>0.29722222222222222</v>
      </c>
      <c r="N261" s="37">
        <v>7.588717067095606E-3</v>
      </c>
      <c r="O261" s="32">
        <v>22.466222222222228</v>
      </c>
      <c r="P261" s="32">
        <v>0.29722222222222222</v>
      </c>
      <c r="Q261" s="37">
        <v>1.3229737482442775E-2</v>
      </c>
      <c r="R261" s="32">
        <v>14.922333333333331</v>
      </c>
      <c r="S261" s="32">
        <v>0</v>
      </c>
      <c r="T261" s="37">
        <v>0</v>
      </c>
      <c r="U261" s="32">
        <v>1.7777777777777777</v>
      </c>
      <c r="V261" s="32">
        <v>0</v>
      </c>
      <c r="W261" s="37">
        <v>0</v>
      </c>
      <c r="X261" s="32">
        <v>106.1914444444444</v>
      </c>
      <c r="Y261" s="32">
        <v>17.43611111111111</v>
      </c>
      <c r="Z261" s="37">
        <v>0.16419506488804816</v>
      </c>
      <c r="AA261" s="32">
        <v>0</v>
      </c>
      <c r="AB261" s="32">
        <v>0</v>
      </c>
      <c r="AC261" s="37" t="s">
        <v>1150</v>
      </c>
      <c r="AD261" s="32">
        <v>115.79577777777774</v>
      </c>
      <c r="AE261" s="32">
        <v>9.2855555555555558</v>
      </c>
      <c r="AF261" s="37">
        <v>8.0189068494149682E-2</v>
      </c>
      <c r="AG261" s="32">
        <v>4.5603333333333325</v>
      </c>
      <c r="AH261" s="32">
        <v>0</v>
      </c>
      <c r="AI261" s="37">
        <v>0</v>
      </c>
      <c r="AJ261" s="32">
        <v>0</v>
      </c>
      <c r="AK261" s="32">
        <v>0</v>
      </c>
      <c r="AL261" s="37" t="s">
        <v>1150</v>
      </c>
      <c r="AM261" t="s">
        <v>278</v>
      </c>
      <c r="AN261" s="34">
        <v>4</v>
      </c>
      <c r="AX261"/>
      <c r="AY261"/>
    </row>
    <row r="262" spans="1:51" x14ac:dyDescent="0.25">
      <c r="A262" t="s">
        <v>1023</v>
      </c>
      <c r="B262" t="s">
        <v>629</v>
      </c>
      <c r="C262" t="s">
        <v>769</v>
      </c>
      <c r="D262" t="s">
        <v>954</v>
      </c>
      <c r="E262" s="32">
        <v>110.42222222222222</v>
      </c>
      <c r="F262" s="32">
        <v>434.9494444444444</v>
      </c>
      <c r="G262" s="32">
        <v>29.191111111111113</v>
      </c>
      <c r="H262" s="37">
        <v>6.7113802498119199E-2</v>
      </c>
      <c r="I262" s="32">
        <v>413.73099999999994</v>
      </c>
      <c r="J262" s="32">
        <v>29.035555555555558</v>
      </c>
      <c r="K262" s="37">
        <v>7.0179792076386735E-2</v>
      </c>
      <c r="L262" s="32">
        <v>47.978777777777779</v>
      </c>
      <c r="M262" s="32">
        <v>3.3694444444444445</v>
      </c>
      <c r="N262" s="37">
        <v>7.0227809054466211E-2</v>
      </c>
      <c r="O262" s="32">
        <v>31.73811111111111</v>
      </c>
      <c r="P262" s="32">
        <v>3.213888888888889</v>
      </c>
      <c r="Q262" s="37">
        <v>0.10126276505988245</v>
      </c>
      <c r="R262" s="32">
        <v>11.371222222222222</v>
      </c>
      <c r="S262" s="32">
        <v>0.15555555555555556</v>
      </c>
      <c r="T262" s="37">
        <v>1.3679756891177534E-2</v>
      </c>
      <c r="U262" s="32">
        <v>4.8694444444444445</v>
      </c>
      <c r="V262" s="32">
        <v>0</v>
      </c>
      <c r="W262" s="37">
        <v>0</v>
      </c>
      <c r="X262" s="32">
        <v>149.05788888888887</v>
      </c>
      <c r="Y262" s="32">
        <v>20.310444444444446</v>
      </c>
      <c r="Z262" s="37">
        <v>0.13625876896448139</v>
      </c>
      <c r="AA262" s="32">
        <v>4.9777777777777761</v>
      </c>
      <c r="AB262" s="32">
        <v>0</v>
      </c>
      <c r="AC262" s="37">
        <v>0</v>
      </c>
      <c r="AD262" s="32">
        <v>178.88155555555551</v>
      </c>
      <c r="AE262" s="32">
        <v>5.511222222222222</v>
      </c>
      <c r="AF262" s="37">
        <v>3.0809337525637703E-2</v>
      </c>
      <c r="AG262" s="32">
        <v>54.053444444444438</v>
      </c>
      <c r="AH262" s="32">
        <v>0</v>
      </c>
      <c r="AI262" s="37">
        <v>0</v>
      </c>
      <c r="AJ262" s="32">
        <v>0</v>
      </c>
      <c r="AK262" s="32">
        <v>0</v>
      </c>
      <c r="AL262" s="37" t="s">
        <v>1150</v>
      </c>
      <c r="AM262" t="s">
        <v>288</v>
      </c>
      <c r="AN262" s="34">
        <v>4</v>
      </c>
      <c r="AX262"/>
      <c r="AY262"/>
    </row>
    <row r="263" spans="1:51" x14ac:dyDescent="0.25">
      <c r="A263" t="s">
        <v>1023</v>
      </c>
      <c r="B263" t="s">
        <v>664</v>
      </c>
      <c r="C263" t="s">
        <v>708</v>
      </c>
      <c r="D263" t="s">
        <v>907</v>
      </c>
      <c r="E263" s="32">
        <v>77.477777777777774</v>
      </c>
      <c r="F263" s="32">
        <v>214.42500000000001</v>
      </c>
      <c r="G263" s="32">
        <v>0</v>
      </c>
      <c r="H263" s="37">
        <v>0</v>
      </c>
      <c r="I263" s="32">
        <v>200.9388888888889</v>
      </c>
      <c r="J263" s="32">
        <v>0</v>
      </c>
      <c r="K263" s="37">
        <v>0</v>
      </c>
      <c r="L263" s="32">
        <v>26.880555555555553</v>
      </c>
      <c r="M263" s="32">
        <v>0</v>
      </c>
      <c r="N263" s="37">
        <v>0</v>
      </c>
      <c r="O263" s="32">
        <v>13.394444444444444</v>
      </c>
      <c r="P263" s="32">
        <v>0</v>
      </c>
      <c r="Q263" s="37">
        <v>0</v>
      </c>
      <c r="R263" s="32">
        <v>8.4861111111111107</v>
      </c>
      <c r="S263" s="32">
        <v>0</v>
      </c>
      <c r="T263" s="37">
        <v>0</v>
      </c>
      <c r="U263" s="32">
        <v>5</v>
      </c>
      <c r="V263" s="32">
        <v>0</v>
      </c>
      <c r="W263" s="37">
        <v>0</v>
      </c>
      <c r="X263" s="32">
        <v>69</v>
      </c>
      <c r="Y263" s="32">
        <v>0</v>
      </c>
      <c r="Z263" s="37">
        <v>0</v>
      </c>
      <c r="AA263" s="32">
        <v>0</v>
      </c>
      <c r="AB263" s="32">
        <v>0</v>
      </c>
      <c r="AC263" s="37" t="s">
        <v>1150</v>
      </c>
      <c r="AD263" s="32">
        <v>118.54444444444445</v>
      </c>
      <c r="AE263" s="32">
        <v>0</v>
      </c>
      <c r="AF263" s="37">
        <v>0</v>
      </c>
      <c r="AG263" s="32">
        <v>0</v>
      </c>
      <c r="AH263" s="32">
        <v>0</v>
      </c>
      <c r="AI263" s="37" t="s">
        <v>1150</v>
      </c>
      <c r="AJ263" s="32">
        <v>0</v>
      </c>
      <c r="AK263" s="32">
        <v>0</v>
      </c>
      <c r="AL263" s="37" t="s">
        <v>1150</v>
      </c>
      <c r="AM263" t="s">
        <v>323</v>
      </c>
      <c r="AN263" s="34">
        <v>4</v>
      </c>
      <c r="AX263"/>
      <c r="AY263"/>
    </row>
    <row r="264" spans="1:51" x14ac:dyDescent="0.25">
      <c r="A264" t="s">
        <v>1023</v>
      </c>
      <c r="B264" t="s">
        <v>387</v>
      </c>
      <c r="C264" t="s">
        <v>734</v>
      </c>
      <c r="D264" t="s">
        <v>924</v>
      </c>
      <c r="E264" s="32">
        <v>79.711111111111109</v>
      </c>
      <c r="F264" s="32">
        <v>212.78333333333333</v>
      </c>
      <c r="G264" s="32">
        <v>0</v>
      </c>
      <c r="H264" s="37">
        <v>0</v>
      </c>
      <c r="I264" s="32">
        <v>204.15277777777777</v>
      </c>
      <c r="J264" s="32">
        <v>0</v>
      </c>
      <c r="K264" s="37">
        <v>0</v>
      </c>
      <c r="L264" s="32">
        <v>33.838888888888889</v>
      </c>
      <c r="M264" s="32">
        <v>0</v>
      </c>
      <c r="N264" s="37">
        <v>0</v>
      </c>
      <c r="O264" s="32">
        <v>25.388888888888889</v>
      </c>
      <c r="P264" s="32">
        <v>0</v>
      </c>
      <c r="Q264" s="37">
        <v>0</v>
      </c>
      <c r="R264" s="32">
        <v>2.8777777777777778</v>
      </c>
      <c r="S264" s="32">
        <v>0</v>
      </c>
      <c r="T264" s="37">
        <v>0</v>
      </c>
      <c r="U264" s="32">
        <v>5.572222222222222</v>
      </c>
      <c r="V264" s="32">
        <v>0</v>
      </c>
      <c r="W264" s="37">
        <v>0</v>
      </c>
      <c r="X264" s="32">
        <v>56.091666666666669</v>
      </c>
      <c r="Y264" s="32">
        <v>0</v>
      </c>
      <c r="Z264" s="37">
        <v>0</v>
      </c>
      <c r="AA264" s="32">
        <v>0.18055555555555555</v>
      </c>
      <c r="AB264" s="32">
        <v>0</v>
      </c>
      <c r="AC264" s="37">
        <v>0</v>
      </c>
      <c r="AD264" s="32">
        <v>122.67222222222222</v>
      </c>
      <c r="AE264" s="32">
        <v>0</v>
      </c>
      <c r="AF264" s="37">
        <v>0</v>
      </c>
      <c r="AG264" s="32">
        <v>0</v>
      </c>
      <c r="AH264" s="32">
        <v>0</v>
      </c>
      <c r="AI264" s="37" t="s">
        <v>1150</v>
      </c>
      <c r="AJ264" s="32">
        <v>0</v>
      </c>
      <c r="AK264" s="32">
        <v>0</v>
      </c>
      <c r="AL264" s="37" t="s">
        <v>1150</v>
      </c>
      <c r="AM264" t="s">
        <v>46</v>
      </c>
      <c r="AN264" s="34">
        <v>4</v>
      </c>
      <c r="AX264"/>
      <c r="AY264"/>
    </row>
    <row r="265" spans="1:51" x14ac:dyDescent="0.25">
      <c r="A265" t="s">
        <v>1023</v>
      </c>
      <c r="B265" t="s">
        <v>628</v>
      </c>
      <c r="C265" t="s">
        <v>693</v>
      </c>
      <c r="D265" t="s">
        <v>1003</v>
      </c>
      <c r="E265" s="32">
        <v>39.555555555555557</v>
      </c>
      <c r="F265" s="32">
        <v>182.05955555555553</v>
      </c>
      <c r="G265" s="32">
        <v>9.1944444444444446</v>
      </c>
      <c r="H265" s="37">
        <v>5.0502399703149646E-2</v>
      </c>
      <c r="I265" s="32">
        <v>161.94422222222221</v>
      </c>
      <c r="J265" s="32">
        <v>9.1944444444444446</v>
      </c>
      <c r="K265" s="37">
        <v>5.6775378079421041E-2</v>
      </c>
      <c r="L265" s="32">
        <v>32.775444444444453</v>
      </c>
      <c r="M265" s="32">
        <v>0</v>
      </c>
      <c r="N265" s="37">
        <v>0</v>
      </c>
      <c r="O265" s="32">
        <v>18.15644444444445</v>
      </c>
      <c r="P265" s="32">
        <v>0</v>
      </c>
      <c r="Q265" s="37">
        <v>0</v>
      </c>
      <c r="R265" s="32">
        <v>9.1364444444444448</v>
      </c>
      <c r="S265" s="32">
        <v>0</v>
      </c>
      <c r="T265" s="37">
        <v>0</v>
      </c>
      <c r="U265" s="32">
        <v>5.4825555555555558</v>
      </c>
      <c r="V265" s="32">
        <v>0</v>
      </c>
      <c r="W265" s="37">
        <v>0</v>
      </c>
      <c r="X265" s="32">
        <v>48.812777777777761</v>
      </c>
      <c r="Y265" s="32">
        <v>0</v>
      </c>
      <c r="Z265" s="37">
        <v>0</v>
      </c>
      <c r="AA265" s="32">
        <v>5.4963333333333324</v>
      </c>
      <c r="AB265" s="32">
        <v>0</v>
      </c>
      <c r="AC265" s="37">
        <v>0</v>
      </c>
      <c r="AD265" s="32">
        <v>94.974999999999994</v>
      </c>
      <c r="AE265" s="32">
        <v>9.1944444444444446</v>
      </c>
      <c r="AF265" s="37">
        <v>9.680910181041795E-2</v>
      </c>
      <c r="AG265" s="32">
        <v>0</v>
      </c>
      <c r="AH265" s="32">
        <v>0</v>
      </c>
      <c r="AI265" s="37" t="s">
        <v>1150</v>
      </c>
      <c r="AJ265" s="32">
        <v>0</v>
      </c>
      <c r="AK265" s="32">
        <v>0</v>
      </c>
      <c r="AL265" s="37" t="s">
        <v>1150</v>
      </c>
      <c r="AM265" t="s">
        <v>287</v>
      </c>
      <c r="AN265" s="34">
        <v>4</v>
      </c>
      <c r="AX265"/>
      <c r="AY265"/>
    </row>
    <row r="266" spans="1:51" x14ac:dyDescent="0.25">
      <c r="A266" t="s">
        <v>1023</v>
      </c>
      <c r="B266" t="s">
        <v>484</v>
      </c>
      <c r="C266" t="s">
        <v>714</v>
      </c>
      <c r="D266" t="s">
        <v>920</v>
      </c>
      <c r="E266" s="32">
        <v>17.677777777777777</v>
      </c>
      <c r="F266" s="32">
        <v>108.34244444444445</v>
      </c>
      <c r="G266" s="32">
        <v>30.590333333333326</v>
      </c>
      <c r="H266" s="37">
        <v>0.28234856145431864</v>
      </c>
      <c r="I266" s="32">
        <v>92.633444444444464</v>
      </c>
      <c r="J266" s="32">
        <v>30.590333333333326</v>
      </c>
      <c r="K266" s="37">
        <v>0.33022990256698731</v>
      </c>
      <c r="L266" s="32">
        <v>27.083222222222219</v>
      </c>
      <c r="M266" s="32">
        <v>0.2658888888888889</v>
      </c>
      <c r="N266" s="37">
        <v>9.817476174261229E-3</v>
      </c>
      <c r="O266" s="32">
        <v>11.374222222222222</v>
      </c>
      <c r="P266" s="32">
        <v>0.2658888888888889</v>
      </c>
      <c r="Q266" s="37">
        <v>2.3376445764301344E-2</v>
      </c>
      <c r="R266" s="32">
        <v>9.0787777777777752</v>
      </c>
      <c r="S266" s="32">
        <v>0</v>
      </c>
      <c r="T266" s="37">
        <v>0</v>
      </c>
      <c r="U266" s="32">
        <v>6.6302222222222227</v>
      </c>
      <c r="V266" s="32">
        <v>0</v>
      </c>
      <c r="W266" s="37">
        <v>0</v>
      </c>
      <c r="X266" s="32">
        <v>22.559777777777786</v>
      </c>
      <c r="Y266" s="32">
        <v>4.0821111111111099</v>
      </c>
      <c r="Z266" s="37">
        <v>0.18094642382214154</v>
      </c>
      <c r="AA266" s="32">
        <v>0</v>
      </c>
      <c r="AB266" s="32">
        <v>0</v>
      </c>
      <c r="AC266" s="37" t="s">
        <v>1150</v>
      </c>
      <c r="AD266" s="32">
        <v>58.699444444444453</v>
      </c>
      <c r="AE266" s="32">
        <v>26.242333333333328</v>
      </c>
      <c r="AF266" s="37">
        <v>0.44706272063903674</v>
      </c>
      <c r="AG266" s="32">
        <v>0</v>
      </c>
      <c r="AH266" s="32">
        <v>0</v>
      </c>
      <c r="AI266" s="37" t="s">
        <v>1150</v>
      </c>
      <c r="AJ266" s="32">
        <v>0</v>
      </c>
      <c r="AK266" s="32">
        <v>0</v>
      </c>
      <c r="AL266" s="37" t="s">
        <v>1150</v>
      </c>
      <c r="AM266" t="s">
        <v>143</v>
      </c>
      <c r="AN266" s="34">
        <v>4</v>
      </c>
      <c r="AX266"/>
      <c r="AY266"/>
    </row>
    <row r="267" spans="1:51" x14ac:dyDescent="0.25">
      <c r="A267" t="s">
        <v>1023</v>
      </c>
      <c r="B267" t="s">
        <v>410</v>
      </c>
      <c r="C267" t="s">
        <v>745</v>
      </c>
      <c r="D267" t="s">
        <v>941</v>
      </c>
      <c r="E267" s="32">
        <v>67.75555555555556</v>
      </c>
      <c r="F267" s="32">
        <v>216.52766666666662</v>
      </c>
      <c r="G267" s="32">
        <v>21.827222222222215</v>
      </c>
      <c r="H267" s="37">
        <v>0.10080569637239069</v>
      </c>
      <c r="I267" s="32">
        <v>202.05344444444441</v>
      </c>
      <c r="J267" s="32">
        <v>21.827222222222215</v>
      </c>
      <c r="K267" s="37">
        <v>0.10802697416140172</v>
      </c>
      <c r="L267" s="32">
        <v>25.790777777777773</v>
      </c>
      <c r="M267" s="32">
        <v>9.0566666666666649</v>
      </c>
      <c r="N267" s="37">
        <v>0.35115911372282083</v>
      </c>
      <c r="O267" s="32">
        <v>15.681222222222221</v>
      </c>
      <c r="P267" s="32">
        <v>9.0566666666666649</v>
      </c>
      <c r="Q267" s="37">
        <v>0.57754851875208135</v>
      </c>
      <c r="R267" s="32">
        <v>8.0206666666666635</v>
      </c>
      <c r="S267" s="32">
        <v>0</v>
      </c>
      <c r="T267" s="37">
        <v>0</v>
      </c>
      <c r="U267" s="32">
        <v>2.088888888888889</v>
      </c>
      <c r="V267" s="32">
        <v>0</v>
      </c>
      <c r="W267" s="37">
        <v>0</v>
      </c>
      <c r="X267" s="32">
        <v>67.822333333333333</v>
      </c>
      <c r="Y267" s="32">
        <v>12.637222222222217</v>
      </c>
      <c r="Z267" s="37">
        <v>0.1863283317032573</v>
      </c>
      <c r="AA267" s="32">
        <v>4.3646666666666682</v>
      </c>
      <c r="AB267" s="32">
        <v>0</v>
      </c>
      <c r="AC267" s="37">
        <v>0</v>
      </c>
      <c r="AD267" s="32">
        <v>93.33499999999998</v>
      </c>
      <c r="AE267" s="32">
        <v>0.13333333333333333</v>
      </c>
      <c r="AF267" s="37">
        <v>1.4285459188228785E-3</v>
      </c>
      <c r="AG267" s="32">
        <v>25.21488888888889</v>
      </c>
      <c r="AH267" s="32">
        <v>0</v>
      </c>
      <c r="AI267" s="37">
        <v>0</v>
      </c>
      <c r="AJ267" s="32">
        <v>0</v>
      </c>
      <c r="AK267" s="32">
        <v>0</v>
      </c>
      <c r="AL267" s="37" t="s">
        <v>1150</v>
      </c>
      <c r="AM267" t="s">
        <v>69</v>
      </c>
      <c r="AN267" s="34">
        <v>4</v>
      </c>
      <c r="AX267"/>
      <c r="AY267"/>
    </row>
    <row r="268" spans="1:51" x14ac:dyDescent="0.25">
      <c r="A268" t="s">
        <v>1023</v>
      </c>
      <c r="B268" t="s">
        <v>600</v>
      </c>
      <c r="C268" t="s">
        <v>847</v>
      </c>
      <c r="D268" t="s">
        <v>998</v>
      </c>
      <c r="E268" s="32">
        <v>70.955555555555549</v>
      </c>
      <c r="F268" s="32">
        <v>209.10277777777779</v>
      </c>
      <c r="G268" s="32">
        <v>16.405555555555555</v>
      </c>
      <c r="H268" s="37">
        <v>7.8456899185674236E-2</v>
      </c>
      <c r="I268" s="32">
        <v>199.74166666666667</v>
      </c>
      <c r="J268" s="32">
        <v>15.152777777777779</v>
      </c>
      <c r="K268" s="37">
        <v>7.586187714687026E-2</v>
      </c>
      <c r="L268" s="32">
        <v>12.769444444444446</v>
      </c>
      <c r="M268" s="32">
        <v>2.5638888888888891</v>
      </c>
      <c r="N268" s="37">
        <v>0.20078311942571242</v>
      </c>
      <c r="O268" s="32">
        <v>9.2055555555555557</v>
      </c>
      <c r="P268" s="32">
        <v>1.3111111111111111</v>
      </c>
      <c r="Q268" s="37">
        <v>0.1424260712130356</v>
      </c>
      <c r="R268" s="32">
        <v>0</v>
      </c>
      <c r="S268" s="32">
        <v>0</v>
      </c>
      <c r="T268" s="37" t="s">
        <v>1150</v>
      </c>
      <c r="U268" s="32">
        <v>3.5638888888888891</v>
      </c>
      <c r="V268" s="32">
        <v>1.2527777777777778</v>
      </c>
      <c r="W268" s="37">
        <v>0.35151987529228368</v>
      </c>
      <c r="X268" s="32">
        <v>60.241666666666667</v>
      </c>
      <c r="Y268" s="32">
        <v>10.105555555555556</v>
      </c>
      <c r="Z268" s="37">
        <v>0.16775026513579563</v>
      </c>
      <c r="AA268" s="32">
        <v>5.7972222222222225</v>
      </c>
      <c r="AB268" s="32">
        <v>0</v>
      </c>
      <c r="AC268" s="37">
        <v>0</v>
      </c>
      <c r="AD268" s="32">
        <v>130.29444444444445</v>
      </c>
      <c r="AE268" s="32">
        <v>3.7361111111111112</v>
      </c>
      <c r="AF268" s="37">
        <v>2.8674370016629001E-2</v>
      </c>
      <c r="AG268" s="32">
        <v>0</v>
      </c>
      <c r="AH268" s="32">
        <v>0</v>
      </c>
      <c r="AI268" s="37" t="s">
        <v>1150</v>
      </c>
      <c r="AJ268" s="32">
        <v>0</v>
      </c>
      <c r="AK268" s="32">
        <v>0</v>
      </c>
      <c r="AL268" s="37" t="s">
        <v>1150</v>
      </c>
      <c r="AM268" t="s">
        <v>259</v>
      </c>
      <c r="AN268" s="34">
        <v>4</v>
      </c>
      <c r="AX268"/>
      <c r="AY268"/>
    </row>
    <row r="269" spans="1:51" x14ac:dyDescent="0.25">
      <c r="A269" t="s">
        <v>1023</v>
      </c>
      <c r="B269" t="s">
        <v>549</v>
      </c>
      <c r="C269" t="s">
        <v>714</v>
      </c>
      <c r="D269" t="s">
        <v>920</v>
      </c>
      <c r="E269" s="32">
        <v>139.83333333333334</v>
      </c>
      <c r="F269" s="32">
        <v>458.8122222222222</v>
      </c>
      <c r="G269" s="32">
        <v>94.982333333333315</v>
      </c>
      <c r="H269" s="37">
        <v>0.2070178795004492</v>
      </c>
      <c r="I269" s="32">
        <v>436.55977777777775</v>
      </c>
      <c r="J269" s="32">
        <v>93.907333333333312</v>
      </c>
      <c r="K269" s="37">
        <v>0.21510761667359793</v>
      </c>
      <c r="L269" s="32">
        <v>38.162333333333343</v>
      </c>
      <c r="M269" s="32">
        <v>6.2245555555555558</v>
      </c>
      <c r="N269" s="37">
        <v>0.16310731058256975</v>
      </c>
      <c r="O269" s="32">
        <v>28.376222222222228</v>
      </c>
      <c r="P269" s="32">
        <v>5.1495555555555557</v>
      </c>
      <c r="Q269" s="37">
        <v>0.18147431730791819</v>
      </c>
      <c r="R269" s="32">
        <v>4.0972222222222223</v>
      </c>
      <c r="S269" s="32">
        <v>1.075</v>
      </c>
      <c r="T269" s="37">
        <v>0.26237288135593217</v>
      </c>
      <c r="U269" s="32">
        <v>5.6888888888888891</v>
      </c>
      <c r="V269" s="32">
        <v>0</v>
      </c>
      <c r="W269" s="37">
        <v>0</v>
      </c>
      <c r="X269" s="32">
        <v>123.00366666666666</v>
      </c>
      <c r="Y269" s="32">
        <v>22.773999999999997</v>
      </c>
      <c r="Z269" s="37">
        <v>0.18514895219925692</v>
      </c>
      <c r="AA269" s="32">
        <v>12.466333333333337</v>
      </c>
      <c r="AB269" s="32">
        <v>0</v>
      </c>
      <c r="AC269" s="37">
        <v>0</v>
      </c>
      <c r="AD269" s="32">
        <v>285.17988888888885</v>
      </c>
      <c r="AE269" s="32">
        <v>65.98377777777776</v>
      </c>
      <c r="AF269" s="37">
        <v>0.23137598529427231</v>
      </c>
      <c r="AG269" s="32">
        <v>0</v>
      </c>
      <c r="AH269" s="32">
        <v>0</v>
      </c>
      <c r="AI269" s="37" t="s">
        <v>1150</v>
      </c>
      <c r="AJ269" s="32">
        <v>0</v>
      </c>
      <c r="AK269" s="32">
        <v>0</v>
      </c>
      <c r="AL269" s="37" t="s">
        <v>1150</v>
      </c>
      <c r="AM269" t="s">
        <v>208</v>
      </c>
      <c r="AN269" s="34">
        <v>4</v>
      </c>
      <c r="AX269"/>
      <c r="AY269"/>
    </row>
    <row r="270" spans="1:51" x14ac:dyDescent="0.25">
      <c r="A270" t="s">
        <v>1023</v>
      </c>
      <c r="B270" t="s">
        <v>418</v>
      </c>
      <c r="C270" t="s">
        <v>741</v>
      </c>
      <c r="D270" t="s">
        <v>939</v>
      </c>
      <c r="E270" s="32">
        <v>63.888888888888886</v>
      </c>
      <c r="F270" s="32">
        <v>200.49811111111109</v>
      </c>
      <c r="G270" s="32">
        <v>0</v>
      </c>
      <c r="H270" s="37">
        <v>0</v>
      </c>
      <c r="I270" s="32">
        <v>181.52955555555553</v>
      </c>
      <c r="J270" s="32">
        <v>0</v>
      </c>
      <c r="K270" s="37">
        <v>0</v>
      </c>
      <c r="L270" s="32">
        <v>23.868222222222222</v>
      </c>
      <c r="M270" s="32">
        <v>0</v>
      </c>
      <c r="N270" s="37">
        <v>0</v>
      </c>
      <c r="O270" s="32">
        <v>8.1434444444444427</v>
      </c>
      <c r="P270" s="32">
        <v>0</v>
      </c>
      <c r="Q270" s="37">
        <v>0</v>
      </c>
      <c r="R270" s="32">
        <v>10.569222222222225</v>
      </c>
      <c r="S270" s="32">
        <v>0</v>
      </c>
      <c r="T270" s="37">
        <v>0</v>
      </c>
      <c r="U270" s="32">
        <v>5.1555555555555559</v>
      </c>
      <c r="V270" s="32">
        <v>0</v>
      </c>
      <c r="W270" s="37">
        <v>0</v>
      </c>
      <c r="X270" s="32">
        <v>77.767888888888862</v>
      </c>
      <c r="Y270" s="32">
        <v>0</v>
      </c>
      <c r="Z270" s="37">
        <v>0</v>
      </c>
      <c r="AA270" s="32">
        <v>3.2437777777777779</v>
      </c>
      <c r="AB270" s="32">
        <v>0</v>
      </c>
      <c r="AC270" s="37">
        <v>0</v>
      </c>
      <c r="AD270" s="32">
        <v>95.618222222222215</v>
      </c>
      <c r="AE270" s="32">
        <v>0</v>
      </c>
      <c r="AF270" s="37">
        <v>0</v>
      </c>
      <c r="AG270" s="32">
        <v>0</v>
      </c>
      <c r="AH270" s="32">
        <v>0</v>
      </c>
      <c r="AI270" s="37" t="s">
        <v>1150</v>
      </c>
      <c r="AJ270" s="32">
        <v>0</v>
      </c>
      <c r="AK270" s="32">
        <v>0</v>
      </c>
      <c r="AL270" s="37" t="s">
        <v>1150</v>
      </c>
      <c r="AM270" t="s">
        <v>77</v>
      </c>
      <c r="AN270" s="34">
        <v>4</v>
      </c>
      <c r="AX270"/>
      <c r="AY270"/>
    </row>
    <row r="271" spans="1:51" x14ac:dyDescent="0.25">
      <c r="A271" t="s">
        <v>1023</v>
      </c>
      <c r="B271" t="s">
        <v>432</v>
      </c>
      <c r="C271" t="s">
        <v>757</v>
      </c>
      <c r="D271" t="s">
        <v>909</v>
      </c>
      <c r="E271" s="32">
        <v>128.55555555555554</v>
      </c>
      <c r="F271" s="32">
        <v>346.06322222222218</v>
      </c>
      <c r="G271" s="32">
        <v>62.62222222222222</v>
      </c>
      <c r="H271" s="37">
        <v>0.18095601670728761</v>
      </c>
      <c r="I271" s="32">
        <v>322.18199999999996</v>
      </c>
      <c r="J271" s="32">
        <v>62.62222222222222</v>
      </c>
      <c r="K271" s="37">
        <v>0.19436909021057114</v>
      </c>
      <c r="L271" s="32">
        <v>34.19444444444445</v>
      </c>
      <c r="M271" s="32">
        <v>0</v>
      </c>
      <c r="N271" s="37">
        <v>0</v>
      </c>
      <c r="O271" s="32">
        <v>14.854111111111113</v>
      </c>
      <c r="P271" s="32">
        <v>0</v>
      </c>
      <c r="Q271" s="37">
        <v>0</v>
      </c>
      <c r="R271" s="32">
        <v>13.829222222222224</v>
      </c>
      <c r="S271" s="32">
        <v>0</v>
      </c>
      <c r="T271" s="37">
        <v>0</v>
      </c>
      <c r="U271" s="32">
        <v>5.5111111111111111</v>
      </c>
      <c r="V271" s="32">
        <v>0</v>
      </c>
      <c r="W271" s="37">
        <v>0</v>
      </c>
      <c r="X271" s="32">
        <v>109.85188888888889</v>
      </c>
      <c r="Y271" s="32">
        <v>19.933333333333334</v>
      </c>
      <c r="Z271" s="37">
        <v>0.18145644590140056</v>
      </c>
      <c r="AA271" s="32">
        <v>4.5408888888888885</v>
      </c>
      <c r="AB271" s="32">
        <v>0</v>
      </c>
      <c r="AC271" s="37">
        <v>0</v>
      </c>
      <c r="AD271" s="32">
        <v>197.47599999999997</v>
      </c>
      <c r="AE271" s="32">
        <v>42.68888888888889</v>
      </c>
      <c r="AF271" s="37">
        <v>0.21617254192351928</v>
      </c>
      <c r="AG271" s="32">
        <v>0</v>
      </c>
      <c r="AH271" s="32">
        <v>0</v>
      </c>
      <c r="AI271" s="37" t="s">
        <v>1150</v>
      </c>
      <c r="AJ271" s="32">
        <v>0</v>
      </c>
      <c r="AK271" s="32">
        <v>0</v>
      </c>
      <c r="AL271" s="37" t="s">
        <v>1150</v>
      </c>
      <c r="AM271" t="s">
        <v>91</v>
      </c>
      <c r="AN271" s="34">
        <v>4</v>
      </c>
      <c r="AX271"/>
      <c r="AY271"/>
    </row>
    <row r="272" spans="1:51" x14ac:dyDescent="0.25">
      <c r="A272" t="s">
        <v>1023</v>
      </c>
      <c r="B272" t="s">
        <v>603</v>
      </c>
      <c r="C272" t="s">
        <v>718</v>
      </c>
      <c r="D272" t="s">
        <v>924</v>
      </c>
      <c r="E272" s="32">
        <v>168.8111111111111</v>
      </c>
      <c r="F272" s="32">
        <v>479.5753333333335</v>
      </c>
      <c r="G272" s="32">
        <v>56.088555555555558</v>
      </c>
      <c r="H272" s="37">
        <v>0.11695462976735432</v>
      </c>
      <c r="I272" s="32">
        <v>428.91744444444458</v>
      </c>
      <c r="J272" s="32">
        <v>56.088555555555558</v>
      </c>
      <c r="K272" s="37">
        <v>0.13076771831512768</v>
      </c>
      <c r="L272" s="32">
        <v>45.486222222222231</v>
      </c>
      <c r="M272" s="32">
        <v>0</v>
      </c>
      <c r="N272" s="37">
        <v>0</v>
      </c>
      <c r="O272" s="32">
        <v>20.680333333333337</v>
      </c>
      <c r="P272" s="32">
        <v>0</v>
      </c>
      <c r="Q272" s="37">
        <v>0</v>
      </c>
      <c r="R272" s="32">
        <v>19.117000000000004</v>
      </c>
      <c r="S272" s="32">
        <v>0</v>
      </c>
      <c r="T272" s="37">
        <v>0</v>
      </c>
      <c r="U272" s="32">
        <v>5.6888888888888891</v>
      </c>
      <c r="V272" s="32">
        <v>0</v>
      </c>
      <c r="W272" s="37">
        <v>0</v>
      </c>
      <c r="X272" s="32">
        <v>145.48533333333339</v>
      </c>
      <c r="Y272" s="32">
        <v>31.10777777777778</v>
      </c>
      <c r="Z272" s="37">
        <v>0.21382071350453036</v>
      </c>
      <c r="AA272" s="32">
        <v>25.851999999999997</v>
      </c>
      <c r="AB272" s="32">
        <v>0</v>
      </c>
      <c r="AC272" s="37">
        <v>0</v>
      </c>
      <c r="AD272" s="32">
        <v>262.75177777777787</v>
      </c>
      <c r="AE272" s="32">
        <v>24.980777777777782</v>
      </c>
      <c r="AF272" s="37">
        <v>9.5073677480139659E-2</v>
      </c>
      <c r="AG272" s="32">
        <v>0</v>
      </c>
      <c r="AH272" s="32">
        <v>0</v>
      </c>
      <c r="AI272" s="37" t="s">
        <v>1150</v>
      </c>
      <c r="AJ272" s="32">
        <v>0</v>
      </c>
      <c r="AK272" s="32">
        <v>0</v>
      </c>
      <c r="AL272" s="37" t="s">
        <v>1150</v>
      </c>
      <c r="AM272" t="s">
        <v>262</v>
      </c>
      <c r="AN272" s="34">
        <v>4</v>
      </c>
      <c r="AX272"/>
      <c r="AY272"/>
    </row>
    <row r="273" spans="1:51" x14ac:dyDescent="0.25">
      <c r="A273" t="s">
        <v>1023</v>
      </c>
      <c r="B273" t="s">
        <v>516</v>
      </c>
      <c r="C273" t="s">
        <v>803</v>
      </c>
      <c r="D273" t="s">
        <v>899</v>
      </c>
      <c r="E273" s="32">
        <v>62.044444444444444</v>
      </c>
      <c r="F273" s="32">
        <v>177.97188888888886</v>
      </c>
      <c r="G273" s="32">
        <v>23.994777777777777</v>
      </c>
      <c r="H273" s="37">
        <v>0.13482341468409184</v>
      </c>
      <c r="I273" s="32">
        <v>163.14533333333333</v>
      </c>
      <c r="J273" s="32">
        <v>23.994777777777777</v>
      </c>
      <c r="K273" s="37">
        <v>0.14707609030257957</v>
      </c>
      <c r="L273" s="32">
        <v>14.633444444444443</v>
      </c>
      <c r="M273" s="32">
        <v>1.1311111111111112</v>
      </c>
      <c r="N273" s="37">
        <v>7.7296299952164388E-2</v>
      </c>
      <c r="O273" s="32">
        <v>5.3225555555555548</v>
      </c>
      <c r="P273" s="32">
        <v>1.1311111111111112</v>
      </c>
      <c r="Q273" s="37">
        <v>0.21251278625555814</v>
      </c>
      <c r="R273" s="32">
        <v>3.6664444444444446</v>
      </c>
      <c r="S273" s="32">
        <v>0</v>
      </c>
      <c r="T273" s="37">
        <v>0</v>
      </c>
      <c r="U273" s="32">
        <v>5.6444444444444448</v>
      </c>
      <c r="V273" s="32">
        <v>0</v>
      </c>
      <c r="W273" s="37">
        <v>0</v>
      </c>
      <c r="X273" s="32">
        <v>46.348222222222212</v>
      </c>
      <c r="Y273" s="32">
        <v>12.936555555555556</v>
      </c>
      <c r="Z273" s="37">
        <v>0.2791165428854997</v>
      </c>
      <c r="AA273" s="32">
        <v>5.5156666666666672</v>
      </c>
      <c r="AB273" s="32">
        <v>0</v>
      </c>
      <c r="AC273" s="37">
        <v>0</v>
      </c>
      <c r="AD273" s="32">
        <v>99.977222222222224</v>
      </c>
      <c r="AE273" s="32">
        <v>9.9271111111111097</v>
      </c>
      <c r="AF273" s="37">
        <v>9.9293728015825811E-2</v>
      </c>
      <c r="AG273" s="32">
        <v>11.497333333333334</v>
      </c>
      <c r="AH273" s="32">
        <v>0</v>
      </c>
      <c r="AI273" s="37">
        <v>0</v>
      </c>
      <c r="AJ273" s="32">
        <v>0</v>
      </c>
      <c r="AK273" s="32">
        <v>0</v>
      </c>
      <c r="AL273" s="37" t="s">
        <v>1150</v>
      </c>
      <c r="AM273" t="s">
        <v>175</v>
      </c>
      <c r="AN273" s="34">
        <v>4</v>
      </c>
      <c r="AX273"/>
      <c r="AY273"/>
    </row>
    <row r="274" spans="1:51" x14ac:dyDescent="0.25">
      <c r="A274" t="s">
        <v>1023</v>
      </c>
      <c r="B274" t="s">
        <v>623</v>
      </c>
      <c r="C274" t="s">
        <v>853</v>
      </c>
      <c r="D274" t="s">
        <v>1002</v>
      </c>
      <c r="E274" s="32">
        <v>94.566666666666663</v>
      </c>
      <c r="F274" s="32">
        <v>328.12588888888888</v>
      </c>
      <c r="G274" s="32">
        <v>0</v>
      </c>
      <c r="H274" s="37">
        <v>0</v>
      </c>
      <c r="I274" s="32">
        <v>285.12866666666667</v>
      </c>
      <c r="J274" s="32">
        <v>0</v>
      </c>
      <c r="K274" s="37">
        <v>0</v>
      </c>
      <c r="L274" s="32">
        <v>34.07</v>
      </c>
      <c r="M274" s="32">
        <v>0</v>
      </c>
      <c r="N274" s="37">
        <v>0</v>
      </c>
      <c r="O274" s="32">
        <v>16.512222222222221</v>
      </c>
      <c r="P274" s="32">
        <v>0</v>
      </c>
      <c r="Q274" s="37">
        <v>0</v>
      </c>
      <c r="R274" s="32">
        <v>10.980000000000004</v>
      </c>
      <c r="S274" s="32">
        <v>0</v>
      </c>
      <c r="T274" s="37">
        <v>0</v>
      </c>
      <c r="U274" s="32">
        <v>6.5777777777777775</v>
      </c>
      <c r="V274" s="32">
        <v>0</v>
      </c>
      <c r="W274" s="37">
        <v>0</v>
      </c>
      <c r="X274" s="32">
        <v>84.537000000000035</v>
      </c>
      <c r="Y274" s="32">
        <v>0</v>
      </c>
      <c r="Z274" s="37">
        <v>0</v>
      </c>
      <c r="AA274" s="32">
        <v>25.439444444444447</v>
      </c>
      <c r="AB274" s="32">
        <v>0</v>
      </c>
      <c r="AC274" s="37">
        <v>0</v>
      </c>
      <c r="AD274" s="32">
        <v>184.07944444444442</v>
      </c>
      <c r="AE274" s="32">
        <v>0</v>
      </c>
      <c r="AF274" s="37">
        <v>0</v>
      </c>
      <c r="AG274" s="32">
        <v>0</v>
      </c>
      <c r="AH274" s="32">
        <v>0</v>
      </c>
      <c r="AI274" s="37" t="s">
        <v>1150</v>
      </c>
      <c r="AJ274" s="32">
        <v>0</v>
      </c>
      <c r="AK274" s="32">
        <v>0</v>
      </c>
      <c r="AL274" s="37" t="s">
        <v>1150</v>
      </c>
      <c r="AM274" t="s">
        <v>282</v>
      </c>
      <c r="AN274" s="34">
        <v>4</v>
      </c>
      <c r="AX274"/>
      <c r="AY274"/>
    </row>
    <row r="275" spans="1:51" x14ac:dyDescent="0.25">
      <c r="A275" t="s">
        <v>1023</v>
      </c>
      <c r="B275" t="s">
        <v>676</v>
      </c>
      <c r="C275" t="s">
        <v>759</v>
      </c>
      <c r="D275" t="s">
        <v>908</v>
      </c>
      <c r="E275" s="32">
        <v>36.211111111111109</v>
      </c>
      <c r="F275" s="32">
        <v>158.20622222222221</v>
      </c>
      <c r="G275" s="32">
        <v>0.1</v>
      </c>
      <c r="H275" s="37">
        <v>6.3208639075861613E-4</v>
      </c>
      <c r="I275" s="32">
        <v>151.47933333333333</v>
      </c>
      <c r="J275" s="32">
        <v>0</v>
      </c>
      <c r="K275" s="37">
        <v>0</v>
      </c>
      <c r="L275" s="32">
        <v>18.727888888888888</v>
      </c>
      <c r="M275" s="32">
        <v>0.1</v>
      </c>
      <c r="N275" s="37">
        <v>5.3396301416188579E-3</v>
      </c>
      <c r="O275" s="32">
        <v>12.856555555555556</v>
      </c>
      <c r="P275" s="32">
        <v>0</v>
      </c>
      <c r="Q275" s="37">
        <v>0</v>
      </c>
      <c r="R275" s="32">
        <v>0.45555555555555555</v>
      </c>
      <c r="S275" s="32">
        <v>0.1</v>
      </c>
      <c r="T275" s="37">
        <v>0.21951219512195125</v>
      </c>
      <c r="U275" s="32">
        <v>5.4157777777777776</v>
      </c>
      <c r="V275" s="32">
        <v>0</v>
      </c>
      <c r="W275" s="37">
        <v>0</v>
      </c>
      <c r="X275" s="32">
        <v>39.619111111111131</v>
      </c>
      <c r="Y275" s="32">
        <v>0</v>
      </c>
      <c r="Z275" s="37">
        <v>0</v>
      </c>
      <c r="AA275" s="32">
        <v>0.85555555555555551</v>
      </c>
      <c r="AB275" s="32">
        <v>0</v>
      </c>
      <c r="AC275" s="37">
        <v>0</v>
      </c>
      <c r="AD275" s="32">
        <v>99.003666666666632</v>
      </c>
      <c r="AE275" s="32">
        <v>0</v>
      </c>
      <c r="AF275" s="37">
        <v>0</v>
      </c>
      <c r="AG275" s="32">
        <v>0</v>
      </c>
      <c r="AH275" s="32">
        <v>0</v>
      </c>
      <c r="AI275" s="37" t="s">
        <v>1150</v>
      </c>
      <c r="AJ275" s="32">
        <v>0</v>
      </c>
      <c r="AK275" s="32">
        <v>0</v>
      </c>
      <c r="AL275" s="37" t="s">
        <v>1150</v>
      </c>
      <c r="AM275" t="s">
        <v>335</v>
      </c>
      <c r="AN275" s="34">
        <v>4</v>
      </c>
      <c r="AX275"/>
      <c r="AY275"/>
    </row>
    <row r="276" spans="1:51" x14ac:dyDescent="0.25">
      <c r="A276" t="s">
        <v>1023</v>
      </c>
      <c r="B276" t="s">
        <v>500</v>
      </c>
      <c r="C276" t="s">
        <v>688</v>
      </c>
      <c r="D276" t="s">
        <v>957</v>
      </c>
      <c r="E276" s="32">
        <v>56.588888888888889</v>
      </c>
      <c r="F276" s="32">
        <v>181.3968888888889</v>
      </c>
      <c r="G276" s="32">
        <v>1.0777777777777777</v>
      </c>
      <c r="H276" s="37">
        <v>5.9415449977091358E-3</v>
      </c>
      <c r="I276" s="32">
        <v>159.96911111111112</v>
      </c>
      <c r="J276" s="32">
        <v>1.0777777777777777</v>
      </c>
      <c r="K276" s="37">
        <v>6.7374118058903028E-3</v>
      </c>
      <c r="L276" s="32">
        <v>24.824666666666666</v>
      </c>
      <c r="M276" s="32">
        <v>0</v>
      </c>
      <c r="N276" s="37">
        <v>0</v>
      </c>
      <c r="O276" s="32">
        <v>6.9607777777777784</v>
      </c>
      <c r="P276" s="32">
        <v>0</v>
      </c>
      <c r="Q276" s="37">
        <v>0</v>
      </c>
      <c r="R276" s="32">
        <v>12.530555555555555</v>
      </c>
      <c r="S276" s="32">
        <v>0</v>
      </c>
      <c r="T276" s="37">
        <v>0</v>
      </c>
      <c r="U276" s="32">
        <v>5.333333333333333</v>
      </c>
      <c r="V276" s="32">
        <v>0</v>
      </c>
      <c r="W276" s="37">
        <v>0</v>
      </c>
      <c r="X276" s="32">
        <v>55.897222222222226</v>
      </c>
      <c r="Y276" s="32">
        <v>0</v>
      </c>
      <c r="Z276" s="37">
        <v>0</v>
      </c>
      <c r="AA276" s="32">
        <v>3.5638888888888891</v>
      </c>
      <c r="AB276" s="32">
        <v>0</v>
      </c>
      <c r="AC276" s="37">
        <v>0</v>
      </c>
      <c r="AD276" s="32">
        <v>97.111111111111114</v>
      </c>
      <c r="AE276" s="32">
        <v>1.0777777777777777</v>
      </c>
      <c r="AF276" s="37">
        <v>1.1098398169336384E-2</v>
      </c>
      <c r="AG276" s="32">
        <v>0</v>
      </c>
      <c r="AH276" s="32">
        <v>0</v>
      </c>
      <c r="AI276" s="37" t="s">
        <v>1150</v>
      </c>
      <c r="AJ276" s="32">
        <v>0</v>
      </c>
      <c r="AK276" s="32">
        <v>0</v>
      </c>
      <c r="AL276" s="37" t="s">
        <v>1150</v>
      </c>
      <c r="AM276" t="s">
        <v>159</v>
      </c>
      <c r="AN276" s="34">
        <v>4</v>
      </c>
      <c r="AX276"/>
      <c r="AY276"/>
    </row>
    <row r="277" spans="1:51" x14ac:dyDescent="0.25">
      <c r="A277" t="s">
        <v>1023</v>
      </c>
      <c r="B277" t="s">
        <v>618</v>
      </c>
      <c r="C277" t="s">
        <v>717</v>
      </c>
      <c r="D277" t="s">
        <v>923</v>
      </c>
      <c r="E277" s="32">
        <v>114.26666666666667</v>
      </c>
      <c r="F277" s="32">
        <v>357.74811111111114</v>
      </c>
      <c r="G277" s="32">
        <v>16.720333333333333</v>
      </c>
      <c r="H277" s="37">
        <v>4.6737726389113624E-2</v>
      </c>
      <c r="I277" s="32">
        <v>317.72866666666664</v>
      </c>
      <c r="J277" s="32">
        <v>16.720333333333333</v>
      </c>
      <c r="K277" s="37">
        <v>5.2624566453976458E-2</v>
      </c>
      <c r="L277" s="32">
        <v>22.158888888888889</v>
      </c>
      <c r="M277" s="32">
        <v>0.27555555555555555</v>
      </c>
      <c r="N277" s="37">
        <v>1.2435441006869578E-2</v>
      </c>
      <c r="O277" s="32">
        <v>10.686666666666666</v>
      </c>
      <c r="P277" s="32">
        <v>0.27555555555555555</v>
      </c>
      <c r="Q277" s="37">
        <v>2.5784986483676442E-2</v>
      </c>
      <c r="R277" s="32">
        <v>8.6277777777777782</v>
      </c>
      <c r="S277" s="32">
        <v>0</v>
      </c>
      <c r="T277" s="37">
        <v>0</v>
      </c>
      <c r="U277" s="32">
        <v>2.8444444444444446</v>
      </c>
      <c r="V277" s="32">
        <v>0</v>
      </c>
      <c r="W277" s="37">
        <v>0</v>
      </c>
      <c r="X277" s="32">
        <v>106.48311111111113</v>
      </c>
      <c r="Y277" s="32">
        <v>10.944222222222223</v>
      </c>
      <c r="Z277" s="37">
        <v>0.10277894877434918</v>
      </c>
      <c r="AA277" s="32">
        <v>28.547222222222221</v>
      </c>
      <c r="AB277" s="32">
        <v>0</v>
      </c>
      <c r="AC277" s="37">
        <v>0</v>
      </c>
      <c r="AD277" s="32">
        <v>195.51999999999998</v>
      </c>
      <c r="AE277" s="32">
        <v>5.5005555555555548</v>
      </c>
      <c r="AF277" s="37">
        <v>2.8132955991998543E-2</v>
      </c>
      <c r="AG277" s="32">
        <v>5.0388888888888888</v>
      </c>
      <c r="AH277" s="32">
        <v>0</v>
      </c>
      <c r="AI277" s="37">
        <v>0</v>
      </c>
      <c r="AJ277" s="32">
        <v>0</v>
      </c>
      <c r="AK277" s="32">
        <v>0</v>
      </c>
      <c r="AL277" s="37" t="s">
        <v>1150</v>
      </c>
      <c r="AM277" t="s">
        <v>277</v>
      </c>
      <c r="AN277" s="34">
        <v>4</v>
      </c>
      <c r="AX277"/>
      <c r="AY277"/>
    </row>
    <row r="278" spans="1:51" x14ac:dyDescent="0.25">
      <c r="A278" t="s">
        <v>1023</v>
      </c>
      <c r="B278" t="s">
        <v>548</v>
      </c>
      <c r="C278" t="s">
        <v>818</v>
      </c>
      <c r="D278" t="s">
        <v>888</v>
      </c>
      <c r="E278" s="32">
        <v>141</v>
      </c>
      <c r="F278" s="32">
        <v>402.07322222222217</v>
      </c>
      <c r="G278" s="32">
        <v>245.22144444444444</v>
      </c>
      <c r="H278" s="37">
        <v>0.60989250437800313</v>
      </c>
      <c r="I278" s="32">
        <v>391.57277777777779</v>
      </c>
      <c r="J278" s="32">
        <v>245.22144444444444</v>
      </c>
      <c r="K278" s="37">
        <v>0.62624742668809963</v>
      </c>
      <c r="L278" s="32">
        <v>48.014333333333333</v>
      </c>
      <c r="M278" s="32">
        <v>0.1111111111111111</v>
      </c>
      <c r="N278" s="37">
        <v>2.3141237917381151E-3</v>
      </c>
      <c r="O278" s="32">
        <v>42.87777777777778</v>
      </c>
      <c r="P278" s="32">
        <v>0.1111111111111111</v>
      </c>
      <c r="Q278" s="37">
        <v>2.5913449080072555E-3</v>
      </c>
      <c r="R278" s="32">
        <v>0</v>
      </c>
      <c r="S278" s="32">
        <v>0</v>
      </c>
      <c r="T278" s="37" t="s">
        <v>1150</v>
      </c>
      <c r="U278" s="32">
        <v>5.1365555555555549</v>
      </c>
      <c r="V278" s="32">
        <v>0</v>
      </c>
      <c r="W278" s="37">
        <v>0</v>
      </c>
      <c r="X278" s="32">
        <v>97.777777777777771</v>
      </c>
      <c r="Y278" s="32">
        <v>18.524999999999999</v>
      </c>
      <c r="Z278" s="37">
        <v>0.18946022727272727</v>
      </c>
      <c r="AA278" s="32">
        <v>5.3638888888888889</v>
      </c>
      <c r="AB278" s="32">
        <v>0</v>
      </c>
      <c r="AC278" s="37">
        <v>0</v>
      </c>
      <c r="AD278" s="32">
        <v>250.91722222222222</v>
      </c>
      <c r="AE278" s="32">
        <v>226.58533333333332</v>
      </c>
      <c r="AF278" s="37">
        <v>0.9030282231191783</v>
      </c>
      <c r="AG278" s="32">
        <v>0</v>
      </c>
      <c r="AH278" s="32">
        <v>0</v>
      </c>
      <c r="AI278" s="37" t="s">
        <v>1150</v>
      </c>
      <c r="AJ278" s="32">
        <v>0</v>
      </c>
      <c r="AK278" s="32">
        <v>0</v>
      </c>
      <c r="AL278" s="37" t="s">
        <v>1150</v>
      </c>
      <c r="AM278" t="s">
        <v>207</v>
      </c>
      <c r="AN278" s="34">
        <v>4</v>
      </c>
      <c r="AX278"/>
      <c r="AY278"/>
    </row>
    <row r="279" spans="1:51" x14ac:dyDescent="0.25">
      <c r="A279" t="s">
        <v>1023</v>
      </c>
      <c r="B279" t="s">
        <v>511</v>
      </c>
      <c r="C279" t="s">
        <v>799</v>
      </c>
      <c r="D279" t="s">
        <v>923</v>
      </c>
      <c r="E279" s="32">
        <v>72.511111111111106</v>
      </c>
      <c r="F279" s="32">
        <v>297.99877777777778</v>
      </c>
      <c r="G279" s="32">
        <v>3.5047777777777771</v>
      </c>
      <c r="H279" s="37">
        <v>1.1761047491246233E-2</v>
      </c>
      <c r="I279" s="32">
        <v>282.32933333333335</v>
      </c>
      <c r="J279" s="32">
        <v>3.5047777777777771</v>
      </c>
      <c r="K279" s="37">
        <v>1.2413792560618723E-2</v>
      </c>
      <c r="L279" s="32">
        <v>28.861888888888888</v>
      </c>
      <c r="M279" s="32">
        <v>0</v>
      </c>
      <c r="N279" s="37">
        <v>0</v>
      </c>
      <c r="O279" s="32">
        <v>23.845222222222223</v>
      </c>
      <c r="P279" s="32">
        <v>0</v>
      </c>
      <c r="Q279" s="37">
        <v>0</v>
      </c>
      <c r="R279" s="32">
        <v>5.0166666666666666</v>
      </c>
      <c r="S279" s="32">
        <v>0</v>
      </c>
      <c r="T279" s="37">
        <v>0</v>
      </c>
      <c r="U279" s="32">
        <v>0</v>
      </c>
      <c r="V279" s="32">
        <v>0</v>
      </c>
      <c r="W279" s="37" t="s">
        <v>1150</v>
      </c>
      <c r="X279" s="32">
        <v>67.12866666666666</v>
      </c>
      <c r="Y279" s="32">
        <v>0</v>
      </c>
      <c r="Z279" s="37">
        <v>0</v>
      </c>
      <c r="AA279" s="32">
        <v>10.652777777777779</v>
      </c>
      <c r="AB279" s="32">
        <v>0</v>
      </c>
      <c r="AC279" s="37">
        <v>0</v>
      </c>
      <c r="AD279" s="32">
        <v>191.35544444444446</v>
      </c>
      <c r="AE279" s="32">
        <v>3.5047777777777771</v>
      </c>
      <c r="AF279" s="37">
        <v>1.8315537286922121E-2</v>
      </c>
      <c r="AG279" s="32">
        <v>0</v>
      </c>
      <c r="AH279" s="32">
        <v>0</v>
      </c>
      <c r="AI279" s="37" t="s">
        <v>1150</v>
      </c>
      <c r="AJ279" s="32">
        <v>0</v>
      </c>
      <c r="AK279" s="32">
        <v>0</v>
      </c>
      <c r="AL279" s="37" t="s">
        <v>1150</v>
      </c>
      <c r="AM279" t="s">
        <v>170</v>
      </c>
      <c r="AN279" s="34">
        <v>4</v>
      </c>
      <c r="AX279"/>
      <c r="AY279"/>
    </row>
    <row r="280" spans="1:51" x14ac:dyDescent="0.25">
      <c r="A280" t="s">
        <v>1023</v>
      </c>
      <c r="B280" t="s">
        <v>459</v>
      </c>
      <c r="C280" t="s">
        <v>773</v>
      </c>
      <c r="D280" t="s">
        <v>923</v>
      </c>
      <c r="E280" s="32">
        <v>159.01111111111112</v>
      </c>
      <c r="F280" s="32">
        <v>476.47188888888888</v>
      </c>
      <c r="G280" s="32">
        <v>18.016666666666666</v>
      </c>
      <c r="H280" s="37">
        <v>3.7812653981918486E-2</v>
      </c>
      <c r="I280" s="32">
        <v>449.37188888888892</v>
      </c>
      <c r="J280" s="32">
        <v>18.016666666666666</v>
      </c>
      <c r="K280" s="37">
        <v>4.0092998943958069E-2</v>
      </c>
      <c r="L280" s="32">
        <v>42.43611111111111</v>
      </c>
      <c r="M280" s="32">
        <v>0</v>
      </c>
      <c r="N280" s="37">
        <v>0</v>
      </c>
      <c r="O280" s="32">
        <v>19.980555555555554</v>
      </c>
      <c r="P280" s="32">
        <v>0</v>
      </c>
      <c r="Q280" s="37">
        <v>0</v>
      </c>
      <c r="R280" s="32">
        <v>17.211111111111112</v>
      </c>
      <c r="S280" s="32">
        <v>0</v>
      </c>
      <c r="T280" s="37">
        <v>0</v>
      </c>
      <c r="U280" s="32">
        <v>5.2444444444444445</v>
      </c>
      <c r="V280" s="32">
        <v>0</v>
      </c>
      <c r="W280" s="37">
        <v>0</v>
      </c>
      <c r="X280" s="32">
        <v>170.99166666666667</v>
      </c>
      <c r="Y280" s="32">
        <v>1.5611111111111111</v>
      </c>
      <c r="Z280" s="37">
        <v>9.1297496629140461E-3</v>
      </c>
      <c r="AA280" s="32">
        <v>4.6444444444444448</v>
      </c>
      <c r="AB280" s="32">
        <v>0</v>
      </c>
      <c r="AC280" s="37">
        <v>0</v>
      </c>
      <c r="AD280" s="32">
        <v>258.39966666666669</v>
      </c>
      <c r="AE280" s="32">
        <v>16.455555555555556</v>
      </c>
      <c r="AF280" s="37">
        <v>6.3682572689937239E-2</v>
      </c>
      <c r="AG280" s="32">
        <v>0</v>
      </c>
      <c r="AH280" s="32">
        <v>0</v>
      </c>
      <c r="AI280" s="37" t="s">
        <v>1150</v>
      </c>
      <c r="AJ280" s="32">
        <v>0</v>
      </c>
      <c r="AK280" s="32">
        <v>0</v>
      </c>
      <c r="AL280" s="37" t="s">
        <v>1150</v>
      </c>
      <c r="AM280" t="s">
        <v>118</v>
      </c>
      <c r="AN280" s="34">
        <v>4</v>
      </c>
      <c r="AX280"/>
      <c r="AY280"/>
    </row>
    <row r="281" spans="1:51" x14ac:dyDescent="0.25">
      <c r="A281" t="s">
        <v>1023</v>
      </c>
      <c r="B281" t="s">
        <v>530</v>
      </c>
      <c r="C281" t="s">
        <v>708</v>
      </c>
      <c r="D281" t="s">
        <v>907</v>
      </c>
      <c r="E281" s="32">
        <v>136.15555555555557</v>
      </c>
      <c r="F281" s="32">
        <v>335.19333333333338</v>
      </c>
      <c r="G281" s="32">
        <v>27.174111111111113</v>
      </c>
      <c r="H281" s="37">
        <v>8.1069962940127416E-2</v>
      </c>
      <c r="I281" s="32">
        <v>329.86</v>
      </c>
      <c r="J281" s="32">
        <v>27.174111111111113</v>
      </c>
      <c r="K281" s="37">
        <v>8.2380740650915885E-2</v>
      </c>
      <c r="L281" s="32">
        <v>30.426333333333332</v>
      </c>
      <c r="M281" s="32">
        <v>0</v>
      </c>
      <c r="N281" s="37">
        <v>0</v>
      </c>
      <c r="O281" s="32">
        <v>25.093</v>
      </c>
      <c r="P281" s="32">
        <v>0</v>
      </c>
      <c r="Q281" s="37">
        <v>0</v>
      </c>
      <c r="R281" s="32">
        <v>0</v>
      </c>
      <c r="S281" s="32">
        <v>0</v>
      </c>
      <c r="T281" s="37" t="s">
        <v>1150</v>
      </c>
      <c r="U281" s="32">
        <v>5.333333333333333</v>
      </c>
      <c r="V281" s="32">
        <v>0</v>
      </c>
      <c r="W281" s="37">
        <v>0</v>
      </c>
      <c r="X281" s="32">
        <v>125.87377777777778</v>
      </c>
      <c r="Y281" s="32">
        <v>7.0277777777777777</v>
      </c>
      <c r="Z281" s="37">
        <v>5.5831944522908308E-2</v>
      </c>
      <c r="AA281" s="32">
        <v>0</v>
      </c>
      <c r="AB281" s="32">
        <v>0</v>
      </c>
      <c r="AC281" s="37" t="s">
        <v>1150</v>
      </c>
      <c r="AD281" s="32">
        <v>178.89322222222225</v>
      </c>
      <c r="AE281" s="32">
        <v>20.146333333333335</v>
      </c>
      <c r="AF281" s="37">
        <v>0.1126165266804096</v>
      </c>
      <c r="AG281" s="32">
        <v>0</v>
      </c>
      <c r="AH281" s="32">
        <v>0</v>
      </c>
      <c r="AI281" s="37" t="s">
        <v>1150</v>
      </c>
      <c r="AJ281" s="32">
        <v>0</v>
      </c>
      <c r="AK281" s="32">
        <v>0</v>
      </c>
      <c r="AL281" s="37" t="s">
        <v>1150</v>
      </c>
      <c r="AM281" t="s">
        <v>189</v>
      </c>
      <c r="AN281" s="34">
        <v>4</v>
      </c>
      <c r="AX281"/>
      <c r="AY281"/>
    </row>
    <row r="282" spans="1:51" x14ac:dyDescent="0.25">
      <c r="A282" t="s">
        <v>1023</v>
      </c>
      <c r="B282" t="s">
        <v>670</v>
      </c>
      <c r="C282" t="s">
        <v>861</v>
      </c>
      <c r="D282" t="s">
        <v>944</v>
      </c>
      <c r="E282" s="32">
        <v>60.544444444444444</v>
      </c>
      <c r="F282" s="32">
        <v>306.51599999999996</v>
      </c>
      <c r="G282" s="32">
        <v>0.85</v>
      </c>
      <c r="H282" s="37">
        <v>2.7731015672917566E-3</v>
      </c>
      <c r="I282" s="32">
        <v>283.85466666666662</v>
      </c>
      <c r="J282" s="32">
        <v>0</v>
      </c>
      <c r="K282" s="37">
        <v>0</v>
      </c>
      <c r="L282" s="32">
        <v>55.861777777777775</v>
      </c>
      <c r="M282" s="32">
        <v>0.85</v>
      </c>
      <c r="N282" s="37">
        <v>1.5216128698613244E-2</v>
      </c>
      <c r="O282" s="32">
        <v>33.20044444444445</v>
      </c>
      <c r="P282" s="32">
        <v>0</v>
      </c>
      <c r="Q282" s="37">
        <v>0</v>
      </c>
      <c r="R282" s="32">
        <v>17.683555555555547</v>
      </c>
      <c r="S282" s="32">
        <v>0.85</v>
      </c>
      <c r="T282" s="37">
        <v>4.8067256459233966E-2</v>
      </c>
      <c r="U282" s="32">
        <v>4.9777777777777779</v>
      </c>
      <c r="V282" s="32">
        <v>0</v>
      </c>
      <c r="W282" s="37">
        <v>0</v>
      </c>
      <c r="X282" s="32">
        <v>106.23422222222219</v>
      </c>
      <c r="Y282" s="32">
        <v>0</v>
      </c>
      <c r="Z282" s="37">
        <v>0</v>
      </c>
      <c r="AA282" s="32">
        <v>0</v>
      </c>
      <c r="AB282" s="32">
        <v>0</v>
      </c>
      <c r="AC282" s="37" t="s">
        <v>1150</v>
      </c>
      <c r="AD282" s="32">
        <v>134.26444444444445</v>
      </c>
      <c r="AE282" s="32">
        <v>0</v>
      </c>
      <c r="AF282" s="37">
        <v>0</v>
      </c>
      <c r="AG282" s="32">
        <v>10.155555555555559</v>
      </c>
      <c r="AH282" s="32">
        <v>0</v>
      </c>
      <c r="AI282" s="37">
        <v>0</v>
      </c>
      <c r="AJ282" s="32">
        <v>0</v>
      </c>
      <c r="AK282" s="32">
        <v>0</v>
      </c>
      <c r="AL282" s="37" t="s">
        <v>1150</v>
      </c>
      <c r="AM282" t="s">
        <v>329</v>
      </c>
      <c r="AN282" s="34">
        <v>4</v>
      </c>
      <c r="AX282"/>
      <c r="AY282"/>
    </row>
    <row r="283" spans="1:51" x14ac:dyDescent="0.25">
      <c r="A283" t="s">
        <v>1023</v>
      </c>
      <c r="B283" t="s">
        <v>503</v>
      </c>
      <c r="C283" t="s">
        <v>708</v>
      </c>
      <c r="D283" t="s">
        <v>888</v>
      </c>
      <c r="E283" s="32">
        <v>112.35555555555555</v>
      </c>
      <c r="F283" s="32">
        <v>437.72966666666656</v>
      </c>
      <c r="G283" s="32">
        <v>175.94355555555555</v>
      </c>
      <c r="H283" s="37">
        <v>0.40194569606253688</v>
      </c>
      <c r="I283" s="32">
        <v>362.14633333333325</v>
      </c>
      <c r="J283" s="32">
        <v>175.94355555555555</v>
      </c>
      <c r="K283" s="37">
        <v>0.48583552934556545</v>
      </c>
      <c r="L283" s="32">
        <v>45.744444444444447</v>
      </c>
      <c r="M283" s="32">
        <v>0</v>
      </c>
      <c r="N283" s="37">
        <v>0</v>
      </c>
      <c r="O283" s="32">
        <v>10.641666666666667</v>
      </c>
      <c r="P283" s="32">
        <v>0</v>
      </c>
      <c r="Q283" s="37">
        <v>0</v>
      </c>
      <c r="R283" s="32">
        <v>29.502777777777776</v>
      </c>
      <c r="S283" s="32">
        <v>0</v>
      </c>
      <c r="T283" s="37">
        <v>0</v>
      </c>
      <c r="U283" s="32">
        <v>5.6</v>
      </c>
      <c r="V283" s="32">
        <v>0</v>
      </c>
      <c r="W283" s="37">
        <v>0</v>
      </c>
      <c r="X283" s="32">
        <v>110.47688888888885</v>
      </c>
      <c r="Y283" s="32">
        <v>64.065777777777768</v>
      </c>
      <c r="Z283" s="37">
        <v>0.57990208107879793</v>
      </c>
      <c r="AA283" s="32">
        <v>40.480555555555554</v>
      </c>
      <c r="AB283" s="32">
        <v>0</v>
      </c>
      <c r="AC283" s="37">
        <v>0</v>
      </c>
      <c r="AD283" s="32">
        <v>238.59999999999991</v>
      </c>
      <c r="AE283" s="32">
        <v>111.87777777777778</v>
      </c>
      <c r="AF283" s="37">
        <v>0.46889261432429935</v>
      </c>
      <c r="AG283" s="32">
        <v>2.4277777777777776</v>
      </c>
      <c r="AH283" s="32">
        <v>0</v>
      </c>
      <c r="AI283" s="37">
        <v>0</v>
      </c>
      <c r="AJ283" s="32">
        <v>0</v>
      </c>
      <c r="AK283" s="32">
        <v>0</v>
      </c>
      <c r="AL283" s="37" t="s">
        <v>1150</v>
      </c>
      <c r="AM283" t="s">
        <v>162</v>
      </c>
      <c r="AN283" s="34">
        <v>4</v>
      </c>
      <c r="AX283"/>
      <c r="AY283"/>
    </row>
    <row r="284" spans="1:51" x14ac:dyDescent="0.25">
      <c r="A284" t="s">
        <v>1023</v>
      </c>
      <c r="B284" t="s">
        <v>599</v>
      </c>
      <c r="C284" t="s">
        <v>846</v>
      </c>
      <c r="D284" t="s">
        <v>924</v>
      </c>
      <c r="E284" s="32">
        <v>38.344444444444441</v>
      </c>
      <c r="F284" s="32">
        <v>116.56655555555555</v>
      </c>
      <c r="G284" s="32">
        <v>11.572222222222223</v>
      </c>
      <c r="H284" s="37">
        <v>9.9275664165155056E-2</v>
      </c>
      <c r="I284" s="32">
        <v>102.54599999999999</v>
      </c>
      <c r="J284" s="32">
        <v>11.572222222222223</v>
      </c>
      <c r="K284" s="37">
        <v>0.11284908453008624</v>
      </c>
      <c r="L284" s="32">
        <v>15.297111111111114</v>
      </c>
      <c r="M284" s="32">
        <v>0</v>
      </c>
      <c r="N284" s="37">
        <v>0</v>
      </c>
      <c r="O284" s="32">
        <v>3.3814444444444445</v>
      </c>
      <c r="P284" s="32">
        <v>0</v>
      </c>
      <c r="Q284" s="37">
        <v>0</v>
      </c>
      <c r="R284" s="32">
        <v>9.8107777777777816</v>
      </c>
      <c r="S284" s="32">
        <v>0</v>
      </c>
      <c r="T284" s="37">
        <v>0</v>
      </c>
      <c r="U284" s="32">
        <v>2.104888888888889</v>
      </c>
      <c r="V284" s="32">
        <v>0</v>
      </c>
      <c r="W284" s="37">
        <v>0</v>
      </c>
      <c r="X284" s="32">
        <v>32.748222222222211</v>
      </c>
      <c r="Y284" s="32">
        <v>4.8833333333333337</v>
      </c>
      <c r="Z284" s="37">
        <v>0.14911750934741164</v>
      </c>
      <c r="AA284" s="32">
        <v>2.104888888888889</v>
      </c>
      <c r="AB284" s="32">
        <v>0</v>
      </c>
      <c r="AC284" s="37">
        <v>0</v>
      </c>
      <c r="AD284" s="32">
        <v>66.416333333333341</v>
      </c>
      <c r="AE284" s="32">
        <v>6.6888888888888891</v>
      </c>
      <c r="AF284" s="37">
        <v>0.10071150503473877</v>
      </c>
      <c r="AG284" s="32">
        <v>0</v>
      </c>
      <c r="AH284" s="32">
        <v>0</v>
      </c>
      <c r="AI284" s="37" t="s">
        <v>1150</v>
      </c>
      <c r="AJ284" s="32">
        <v>0</v>
      </c>
      <c r="AK284" s="32">
        <v>0</v>
      </c>
      <c r="AL284" s="37" t="s">
        <v>1150</v>
      </c>
      <c r="AM284" t="s">
        <v>258</v>
      </c>
      <c r="AN284" s="34">
        <v>4</v>
      </c>
      <c r="AX284"/>
      <c r="AY284"/>
    </row>
    <row r="285" spans="1:51" x14ac:dyDescent="0.25">
      <c r="A285" t="s">
        <v>1023</v>
      </c>
      <c r="B285" t="s">
        <v>624</v>
      </c>
      <c r="C285" t="s">
        <v>854</v>
      </c>
      <c r="D285" t="s">
        <v>901</v>
      </c>
      <c r="E285" s="32">
        <v>46.355555555555554</v>
      </c>
      <c r="F285" s="32">
        <v>161.12633333333332</v>
      </c>
      <c r="G285" s="32">
        <v>3.3657777777777782</v>
      </c>
      <c r="H285" s="37">
        <v>2.0889060826666726E-2</v>
      </c>
      <c r="I285" s="32">
        <v>150.47333333333333</v>
      </c>
      <c r="J285" s="32">
        <v>3.3657777777777782</v>
      </c>
      <c r="K285" s="37">
        <v>2.2367935256154655E-2</v>
      </c>
      <c r="L285" s="32">
        <v>30.559000000000001</v>
      </c>
      <c r="M285" s="32">
        <v>0</v>
      </c>
      <c r="N285" s="37">
        <v>0</v>
      </c>
      <c r="O285" s="32">
        <v>24.870111111111111</v>
      </c>
      <c r="P285" s="32">
        <v>0</v>
      </c>
      <c r="Q285" s="37">
        <v>0</v>
      </c>
      <c r="R285" s="32">
        <v>0</v>
      </c>
      <c r="S285" s="32">
        <v>0</v>
      </c>
      <c r="T285" s="37" t="s">
        <v>1150</v>
      </c>
      <c r="U285" s="32">
        <v>5.6888888888888891</v>
      </c>
      <c r="V285" s="32">
        <v>0</v>
      </c>
      <c r="W285" s="37">
        <v>0</v>
      </c>
      <c r="X285" s="32">
        <v>36.427555555555564</v>
      </c>
      <c r="Y285" s="32">
        <v>2.3017777777777781</v>
      </c>
      <c r="Z285" s="37">
        <v>6.3187818745272198E-2</v>
      </c>
      <c r="AA285" s="32">
        <v>4.9641111111111096</v>
      </c>
      <c r="AB285" s="32">
        <v>0</v>
      </c>
      <c r="AC285" s="37">
        <v>0</v>
      </c>
      <c r="AD285" s="32">
        <v>89.175666666666658</v>
      </c>
      <c r="AE285" s="32">
        <v>1.0640000000000001</v>
      </c>
      <c r="AF285" s="37">
        <v>1.1931505978835783E-2</v>
      </c>
      <c r="AG285" s="32">
        <v>0</v>
      </c>
      <c r="AH285" s="32">
        <v>0</v>
      </c>
      <c r="AI285" s="37" t="s">
        <v>1150</v>
      </c>
      <c r="AJ285" s="32">
        <v>0</v>
      </c>
      <c r="AK285" s="32">
        <v>0</v>
      </c>
      <c r="AL285" s="37" t="s">
        <v>1150</v>
      </c>
      <c r="AM285" t="s">
        <v>283</v>
      </c>
      <c r="AN285" s="34">
        <v>4</v>
      </c>
      <c r="AX285"/>
      <c r="AY285"/>
    </row>
    <row r="286" spans="1:51" x14ac:dyDescent="0.25">
      <c r="A286" t="s">
        <v>1023</v>
      </c>
      <c r="B286" t="s">
        <v>513</v>
      </c>
      <c r="C286" t="s">
        <v>801</v>
      </c>
      <c r="D286" t="s">
        <v>973</v>
      </c>
      <c r="E286" s="32">
        <v>47.37777777777778</v>
      </c>
      <c r="F286" s="32">
        <v>238.78799999999998</v>
      </c>
      <c r="G286" s="32">
        <v>5.177777777777778</v>
      </c>
      <c r="H286" s="37">
        <v>2.1683576133548498E-2</v>
      </c>
      <c r="I286" s="32">
        <v>218.78955555555555</v>
      </c>
      <c r="J286" s="32">
        <v>5.0472222222222225</v>
      </c>
      <c r="K286" s="37">
        <v>2.3068844440065697E-2</v>
      </c>
      <c r="L286" s="32">
        <v>32.962888888888891</v>
      </c>
      <c r="M286" s="32">
        <v>0.13055555555555556</v>
      </c>
      <c r="N286" s="37">
        <v>3.9606830577147362E-3</v>
      </c>
      <c r="O286" s="32">
        <v>18.407777777777781</v>
      </c>
      <c r="P286" s="32">
        <v>0</v>
      </c>
      <c r="Q286" s="37">
        <v>0</v>
      </c>
      <c r="R286" s="32">
        <v>13.647666666666666</v>
      </c>
      <c r="S286" s="32">
        <v>0.13055555555555556</v>
      </c>
      <c r="T286" s="37">
        <v>9.5661448029374183E-3</v>
      </c>
      <c r="U286" s="32">
        <v>0.9074444444444445</v>
      </c>
      <c r="V286" s="32">
        <v>0</v>
      </c>
      <c r="W286" s="37">
        <v>0</v>
      </c>
      <c r="X286" s="32">
        <v>62.334555555555575</v>
      </c>
      <c r="Y286" s="32">
        <v>5.0472222222222225</v>
      </c>
      <c r="Z286" s="37">
        <v>8.0969891855952894E-2</v>
      </c>
      <c r="AA286" s="32">
        <v>5.4433333333333334</v>
      </c>
      <c r="AB286" s="32">
        <v>0</v>
      </c>
      <c r="AC286" s="37">
        <v>0</v>
      </c>
      <c r="AD286" s="32">
        <v>81.045555555555524</v>
      </c>
      <c r="AE286" s="32">
        <v>0</v>
      </c>
      <c r="AF286" s="37">
        <v>0</v>
      </c>
      <c r="AG286" s="32">
        <v>57.001666666666665</v>
      </c>
      <c r="AH286" s="32">
        <v>0</v>
      </c>
      <c r="AI286" s="37">
        <v>0</v>
      </c>
      <c r="AJ286" s="32">
        <v>0</v>
      </c>
      <c r="AK286" s="32">
        <v>0</v>
      </c>
      <c r="AL286" s="37" t="s">
        <v>1150</v>
      </c>
      <c r="AM286" t="s">
        <v>172</v>
      </c>
      <c r="AN286" s="34">
        <v>4</v>
      </c>
      <c r="AX286"/>
      <c r="AY286"/>
    </row>
    <row r="287" spans="1:51" x14ac:dyDescent="0.25">
      <c r="A287" t="s">
        <v>1023</v>
      </c>
      <c r="B287" t="s">
        <v>659</v>
      </c>
      <c r="C287" t="s">
        <v>869</v>
      </c>
      <c r="D287" t="s">
        <v>912</v>
      </c>
      <c r="E287" s="32">
        <v>56.333333333333336</v>
      </c>
      <c r="F287" s="32">
        <v>221.77822222222221</v>
      </c>
      <c r="G287" s="32">
        <v>0</v>
      </c>
      <c r="H287" s="37">
        <v>0</v>
      </c>
      <c r="I287" s="32">
        <v>205.15277777777777</v>
      </c>
      <c r="J287" s="32">
        <v>0</v>
      </c>
      <c r="K287" s="37">
        <v>0</v>
      </c>
      <c r="L287" s="32">
        <v>26.857666666666667</v>
      </c>
      <c r="M287" s="32">
        <v>0</v>
      </c>
      <c r="N287" s="37">
        <v>0</v>
      </c>
      <c r="O287" s="32">
        <v>15.257777777777779</v>
      </c>
      <c r="P287" s="32">
        <v>0</v>
      </c>
      <c r="Q287" s="37">
        <v>0</v>
      </c>
      <c r="R287" s="32">
        <v>6.0321111111111119</v>
      </c>
      <c r="S287" s="32">
        <v>0</v>
      </c>
      <c r="T287" s="37">
        <v>0</v>
      </c>
      <c r="U287" s="32">
        <v>5.5677777777777777</v>
      </c>
      <c r="V287" s="32">
        <v>0</v>
      </c>
      <c r="W287" s="37">
        <v>0</v>
      </c>
      <c r="X287" s="32">
        <v>52.490777777777758</v>
      </c>
      <c r="Y287" s="32">
        <v>0</v>
      </c>
      <c r="Z287" s="37">
        <v>0</v>
      </c>
      <c r="AA287" s="32">
        <v>5.025555555555556</v>
      </c>
      <c r="AB287" s="32">
        <v>0</v>
      </c>
      <c r="AC287" s="37">
        <v>0</v>
      </c>
      <c r="AD287" s="32">
        <v>137.40422222222224</v>
      </c>
      <c r="AE287" s="32">
        <v>0</v>
      </c>
      <c r="AF287" s="37">
        <v>0</v>
      </c>
      <c r="AG287" s="32">
        <v>0</v>
      </c>
      <c r="AH287" s="32">
        <v>0</v>
      </c>
      <c r="AI287" s="37" t="s">
        <v>1150</v>
      </c>
      <c r="AJ287" s="32">
        <v>0</v>
      </c>
      <c r="AK287" s="32">
        <v>0</v>
      </c>
      <c r="AL287" s="37" t="s">
        <v>1150</v>
      </c>
      <c r="AM287" t="s">
        <v>318</v>
      </c>
      <c r="AN287" s="34">
        <v>4</v>
      </c>
      <c r="AX287"/>
      <c r="AY287"/>
    </row>
    <row r="288" spans="1:51" x14ac:dyDescent="0.25">
      <c r="A288" t="s">
        <v>1023</v>
      </c>
      <c r="B288" t="s">
        <v>668</v>
      </c>
      <c r="C288" t="s">
        <v>801</v>
      </c>
      <c r="D288" t="s">
        <v>973</v>
      </c>
      <c r="E288" s="32">
        <v>124.46666666666667</v>
      </c>
      <c r="F288" s="32">
        <v>425.17222222222222</v>
      </c>
      <c r="G288" s="32">
        <v>68.838888888888903</v>
      </c>
      <c r="H288" s="37">
        <v>0.16190824633155196</v>
      </c>
      <c r="I288" s="32">
        <v>396.64111111111117</v>
      </c>
      <c r="J288" s="32">
        <v>60.085555555555565</v>
      </c>
      <c r="K288" s="37">
        <v>0.15148595007521493</v>
      </c>
      <c r="L288" s="32">
        <v>44.671111111111095</v>
      </c>
      <c r="M288" s="32">
        <v>13.24555555555556</v>
      </c>
      <c r="N288" s="37">
        <v>0.29651278479753279</v>
      </c>
      <c r="O288" s="32">
        <v>21.784444444444439</v>
      </c>
      <c r="P288" s="32">
        <v>4.4922222222222228</v>
      </c>
      <c r="Q288" s="37">
        <v>0.20621238396409269</v>
      </c>
      <c r="R288" s="32">
        <v>17.677777777777774</v>
      </c>
      <c r="S288" s="32">
        <v>6.9222222222222252</v>
      </c>
      <c r="T288" s="37">
        <v>0.39157762413576391</v>
      </c>
      <c r="U288" s="32">
        <v>5.2088888888888887</v>
      </c>
      <c r="V288" s="32">
        <v>1.8311111111111111</v>
      </c>
      <c r="W288" s="37">
        <v>0.35153583617747441</v>
      </c>
      <c r="X288" s="32">
        <v>139.6311111111111</v>
      </c>
      <c r="Y288" s="32">
        <v>36.61888888888889</v>
      </c>
      <c r="Z288" s="37">
        <v>0.26225451188846804</v>
      </c>
      <c r="AA288" s="32">
        <v>5.6444444444444448</v>
      </c>
      <c r="AB288" s="32">
        <v>0</v>
      </c>
      <c r="AC288" s="37">
        <v>0</v>
      </c>
      <c r="AD288" s="32">
        <v>235.22555555555562</v>
      </c>
      <c r="AE288" s="32">
        <v>18.974444444444451</v>
      </c>
      <c r="AF288" s="37">
        <v>8.0664893742648902E-2</v>
      </c>
      <c r="AG288" s="32">
        <v>0</v>
      </c>
      <c r="AH288" s="32">
        <v>0</v>
      </c>
      <c r="AI288" s="37" t="s">
        <v>1150</v>
      </c>
      <c r="AJ288" s="32">
        <v>0</v>
      </c>
      <c r="AK288" s="32">
        <v>0</v>
      </c>
      <c r="AL288" s="37" t="s">
        <v>1150</v>
      </c>
      <c r="AM288" t="s">
        <v>327</v>
      </c>
      <c r="AN288" s="34">
        <v>4</v>
      </c>
      <c r="AX288"/>
      <c r="AY288"/>
    </row>
    <row r="289" spans="1:51" x14ac:dyDescent="0.25">
      <c r="A289" t="s">
        <v>1023</v>
      </c>
      <c r="B289" t="s">
        <v>636</v>
      </c>
      <c r="C289" t="s">
        <v>858</v>
      </c>
      <c r="D289" t="s">
        <v>1005</v>
      </c>
      <c r="E289" s="32">
        <v>50.544444444444444</v>
      </c>
      <c r="F289" s="32">
        <v>203.83888888888899</v>
      </c>
      <c r="G289" s="32">
        <v>10.376666666666667</v>
      </c>
      <c r="H289" s="37">
        <v>5.090621678340735E-2</v>
      </c>
      <c r="I289" s="32">
        <v>182.37111111111119</v>
      </c>
      <c r="J289" s="32">
        <v>10.376666666666667</v>
      </c>
      <c r="K289" s="37">
        <v>5.6898631605882974E-2</v>
      </c>
      <c r="L289" s="32">
        <v>27.866666666666674</v>
      </c>
      <c r="M289" s="32">
        <v>0</v>
      </c>
      <c r="N289" s="37">
        <v>0</v>
      </c>
      <c r="O289" s="32">
        <v>6.3988888888888926</v>
      </c>
      <c r="P289" s="32">
        <v>0</v>
      </c>
      <c r="Q289" s="37">
        <v>0</v>
      </c>
      <c r="R289" s="32">
        <v>15.77888888888889</v>
      </c>
      <c r="S289" s="32">
        <v>0</v>
      </c>
      <c r="T289" s="37">
        <v>0</v>
      </c>
      <c r="U289" s="32">
        <v>5.6888888888888891</v>
      </c>
      <c r="V289" s="32">
        <v>0</v>
      </c>
      <c r="W289" s="37">
        <v>0</v>
      </c>
      <c r="X289" s="32">
        <v>51.887777777777771</v>
      </c>
      <c r="Y289" s="32">
        <v>10.376666666666667</v>
      </c>
      <c r="Z289" s="37">
        <v>0.19998286901218446</v>
      </c>
      <c r="AA289" s="32">
        <v>0</v>
      </c>
      <c r="AB289" s="32">
        <v>0</v>
      </c>
      <c r="AC289" s="37" t="s">
        <v>1150</v>
      </c>
      <c r="AD289" s="32">
        <v>124.08444444444454</v>
      </c>
      <c r="AE289" s="32">
        <v>0</v>
      </c>
      <c r="AF289" s="37">
        <v>0</v>
      </c>
      <c r="AG289" s="32">
        <v>0</v>
      </c>
      <c r="AH289" s="32">
        <v>0</v>
      </c>
      <c r="AI289" s="37" t="s">
        <v>1150</v>
      </c>
      <c r="AJ289" s="32">
        <v>0</v>
      </c>
      <c r="AK289" s="32">
        <v>0</v>
      </c>
      <c r="AL289" s="37" t="s">
        <v>1150</v>
      </c>
      <c r="AM289" t="s">
        <v>295</v>
      </c>
      <c r="AN289" s="34">
        <v>4</v>
      </c>
      <c r="AX289"/>
      <c r="AY289"/>
    </row>
    <row r="290" spans="1:51" x14ac:dyDescent="0.25">
      <c r="A290" t="s">
        <v>1023</v>
      </c>
      <c r="B290" t="s">
        <v>654</v>
      </c>
      <c r="C290" t="s">
        <v>704</v>
      </c>
      <c r="D290" t="s">
        <v>1011</v>
      </c>
      <c r="E290" s="32">
        <v>59.37777777777778</v>
      </c>
      <c r="F290" s="32">
        <v>204.01033333333339</v>
      </c>
      <c r="G290" s="32">
        <v>0</v>
      </c>
      <c r="H290" s="37">
        <v>0</v>
      </c>
      <c r="I290" s="32">
        <v>192.75477777777783</v>
      </c>
      <c r="J290" s="32">
        <v>0</v>
      </c>
      <c r="K290" s="37">
        <v>0</v>
      </c>
      <c r="L290" s="32">
        <v>30.520666666666671</v>
      </c>
      <c r="M290" s="32">
        <v>0</v>
      </c>
      <c r="N290" s="37">
        <v>0</v>
      </c>
      <c r="O290" s="32">
        <v>19.265111111111114</v>
      </c>
      <c r="P290" s="32">
        <v>0</v>
      </c>
      <c r="Q290" s="37">
        <v>0</v>
      </c>
      <c r="R290" s="32">
        <v>5.6888888888888891</v>
      </c>
      <c r="S290" s="32">
        <v>0</v>
      </c>
      <c r="T290" s="37">
        <v>0</v>
      </c>
      <c r="U290" s="32">
        <v>5.5666666666666664</v>
      </c>
      <c r="V290" s="32">
        <v>0</v>
      </c>
      <c r="W290" s="37">
        <v>0</v>
      </c>
      <c r="X290" s="32">
        <v>72.39155555555557</v>
      </c>
      <c r="Y290" s="32">
        <v>0</v>
      </c>
      <c r="Z290" s="37">
        <v>0</v>
      </c>
      <c r="AA290" s="32">
        <v>0</v>
      </c>
      <c r="AB290" s="32">
        <v>0</v>
      </c>
      <c r="AC290" s="37" t="s">
        <v>1150</v>
      </c>
      <c r="AD290" s="32">
        <v>101.09811111111115</v>
      </c>
      <c r="AE290" s="32">
        <v>0</v>
      </c>
      <c r="AF290" s="37">
        <v>0</v>
      </c>
      <c r="AG290" s="32">
        <v>0</v>
      </c>
      <c r="AH290" s="32">
        <v>0</v>
      </c>
      <c r="AI290" s="37" t="s">
        <v>1150</v>
      </c>
      <c r="AJ290" s="32">
        <v>0</v>
      </c>
      <c r="AK290" s="32">
        <v>0</v>
      </c>
      <c r="AL290" s="37" t="s">
        <v>1150</v>
      </c>
      <c r="AM290" t="s">
        <v>313</v>
      </c>
      <c r="AN290" s="34">
        <v>4</v>
      </c>
      <c r="AX290"/>
      <c r="AY290"/>
    </row>
    <row r="291" spans="1:51" x14ac:dyDescent="0.25">
      <c r="A291" t="s">
        <v>1023</v>
      </c>
      <c r="B291" t="s">
        <v>357</v>
      </c>
      <c r="C291" t="s">
        <v>717</v>
      </c>
      <c r="D291" t="s">
        <v>923</v>
      </c>
      <c r="E291" s="32">
        <v>106.22222222222223</v>
      </c>
      <c r="F291" s="32">
        <v>386.56766666666664</v>
      </c>
      <c r="G291" s="32">
        <v>0.6</v>
      </c>
      <c r="H291" s="37">
        <v>1.5521215345653155E-3</v>
      </c>
      <c r="I291" s="32">
        <v>349.55977777777775</v>
      </c>
      <c r="J291" s="32">
        <v>0.42222222222222222</v>
      </c>
      <c r="K291" s="37">
        <v>1.2078684364270236E-3</v>
      </c>
      <c r="L291" s="32">
        <v>52.416222222222245</v>
      </c>
      <c r="M291" s="32">
        <v>0.42222222222222222</v>
      </c>
      <c r="N291" s="37">
        <v>8.0551822378992048E-3</v>
      </c>
      <c r="O291" s="32">
        <v>24.749111111111127</v>
      </c>
      <c r="P291" s="32">
        <v>0.42222222222222222</v>
      </c>
      <c r="Q291" s="37">
        <v>1.7060096434439835E-2</v>
      </c>
      <c r="R291" s="32">
        <v>26.067111111111117</v>
      </c>
      <c r="S291" s="32">
        <v>0</v>
      </c>
      <c r="T291" s="37">
        <v>0</v>
      </c>
      <c r="U291" s="32">
        <v>1.6</v>
      </c>
      <c r="V291" s="32">
        <v>0</v>
      </c>
      <c r="W291" s="37">
        <v>0</v>
      </c>
      <c r="X291" s="32">
        <v>113.57944444444442</v>
      </c>
      <c r="Y291" s="32">
        <v>0</v>
      </c>
      <c r="Z291" s="37">
        <v>0</v>
      </c>
      <c r="AA291" s="32">
        <v>9.3407777777777792</v>
      </c>
      <c r="AB291" s="32">
        <v>0.17777777777777778</v>
      </c>
      <c r="AC291" s="37">
        <v>1.9032438412218824E-2</v>
      </c>
      <c r="AD291" s="32">
        <v>209.6491111111111</v>
      </c>
      <c r="AE291" s="32">
        <v>0</v>
      </c>
      <c r="AF291" s="37">
        <v>0</v>
      </c>
      <c r="AG291" s="32">
        <v>1.582111111111111</v>
      </c>
      <c r="AH291" s="32">
        <v>0</v>
      </c>
      <c r="AI291" s="37">
        <v>0</v>
      </c>
      <c r="AJ291" s="32">
        <v>0</v>
      </c>
      <c r="AK291" s="32">
        <v>0</v>
      </c>
      <c r="AL291" s="37" t="s">
        <v>1150</v>
      </c>
      <c r="AM291" t="s">
        <v>16</v>
      </c>
      <c r="AN291" s="34">
        <v>4</v>
      </c>
      <c r="AX291"/>
      <c r="AY291"/>
    </row>
    <row r="292" spans="1:51" x14ac:dyDescent="0.25">
      <c r="A292" t="s">
        <v>1023</v>
      </c>
      <c r="B292" t="s">
        <v>356</v>
      </c>
      <c r="C292" t="s">
        <v>708</v>
      </c>
      <c r="D292" t="s">
        <v>907</v>
      </c>
      <c r="E292" s="32">
        <v>117.95555555555555</v>
      </c>
      <c r="F292" s="32">
        <v>411.85933333333327</v>
      </c>
      <c r="G292" s="32">
        <v>1.2916666666666665</v>
      </c>
      <c r="H292" s="37">
        <v>3.1361840369446528E-3</v>
      </c>
      <c r="I292" s="32">
        <v>364.98677777777772</v>
      </c>
      <c r="J292" s="32">
        <v>1.2888888888888888</v>
      </c>
      <c r="K292" s="37">
        <v>3.5313303586948816E-3</v>
      </c>
      <c r="L292" s="32">
        <v>52.731555555555552</v>
      </c>
      <c r="M292" s="32">
        <v>0.18888888888888888</v>
      </c>
      <c r="N292" s="37">
        <v>3.5820845203378116E-3</v>
      </c>
      <c r="O292" s="32">
        <v>27.746444444444432</v>
      </c>
      <c r="P292" s="32">
        <v>0.18888888888888888</v>
      </c>
      <c r="Q292" s="37">
        <v>6.8076790619819184E-3</v>
      </c>
      <c r="R292" s="32">
        <v>19.829555555555558</v>
      </c>
      <c r="S292" s="32">
        <v>0</v>
      </c>
      <c r="T292" s="37">
        <v>0</v>
      </c>
      <c r="U292" s="32">
        <v>5.1555555555555559</v>
      </c>
      <c r="V292" s="32">
        <v>0</v>
      </c>
      <c r="W292" s="37">
        <v>0</v>
      </c>
      <c r="X292" s="32">
        <v>116.79422222222222</v>
      </c>
      <c r="Y292" s="32">
        <v>0.37222222222222223</v>
      </c>
      <c r="Z292" s="37">
        <v>3.186991746167048E-3</v>
      </c>
      <c r="AA292" s="32">
        <v>21.887444444444451</v>
      </c>
      <c r="AB292" s="32">
        <v>2.7777777777777779E-3</v>
      </c>
      <c r="AC292" s="37">
        <v>1.2691192819830747E-4</v>
      </c>
      <c r="AD292" s="32">
        <v>195.16822222222217</v>
      </c>
      <c r="AE292" s="32">
        <v>0.72777777777777775</v>
      </c>
      <c r="AF292" s="37">
        <v>3.7289768256899753E-3</v>
      </c>
      <c r="AG292" s="32">
        <v>25.277888888888892</v>
      </c>
      <c r="AH292" s="32">
        <v>0</v>
      </c>
      <c r="AI292" s="37">
        <v>0</v>
      </c>
      <c r="AJ292" s="32">
        <v>0</v>
      </c>
      <c r="AK292" s="32">
        <v>0</v>
      </c>
      <c r="AL292" s="37" t="s">
        <v>1150</v>
      </c>
      <c r="AM292" t="s">
        <v>15</v>
      </c>
      <c r="AN292" s="34">
        <v>4</v>
      </c>
      <c r="AX292"/>
      <c r="AY292"/>
    </row>
    <row r="293" spans="1:51" x14ac:dyDescent="0.25">
      <c r="A293" t="s">
        <v>1023</v>
      </c>
      <c r="B293" t="s">
        <v>365</v>
      </c>
      <c r="C293" t="s">
        <v>717</v>
      </c>
      <c r="D293" t="s">
        <v>923</v>
      </c>
      <c r="E293" s="32">
        <v>116.95555555555555</v>
      </c>
      <c r="F293" s="32">
        <v>423.68399999999991</v>
      </c>
      <c r="G293" s="32">
        <v>55.515777777777771</v>
      </c>
      <c r="H293" s="37">
        <v>0.13103109340399396</v>
      </c>
      <c r="I293" s="32">
        <v>381.60255555555545</v>
      </c>
      <c r="J293" s="32">
        <v>55.249111111111105</v>
      </c>
      <c r="K293" s="37">
        <v>0.14478181633421394</v>
      </c>
      <c r="L293" s="32">
        <v>45.256555555555558</v>
      </c>
      <c r="M293" s="32">
        <v>8.2501111111111083</v>
      </c>
      <c r="N293" s="37">
        <v>0.18229648743337362</v>
      </c>
      <c r="O293" s="32">
        <v>29.423333333333332</v>
      </c>
      <c r="P293" s="32">
        <v>8.1167777777777754</v>
      </c>
      <c r="Q293" s="37">
        <v>0.27586193874853659</v>
      </c>
      <c r="R293" s="32">
        <v>15.155111111111111</v>
      </c>
      <c r="S293" s="32">
        <v>0.13333333333333333</v>
      </c>
      <c r="T293" s="37">
        <v>8.7979119622276312E-3</v>
      </c>
      <c r="U293" s="32">
        <v>0.67811111111111111</v>
      </c>
      <c r="V293" s="32">
        <v>0</v>
      </c>
      <c r="W293" s="37">
        <v>0</v>
      </c>
      <c r="X293" s="32">
        <v>104.81977777777774</v>
      </c>
      <c r="Y293" s="32">
        <v>6.2386666666666653</v>
      </c>
      <c r="Z293" s="37">
        <v>5.9518029888337445E-2</v>
      </c>
      <c r="AA293" s="32">
        <v>26.248222222222207</v>
      </c>
      <c r="AB293" s="32">
        <v>0.13333333333333333</v>
      </c>
      <c r="AC293" s="37">
        <v>5.0797091019920953E-3</v>
      </c>
      <c r="AD293" s="32">
        <v>246.90399999999997</v>
      </c>
      <c r="AE293" s="32">
        <v>40.893666666666668</v>
      </c>
      <c r="AF293" s="37">
        <v>0.16562577628011971</v>
      </c>
      <c r="AG293" s="32">
        <v>0.45544444444444437</v>
      </c>
      <c r="AH293" s="32">
        <v>0</v>
      </c>
      <c r="AI293" s="37">
        <v>0</v>
      </c>
      <c r="AJ293" s="32">
        <v>0</v>
      </c>
      <c r="AK293" s="32">
        <v>0</v>
      </c>
      <c r="AL293" s="37" t="s">
        <v>1150</v>
      </c>
      <c r="AM293" t="s">
        <v>24</v>
      </c>
      <c r="AN293" s="34">
        <v>4</v>
      </c>
      <c r="AX293"/>
      <c r="AY293"/>
    </row>
    <row r="294" spans="1:51" x14ac:dyDescent="0.25">
      <c r="A294" t="s">
        <v>1023</v>
      </c>
      <c r="B294" t="s">
        <v>358</v>
      </c>
      <c r="C294" t="s">
        <v>718</v>
      </c>
      <c r="D294" t="s">
        <v>924</v>
      </c>
      <c r="E294" s="32">
        <v>101.1</v>
      </c>
      <c r="F294" s="32">
        <v>336.02855555555556</v>
      </c>
      <c r="G294" s="32">
        <v>6.9444444444444448E-2</v>
      </c>
      <c r="H294" s="37">
        <v>2.066623306154206E-4</v>
      </c>
      <c r="I294" s="32">
        <v>297.73033333333336</v>
      </c>
      <c r="J294" s="32">
        <v>0</v>
      </c>
      <c r="K294" s="37">
        <v>0</v>
      </c>
      <c r="L294" s="32">
        <v>40.046777777777791</v>
      </c>
      <c r="M294" s="32">
        <v>0</v>
      </c>
      <c r="N294" s="37">
        <v>0</v>
      </c>
      <c r="O294" s="32">
        <v>13.875888888888893</v>
      </c>
      <c r="P294" s="32">
        <v>0</v>
      </c>
      <c r="Q294" s="37">
        <v>0</v>
      </c>
      <c r="R294" s="32">
        <v>20.48200000000001</v>
      </c>
      <c r="S294" s="32">
        <v>0</v>
      </c>
      <c r="T294" s="37">
        <v>0</v>
      </c>
      <c r="U294" s="32">
        <v>5.6888888888888891</v>
      </c>
      <c r="V294" s="32">
        <v>0</v>
      </c>
      <c r="W294" s="37">
        <v>0</v>
      </c>
      <c r="X294" s="32">
        <v>98.952555555555534</v>
      </c>
      <c r="Y294" s="32">
        <v>0</v>
      </c>
      <c r="Z294" s="37">
        <v>0</v>
      </c>
      <c r="AA294" s="32">
        <v>12.127333333333338</v>
      </c>
      <c r="AB294" s="32">
        <v>6.9444444444444448E-2</v>
      </c>
      <c r="AC294" s="37">
        <v>5.7262748978432537E-3</v>
      </c>
      <c r="AD294" s="32">
        <v>177.45900000000003</v>
      </c>
      <c r="AE294" s="32">
        <v>0</v>
      </c>
      <c r="AF294" s="37">
        <v>0</v>
      </c>
      <c r="AG294" s="32">
        <v>7.4428888888888851</v>
      </c>
      <c r="AH294" s="32">
        <v>0</v>
      </c>
      <c r="AI294" s="37">
        <v>0</v>
      </c>
      <c r="AJ294" s="32">
        <v>0</v>
      </c>
      <c r="AK294" s="32">
        <v>0</v>
      </c>
      <c r="AL294" s="37" t="s">
        <v>1150</v>
      </c>
      <c r="AM294" t="s">
        <v>17</v>
      </c>
      <c r="AN294" s="34">
        <v>4</v>
      </c>
      <c r="AX294"/>
      <c r="AY294"/>
    </row>
    <row r="295" spans="1:51" x14ac:dyDescent="0.25">
      <c r="A295" t="s">
        <v>1023</v>
      </c>
      <c r="B295" t="s">
        <v>642</v>
      </c>
      <c r="C295" t="s">
        <v>755</v>
      </c>
      <c r="D295" t="s">
        <v>881</v>
      </c>
      <c r="E295" s="32">
        <v>33.422222222222224</v>
      </c>
      <c r="F295" s="32">
        <v>99.474444444444487</v>
      </c>
      <c r="G295" s="32">
        <v>0</v>
      </c>
      <c r="H295" s="37">
        <v>0</v>
      </c>
      <c r="I295" s="32">
        <v>86.330000000000041</v>
      </c>
      <c r="J295" s="32">
        <v>0</v>
      </c>
      <c r="K295" s="37">
        <v>0</v>
      </c>
      <c r="L295" s="32">
        <v>13.417777777777779</v>
      </c>
      <c r="M295" s="32">
        <v>0</v>
      </c>
      <c r="N295" s="37">
        <v>0</v>
      </c>
      <c r="O295" s="32">
        <v>0.27333333333333337</v>
      </c>
      <c r="P295" s="32">
        <v>0</v>
      </c>
      <c r="Q295" s="37">
        <v>0</v>
      </c>
      <c r="R295" s="32">
        <v>5.2333333333333334</v>
      </c>
      <c r="S295" s="32">
        <v>0</v>
      </c>
      <c r="T295" s="37">
        <v>0</v>
      </c>
      <c r="U295" s="32">
        <v>7.9111111111111114</v>
      </c>
      <c r="V295" s="32">
        <v>0</v>
      </c>
      <c r="W295" s="37">
        <v>0</v>
      </c>
      <c r="X295" s="32">
        <v>30.710000000000022</v>
      </c>
      <c r="Y295" s="32">
        <v>0</v>
      </c>
      <c r="Z295" s="37">
        <v>0</v>
      </c>
      <c r="AA295" s="32">
        <v>0</v>
      </c>
      <c r="AB295" s="32">
        <v>0</v>
      </c>
      <c r="AC295" s="37" t="s">
        <v>1150</v>
      </c>
      <c r="AD295" s="32">
        <v>55.346666666666685</v>
      </c>
      <c r="AE295" s="32">
        <v>0</v>
      </c>
      <c r="AF295" s="37">
        <v>0</v>
      </c>
      <c r="AG295" s="32">
        <v>0</v>
      </c>
      <c r="AH295" s="32">
        <v>0</v>
      </c>
      <c r="AI295" s="37" t="s">
        <v>1150</v>
      </c>
      <c r="AJ295" s="32">
        <v>0</v>
      </c>
      <c r="AK295" s="32">
        <v>0</v>
      </c>
      <c r="AL295" s="37" t="s">
        <v>1150</v>
      </c>
      <c r="AM295" t="s">
        <v>301</v>
      </c>
      <c r="AN295" s="34">
        <v>4</v>
      </c>
      <c r="AX295"/>
      <c r="AY295"/>
    </row>
    <row r="296" spans="1:51" x14ac:dyDescent="0.25">
      <c r="A296" t="s">
        <v>1023</v>
      </c>
      <c r="B296" t="s">
        <v>522</v>
      </c>
      <c r="C296" t="s">
        <v>805</v>
      </c>
      <c r="D296" t="s">
        <v>913</v>
      </c>
      <c r="E296" s="32">
        <v>51.422222222222224</v>
      </c>
      <c r="F296" s="32">
        <v>193.35833333333335</v>
      </c>
      <c r="G296" s="32">
        <v>3.8194444444444446</v>
      </c>
      <c r="H296" s="37">
        <v>1.9753192834259938E-2</v>
      </c>
      <c r="I296" s="32">
        <v>179.375</v>
      </c>
      <c r="J296" s="32">
        <v>3.8194444444444446</v>
      </c>
      <c r="K296" s="37">
        <v>2.1293070073557879E-2</v>
      </c>
      <c r="L296" s="32">
        <v>16.666666666666664</v>
      </c>
      <c r="M296" s="32">
        <v>0</v>
      </c>
      <c r="N296" s="37">
        <v>0</v>
      </c>
      <c r="O296" s="32">
        <v>6.9694444444444441</v>
      </c>
      <c r="P296" s="32">
        <v>0</v>
      </c>
      <c r="Q296" s="37">
        <v>0</v>
      </c>
      <c r="R296" s="32">
        <v>5.0750000000000002</v>
      </c>
      <c r="S296" s="32">
        <v>0</v>
      </c>
      <c r="T296" s="37">
        <v>0</v>
      </c>
      <c r="U296" s="32">
        <v>4.6222222222222218</v>
      </c>
      <c r="V296" s="32">
        <v>0</v>
      </c>
      <c r="W296" s="37">
        <v>0</v>
      </c>
      <c r="X296" s="32">
        <v>55.733333333333334</v>
      </c>
      <c r="Y296" s="32">
        <v>2.2805555555555554</v>
      </c>
      <c r="Z296" s="37">
        <v>4.0919059011164272E-2</v>
      </c>
      <c r="AA296" s="32">
        <v>4.2861111111111114</v>
      </c>
      <c r="AB296" s="32">
        <v>0</v>
      </c>
      <c r="AC296" s="37">
        <v>0</v>
      </c>
      <c r="AD296" s="32">
        <v>116.67222222222222</v>
      </c>
      <c r="AE296" s="32">
        <v>1.538888888888889</v>
      </c>
      <c r="AF296" s="37">
        <v>1.3189848102471311E-2</v>
      </c>
      <c r="AG296" s="32">
        <v>0</v>
      </c>
      <c r="AH296" s="32">
        <v>0</v>
      </c>
      <c r="AI296" s="37" t="s">
        <v>1150</v>
      </c>
      <c r="AJ296" s="32">
        <v>0</v>
      </c>
      <c r="AK296" s="32">
        <v>0</v>
      </c>
      <c r="AL296" s="37" t="s">
        <v>1150</v>
      </c>
      <c r="AM296" t="s">
        <v>181</v>
      </c>
      <c r="AN296" s="34">
        <v>4</v>
      </c>
      <c r="AX296"/>
      <c r="AY296"/>
    </row>
    <row r="297" spans="1:51" x14ac:dyDescent="0.25">
      <c r="A297" t="s">
        <v>1023</v>
      </c>
      <c r="B297" t="s">
        <v>615</v>
      </c>
      <c r="C297" t="s">
        <v>813</v>
      </c>
      <c r="D297" t="s">
        <v>886</v>
      </c>
      <c r="E297" s="32">
        <v>39.822222222222223</v>
      </c>
      <c r="F297" s="32">
        <v>157.70666666666671</v>
      </c>
      <c r="G297" s="32">
        <v>22.316111111111105</v>
      </c>
      <c r="H297" s="37">
        <v>0.14150391725848263</v>
      </c>
      <c r="I297" s="32">
        <v>144.24911111111118</v>
      </c>
      <c r="J297" s="32">
        <v>20.73277777777777</v>
      </c>
      <c r="K297" s="37">
        <v>0.14372898119148805</v>
      </c>
      <c r="L297" s="32">
        <v>27.181222222222225</v>
      </c>
      <c r="M297" s="32">
        <v>1.5833333333333333</v>
      </c>
      <c r="N297" s="37">
        <v>5.8250998442552243E-2</v>
      </c>
      <c r="O297" s="32">
        <v>13.723666666666663</v>
      </c>
      <c r="P297" s="32">
        <v>0</v>
      </c>
      <c r="Q297" s="37">
        <v>0</v>
      </c>
      <c r="R297" s="32">
        <v>7.6825555555555587</v>
      </c>
      <c r="S297" s="32">
        <v>1.5833333333333333</v>
      </c>
      <c r="T297" s="37">
        <v>0.20609461550699265</v>
      </c>
      <c r="U297" s="32">
        <v>5.7750000000000004</v>
      </c>
      <c r="V297" s="32">
        <v>0</v>
      </c>
      <c r="W297" s="37">
        <v>0</v>
      </c>
      <c r="X297" s="32">
        <v>48.484777777777786</v>
      </c>
      <c r="Y297" s="32">
        <v>3.5886666666666667</v>
      </c>
      <c r="Z297" s="37">
        <v>7.4016357940521985E-2</v>
      </c>
      <c r="AA297" s="32">
        <v>0</v>
      </c>
      <c r="AB297" s="32">
        <v>0</v>
      </c>
      <c r="AC297" s="37" t="s">
        <v>1150</v>
      </c>
      <c r="AD297" s="32">
        <v>82.040666666666709</v>
      </c>
      <c r="AE297" s="32">
        <v>17.144111111111105</v>
      </c>
      <c r="AF297" s="37">
        <v>0.20897088977553119</v>
      </c>
      <c r="AG297" s="32">
        <v>0</v>
      </c>
      <c r="AH297" s="32">
        <v>0</v>
      </c>
      <c r="AI297" s="37" t="s">
        <v>1150</v>
      </c>
      <c r="AJ297" s="32">
        <v>0</v>
      </c>
      <c r="AK297" s="32">
        <v>0</v>
      </c>
      <c r="AL297" s="37" t="s">
        <v>1150</v>
      </c>
      <c r="AM297" t="s">
        <v>274</v>
      </c>
      <c r="AN297" s="34">
        <v>4</v>
      </c>
      <c r="AX297"/>
      <c r="AY297"/>
    </row>
    <row r="298" spans="1:51" x14ac:dyDescent="0.25">
      <c r="A298" t="s">
        <v>1023</v>
      </c>
      <c r="B298" t="s">
        <v>475</v>
      </c>
      <c r="C298" t="s">
        <v>784</v>
      </c>
      <c r="D298" t="s">
        <v>887</v>
      </c>
      <c r="E298" s="32">
        <v>98.655555555555551</v>
      </c>
      <c r="F298" s="32">
        <v>314.96277777777783</v>
      </c>
      <c r="G298" s="32">
        <v>66.936555555555543</v>
      </c>
      <c r="H298" s="37">
        <v>0.21252211460613504</v>
      </c>
      <c r="I298" s="32">
        <v>300.25455555555561</v>
      </c>
      <c r="J298" s="32">
        <v>66.936555555555543</v>
      </c>
      <c r="K298" s="37">
        <v>0.22293268933656657</v>
      </c>
      <c r="L298" s="32">
        <v>45.587666666666657</v>
      </c>
      <c r="M298" s="32">
        <v>11.928777777777777</v>
      </c>
      <c r="N298" s="37">
        <v>0.2616667763454541</v>
      </c>
      <c r="O298" s="32">
        <v>30.879444444444442</v>
      </c>
      <c r="P298" s="32">
        <v>11.928777777777777</v>
      </c>
      <c r="Q298" s="37">
        <v>0.38630156702588919</v>
      </c>
      <c r="R298" s="32">
        <v>9.0193333333333285</v>
      </c>
      <c r="S298" s="32">
        <v>0</v>
      </c>
      <c r="T298" s="37">
        <v>0</v>
      </c>
      <c r="U298" s="32">
        <v>5.6888888888888891</v>
      </c>
      <c r="V298" s="32">
        <v>0</v>
      </c>
      <c r="W298" s="37">
        <v>0</v>
      </c>
      <c r="X298" s="32">
        <v>98.251111111111129</v>
      </c>
      <c r="Y298" s="32">
        <v>5.4736666666666656</v>
      </c>
      <c r="Z298" s="37">
        <v>5.5710989980322506E-2</v>
      </c>
      <c r="AA298" s="32">
        <v>0</v>
      </c>
      <c r="AB298" s="32">
        <v>0</v>
      </c>
      <c r="AC298" s="37" t="s">
        <v>1150</v>
      </c>
      <c r="AD298" s="32">
        <v>171.12400000000005</v>
      </c>
      <c r="AE298" s="32">
        <v>49.534111111111095</v>
      </c>
      <c r="AF298" s="37">
        <v>0.28946326120889576</v>
      </c>
      <c r="AG298" s="32">
        <v>0</v>
      </c>
      <c r="AH298" s="32">
        <v>0</v>
      </c>
      <c r="AI298" s="37" t="s">
        <v>1150</v>
      </c>
      <c r="AJ298" s="32">
        <v>0</v>
      </c>
      <c r="AK298" s="32">
        <v>0</v>
      </c>
      <c r="AL298" s="37" t="s">
        <v>1150</v>
      </c>
      <c r="AM298" t="s">
        <v>134</v>
      </c>
      <c r="AN298" s="34">
        <v>4</v>
      </c>
      <c r="AX298"/>
      <c r="AY298"/>
    </row>
    <row r="299" spans="1:51" x14ac:dyDescent="0.25">
      <c r="A299" t="s">
        <v>1023</v>
      </c>
      <c r="B299" t="s">
        <v>433</v>
      </c>
      <c r="C299" t="s">
        <v>748</v>
      </c>
      <c r="D299" t="s">
        <v>945</v>
      </c>
      <c r="E299" s="32">
        <v>76.111111111111114</v>
      </c>
      <c r="F299" s="32">
        <v>206.42022222222221</v>
      </c>
      <c r="G299" s="32">
        <v>22.2</v>
      </c>
      <c r="H299" s="37">
        <v>0.10754760246358293</v>
      </c>
      <c r="I299" s="32">
        <v>196.2091111111111</v>
      </c>
      <c r="J299" s="32">
        <v>18.055555555555557</v>
      </c>
      <c r="K299" s="37">
        <v>9.2022003735243926E-2</v>
      </c>
      <c r="L299" s="32">
        <v>7.9194444444444443</v>
      </c>
      <c r="M299" s="32">
        <v>4.7833333333333332</v>
      </c>
      <c r="N299" s="37">
        <v>0.60399859698351455</v>
      </c>
      <c r="O299" s="32">
        <v>2.9750000000000001</v>
      </c>
      <c r="P299" s="32">
        <v>0.63888888888888884</v>
      </c>
      <c r="Q299" s="37">
        <v>0.21475256769374415</v>
      </c>
      <c r="R299" s="32">
        <v>0</v>
      </c>
      <c r="S299" s="32">
        <v>0</v>
      </c>
      <c r="T299" s="37" t="s">
        <v>1150</v>
      </c>
      <c r="U299" s="32">
        <v>4.9444444444444446</v>
      </c>
      <c r="V299" s="32">
        <v>4.1444444444444448</v>
      </c>
      <c r="W299" s="37">
        <v>0.83820224719101133</v>
      </c>
      <c r="X299" s="32">
        <v>75.319444444444443</v>
      </c>
      <c r="Y299" s="32">
        <v>13.625</v>
      </c>
      <c r="Z299" s="37">
        <v>0.18089618292458048</v>
      </c>
      <c r="AA299" s="32">
        <v>5.2666666666666666</v>
      </c>
      <c r="AB299" s="32">
        <v>0</v>
      </c>
      <c r="AC299" s="37">
        <v>0</v>
      </c>
      <c r="AD299" s="32">
        <v>117.91466666666666</v>
      </c>
      <c r="AE299" s="32">
        <v>3.7916666666666665</v>
      </c>
      <c r="AF299" s="37">
        <v>3.2156022434302774E-2</v>
      </c>
      <c r="AG299" s="32">
        <v>0</v>
      </c>
      <c r="AH299" s="32">
        <v>0</v>
      </c>
      <c r="AI299" s="37" t="s">
        <v>1150</v>
      </c>
      <c r="AJ299" s="32">
        <v>0</v>
      </c>
      <c r="AK299" s="32">
        <v>0</v>
      </c>
      <c r="AL299" s="37" t="s">
        <v>1150</v>
      </c>
      <c r="AM299" t="s">
        <v>92</v>
      </c>
      <c r="AN299" s="34">
        <v>4</v>
      </c>
      <c r="AX299"/>
      <c r="AY299"/>
    </row>
    <row r="300" spans="1:51" x14ac:dyDescent="0.25">
      <c r="A300" t="s">
        <v>1023</v>
      </c>
      <c r="B300" t="s">
        <v>613</v>
      </c>
      <c r="C300" t="s">
        <v>851</v>
      </c>
      <c r="D300" t="s">
        <v>1000</v>
      </c>
      <c r="E300" s="32">
        <v>91.888888888888886</v>
      </c>
      <c r="F300" s="32">
        <v>207.38333333333333</v>
      </c>
      <c r="G300" s="32">
        <v>0</v>
      </c>
      <c r="H300" s="37">
        <v>0</v>
      </c>
      <c r="I300" s="32">
        <v>197.36944444444447</v>
      </c>
      <c r="J300" s="32">
        <v>0</v>
      </c>
      <c r="K300" s="37">
        <v>0</v>
      </c>
      <c r="L300" s="32">
        <v>39.200000000000003</v>
      </c>
      <c r="M300" s="32">
        <v>0</v>
      </c>
      <c r="N300" s="37">
        <v>0</v>
      </c>
      <c r="O300" s="32">
        <v>29.18611111111111</v>
      </c>
      <c r="P300" s="32">
        <v>0</v>
      </c>
      <c r="Q300" s="37">
        <v>0</v>
      </c>
      <c r="R300" s="32">
        <v>4.8583333333333334</v>
      </c>
      <c r="S300" s="32">
        <v>0</v>
      </c>
      <c r="T300" s="37">
        <v>0</v>
      </c>
      <c r="U300" s="32">
        <v>5.1555555555555559</v>
      </c>
      <c r="V300" s="32">
        <v>0</v>
      </c>
      <c r="W300" s="37">
        <v>0</v>
      </c>
      <c r="X300" s="32">
        <v>48.358333333333334</v>
      </c>
      <c r="Y300" s="32">
        <v>0</v>
      </c>
      <c r="Z300" s="37">
        <v>0</v>
      </c>
      <c r="AA300" s="32">
        <v>0</v>
      </c>
      <c r="AB300" s="32">
        <v>0</v>
      </c>
      <c r="AC300" s="37" t="s">
        <v>1150</v>
      </c>
      <c r="AD300" s="32">
        <v>119.825</v>
      </c>
      <c r="AE300" s="32">
        <v>0</v>
      </c>
      <c r="AF300" s="37">
        <v>0</v>
      </c>
      <c r="AG300" s="32">
        <v>0</v>
      </c>
      <c r="AH300" s="32">
        <v>0</v>
      </c>
      <c r="AI300" s="37" t="s">
        <v>1150</v>
      </c>
      <c r="AJ300" s="32">
        <v>0</v>
      </c>
      <c r="AK300" s="32">
        <v>0</v>
      </c>
      <c r="AL300" s="37" t="s">
        <v>1150</v>
      </c>
      <c r="AM300" t="s">
        <v>272</v>
      </c>
      <c r="AN300" s="34">
        <v>4</v>
      </c>
      <c r="AX300"/>
      <c r="AY300"/>
    </row>
    <row r="301" spans="1:51" x14ac:dyDescent="0.25">
      <c r="A301" t="s">
        <v>1023</v>
      </c>
      <c r="B301" t="s">
        <v>437</v>
      </c>
      <c r="C301" t="s">
        <v>760</v>
      </c>
      <c r="D301" t="s">
        <v>949</v>
      </c>
      <c r="E301" s="32">
        <v>47.177777777777777</v>
      </c>
      <c r="F301" s="32">
        <v>144.47399999999999</v>
      </c>
      <c r="G301" s="32">
        <v>10.765999999999998</v>
      </c>
      <c r="H301" s="37">
        <v>7.451859850215263E-2</v>
      </c>
      <c r="I301" s="32">
        <v>132.08622222222223</v>
      </c>
      <c r="J301" s="32">
        <v>8.6476666666666659</v>
      </c>
      <c r="K301" s="37">
        <v>6.5469861437310303E-2</v>
      </c>
      <c r="L301" s="32">
        <v>21.537333333333333</v>
      </c>
      <c r="M301" s="32">
        <v>2.5672222222222221</v>
      </c>
      <c r="N301" s="37">
        <v>0.1191987040591015</v>
      </c>
      <c r="O301" s="32">
        <v>9.1495555555555548</v>
      </c>
      <c r="P301" s="32">
        <v>0.44888888888888895</v>
      </c>
      <c r="Q301" s="37">
        <v>4.9061278022004724E-2</v>
      </c>
      <c r="R301" s="32">
        <v>6.6988888888888898</v>
      </c>
      <c r="S301" s="32">
        <v>2.1183333333333332</v>
      </c>
      <c r="T301" s="37">
        <v>0.31622159562116431</v>
      </c>
      <c r="U301" s="32">
        <v>5.6888888888888891</v>
      </c>
      <c r="V301" s="32">
        <v>0</v>
      </c>
      <c r="W301" s="37">
        <v>0</v>
      </c>
      <c r="X301" s="32">
        <v>47.386444444444443</v>
      </c>
      <c r="Y301" s="32">
        <v>4.4238888888888876</v>
      </c>
      <c r="Z301" s="37">
        <v>9.3357687852597293E-2</v>
      </c>
      <c r="AA301" s="32">
        <v>0</v>
      </c>
      <c r="AB301" s="32">
        <v>0</v>
      </c>
      <c r="AC301" s="37" t="s">
        <v>1150</v>
      </c>
      <c r="AD301" s="32">
        <v>75.550222222222231</v>
      </c>
      <c r="AE301" s="32">
        <v>3.774888888888889</v>
      </c>
      <c r="AF301" s="37">
        <v>4.996529166764712E-2</v>
      </c>
      <c r="AG301" s="32">
        <v>0</v>
      </c>
      <c r="AH301" s="32">
        <v>0</v>
      </c>
      <c r="AI301" s="37" t="s">
        <v>1150</v>
      </c>
      <c r="AJ301" s="32">
        <v>0</v>
      </c>
      <c r="AK301" s="32">
        <v>0</v>
      </c>
      <c r="AL301" s="37" t="s">
        <v>1150</v>
      </c>
      <c r="AM301" t="s">
        <v>96</v>
      </c>
      <c r="AN301" s="34">
        <v>4</v>
      </c>
      <c r="AX301"/>
      <c r="AY301"/>
    </row>
    <row r="302" spans="1:51" x14ac:dyDescent="0.25">
      <c r="A302" t="s">
        <v>1023</v>
      </c>
      <c r="B302" t="s">
        <v>663</v>
      </c>
      <c r="C302" t="s">
        <v>714</v>
      </c>
      <c r="D302" t="s">
        <v>920</v>
      </c>
      <c r="E302" s="32">
        <v>16.222222222222221</v>
      </c>
      <c r="F302" s="32">
        <v>92.224444444444458</v>
      </c>
      <c r="G302" s="32">
        <v>3.9555555555555557</v>
      </c>
      <c r="H302" s="37">
        <v>4.2890532758246787E-2</v>
      </c>
      <c r="I302" s="32">
        <v>79.847777777777779</v>
      </c>
      <c r="J302" s="32">
        <v>3.9555555555555557</v>
      </c>
      <c r="K302" s="37">
        <v>4.9538705592585892E-2</v>
      </c>
      <c r="L302" s="32">
        <v>16.296555555555557</v>
      </c>
      <c r="M302" s="32">
        <v>8.8888888888888892E-2</v>
      </c>
      <c r="N302" s="37">
        <v>5.4544586790664694E-3</v>
      </c>
      <c r="O302" s="32">
        <v>9.0965555555555575</v>
      </c>
      <c r="P302" s="32">
        <v>8.8888888888888892E-2</v>
      </c>
      <c r="Q302" s="37">
        <v>9.7717084610780616E-3</v>
      </c>
      <c r="R302" s="32">
        <v>3.2</v>
      </c>
      <c r="S302" s="32">
        <v>0</v>
      </c>
      <c r="T302" s="37">
        <v>0</v>
      </c>
      <c r="U302" s="32">
        <v>4</v>
      </c>
      <c r="V302" s="32">
        <v>0</v>
      </c>
      <c r="W302" s="37">
        <v>0</v>
      </c>
      <c r="X302" s="32">
        <v>10.582666666666666</v>
      </c>
      <c r="Y302" s="32">
        <v>0</v>
      </c>
      <c r="Z302" s="37">
        <v>0</v>
      </c>
      <c r="AA302" s="32">
        <v>5.1766666666666676</v>
      </c>
      <c r="AB302" s="32">
        <v>0</v>
      </c>
      <c r="AC302" s="37">
        <v>0</v>
      </c>
      <c r="AD302" s="32">
        <v>60.168555555555557</v>
      </c>
      <c r="AE302" s="32">
        <v>3.8666666666666667</v>
      </c>
      <c r="AF302" s="37">
        <v>6.4263910458951426E-2</v>
      </c>
      <c r="AG302" s="32">
        <v>0</v>
      </c>
      <c r="AH302" s="32">
        <v>0</v>
      </c>
      <c r="AI302" s="37" t="s">
        <v>1150</v>
      </c>
      <c r="AJ302" s="32">
        <v>0</v>
      </c>
      <c r="AK302" s="32">
        <v>0</v>
      </c>
      <c r="AL302" s="37" t="s">
        <v>1150</v>
      </c>
      <c r="AM302" t="s">
        <v>322</v>
      </c>
      <c r="AN302" s="34">
        <v>4</v>
      </c>
      <c r="AX302"/>
      <c r="AY302"/>
    </row>
    <row r="303" spans="1:51" x14ac:dyDescent="0.25">
      <c r="A303" t="s">
        <v>1023</v>
      </c>
      <c r="B303" t="s">
        <v>388</v>
      </c>
      <c r="C303" t="s">
        <v>713</v>
      </c>
      <c r="D303" t="s">
        <v>919</v>
      </c>
      <c r="E303" s="32">
        <v>35.766666666666666</v>
      </c>
      <c r="F303" s="32">
        <v>136.52755555555558</v>
      </c>
      <c r="G303" s="32">
        <v>1.8271111111111111</v>
      </c>
      <c r="H303" s="37">
        <v>1.3382727784704429E-2</v>
      </c>
      <c r="I303" s="32">
        <v>124.45344444444447</v>
      </c>
      <c r="J303" s="32">
        <v>1.8271111111111111</v>
      </c>
      <c r="K303" s="37">
        <v>1.4681081100384701E-2</v>
      </c>
      <c r="L303" s="32">
        <v>14.998888888888885</v>
      </c>
      <c r="M303" s="32">
        <v>0</v>
      </c>
      <c r="N303" s="37">
        <v>0</v>
      </c>
      <c r="O303" s="32">
        <v>2.9247777777777779</v>
      </c>
      <c r="P303" s="32">
        <v>0</v>
      </c>
      <c r="Q303" s="37">
        <v>0</v>
      </c>
      <c r="R303" s="32">
        <v>6.2963333333333305</v>
      </c>
      <c r="S303" s="32">
        <v>0</v>
      </c>
      <c r="T303" s="37">
        <v>0</v>
      </c>
      <c r="U303" s="32">
        <v>5.7777777777777777</v>
      </c>
      <c r="V303" s="32">
        <v>0</v>
      </c>
      <c r="W303" s="37">
        <v>0</v>
      </c>
      <c r="X303" s="32">
        <v>53.599777777777781</v>
      </c>
      <c r="Y303" s="32">
        <v>1.8271111111111111</v>
      </c>
      <c r="Z303" s="37">
        <v>3.4088035190858998E-2</v>
      </c>
      <c r="AA303" s="32">
        <v>0</v>
      </c>
      <c r="AB303" s="32">
        <v>0</v>
      </c>
      <c r="AC303" s="37" t="s">
        <v>1150</v>
      </c>
      <c r="AD303" s="32">
        <v>67.92888888888892</v>
      </c>
      <c r="AE303" s="32">
        <v>0</v>
      </c>
      <c r="AF303" s="37">
        <v>0</v>
      </c>
      <c r="AG303" s="32">
        <v>0</v>
      </c>
      <c r="AH303" s="32">
        <v>0</v>
      </c>
      <c r="AI303" s="37" t="s">
        <v>1150</v>
      </c>
      <c r="AJ303" s="32">
        <v>0</v>
      </c>
      <c r="AK303" s="32">
        <v>0</v>
      </c>
      <c r="AL303" s="37" t="s">
        <v>1150</v>
      </c>
      <c r="AM303" t="s">
        <v>47</v>
      </c>
      <c r="AN303" s="34">
        <v>4</v>
      </c>
      <c r="AX303"/>
      <c r="AY303"/>
    </row>
    <row r="304" spans="1:51" x14ac:dyDescent="0.25">
      <c r="A304" t="s">
        <v>1023</v>
      </c>
      <c r="B304" t="s">
        <v>465</v>
      </c>
      <c r="C304" t="s">
        <v>707</v>
      </c>
      <c r="D304" t="s">
        <v>886</v>
      </c>
      <c r="E304" s="32">
        <v>134.1888888888889</v>
      </c>
      <c r="F304" s="32">
        <v>658.09522222222211</v>
      </c>
      <c r="G304" s="32">
        <v>124.35355555555559</v>
      </c>
      <c r="H304" s="37">
        <v>0.188959821248428</v>
      </c>
      <c r="I304" s="32">
        <v>617.99288888888873</v>
      </c>
      <c r="J304" s="32">
        <v>124.21000000000004</v>
      </c>
      <c r="K304" s="37">
        <v>0.20098936773094847</v>
      </c>
      <c r="L304" s="32">
        <v>81.412333333333336</v>
      </c>
      <c r="M304" s="32">
        <v>15.635222222222223</v>
      </c>
      <c r="N304" s="37">
        <v>0.19204979862456004</v>
      </c>
      <c r="O304" s="32">
        <v>64.586666666666673</v>
      </c>
      <c r="P304" s="32">
        <v>15.491666666666667</v>
      </c>
      <c r="Q304" s="37">
        <v>0.23985858794384804</v>
      </c>
      <c r="R304" s="32">
        <v>11.709888888888891</v>
      </c>
      <c r="S304" s="32">
        <v>0.14355555555555555</v>
      </c>
      <c r="T304" s="37">
        <v>1.2259343954302629E-2</v>
      </c>
      <c r="U304" s="32">
        <v>5.1157777777777778</v>
      </c>
      <c r="V304" s="32">
        <v>0</v>
      </c>
      <c r="W304" s="37">
        <v>0</v>
      </c>
      <c r="X304" s="32">
        <v>199.99199999999999</v>
      </c>
      <c r="Y304" s="32">
        <v>47.860000000000028</v>
      </c>
      <c r="Z304" s="37">
        <v>0.23930957238289546</v>
      </c>
      <c r="AA304" s="32">
        <v>23.276666666666667</v>
      </c>
      <c r="AB304" s="32">
        <v>0</v>
      </c>
      <c r="AC304" s="37">
        <v>0</v>
      </c>
      <c r="AD304" s="32">
        <v>336.50588888888882</v>
      </c>
      <c r="AE304" s="32">
        <v>60.858333333333334</v>
      </c>
      <c r="AF304" s="37">
        <v>0.18085369481729396</v>
      </c>
      <c r="AG304" s="32">
        <v>16.908333333333335</v>
      </c>
      <c r="AH304" s="32">
        <v>0</v>
      </c>
      <c r="AI304" s="37">
        <v>0</v>
      </c>
      <c r="AJ304" s="32">
        <v>0</v>
      </c>
      <c r="AK304" s="32">
        <v>0</v>
      </c>
      <c r="AL304" s="37" t="s">
        <v>1150</v>
      </c>
      <c r="AM304" t="s">
        <v>124</v>
      </c>
      <c r="AN304" s="34">
        <v>4</v>
      </c>
      <c r="AX304"/>
      <c r="AY304"/>
    </row>
    <row r="305" spans="1:51" x14ac:dyDescent="0.25">
      <c r="A305" t="s">
        <v>1023</v>
      </c>
      <c r="B305" t="s">
        <v>553</v>
      </c>
      <c r="C305" t="s">
        <v>820</v>
      </c>
      <c r="D305" t="s">
        <v>982</v>
      </c>
      <c r="E305" s="32">
        <v>74.044444444444451</v>
      </c>
      <c r="F305" s="32">
        <v>196.2861111111111</v>
      </c>
      <c r="G305" s="32">
        <v>4.2944444444444443</v>
      </c>
      <c r="H305" s="37">
        <v>2.1878493695427593E-2</v>
      </c>
      <c r="I305" s="32">
        <v>184.54722222222222</v>
      </c>
      <c r="J305" s="32">
        <v>4.2944444444444443</v>
      </c>
      <c r="K305" s="37">
        <v>2.327016572090853E-2</v>
      </c>
      <c r="L305" s="32">
        <v>9.905555555555555</v>
      </c>
      <c r="M305" s="32">
        <v>4.2944444444444443</v>
      </c>
      <c r="N305" s="37">
        <v>0.43353897924845769</v>
      </c>
      <c r="O305" s="32">
        <v>8.4833333333333325</v>
      </c>
      <c r="P305" s="32">
        <v>4.2944444444444443</v>
      </c>
      <c r="Q305" s="37">
        <v>0.50622134905042571</v>
      </c>
      <c r="R305" s="32">
        <v>0</v>
      </c>
      <c r="S305" s="32">
        <v>0</v>
      </c>
      <c r="T305" s="37" t="s">
        <v>1150</v>
      </c>
      <c r="U305" s="32">
        <v>1.4222222222222223</v>
      </c>
      <c r="V305" s="32">
        <v>0</v>
      </c>
      <c r="W305" s="37">
        <v>0</v>
      </c>
      <c r="X305" s="32">
        <v>58.416666666666664</v>
      </c>
      <c r="Y305" s="32">
        <v>0</v>
      </c>
      <c r="Z305" s="37">
        <v>0</v>
      </c>
      <c r="AA305" s="32">
        <v>10.316666666666666</v>
      </c>
      <c r="AB305" s="32">
        <v>0</v>
      </c>
      <c r="AC305" s="37">
        <v>0</v>
      </c>
      <c r="AD305" s="32">
        <v>117.64722222222223</v>
      </c>
      <c r="AE305" s="32">
        <v>0</v>
      </c>
      <c r="AF305" s="37">
        <v>0</v>
      </c>
      <c r="AG305" s="32">
        <v>0</v>
      </c>
      <c r="AH305" s="32">
        <v>0</v>
      </c>
      <c r="AI305" s="37" t="s">
        <v>1150</v>
      </c>
      <c r="AJ305" s="32">
        <v>0</v>
      </c>
      <c r="AK305" s="32">
        <v>0</v>
      </c>
      <c r="AL305" s="37" t="s">
        <v>1150</v>
      </c>
      <c r="AM305" t="s">
        <v>212</v>
      </c>
      <c r="AN305" s="34">
        <v>4</v>
      </c>
      <c r="AX305"/>
      <c r="AY305"/>
    </row>
    <row r="306" spans="1:51" x14ac:dyDescent="0.25">
      <c r="A306" t="s">
        <v>1023</v>
      </c>
      <c r="B306" t="s">
        <v>506</v>
      </c>
      <c r="C306" t="s">
        <v>684</v>
      </c>
      <c r="D306" t="s">
        <v>914</v>
      </c>
      <c r="E306" s="32">
        <v>54.055555555555557</v>
      </c>
      <c r="F306" s="32">
        <v>187.33788888888887</v>
      </c>
      <c r="G306" s="32">
        <v>46.367444444444445</v>
      </c>
      <c r="H306" s="37">
        <v>0.24750702978160083</v>
      </c>
      <c r="I306" s="32">
        <v>167.17511111111111</v>
      </c>
      <c r="J306" s="32">
        <v>46.367444444444445</v>
      </c>
      <c r="K306" s="37">
        <v>0.27735853821940532</v>
      </c>
      <c r="L306" s="32">
        <v>16.844333333333338</v>
      </c>
      <c r="M306" s="32">
        <v>0</v>
      </c>
      <c r="N306" s="37">
        <v>0</v>
      </c>
      <c r="O306" s="32">
        <v>8.0013333333333367</v>
      </c>
      <c r="P306" s="32">
        <v>0</v>
      </c>
      <c r="Q306" s="37">
        <v>0</v>
      </c>
      <c r="R306" s="32">
        <v>2.9559999999999995</v>
      </c>
      <c r="S306" s="32">
        <v>0</v>
      </c>
      <c r="T306" s="37">
        <v>0</v>
      </c>
      <c r="U306" s="32">
        <v>5.8870000000000005</v>
      </c>
      <c r="V306" s="32">
        <v>0</v>
      </c>
      <c r="W306" s="37">
        <v>0</v>
      </c>
      <c r="X306" s="32">
        <v>51.236666666666672</v>
      </c>
      <c r="Y306" s="32">
        <v>21.138333333333335</v>
      </c>
      <c r="Z306" s="37">
        <v>0.41256261791685644</v>
      </c>
      <c r="AA306" s="32">
        <v>11.319777777777777</v>
      </c>
      <c r="AB306" s="32">
        <v>0</v>
      </c>
      <c r="AC306" s="37">
        <v>0</v>
      </c>
      <c r="AD306" s="32">
        <v>107.93711111111109</v>
      </c>
      <c r="AE306" s="32">
        <v>25.229111111111109</v>
      </c>
      <c r="AF306" s="37">
        <v>0.23373898792918513</v>
      </c>
      <c r="AG306" s="32">
        <v>0</v>
      </c>
      <c r="AH306" s="32">
        <v>0</v>
      </c>
      <c r="AI306" s="37" t="s">
        <v>1150</v>
      </c>
      <c r="AJ306" s="32">
        <v>0</v>
      </c>
      <c r="AK306" s="32">
        <v>0</v>
      </c>
      <c r="AL306" s="37" t="s">
        <v>1150</v>
      </c>
      <c r="AM306" t="s">
        <v>165</v>
      </c>
      <c r="AN306" s="34">
        <v>4</v>
      </c>
      <c r="AX306"/>
      <c r="AY306"/>
    </row>
    <row r="307" spans="1:51" x14ac:dyDescent="0.25">
      <c r="A307" t="s">
        <v>1023</v>
      </c>
      <c r="B307" t="s">
        <v>681</v>
      </c>
      <c r="C307" t="s">
        <v>708</v>
      </c>
      <c r="D307" t="s">
        <v>907</v>
      </c>
      <c r="E307" s="32">
        <v>15.088888888888889</v>
      </c>
      <c r="F307" s="32">
        <v>43.68055555555555</v>
      </c>
      <c r="G307" s="32">
        <v>0</v>
      </c>
      <c r="H307" s="37">
        <v>0</v>
      </c>
      <c r="I307" s="32">
        <v>42.275555555555549</v>
      </c>
      <c r="J307" s="32">
        <v>0</v>
      </c>
      <c r="K307" s="37">
        <v>0</v>
      </c>
      <c r="L307" s="32">
        <v>20.186777777777777</v>
      </c>
      <c r="M307" s="32">
        <v>0</v>
      </c>
      <c r="N307" s="37">
        <v>0</v>
      </c>
      <c r="O307" s="32">
        <v>18.781777777777776</v>
      </c>
      <c r="P307" s="32">
        <v>0</v>
      </c>
      <c r="Q307" s="37">
        <v>0</v>
      </c>
      <c r="R307" s="32">
        <v>0</v>
      </c>
      <c r="S307" s="32">
        <v>0</v>
      </c>
      <c r="T307" s="37" t="s">
        <v>1150</v>
      </c>
      <c r="U307" s="32">
        <v>1.4049999999999998</v>
      </c>
      <c r="V307" s="32">
        <v>0</v>
      </c>
      <c r="W307" s="37">
        <v>0</v>
      </c>
      <c r="X307" s="32">
        <v>0</v>
      </c>
      <c r="Y307" s="32">
        <v>0</v>
      </c>
      <c r="Z307" s="37" t="s">
        <v>1150</v>
      </c>
      <c r="AA307" s="32">
        <v>0</v>
      </c>
      <c r="AB307" s="32">
        <v>0</v>
      </c>
      <c r="AC307" s="37" t="s">
        <v>1150</v>
      </c>
      <c r="AD307" s="32">
        <v>23.493777777777773</v>
      </c>
      <c r="AE307" s="32">
        <v>0</v>
      </c>
      <c r="AF307" s="37">
        <v>0</v>
      </c>
      <c r="AG307" s="32">
        <v>0</v>
      </c>
      <c r="AH307" s="32">
        <v>0</v>
      </c>
      <c r="AI307" s="37" t="s">
        <v>1150</v>
      </c>
      <c r="AJ307" s="32">
        <v>0</v>
      </c>
      <c r="AK307" s="32">
        <v>0</v>
      </c>
      <c r="AL307" s="37" t="s">
        <v>1150</v>
      </c>
      <c r="AM307" t="s">
        <v>340</v>
      </c>
      <c r="AN307" s="34">
        <v>4</v>
      </c>
      <c r="AX307"/>
      <c r="AY307"/>
    </row>
    <row r="308" spans="1:51" x14ac:dyDescent="0.25">
      <c r="A308" t="s">
        <v>1023</v>
      </c>
      <c r="B308" t="s">
        <v>517</v>
      </c>
      <c r="C308" t="s">
        <v>742</v>
      </c>
      <c r="D308" t="s">
        <v>898</v>
      </c>
      <c r="E308" s="32">
        <v>49.411111111111111</v>
      </c>
      <c r="F308" s="32">
        <v>248.31733333333324</v>
      </c>
      <c r="G308" s="32">
        <v>91.483333333333334</v>
      </c>
      <c r="H308" s="37">
        <v>0.36841299842137493</v>
      </c>
      <c r="I308" s="32">
        <v>224.08399999999992</v>
      </c>
      <c r="J308" s="32">
        <v>91.483333333333334</v>
      </c>
      <c r="K308" s="37">
        <v>0.40825464260426164</v>
      </c>
      <c r="L308" s="32">
        <v>39.626222222222218</v>
      </c>
      <c r="M308" s="32">
        <v>2.4888888888888889</v>
      </c>
      <c r="N308" s="37">
        <v>6.2809138729685174E-2</v>
      </c>
      <c r="O308" s="32">
        <v>20.192888888888888</v>
      </c>
      <c r="P308" s="32">
        <v>2.4888888888888889</v>
      </c>
      <c r="Q308" s="37">
        <v>0.12325571158163491</v>
      </c>
      <c r="R308" s="32">
        <v>14.988888888888889</v>
      </c>
      <c r="S308" s="32">
        <v>0</v>
      </c>
      <c r="T308" s="37">
        <v>0</v>
      </c>
      <c r="U308" s="32">
        <v>4.4444444444444446</v>
      </c>
      <c r="V308" s="32">
        <v>0</v>
      </c>
      <c r="W308" s="37">
        <v>0</v>
      </c>
      <c r="X308" s="32">
        <v>48.317777777777771</v>
      </c>
      <c r="Y308" s="32">
        <v>26.711111111111112</v>
      </c>
      <c r="Z308" s="37">
        <v>0.55282159775559958</v>
      </c>
      <c r="AA308" s="32">
        <v>4.8</v>
      </c>
      <c r="AB308" s="32">
        <v>0</v>
      </c>
      <c r="AC308" s="37">
        <v>0</v>
      </c>
      <c r="AD308" s="32">
        <v>155.57333333333327</v>
      </c>
      <c r="AE308" s="32">
        <v>62.283333333333331</v>
      </c>
      <c r="AF308" s="37">
        <v>0.40034710318820721</v>
      </c>
      <c r="AG308" s="32">
        <v>0</v>
      </c>
      <c r="AH308" s="32">
        <v>0</v>
      </c>
      <c r="AI308" s="37" t="s">
        <v>1150</v>
      </c>
      <c r="AJ308" s="32">
        <v>0</v>
      </c>
      <c r="AK308" s="32">
        <v>0</v>
      </c>
      <c r="AL308" s="37" t="s">
        <v>1150</v>
      </c>
      <c r="AM308" t="s">
        <v>176</v>
      </c>
      <c r="AN308" s="34">
        <v>4</v>
      </c>
      <c r="AX308"/>
      <c r="AY308"/>
    </row>
    <row r="309" spans="1:51" x14ac:dyDescent="0.25">
      <c r="A309" t="s">
        <v>1023</v>
      </c>
      <c r="B309" t="s">
        <v>462</v>
      </c>
      <c r="C309" t="s">
        <v>688</v>
      </c>
      <c r="D309" t="s">
        <v>957</v>
      </c>
      <c r="E309" s="32">
        <v>35.81111111111111</v>
      </c>
      <c r="F309" s="32">
        <v>112.54188888888891</v>
      </c>
      <c r="G309" s="32">
        <v>5.7632222222222209</v>
      </c>
      <c r="H309" s="37">
        <v>5.1209574311589644E-2</v>
      </c>
      <c r="I309" s="32">
        <v>106.85022222222223</v>
      </c>
      <c r="J309" s="32">
        <v>5.7632222222222209</v>
      </c>
      <c r="K309" s="37">
        <v>5.3937391072862099E-2</v>
      </c>
      <c r="L309" s="32">
        <v>13.791888888888888</v>
      </c>
      <c r="M309" s="32">
        <v>0</v>
      </c>
      <c r="N309" s="37">
        <v>0</v>
      </c>
      <c r="O309" s="32">
        <v>8.1916666666666664</v>
      </c>
      <c r="P309" s="32">
        <v>0</v>
      </c>
      <c r="Q309" s="37">
        <v>0</v>
      </c>
      <c r="R309" s="32">
        <v>0</v>
      </c>
      <c r="S309" s="32">
        <v>0</v>
      </c>
      <c r="T309" s="37" t="s">
        <v>1150</v>
      </c>
      <c r="U309" s="32">
        <v>5.6002222222222215</v>
      </c>
      <c r="V309" s="32">
        <v>0</v>
      </c>
      <c r="W309" s="37">
        <v>0</v>
      </c>
      <c r="X309" s="32">
        <v>34.254000000000005</v>
      </c>
      <c r="Y309" s="32">
        <v>4.9827777777777769</v>
      </c>
      <c r="Z309" s="37">
        <v>0.14546557417462999</v>
      </c>
      <c r="AA309" s="32">
        <v>9.1444444444444453E-2</v>
      </c>
      <c r="AB309" s="32">
        <v>0</v>
      </c>
      <c r="AC309" s="37">
        <v>0</v>
      </c>
      <c r="AD309" s="32">
        <v>64.404555555555561</v>
      </c>
      <c r="AE309" s="32">
        <v>0.78044444444444439</v>
      </c>
      <c r="AF309" s="37">
        <v>1.2117845356004835E-2</v>
      </c>
      <c r="AG309" s="32">
        <v>0</v>
      </c>
      <c r="AH309" s="32">
        <v>0</v>
      </c>
      <c r="AI309" s="37" t="s">
        <v>1150</v>
      </c>
      <c r="AJ309" s="32">
        <v>0</v>
      </c>
      <c r="AK309" s="32">
        <v>0</v>
      </c>
      <c r="AL309" s="37" t="s">
        <v>1150</v>
      </c>
      <c r="AM309" t="s">
        <v>121</v>
      </c>
      <c r="AN309" s="34">
        <v>4</v>
      </c>
      <c r="AX309"/>
      <c r="AY309"/>
    </row>
    <row r="310" spans="1:51" x14ac:dyDescent="0.25">
      <c r="A310" t="s">
        <v>1023</v>
      </c>
      <c r="B310" t="s">
        <v>427</v>
      </c>
      <c r="C310" t="s">
        <v>753</v>
      </c>
      <c r="D310" t="s">
        <v>948</v>
      </c>
      <c r="E310" s="32">
        <v>85.555555555555557</v>
      </c>
      <c r="F310" s="32">
        <v>295.98222222222228</v>
      </c>
      <c r="G310" s="32">
        <v>23.237111111111112</v>
      </c>
      <c r="H310" s="37">
        <v>7.8508468977115733E-2</v>
      </c>
      <c r="I310" s="32">
        <v>280.20255555555559</v>
      </c>
      <c r="J310" s="32">
        <v>23.237111111111112</v>
      </c>
      <c r="K310" s="37">
        <v>8.2929690148753496E-2</v>
      </c>
      <c r="L310" s="32">
        <v>23.397777777777783</v>
      </c>
      <c r="M310" s="32">
        <v>0</v>
      </c>
      <c r="N310" s="37">
        <v>0</v>
      </c>
      <c r="O310" s="32">
        <v>11.713777777777779</v>
      </c>
      <c r="P310" s="32">
        <v>0</v>
      </c>
      <c r="Q310" s="37">
        <v>0</v>
      </c>
      <c r="R310" s="32">
        <v>5.1062222222222244</v>
      </c>
      <c r="S310" s="32">
        <v>0</v>
      </c>
      <c r="T310" s="37">
        <v>0</v>
      </c>
      <c r="U310" s="32">
        <v>6.5777777777777775</v>
      </c>
      <c r="V310" s="32">
        <v>0</v>
      </c>
      <c r="W310" s="37">
        <v>0</v>
      </c>
      <c r="X310" s="32">
        <v>97.206555555555553</v>
      </c>
      <c r="Y310" s="32">
        <v>14.826555555555554</v>
      </c>
      <c r="Z310" s="37">
        <v>0.15252629280832683</v>
      </c>
      <c r="AA310" s="32">
        <v>4.0956666666666672</v>
      </c>
      <c r="AB310" s="32">
        <v>0</v>
      </c>
      <c r="AC310" s="37">
        <v>0</v>
      </c>
      <c r="AD310" s="32">
        <v>155.03855555555558</v>
      </c>
      <c r="AE310" s="32">
        <v>8.4105555555555558</v>
      </c>
      <c r="AF310" s="37">
        <v>5.424815476007043E-2</v>
      </c>
      <c r="AG310" s="32">
        <v>16.24366666666667</v>
      </c>
      <c r="AH310" s="32">
        <v>0</v>
      </c>
      <c r="AI310" s="37">
        <v>0</v>
      </c>
      <c r="AJ310" s="32">
        <v>0</v>
      </c>
      <c r="AK310" s="32">
        <v>0</v>
      </c>
      <c r="AL310" s="37" t="s">
        <v>1150</v>
      </c>
      <c r="AM310" t="s">
        <v>86</v>
      </c>
      <c r="AN310" s="34">
        <v>4</v>
      </c>
      <c r="AX310"/>
      <c r="AY310"/>
    </row>
    <row r="311" spans="1:51" x14ac:dyDescent="0.25">
      <c r="A311" t="s">
        <v>1023</v>
      </c>
      <c r="B311" t="s">
        <v>591</v>
      </c>
      <c r="C311" t="s">
        <v>840</v>
      </c>
      <c r="D311" t="s">
        <v>924</v>
      </c>
      <c r="E311" s="32">
        <v>105.77777777777777</v>
      </c>
      <c r="F311" s="32">
        <v>280.74377777777784</v>
      </c>
      <c r="G311" s="32">
        <v>43.720444444444439</v>
      </c>
      <c r="H311" s="37">
        <v>0.1557307691394367</v>
      </c>
      <c r="I311" s="32">
        <v>259.62911111111123</v>
      </c>
      <c r="J311" s="32">
        <v>43.720444444444439</v>
      </c>
      <c r="K311" s="37">
        <v>0.16839577140382297</v>
      </c>
      <c r="L311" s="32">
        <v>33.62744444444445</v>
      </c>
      <c r="M311" s="32">
        <v>1.0424444444444443</v>
      </c>
      <c r="N311" s="37">
        <v>3.0999811661770963E-2</v>
      </c>
      <c r="O311" s="32">
        <v>17.69422222222223</v>
      </c>
      <c r="P311" s="32">
        <v>1.0424444444444443</v>
      </c>
      <c r="Q311" s="37">
        <v>5.8914397669044473E-2</v>
      </c>
      <c r="R311" s="32">
        <v>5.6888888888888891</v>
      </c>
      <c r="S311" s="32">
        <v>0</v>
      </c>
      <c r="T311" s="37">
        <v>0</v>
      </c>
      <c r="U311" s="32">
        <v>10.244333333333334</v>
      </c>
      <c r="V311" s="32">
        <v>0</v>
      </c>
      <c r="W311" s="37">
        <v>0</v>
      </c>
      <c r="X311" s="32">
        <v>97.491777777777799</v>
      </c>
      <c r="Y311" s="32">
        <v>10.020666666666665</v>
      </c>
      <c r="Z311" s="37">
        <v>0.10278473626265915</v>
      </c>
      <c r="AA311" s="32">
        <v>5.1814444444444439</v>
      </c>
      <c r="AB311" s="32">
        <v>0</v>
      </c>
      <c r="AC311" s="37">
        <v>0</v>
      </c>
      <c r="AD311" s="32">
        <v>144.44311111111116</v>
      </c>
      <c r="AE311" s="32">
        <v>32.657333333333334</v>
      </c>
      <c r="AF311" s="37">
        <v>0.22609131776601007</v>
      </c>
      <c r="AG311" s="32">
        <v>0</v>
      </c>
      <c r="AH311" s="32">
        <v>0</v>
      </c>
      <c r="AI311" s="37" t="s">
        <v>1150</v>
      </c>
      <c r="AJ311" s="32">
        <v>0</v>
      </c>
      <c r="AK311" s="32">
        <v>0</v>
      </c>
      <c r="AL311" s="37" t="s">
        <v>1150</v>
      </c>
      <c r="AM311" t="s">
        <v>250</v>
      </c>
      <c r="AN311" s="34">
        <v>4</v>
      </c>
      <c r="AX311"/>
      <c r="AY311"/>
    </row>
    <row r="312" spans="1:51" x14ac:dyDescent="0.25">
      <c r="A312" t="s">
        <v>1023</v>
      </c>
      <c r="B312" t="s">
        <v>454</v>
      </c>
      <c r="C312" t="s">
        <v>769</v>
      </c>
      <c r="D312" t="s">
        <v>954</v>
      </c>
      <c r="E312" s="32">
        <v>81.588888888888889</v>
      </c>
      <c r="F312" s="32">
        <v>239.36822222222219</v>
      </c>
      <c r="G312" s="32">
        <v>47.940777777777782</v>
      </c>
      <c r="H312" s="37">
        <v>0.20028046050854245</v>
      </c>
      <c r="I312" s="32">
        <v>215.52933333333331</v>
      </c>
      <c r="J312" s="32">
        <v>45.171333333333337</v>
      </c>
      <c r="K312" s="37">
        <v>0.20958322765037399</v>
      </c>
      <c r="L312" s="32">
        <v>36.044111111111107</v>
      </c>
      <c r="M312" s="32">
        <v>3.1</v>
      </c>
      <c r="N312" s="37">
        <v>8.6005727549884878E-2</v>
      </c>
      <c r="O312" s="32">
        <v>19.844111111111111</v>
      </c>
      <c r="P312" s="32">
        <v>0.33055555555555555</v>
      </c>
      <c r="Q312" s="37">
        <v>1.6657614629585041E-2</v>
      </c>
      <c r="R312" s="32">
        <v>12.186111111111112</v>
      </c>
      <c r="S312" s="32">
        <v>0</v>
      </c>
      <c r="T312" s="37">
        <v>0</v>
      </c>
      <c r="U312" s="32">
        <v>4.0138888888888893</v>
      </c>
      <c r="V312" s="32">
        <v>2.7694444444444444</v>
      </c>
      <c r="W312" s="37">
        <v>0.68996539792387535</v>
      </c>
      <c r="X312" s="32">
        <v>69.392333333333312</v>
      </c>
      <c r="Y312" s="32">
        <v>16.339555555555556</v>
      </c>
      <c r="Z312" s="37">
        <v>0.23546629390694784</v>
      </c>
      <c r="AA312" s="32">
        <v>7.6388888888888893</v>
      </c>
      <c r="AB312" s="32">
        <v>0</v>
      </c>
      <c r="AC312" s="37">
        <v>0</v>
      </c>
      <c r="AD312" s="32">
        <v>115.55677777777777</v>
      </c>
      <c r="AE312" s="32">
        <v>28.501222222222228</v>
      </c>
      <c r="AF312" s="37">
        <v>0.24664258358805827</v>
      </c>
      <c r="AG312" s="32">
        <v>10.736111111111111</v>
      </c>
      <c r="AH312" s="32">
        <v>0</v>
      </c>
      <c r="AI312" s="37">
        <v>0</v>
      </c>
      <c r="AJ312" s="32">
        <v>0</v>
      </c>
      <c r="AK312" s="32">
        <v>0</v>
      </c>
      <c r="AL312" s="37" t="s">
        <v>1150</v>
      </c>
      <c r="AM312" t="s">
        <v>113</v>
      </c>
      <c r="AN312" s="34">
        <v>4</v>
      </c>
      <c r="AX312"/>
      <c r="AY312"/>
    </row>
    <row r="313" spans="1:51" x14ac:dyDescent="0.25">
      <c r="A313" t="s">
        <v>1023</v>
      </c>
      <c r="B313" t="s">
        <v>476</v>
      </c>
      <c r="C313" t="s">
        <v>785</v>
      </c>
      <c r="D313" t="s">
        <v>963</v>
      </c>
      <c r="E313" s="32">
        <v>78.511111111111106</v>
      </c>
      <c r="F313" s="32">
        <v>257.60022222222221</v>
      </c>
      <c r="G313" s="32">
        <v>64.349666666666693</v>
      </c>
      <c r="H313" s="37">
        <v>0.24980439112802708</v>
      </c>
      <c r="I313" s="32">
        <v>235.0574444444444</v>
      </c>
      <c r="J313" s="32">
        <v>64.349666666666693</v>
      </c>
      <c r="K313" s="37">
        <v>0.27376144932893487</v>
      </c>
      <c r="L313" s="32">
        <v>28.880222222222226</v>
      </c>
      <c r="M313" s="32">
        <v>1.9990000000000003</v>
      </c>
      <c r="N313" s="37">
        <v>6.9216918921830392E-2</v>
      </c>
      <c r="O313" s="32">
        <v>11.798333333333332</v>
      </c>
      <c r="P313" s="32">
        <v>1.9990000000000003</v>
      </c>
      <c r="Q313" s="37">
        <v>0.16943071055233794</v>
      </c>
      <c r="R313" s="32">
        <v>11.393000000000004</v>
      </c>
      <c r="S313" s="32">
        <v>0</v>
      </c>
      <c r="T313" s="37">
        <v>0</v>
      </c>
      <c r="U313" s="32">
        <v>5.6888888888888891</v>
      </c>
      <c r="V313" s="32">
        <v>0</v>
      </c>
      <c r="W313" s="37">
        <v>0</v>
      </c>
      <c r="X313" s="32">
        <v>86.85011111111109</v>
      </c>
      <c r="Y313" s="32">
        <v>13.806444444444443</v>
      </c>
      <c r="Z313" s="37">
        <v>0.15896864457411303</v>
      </c>
      <c r="AA313" s="32">
        <v>5.4608888888888893</v>
      </c>
      <c r="AB313" s="32">
        <v>0</v>
      </c>
      <c r="AC313" s="37">
        <v>0</v>
      </c>
      <c r="AD313" s="32">
        <v>136.40899999999999</v>
      </c>
      <c r="AE313" s="32">
        <v>48.544222222222245</v>
      </c>
      <c r="AF313" s="37">
        <v>0.35587257601934075</v>
      </c>
      <c r="AG313" s="32">
        <v>0</v>
      </c>
      <c r="AH313" s="32">
        <v>0</v>
      </c>
      <c r="AI313" s="37" t="s">
        <v>1150</v>
      </c>
      <c r="AJ313" s="32">
        <v>0</v>
      </c>
      <c r="AK313" s="32">
        <v>0</v>
      </c>
      <c r="AL313" s="37" t="s">
        <v>1150</v>
      </c>
      <c r="AM313" t="s">
        <v>135</v>
      </c>
      <c r="AN313" s="34">
        <v>4</v>
      </c>
      <c r="AX313"/>
      <c r="AY313"/>
    </row>
    <row r="314" spans="1:51" x14ac:dyDescent="0.25">
      <c r="A314" t="s">
        <v>1023</v>
      </c>
      <c r="B314" t="s">
        <v>481</v>
      </c>
      <c r="C314" t="s">
        <v>789</v>
      </c>
      <c r="D314" t="s">
        <v>888</v>
      </c>
      <c r="E314" s="32">
        <v>111.92222222222222</v>
      </c>
      <c r="F314" s="32">
        <v>379.84266666666667</v>
      </c>
      <c r="G314" s="32">
        <v>21.788000000000004</v>
      </c>
      <c r="H314" s="37">
        <v>5.7360591402756241E-2</v>
      </c>
      <c r="I314" s="32">
        <v>341.06288888888889</v>
      </c>
      <c r="J314" s="32">
        <v>21.788000000000004</v>
      </c>
      <c r="K314" s="37">
        <v>6.3882646602158102E-2</v>
      </c>
      <c r="L314" s="32">
        <v>46.685555555555567</v>
      </c>
      <c r="M314" s="32">
        <v>2.7776666666666663</v>
      </c>
      <c r="N314" s="37">
        <v>5.949734631220694E-2</v>
      </c>
      <c r="O314" s="32">
        <v>7.9057777777777805</v>
      </c>
      <c r="P314" s="32">
        <v>2.7776666666666663</v>
      </c>
      <c r="Q314" s="37">
        <v>0.35134641331234523</v>
      </c>
      <c r="R314" s="32">
        <v>33.090888888888898</v>
      </c>
      <c r="S314" s="32">
        <v>0</v>
      </c>
      <c r="T314" s="37">
        <v>0</v>
      </c>
      <c r="U314" s="32">
        <v>5.6888888888888891</v>
      </c>
      <c r="V314" s="32">
        <v>0</v>
      </c>
      <c r="W314" s="37">
        <v>0</v>
      </c>
      <c r="X314" s="32">
        <v>88.968666666666664</v>
      </c>
      <c r="Y314" s="32">
        <v>18.821444444444449</v>
      </c>
      <c r="Z314" s="37">
        <v>0.21155138263408596</v>
      </c>
      <c r="AA314" s="32">
        <v>0</v>
      </c>
      <c r="AB314" s="32">
        <v>0</v>
      </c>
      <c r="AC314" s="37" t="s">
        <v>1150</v>
      </c>
      <c r="AD314" s="32">
        <v>244.18844444444443</v>
      </c>
      <c r="AE314" s="32">
        <v>0.18888888888888888</v>
      </c>
      <c r="AF314" s="37">
        <v>7.7353737732607244E-4</v>
      </c>
      <c r="AG314" s="32">
        <v>0</v>
      </c>
      <c r="AH314" s="32">
        <v>0</v>
      </c>
      <c r="AI314" s="37" t="s">
        <v>1150</v>
      </c>
      <c r="AJ314" s="32">
        <v>0</v>
      </c>
      <c r="AK314" s="32">
        <v>0</v>
      </c>
      <c r="AL314" s="37" t="s">
        <v>1150</v>
      </c>
      <c r="AM314" t="s">
        <v>140</v>
      </c>
      <c r="AN314" s="34">
        <v>4</v>
      </c>
      <c r="AX314"/>
      <c r="AY314"/>
    </row>
    <row r="315" spans="1:51" x14ac:dyDescent="0.25">
      <c r="A315" t="s">
        <v>1023</v>
      </c>
      <c r="B315" t="s">
        <v>422</v>
      </c>
      <c r="C315" t="s">
        <v>750</v>
      </c>
      <c r="D315" t="s">
        <v>946</v>
      </c>
      <c r="E315" s="32">
        <v>43.93333333333333</v>
      </c>
      <c r="F315" s="32">
        <v>147.00488888888887</v>
      </c>
      <c r="G315" s="32">
        <v>0</v>
      </c>
      <c r="H315" s="37">
        <v>0</v>
      </c>
      <c r="I315" s="32">
        <v>124.25099999999998</v>
      </c>
      <c r="J315" s="32">
        <v>0</v>
      </c>
      <c r="K315" s="37">
        <v>0</v>
      </c>
      <c r="L315" s="32">
        <v>31.762333333333331</v>
      </c>
      <c r="M315" s="32">
        <v>0</v>
      </c>
      <c r="N315" s="37">
        <v>0</v>
      </c>
      <c r="O315" s="32">
        <v>9.0084444444444411</v>
      </c>
      <c r="P315" s="32">
        <v>0</v>
      </c>
      <c r="Q315" s="37">
        <v>0</v>
      </c>
      <c r="R315" s="32">
        <v>17.064999999999998</v>
      </c>
      <c r="S315" s="32">
        <v>0</v>
      </c>
      <c r="T315" s="37">
        <v>0</v>
      </c>
      <c r="U315" s="32">
        <v>5.6888888888888891</v>
      </c>
      <c r="V315" s="32">
        <v>0</v>
      </c>
      <c r="W315" s="37">
        <v>0</v>
      </c>
      <c r="X315" s="32">
        <v>44.796999999999983</v>
      </c>
      <c r="Y315" s="32">
        <v>0</v>
      </c>
      <c r="Z315" s="37">
        <v>0</v>
      </c>
      <c r="AA315" s="32">
        <v>0</v>
      </c>
      <c r="AB315" s="32">
        <v>0</v>
      </c>
      <c r="AC315" s="37" t="s">
        <v>1150</v>
      </c>
      <c r="AD315" s="32">
        <v>70.445555555555558</v>
      </c>
      <c r="AE315" s="32">
        <v>0</v>
      </c>
      <c r="AF315" s="37">
        <v>0</v>
      </c>
      <c r="AG315" s="32">
        <v>0</v>
      </c>
      <c r="AH315" s="32">
        <v>0</v>
      </c>
      <c r="AI315" s="37" t="s">
        <v>1150</v>
      </c>
      <c r="AJ315" s="32">
        <v>0</v>
      </c>
      <c r="AK315" s="32">
        <v>0</v>
      </c>
      <c r="AL315" s="37" t="s">
        <v>1150</v>
      </c>
      <c r="AM315" t="s">
        <v>81</v>
      </c>
      <c r="AN315" s="34">
        <v>4</v>
      </c>
      <c r="AX315"/>
      <c r="AY315"/>
    </row>
    <row r="316" spans="1:51" x14ac:dyDescent="0.25">
      <c r="A316" t="s">
        <v>1023</v>
      </c>
      <c r="B316" t="s">
        <v>568</v>
      </c>
      <c r="C316" t="s">
        <v>737</v>
      </c>
      <c r="D316" t="s">
        <v>888</v>
      </c>
      <c r="E316" s="32">
        <v>94.644444444444446</v>
      </c>
      <c r="F316" s="32">
        <v>306.62633333333332</v>
      </c>
      <c r="G316" s="32">
        <v>28.55</v>
      </c>
      <c r="H316" s="37">
        <v>9.3110072085567777E-2</v>
      </c>
      <c r="I316" s="32">
        <v>279.43188888888886</v>
      </c>
      <c r="J316" s="32">
        <v>25.297222222222224</v>
      </c>
      <c r="K316" s="37">
        <v>9.053090655763063E-2</v>
      </c>
      <c r="L316" s="32">
        <v>14.013888888888889</v>
      </c>
      <c r="M316" s="32">
        <v>3.4388888888888891</v>
      </c>
      <c r="N316" s="37">
        <v>0.24539147670961348</v>
      </c>
      <c r="O316" s="32">
        <v>6.5944444444444441</v>
      </c>
      <c r="P316" s="32">
        <v>0.18611111111111112</v>
      </c>
      <c r="Q316" s="37">
        <v>2.8222409435551814E-2</v>
      </c>
      <c r="R316" s="32">
        <v>1.6583333333333334</v>
      </c>
      <c r="S316" s="32">
        <v>0</v>
      </c>
      <c r="T316" s="37">
        <v>0</v>
      </c>
      <c r="U316" s="32">
        <v>5.7611111111111111</v>
      </c>
      <c r="V316" s="32">
        <v>3.2527777777777778</v>
      </c>
      <c r="W316" s="37">
        <v>0.56460945033751209</v>
      </c>
      <c r="X316" s="32">
        <v>109.04166666666667</v>
      </c>
      <c r="Y316" s="32">
        <v>11.45</v>
      </c>
      <c r="Z316" s="37">
        <v>0.10500573175391668</v>
      </c>
      <c r="AA316" s="32">
        <v>19.774999999999999</v>
      </c>
      <c r="AB316" s="32">
        <v>0</v>
      </c>
      <c r="AC316" s="37">
        <v>0</v>
      </c>
      <c r="AD316" s="32">
        <v>160.66799999999998</v>
      </c>
      <c r="AE316" s="32">
        <v>13.661111111111111</v>
      </c>
      <c r="AF316" s="37">
        <v>8.5026956899389508E-2</v>
      </c>
      <c r="AG316" s="32">
        <v>0</v>
      </c>
      <c r="AH316" s="32">
        <v>0</v>
      </c>
      <c r="AI316" s="37" t="s">
        <v>1150</v>
      </c>
      <c r="AJ316" s="32">
        <v>3.1277777777777778</v>
      </c>
      <c r="AK316" s="32">
        <v>0</v>
      </c>
      <c r="AL316" s="37">
        <v>0</v>
      </c>
      <c r="AM316" t="s">
        <v>227</v>
      </c>
      <c r="AN316" s="34">
        <v>4</v>
      </c>
      <c r="AX316"/>
      <c r="AY316"/>
    </row>
    <row r="317" spans="1:51" x14ac:dyDescent="0.25">
      <c r="A317" t="s">
        <v>1023</v>
      </c>
      <c r="B317" t="s">
        <v>656</v>
      </c>
      <c r="C317" t="s">
        <v>729</v>
      </c>
      <c r="D317" t="s">
        <v>931</v>
      </c>
      <c r="E317" s="32">
        <v>83.522222222222226</v>
      </c>
      <c r="F317" s="32">
        <v>281.03499999999997</v>
      </c>
      <c r="G317" s="32">
        <v>38.680555555555564</v>
      </c>
      <c r="H317" s="37">
        <v>0.1376360793337327</v>
      </c>
      <c r="I317" s="32">
        <v>262.18499999999995</v>
      </c>
      <c r="J317" s="32">
        <v>38.5138888888889</v>
      </c>
      <c r="K317" s="37">
        <v>0.14689585174166681</v>
      </c>
      <c r="L317" s="32">
        <v>87.711111111111094</v>
      </c>
      <c r="M317" s="32">
        <v>25.522777777777787</v>
      </c>
      <c r="N317" s="37">
        <v>0.29098682543704096</v>
      </c>
      <c r="O317" s="32">
        <v>68.8611111111111</v>
      </c>
      <c r="P317" s="32">
        <v>25.356111111111119</v>
      </c>
      <c r="Q317" s="37">
        <v>0.36822105687777346</v>
      </c>
      <c r="R317" s="32">
        <v>13.161111111111111</v>
      </c>
      <c r="S317" s="32">
        <v>0.16666666666666666</v>
      </c>
      <c r="T317" s="37">
        <v>1.266357112705783E-2</v>
      </c>
      <c r="U317" s="32">
        <v>5.6888888888888891</v>
      </c>
      <c r="V317" s="32">
        <v>0</v>
      </c>
      <c r="W317" s="37">
        <v>0</v>
      </c>
      <c r="X317" s="32">
        <v>66.345555555555549</v>
      </c>
      <c r="Y317" s="32">
        <v>1.4033333333333333</v>
      </c>
      <c r="Z317" s="37">
        <v>2.1151881562861116E-2</v>
      </c>
      <c r="AA317" s="32">
        <v>0</v>
      </c>
      <c r="AB317" s="32">
        <v>0</v>
      </c>
      <c r="AC317" s="37" t="s">
        <v>1150</v>
      </c>
      <c r="AD317" s="32">
        <v>126.97833333333332</v>
      </c>
      <c r="AE317" s="32">
        <v>11.754444444444445</v>
      </c>
      <c r="AF317" s="37">
        <v>9.2570473527854719E-2</v>
      </c>
      <c r="AG317" s="32">
        <v>0</v>
      </c>
      <c r="AH317" s="32">
        <v>0</v>
      </c>
      <c r="AI317" s="37" t="s">
        <v>1150</v>
      </c>
      <c r="AJ317" s="32">
        <v>0</v>
      </c>
      <c r="AK317" s="32">
        <v>0</v>
      </c>
      <c r="AL317" s="37" t="s">
        <v>1150</v>
      </c>
      <c r="AM317" t="s">
        <v>315</v>
      </c>
      <c r="AN317" s="34">
        <v>4</v>
      </c>
      <c r="AX317"/>
      <c r="AY317"/>
    </row>
    <row r="318" spans="1:51" x14ac:dyDescent="0.25">
      <c r="A318" t="s">
        <v>1023</v>
      </c>
      <c r="B318" t="s">
        <v>510</v>
      </c>
      <c r="C318" t="s">
        <v>696</v>
      </c>
      <c r="D318" t="s">
        <v>972</v>
      </c>
      <c r="E318" s="32">
        <v>69.988888888888894</v>
      </c>
      <c r="F318" s="32">
        <v>279.3010000000001</v>
      </c>
      <c r="G318" s="32">
        <v>54.975444444444449</v>
      </c>
      <c r="H318" s="37">
        <v>0.1968322506702247</v>
      </c>
      <c r="I318" s="32">
        <v>250.37100000000009</v>
      </c>
      <c r="J318" s="32">
        <v>54.975444444444449</v>
      </c>
      <c r="K318" s="37">
        <v>0.21957592710195842</v>
      </c>
      <c r="L318" s="32">
        <v>34.926666666666669</v>
      </c>
      <c r="M318" s="32">
        <v>0</v>
      </c>
      <c r="N318" s="37">
        <v>0</v>
      </c>
      <c r="O318" s="32">
        <v>12.002222222222221</v>
      </c>
      <c r="P318" s="32">
        <v>0</v>
      </c>
      <c r="Q318" s="37">
        <v>0</v>
      </c>
      <c r="R318" s="32">
        <v>17.413333333333338</v>
      </c>
      <c r="S318" s="32">
        <v>0</v>
      </c>
      <c r="T318" s="37">
        <v>0</v>
      </c>
      <c r="U318" s="32">
        <v>5.5111111111111111</v>
      </c>
      <c r="V318" s="32">
        <v>0</v>
      </c>
      <c r="W318" s="37">
        <v>0</v>
      </c>
      <c r="X318" s="32">
        <v>107.71188888888896</v>
      </c>
      <c r="Y318" s="32">
        <v>25.525222222222226</v>
      </c>
      <c r="Z318" s="37">
        <v>0.23697683222836216</v>
      </c>
      <c r="AA318" s="32">
        <v>6.0055555555555582</v>
      </c>
      <c r="AB318" s="32">
        <v>0</v>
      </c>
      <c r="AC318" s="37">
        <v>0</v>
      </c>
      <c r="AD318" s="32">
        <v>130.65688888888891</v>
      </c>
      <c r="AE318" s="32">
        <v>29.450222222222223</v>
      </c>
      <c r="AF318" s="37">
        <v>0.22540122049949313</v>
      </c>
      <c r="AG318" s="32">
        <v>0</v>
      </c>
      <c r="AH318" s="32">
        <v>0</v>
      </c>
      <c r="AI318" s="37" t="s">
        <v>1150</v>
      </c>
      <c r="AJ318" s="32">
        <v>0</v>
      </c>
      <c r="AK318" s="32">
        <v>0</v>
      </c>
      <c r="AL318" s="37" t="s">
        <v>1150</v>
      </c>
      <c r="AM318" t="s">
        <v>169</v>
      </c>
      <c r="AN318" s="34">
        <v>4</v>
      </c>
      <c r="AX318"/>
      <c r="AY318"/>
    </row>
    <row r="319" spans="1:51" x14ac:dyDescent="0.25">
      <c r="A319" t="s">
        <v>1023</v>
      </c>
      <c r="B319" t="s">
        <v>528</v>
      </c>
      <c r="C319" t="s">
        <v>808</v>
      </c>
      <c r="D319" t="s">
        <v>975</v>
      </c>
      <c r="E319" s="32">
        <v>78.25555555555556</v>
      </c>
      <c r="F319" s="32">
        <v>233.93722222222229</v>
      </c>
      <c r="G319" s="32">
        <v>46.924222222222227</v>
      </c>
      <c r="H319" s="37">
        <v>0.20058467727571733</v>
      </c>
      <c r="I319" s="32">
        <v>206.44533333333339</v>
      </c>
      <c r="J319" s="32">
        <v>46.924222222222227</v>
      </c>
      <c r="K319" s="37">
        <v>0.22729611497905278</v>
      </c>
      <c r="L319" s="32">
        <v>14.307666666666666</v>
      </c>
      <c r="M319" s="32">
        <v>3.6647777777777777</v>
      </c>
      <c r="N319" s="37">
        <v>0.25614084135156756</v>
      </c>
      <c r="O319" s="32">
        <v>8.6255555555555556</v>
      </c>
      <c r="P319" s="32">
        <v>3.6647777777777777</v>
      </c>
      <c r="Q319" s="37">
        <v>0.42487440422517064</v>
      </c>
      <c r="R319" s="32">
        <v>0.52655555555555544</v>
      </c>
      <c r="S319" s="32">
        <v>0</v>
      </c>
      <c r="T319" s="37">
        <v>0</v>
      </c>
      <c r="U319" s="32">
        <v>5.1555555555555559</v>
      </c>
      <c r="V319" s="32">
        <v>0</v>
      </c>
      <c r="W319" s="37">
        <v>0</v>
      </c>
      <c r="X319" s="32">
        <v>59.035888888888877</v>
      </c>
      <c r="Y319" s="32">
        <v>26.30488888888889</v>
      </c>
      <c r="Z319" s="37">
        <v>0.44557453752237347</v>
      </c>
      <c r="AA319" s="32">
        <v>21.809777777777779</v>
      </c>
      <c r="AB319" s="32">
        <v>0</v>
      </c>
      <c r="AC319" s="37">
        <v>0</v>
      </c>
      <c r="AD319" s="32">
        <v>111.08977777777785</v>
      </c>
      <c r="AE319" s="32">
        <v>16.954555555555554</v>
      </c>
      <c r="AF319" s="37">
        <v>0.15262030309819474</v>
      </c>
      <c r="AG319" s="32">
        <v>27.694111111111109</v>
      </c>
      <c r="AH319" s="32">
        <v>0</v>
      </c>
      <c r="AI319" s="37">
        <v>0</v>
      </c>
      <c r="AJ319" s="32">
        <v>0</v>
      </c>
      <c r="AK319" s="32">
        <v>0</v>
      </c>
      <c r="AL319" s="37" t="s">
        <v>1150</v>
      </c>
      <c r="AM319" t="s">
        <v>187</v>
      </c>
      <c r="AN319" s="34">
        <v>4</v>
      </c>
      <c r="AX319"/>
      <c r="AY319"/>
    </row>
    <row r="320" spans="1:51" x14ac:dyDescent="0.25">
      <c r="A320" t="s">
        <v>1023</v>
      </c>
      <c r="B320" t="s">
        <v>644</v>
      </c>
      <c r="C320" t="s">
        <v>862</v>
      </c>
      <c r="D320" t="s">
        <v>903</v>
      </c>
      <c r="E320" s="32">
        <v>95.588888888888889</v>
      </c>
      <c r="F320" s="32">
        <v>338.26444444444439</v>
      </c>
      <c r="G320" s="32">
        <v>5.6</v>
      </c>
      <c r="H320" s="37">
        <v>1.6555094961864157E-2</v>
      </c>
      <c r="I320" s="32">
        <v>293.22222222222217</v>
      </c>
      <c r="J320" s="32">
        <v>0</v>
      </c>
      <c r="K320" s="37">
        <v>0</v>
      </c>
      <c r="L320" s="32">
        <v>38.18888888888889</v>
      </c>
      <c r="M320" s="32">
        <v>5.6</v>
      </c>
      <c r="N320" s="37">
        <v>0.14663951120162932</v>
      </c>
      <c r="O320" s="32">
        <v>16.474444444444444</v>
      </c>
      <c r="P320" s="32">
        <v>0</v>
      </c>
      <c r="Q320" s="37">
        <v>0</v>
      </c>
      <c r="R320" s="32">
        <v>16.114444444444441</v>
      </c>
      <c r="S320" s="32">
        <v>0</v>
      </c>
      <c r="T320" s="37">
        <v>0</v>
      </c>
      <c r="U320" s="32">
        <v>5.6</v>
      </c>
      <c r="V320" s="32">
        <v>5.6</v>
      </c>
      <c r="W320" s="37">
        <v>1</v>
      </c>
      <c r="X320" s="32">
        <v>87.225555555555573</v>
      </c>
      <c r="Y320" s="32">
        <v>0</v>
      </c>
      <c r="Z320" s="37">
        <v>0</v>
      </c>
      <c r="AA320" s="32">
        <v>23.327777777777772</v>
      </c>
      <c r="AB320" s="32">
        <v>0</v>
      </c>
      <c r="AC320" s="37">
        <v>0</v>
      </c>
      <c r="AD320" s="32">
        <v>174.80666666666659</v>
      </c>
      <c r="AE320" s="32">
        <v>0</v>
      </c>
      <c r="AF320" s="37">
        <v>0</v>
      </c>
      <c r="AG320" s="32">
        <v>14.715555555555554</v>
      </c>
      <c r="AH320" s="32">
        <v>0</v>
      </c>
      <c r="AI320" s="37">
        <v>0</v>
      </c>
      <c r="AJ320" s="32">
        <v>0</v>
      </c>
      <c r="AK320" s="32">
        <v>0</v>
      </c>
      <c r="AL320" s="37" t="s">
        <v>1150</v>
      </c>
      <c r="AM320" t="s">
        <v>303</v>
      </c>
      <c r="AN320" s="34">
        <v>4</v>
      </c>
      <c r="AX320"/>
      <c r="AY320"/>
    </row>
    <row r="321" spans="1:51" x14ac:dyDescent="0.25">
      <c r="A321" t="s">
        <v>1023</v>
      </c>
      <c r="B321" t="s">
        <v>406</v>
      </c>
      <c r="C321" t="s">
        <v>742</v>
      </c>
      <c r="D321" t="s">
        <v>898</v>
      </c>
      <c r="E321" s="32">
        <v>120.15555555555555</v>
      </c>
      <c r="F321" s="32">
        <v>245.82222222222225</v>
      </c>
      <c r="G321" s="32">
        <v>68.855555555555554</v>
      </c>
      <c r="H321" s="37">
        <v>0.28010305550533354</v>
      </c>
      <c r="I321" s="32">
        <v>237.17222222222227</v>
      </c>
      <c r="J321" s="32">
        <v>68.855555555555554</v>
      </c>
      <c r="K321" s="37">
        <v>0.29031880255791614</v>
      </c>
      <c r="L321" s="32">
        <v>15.202222222222224</v>
      </c>
      <c r="M321" s="32">
        <v>1.7883333333333331</v>
      </c>
      <c r="N321" s="37">
        <v>0.11763631048092382</v>
      </c>
      <c r="O321" s="32">
        <v>8.3577777777777786</v>
      </c>
      <c r="P321" s="32">
        <v>1.7883333333333331</v>
      </c>
      <c r="Q321" s="37">
        <v>0.21397234777984572</v>
      </c>
      <c r="R321" s="32">
        <v>3.2888888888888888</v>
      </c>
      <c r="S321" s="32">
        <v>0</v>
      </c>
      <c r="T321" s="37">
        <v>0</v>
      </c>
      <c r="U321" s="32">
        <v>3.5555555555555554</v>
      </c>
      <c r="V321" s="32">
        <v>0</v>
      </c>
      <c r="W321" s="37">
        <v>0</v>
      </c>
      <c r="X321" s="32">
        <v>96.968888888888898</v>
      </c>
      <c r="Y321" s="32">
        <v>18.36888888888889</v>
      </c>
      <c r="Z321" s="37">
        <v>0.18943074525621045</v>
      </c>
      <c r="AA321" s="32">
        <v>1.8055555555555556</v>
      </c>
      <c r="AB321" s="32">
        <v>0</v>
      </c>
      <c r="AC321" s="37">
        <v>0</v>
      </c>
      <c r="AD321" s="32">
        <v>131.84555555555559</v>
      </c>
      <c r="AE321" s="32">
        <v>48.698333333333338</v>
      </c>
      <c r="AF321" s="37">
        <v>0.36935893006126691</v>
      </c>
      <c r="AG321" s="32">
        <v>0</v>
      </c>
      <c r="AH321" s="32">
        <v>0</v>
      </c>
      <c r="AI321" s="37" t="s">
        <v>1150</v>
      </c>
      <c r="AJ321" s="32">
        <v>0</v>
      </c>
      <c r="AK321" s="32">
        <v>0</v>
      </c>
      <c r="AL321" s="37" t="s">
        <v>1150</v>
      </c>
      <c r="AM321" t="s">
        <v>65</v>
      </c>
      <c r="AN321" s="34">
        <v>4</v>
      </c>
      <c r="AX321"/>
      <c r="AY321"/>
    </row>
    <row r="322" spans="1:51" x14ac:dyDescent="0.25">
      <c r="A322" t="s">
        <v>1023</v>
      </c>
      <c r="B322" t="s">
        <v>478</v>
      </c>
      <c r="C322" t="s">
        <v>771</v>
      </c>
      <c r="D322" t="s">
        <v>889</v>
      </c>
      <c r="E322" s="32">
        <v>86.988888888888894</v>
      </c>
      <c r="F322" s="32">
        <v>241.2138888888889</v>
      </c>
      <c r="G322" s="32">
        <v>5.0194444444444448</v>
      </c>
      <c r="H322" s="37">
        <v>2.0809102110851366E-2</v>
      </c>
      <c r="I322" s="32">
        <v>232.83333333333331</v>
      </c>
      <c r="J322" s="32">
        <v>5.0194444444444448</v>
      </c>
      <c r="K322" s="37">
        <v>2.1558100691958963E-2</v>
      </c>
      <c r="L322" s="32">
        <v>13.911111111111111</v>
      </c>
      <c r="M322" s="32">
        <v>0</v>
      </c>
      <c r="N322" s="37">
        <v>0</v>
      </c>
      <c r="O322" s="32">
        <v>9.9749999999999996</v>
      </c>
      <c r="P322" s="32">
        <v>0</v>
      </c>
      <c r="Q322" s="37">
        <v>0</v>
      </c>
      <c r="R322" s="32">
        <v>1.3083333333333333</v>
      </c>
      <c r="S322" s="32">
        <v>0</v>
      </c>
      <c r="T322" s="37">
        <v>0</v>
      </c>
      <c r="U322" s="32">
        <v>2.6277777777777778</v>
      </c>
      <c r="V322" s="32">
        <v>0</v>
      </c>
      <c r="W322" s="37">
        <v>0</v>
      </c>
      <c r="X322" s="32">
        <v>75.74166666666666</v>
      </c>
      <c r="Y322" s="32">
        <v>5.0194444444444448</v>
      </c>
      <c r="Z322" s="37">
        <v>6.6270583489199411E-2</v>
      </c>
      <c r="AA322" s="32">
        <v>4.4444444444444446</v>
      </c>
      <c r="AB322" s="32">
        <v>0</v>
      </c>
      <c r="AC322" s="37">
        <v>0</v>
      </c>
      <c r="AD322" s="32">
        <v>147.11666666666667</v>
      </c>
      <c r="AE322" s="32">
        <v>0</v>
      </c>
      <c r="AF322" s="37">
        <v>0</v>
      </c>
      <c r="AG322" s="32">
        <v>0</v>
      </c>
      <c r="AH322" s="32">
        <v>0</v>
      </c>
      <c r="AI322" s="37" t="s">
        <v>1150</v>
      </c>
      <c r="AJ322" s="32">
        <v>0</v>
      </c>
      <c r="AK322" s="32">
        <v>0</v>
      </c>
      <c r="AL322" s="37" t="s">
        <v>1150</v>
      </c>
      <c r="AM322" t="s">
        <v>137</v>
      </c>
      <c r="AN322" s="34">
        <v>4</v>
      </c>
      <c r="AX322"/>
      <c r="AY322"/>
    </row>
    <row r="323" spans="1:51" x14ac:dyDescent="0.25">
      <c r="A323" t="s">
        <v>1023</v>
      </c>
      <c r="B323" t="s">
        <v>580</v>
      </c>
      <c r="C323" t="s">
        <v>691</v>
      </c>
      <c r="D323" t="s">
        <v>876</v>
      </c>
      <c r="E323" s="32">
        <v>106.77777777777777</v>
      </c>
      <c r="F323" s="32">
        <v>343.72966666666673</v>
      </c>
      <c r="G323" s="32">
        <v>19.126777777777775</v>
      </c>
      <c r="H323" s="37">
        <v>5.5644826829352637E-2</v>
      </c>
      <c r="I323" s="32">
        <v>320.3994444444445</v>
      </c>
      <c r="J323" s="32">
        <v>19.126777777777775</v>
      </c>
      <c r="K323" s="37">
        <v>5.9696663366388118E-2</v>
      </c>
      <c r="L323" s="32">
        <v>46.298444444444449</v>
      </c>
      <c r="M323" s="32">
        <v>1.6017777777777777</v>
      </c>
      <c r="N323" s="37">
        <v>3.4596794708725509E-2</v>
      </c>
      <c r="O323" s="32">
        <v>22.96822222222222</v>
      </c>
      <c r="P323" s="32">
        <v>1.6017777777777777</v>
      </c>
      <c r="Q323" s="37">
        <v>6.9738866259663121E-2</v>
      </c>
      <c r="R323" s="32">
        <v>17.641333333333336</v>
      </c>
      <c r="S323" s="32">
        <v>0</v>
      </c>
      <c r="T323" s="37">
        <v>0</v>
      </c>
      <c r="U323" s="32">
        <v>5.6888888888888891</v>
      </c>
      <c r="V323" s="32">
        <v>0</v>
      </c>
      <c r="W323" s="37">
        <v>0</v>
      </c>
      <c r="X323" s="32">
        <v>105.21288888888891</v>
      </c>
      <c r="Y323" s="32">
        <v>17.524999999999999</v>
      </c>
      <c r="Z323" s="37">
        <v>0.16656704501772063</v>
      </c>
      <c r="AA323" s="32">
        <v>0</v>
      </c>
      <c r="AB323" s="32">
        <v>0</v>
      </c>
      <c r="AC323" s="37" t="s">
        <v>1150</v>
      </c>
      <c r="AD323" s="32">
        <v>192.21833333333339</v>
      </c>
      <c r="AE323" s="32">
        <v>0</v>
      </c>
      <c r="AF323" s="37">
        <v>0</v>
      </c>
      <c r="AG323" s="32">
        <v>0</v>
      </c>
      <c r="AH323" s="32">
        <v>0</v>
      </c>
      <c r="AI323" s="37" t="s">
        <v>1150</v>
      </c>
      <c r="AJ323" s="32">
        <v>0</v>
      </c>
      <c r="AK323" s="32">
        <v>0</v>
      </c>
      <c r="AL323" s="37" t="s">
        <v>1150</v>
      </c>
      <c r="AM323" t="s">
        <v>239</v>
      </c>
      <c r="AN323" s="34">
        <v>4</v>
      </c>
      <c r="AX323"/>
      <c r="AY323"/>
    </row>
    <row r="324" spans="1:51" x14ac:dyDescent="0.25">
      <c r="A324" t="s">
        <v>1023</v>
      </c>
      <c r="B324" t="s">
        <v>574</v>
      </c>
      <c r="C324" t="s">
        <v>832</v>
      </c>
      <c r="D324" t="s">
        <v>988</v>
      </c>
      <c r="E324" s="32">
        <v>60.922222222222224</v>
      </c>
      <c r="F324" s="32">
        <v>223.59033333333332</v>
      </c>
      <c r="G324" s="32">
        <v>81.695888888888902</v>
      </c>
      <c r="H324" s="37">
        <v>0.36538202555964217</v>
      </c>
      <c r="I324" s="32">
        <v>214.60977777777777</v>
      </c>
      <c r="J324" s="32">
        <v>81.695888888888902</v>
      </c>
      <c r="K324" s="37">
        <v>0.38067179293891557</v>
      </c>
      <c r="L324" s="32">
        <v>10.536111111111111</v>
      </c>
      <c r="M324" s="32">
        <v>0</v>
      </c>
      <c r="N324" s="37">
        <v>0</v>
      </c>
      <c r="O324" s="32">
        <v>1.5555555555555556</v>
      </c>
      <c r="P324" s="32">
        <v>0</v>
      </c>
      <c r="Q324" s="37">
        <v>0</v>
      </c>
      <c r="R324" s="32">
        <v>3.2916666666666665</v>
      </c>
      <c r="S324" s="32">
        <v>0</v>
      </c>
      <c r="T324" s="37">
        <v>0</v>
      </c>
      <c r="U324" s="32">
        <v>5.6888888888888891</v>
      </c>
      <c r="V324" s="32">
        <v>0</v>
      </c>
      <c r="W324" s="37">
        <v>0</v>
      </c>
      <c r="X324" s="32">
        <v>85.368222222222215</v>
      </c>
      <c r="Y324" s="32">
        <v>30.823777777777785</v>
      </c>
      <c r="Z324" s="37">
        <v>0.36106852146388074</v>
      </c>
      <c r="AA324" s="32">
        <v>0</v>
      </c>
      <c r="AB324" s="32">
        <v>0</v>
      </c>
      <c r="AC324" s="37" t="s">
        <v>1150</v>
      </c>
      <c r="AD324" s="32">
        <v>127.68599999999999</v>
      </c>
      <c r="AE324" s="32">
        <v>50.87211111111111</v>
      </c>
      <c r="AF324" s="37">
        <v>0.39841573164725275</v>
      </c>
      <c r="AG324" s="32">
        <v>0</v>
      </c>
      <c r="AH324" s="32">
        <v>0</v>
      </c>
      <c r="AI324" s="37" t="s">
        <v>1150</v>
      </c>
      <c r="AJ324" s="32">
        <v>0</v>
      </c>
      <c r="AK324" s="32">
        <v>0</v>
      </c>
      <c r="AL324" s="37" t="s">
        <v>1150</v>
      </c>
      <c r="AM324" t="s">
        <v>233</v>
      </c>
      <c r="AN324" s="34">
        <v>4</v>
      </c>
      <c r="AX324"/>
      <c r="AY324"/>
    </row>
    <row r="325" spans="1:51" x14ac:dyDescent="0.25">
      <c r="A325" t="s">
        <v>1023</v>
      </c>
      <c r="B325" t="s">
        <v>581</v>
      </c>
      <c r="C325" t="s">
        <v>813</v>
      </c>
      <c r="D325" t="s">
        <v>886</v>
      </c>
      <c r="E325" s="32">
        <v>94.766666666666666</v>
      </c>
      <c r="F325" s="32">
        <v>280.41388888888889</v>
      </c>
      <c r="G325" s="32">
        <v>0</v>
      </c>
      <c r="H325" s="37">
        <v>0</v>
      </c>
      <c r="I325" s="32">
        <v>261.16944444444448</v>
      </c>
      <c r="J325" s="32">
        <v>0</v>
      </c>
      <c r="K325" s="37">
        <v>0</v>
      </c>
      <c r="L325" s="32">
        <v>32.847222222222221</v>
      </c>
      <c r="M325" s="32">
        <v>0</v>
      </c>
      <c r="N325" s="37">
        <v>0</v>
      </c>
      <c r="O325" s="32">
        <v>21.602777777777778</v>
      </c>
      <c r="P325" s="32">
        <v>0</v>
      </c>
      <c r="Q325" s="37">
        <v>0</v>
      </c>
      <c r="R325" s="32">
        <v>5.7333333333333334</v>
      </c>
      <c r="S325" s="32">
        <v>0</v>
      </c>
      <c r="T325" s="37">
        <v>0</v>
      </c>
      <c r="U325" s="32">
        <v>5.5111111111111111</v>
      </c>
      <c r="V325" s="32">
        <v>0</v>
      </c>
      <c r="W325" s="37">
        <v>0</v>
      </c>
      <c r="X325" s="32">
        <v>77.87222222222222</v>
      </c>
      <c r="Y325" s="32">
        <v>0</v>
      </c>
      <c r="Z325" s="37">
        <v>0</v>
      </c>
      <c r="AA325" s="32">
        <v>8</v>
      </c>
      <c r="AB325" s="32">
        <v>0</v>
      </c>
      <c r="AC325" s="37">
        <v>0</v>
      </c>
      <c r="AD325" s="32">
        <v>161.69444444444446</v>
      </c>
      <c r="AE325" s="32">
        <v>0</v>
      </c>
      <c r="AF325" s="37">
        <v>0</v>
      </c>
      <c r="AG325" s="32">
        <v>0</v>
      </c>
      <c r="AH325" s="32">
        <v>0</v>
      </c>
      <c r="AI325" s="37" t="s">
        <v>1150</v>
      </c>
      <c r="AJ325" s="32">
        <v>0</v>
      </c>
      <c r="AK325" s="32">
        <v>0</v>
      </c>
      <c r="AL325" s="37" t="s">
        <v>1150</v>
      </c>
      <c r="AM325" t="s">
        <v>240</v>
      </c>
      <c r="AN325" s="34">
        <v>4</v>
      </c>
      <c r="AX325"/>
      <c r="AY325"/>
    </row>
    <row r="326" spans="1:51" x14ac:dyDescent="0.25">
      <c r="A326" t="s">
        <v>1023</v>
      </c>
      <c r="B326" t="s">
        <v>397</v>
      </c>
      <c r="C326" t="s">
        <v>736</v>
      </c>
      <c r="D326" t="s">
        <v>935</v>
      </c>
      <c r="E326" s="32">
        <v>52.011111111111113</v>
      </c>
      <c r="F326" s="32">
        <v>182.45477777777779</v>
      </c>
      <c r="G326" s="32">
        <v>19.349444444444433</v>
      </c>
      <c r="H326" s="37">
        <v>0.1060506317242689</v>
      </c>
      <c r="I326" s="32">
        <v>160.47977777777777</v>
      </c>
      <c r="J326" s="32">
        <v>19.349444444444433</v>
      </c>
      <c r="K326" s="37">
        <v>0.12057247780613405</v>
      </c>
      <c r="L326" s="32">
        <v>17.175000000000001</v>
      </c>
      <c r="M326" s="32">
        <v>0.1111111111111111</v>
      </c>
      <c r="N326" s="37">
        <v>6.4693514475173859E-3</v>
      </c>
      <c r="O326" s="32">
        <v>5.9555555555555557</v>
      </c>
      <c r="P326" s="32">
        <v>0.1111111111111111</v>
      </c>
      <c r="Q326" s="37">
        <v>1.8656716417910446E-2</v>
      </c>
      <c r="R326" s="32">
        <v>5.7</v>
      </c>
      <c r="S326" s="32">
        <v>0</v>
      </c>
      <c r="T326" s="37">
        <v>0</v>
      </c>
      <c r="U326" s="32">
        <v>5.5194444444444448</v>
      </c>
      <c r="V326" s="32">
        <v>0</v>
      </c>
      <c r="W326" s="37">
        <v>0</v>
      </c>
      <c r="X326" s="32">
        <v>52.951333333333331</v>
      </c>
      <c r="Y326" s="32">
        <v>15.809666666666656</v>
      </c>
      <c r="Z326" s="37">
        <v>0.298569755876465</v>
      </c>
      <c r="AA326" s="32">
        <v>10.755555555555556</v>
      </c>
      <c r="AB326" s="32">
        <v>0</v>
      </c>
      <c r="AC326" s="37">
        <v>0</v>
      </c>
      <c r="AD326" s="32">
        <v>101.57288888888888</v>
      </c>
      <c r="AE326" s="32">
        <v>3.4286666666666665</v>
      </c>
      <c r="AF326" s="37">
        <v>3.3755726593710483E-2</v>
      </c>
      <c r="AG326" s="32">
        <v>0</v>
      </c>
      <c r="AH326" s="32">
        <v>0</v>
      </c>
      <c r="AI326" s="37" t="s">
        <v>1150</v>
      </c>
      <c r="AJ326" s="32">
        <v>0</v>
      </c>
      <c r="AK326" s="32">
        <v>0</v>
      </c>
      <c r="AL326" s="37" t="s">
        <v>1150</v>
      </c>
      <c r="AM326" t="s">
        <v>56</v>
      </c>
      <c r="AN326" s="34">
        <v>4</v>
      </c>
      <c r="AX326"/>
      <c r="AY326"/>
    </row>
    <row r="327" spans="1:51" x14ac:dyDescent="0.25">
      <c r="A327" t="s">
        <v>1023</v>
      </c>
      <c r="B327" t="s">
        <v>649</v>
      </c>
      <c r="C327" t="s">
        <v>755</v>
      </c>
      <c r="D327" t="s">
        <v>881</v>
      </c>
      <c r="E327" s="32">
        <v>45.133333333333333</v>
      </c>
      <c r="F327" s="32">
        <v>186.69533333333334</v>
      </c>
      <c r="G327" s="32">
        <v>16.031444444444443</v>
      </c>
      <c r="H327" s="37">
        <v>8.5869550985622434E-2</v>
      </c>
      <c r="I327" s="32">
        <v>182.66199999999998</v>
      </c>
      <c r="J327" s="32">
        <v>16.031444444444443</v>
      </c>
      <c r="K327" s="37">
        <v>8.7765624182612939E-2</v>
      </c>
      <c r="L327" s="32">
        <v>32.855555555555554</v>
      </c>
      <c r="M327" s="32">
        <v>0</v>
      </c>
      <c r="N327" s="37">
        <v>0</v>
      </c>
      <c r="O327" s="32">
        <v>28.822222222222223</v>
      </c>
      <c r="P327" s="32">
        <v>0</v>
      </c>
      <c r="Q327" s="37">
        <v>0</v>
      </c>
      <c r="R327" s="32">
        <v>0</v>
      </c>
      <c r="S327" s="32">
        <v>0</v>
      </c>
      <c r="T327" s="37" t="s">
        <v>1150</v>
      </c>
      <c r="U327" s="32">
        <v>4.0333333333333332</v>
      </c>
      <c r="V327" s="32">
        <v>0</v>
      </c>
      <c r="W327" s="37">
        <v>0</v>
      </c>
      <c r="X327" s="32">
        <v>36.022555555555556</v>
      </c>
      <c r="Y327" s="32">
        <v>7.3114444444444437</v>
      </c>
      <c r="Z327" s="37">
        <v>0.20296851047029174</v>
      </c>
      <c r="AA327" s="32">
        <v>0</v>
      </c>
      <c r="AB327" s="32">
        <v>0</v>
      </c>
      <c r="AC327" s="37" t="s">
        <v>1150</v>
      </c>
      <c r="AD327" s="32">
        <v>117.81722222222221</v>
      </c>
      <c r="AE327" s="32">
        <v>8.7199999999999989</v>
      </c>
      <c r="AF327" s="37">
        <v>7.4012948493664854E-2</v>
      </c>
      <c r="AG327" s="32">
        <v>0</v>
      </c>
      <c r="AH327" s="32">
        <v>0</v>
      </c>
      <c r="AI327" s="37" t="s">
        <v>1150</v>
      </c>
      <c r="AJ327" s="32">
        <v>0</v>
      </c>
      <c r="AK327" s="32">
        <v>0</v>
      </c>
      <c r="AL327" s="37" t="s">
        <v>1150</v>
      </c>
      <c r="AM327" t="s">
        <v>308</v>
      </c>
      <c r="AN327" s="34">
        <v>4</v>
      </c>
      <c r="AX327"/>
      <c r="AY327"/>
    </row>
    <row r="328" spans="1:51" x14ac:dyDescent="0.25">
      <c r="A328" t="s">
        <v>1023</v>
      </c>
      <c r="B328" t="s">
        <v>576</v>
      </c>
      <c r="C328" t="s">
        <v>724</v>
      </c>
      <c r="D328" t="s">
        <v>928</v>
      </c>
      <c r="E328" s="32">
        <v>46.3</v>
      </c>
      <c r="F328" s="32">
        <v>149.36155555555558</v>
      </c>
      <c r="G328" s="32">
        <v>3.1533333333333333</v>
      </c>
      <c r="H328" s="37">
        <v>2.1112081496502889E-2</v>
      </c>
      <c r="I328" s="32">
        <v>139.31655555555557</v>
      </c>
      <c r="J328" s="32">
        <v>3.1533333333333333</v>
      </c>
      <c r="K328" s="37">
        <v>2.2634304449738362E-2</v>
      </c>
      <c r="L328" s="32">
        <v>22.867000000000001</v>
      </c>
      <c r="M328" s="32">
        <v>0.81511111111111112</v>
      </c>
      <c r="N328" s="37">
        <v>3.564573888621643E-2</v>
      </c>
      <c r="O328" s="32">
        <v>12.822000000000001</v>
      </c>
      <c r="P328" s="32">
        <v>0.81511111111111112</v>
      </c>
      <c r="Q328" s="37">
        <v>6.3571292396748635E-2</v>
      </c>
      <c r="R328" s="32">
        <v>4.0894444444444442</v>
      </c>
      <c r="S328" s="32">
        <v>0</v>
      </c>
      <c r="T328" s="37">
        <v>0</v>
      </c>
      <c r="U328" s="32">
        <v>5.9555555555555557</v>
      </c>
      <c r="V328" s="32">
        <v>0</v>
      </c>
      <c r="W328" s="37">
        <v>0</v>
      </c>
      <c r="X328" s="32">
        <v>51.682000000000002</v>
      </c>
      <c r="Y328" s="32">
        <v>2.0686666666666667</v>
      </c>
      <c r="Z328" s="37">
        <v>4.0026830747004111E-2</v>
      </c>
      <c r="AA328" s="32">
        <v>0</v>
      </c>
      <c r="AB328" s="32">
        <v>0</v>
      </c>
      <c r="AC328" s="37" t="s">
        <v>1150</v>
      </c>
      <c r="AD328" s="32">
        <v>74.812555555555562</v>
      </c>
      <c r="AE328" s="32">
        <v>0.26955555555555555</v>
      </c>
      <c r="AF328" s="37">
        <v>3.6030791028837995E-3</v>
      </c>
      <c r="AG328" s="32">
        <v>0</v>
      </c>
      <c r="AH328" s="32">
        <v>0</v>
      </c>
      <c r="AI328" s="37" t="s">
        <v>1150</v>
      </c>
      <c r="AJ328" s="32">
        <v>0</v>
      </c>
      <c r="AK328" s="32">
        <v>0</v>
      </c>
      <c r="AL328" s="37" t="s">
        <v>1150</v>
      </c>
      <c r="AM328" t="s">
        <v>235</v>
      </c>
      <c r="AN328" s="34">
        <v>4</v>
      </c>
      <c r="AX328"/>
      <c r="AY328"/>
    </row>
    <row r="329" spans="1:51" x14ac:dyDescent="0.25">
      <c r="A329" t="s">
        <v>1023</v>
      </c>
      <c r="B329" t="s">
        <v>367</v>
      </c>
      <c r="C329" t="s">
        <v>721</v>
      </c>
      <c r="D329" t="s">
        <v>926</v>
      </c>
      <c r="E329" s="32">
        <v>125.04444444444445</v>
      </c>
      <c r="F329" s="32">
        <v>539.62611111111096</v>
      </c>
      <c r="G329" s="32">
        <v>0</v>
      </c>
      <c r="H329" s="37">
        <v>0</v>
      </c>
      <c r="I329" s="32">
        <v>495.82499999999999</v>
      </c>
      <c r="J329" s="32">
        <v>0</v>
      </c>
      <c r="K329" s="37">
        <v>0</v>
      </c>
      <c r="L329" s="32">
        <v>68.530555555555551</v>
      </c>
      <c r="M329" s="32">
        <v>0</v>
      </c>
      <c r="N329" s="37">
        <v>0</v>
      </c>
      <c r="O329" s="32">
        <v>35.589444444444439</v>
      </c>
      <c r="P329" s="32">
        <v>0</v>
      </c>
      <c r="Q329" s="37">
        <v>0</v>
      </c>
      <c r="R329" s="32">
        <v>28.229999999999997</v>
      </c>
      <c r="S329" s="32">
        <v>0</v>
      </c>
      <c r="T329" s="37">
        <v>0</v>
      </c>
      <c r="U329" s="32">
        <v>4.7111111111111112</v>
      </c>
      <c r="V329" s="32">
        <v>0</v>
      </c>
      <c r="W329" s="37">
        <v>0</v>
      </c>
      <c r="X329" s="32">
        <v>142.86555555555552</v>
      </c>
      <c r="Y329" s="32">
        <v>0</v>
      </c>
      <c r="Z329" s="37">
        <v>0</v>
      </c>
      <c r="AA329" s="32">
        <v>10.859999999999998</v>
      </c>
      <c r="AB329" s="32">
        <v>0</v>
      </c>
      <c r="AC329" s="37">
        <v>0</v>
      </c>
      <c r="AD329" s="32">
        <v>309.99555555555554</v>
      </c>
      <c r="AE329" s="32">
        <v>0</v>
      </c>
      <c r="AF329" s="37">
        <v>0</v>
      </c>
      <c r="AG329" s="32">
        <v>7.3744444444444435</v>
      </c>
      <c r="AH329" s="32">
        <v>0</v>
      </c>
      <c r="AI329" s="37">
        <v>0</v>
      </c>
      <c r="AJ329" s="32">
        <v>0</v>
      </c>
      <c r="AK329" s="32">
        <v>0</v>
      </c>
      <c r="AL329" s="37" t="s">
        <v>1150</v>
      </c>
      <c r="AM329" t="s">
        <v>26</v>
      </c>
      <c r="AN329" s="34">
        <v>4</v>
      </c>
      <c r="AX329"/>
      <c r="AY329"/>
    </row>
    <row r="330" spans="1:51" x14ac:dyDescent="0.25">
      <c r="A330" t="s">
        <v>1023</v>
      </c>
      <c r="B330" t="s">
        <v>627</v>
      </c>
      <c r="C330" t="s">
        <v>708</v>
      </c>
      <c r="D330" t="s">
        <v>907</v>
      </c>
      <c r="E330" s="32">
        <v>68.655555555555551</v>
      </c>
      <c r="F330" s="32">
        <v>220.04344444444445</v>
      </c>
      <c r="G330" s="32">
        <v>40.577777777777783</v>
      </c>
      <c r="H330" s="37">
        <v>0.18440802851558102</v>
      </c>
      <c r="I330" s="32">
        <v>197.80766666666665</v>
      </c>
      <c r="J330" s="32">
        <v>40.577777777777783</v>
      </c>
      <c r="K330" s="37">
        <v>0.20513753820349626</v>
      </c>
      <c r="L330" s="32">
        <v>34.717555555555556</v>
      </c>
      <c r="M330" s="32">
        <v>0</v>
      </c>
      <c r="N330" s="37">
        <v>0</v>
      </c>
      <c r="O330" s="32">
        <v>12.481777777777779</v>
      </c>
      <c r="P330" s="32">
        <v>0</v>
      </c>
      <c r="Q330" s="37">
        <v>0</v>
      </c>
      <c r="R330" s="32">
        <v>16.546888888888891</v>
      </c>
      <c r="S330" s="32">
        <v>0</v>
      </c>
      <c r="T330" s="37">
        <v>0</v>
      </c>
      <c r="U330" s="32">
        <v>5.6888888888888891</v>
      </c>
      <c r="V330" s="32">
        <v>0</v>
      </c>
      <c r="W330" s="37">
        <v>0</v>
      </c>
      <c r="X330" s="32">
        <v>68.458777777777769</v>
      </c>
      <c r="Y330" s="32">
        <v>0.52222222222222225</v>
      </c>
      <c r="Z330" s="37">
        <v>7.6282726506949044E-3</v>
      </c>
      <c r="AA330" s="32">
        <v>0</v>
      </c>
      <c r="AB330" s="32">
        <v>0</v>
      </c>
      <c r="AC330" s="37" t="s">
        <v>1150</v>
      </c>
      <c r="AD330" s="32">
        <v>116.8671111111111</v>
      </c>
      <c r="AE330" s="32">
        <v>40.055555555555557</v>
      </c>
      <c r="AF330" s="37">
        <v>0.34274446569893252</v>
      </c>
      <c r="AG330" s="32">
        <v>0</v>
      </c>
      <c r="AH330" s="32">
        <v>0</v>
      </c>
      <c r="AI330" s="37" t="s">
        <v>1150</v>
      </c>
      <c r="AJ330" s="32">
        <v>0</v>
      </c>
      <c r="AK330" s="32">
        <v>0</v>
      </c>
      <c r="AL330" s="37" t="s">
        <v>1150</v>
      </c>
      <c r="AM330" t="s">
        <v>286</v>
      </c>
      <c r="AN330" s="34">
        <v>4</v>
      </c>
      <c r="AX330"/>
      <c r="AY330"/>
    </row>
    <row r="331" spans="1:51" x14ac:dyDescent="0.25">
      <c r="A331" t="s">
        <v>1023</v>
      </c>
      <c r="B331" t="s">
        <v>573</v>
      </c>
      <c r="C331" t="s">
        <v>828</v>
      </c>
      <c r="D331" t="s">
        <v>987</v>
      </c>
      <c r="E331" s="32">
        <v>55.266666666666666</v>
      </c>
      <c r="F331" s="32">
        <v>172.928</v>
      </c>
      <c r="G331" s="32">
        <v>21.18611111111111</v>
      </c>
      <c r="H331" s="37">
        <v>0.12251405851632535</v>
      </c>
      <c r="I331" s="32">
        <v>162.25855555555555</v>
      </c>
      <c r="J331" s="32">
        <v>21.18611111111111</v>
      </c>
      <c r="K331" s="37">
        <v>0.13057007094986259</v>
      </c>
      <c r="L331" s="32">
        <v>20.266333333333336</v>
      </c>
      <c r="M331" s="32">
        <v>0</v>
      </c>
      <c r="N331" s="37">
        <v>0</v>
      </c>
      <c r="O331" s="32">
        <v>14.577444444444446</v>
      </c>
      <c r="P331" s="32">
        <v>0</v>
      </c>
      <c r="Q331" s="37">
        <v>0</v>
      </c>
      <c r="R331" s="32">
        <v>0</v>
      </c>
      <c r="S331" s="32">
        <v>0</v>
      </c>
      <c r="T331" s="37" t="s">
        <v>1150</v>
      </c>
      <c r="U331" s="32">
        <v>5.6888888888888891</v>
      </c>
      <c r="V331" s="32">
        <v>0</v>
      </c>
      <c r="W331" s="37">
        <v>0</v>
      </c>
      <c r="X331" s="32">
        <v>48.368111111111105</v>
      </c>
      <c r="Y331" s="32">
        <v>0.40555555555555556</v>
      </c>
      <c r="Z331" s="37">
        <v>8.3847714173479783E-3</v>
      </c>
      <c r="AA331" s="32">
        <v>4.9805555555555552</v>
      </c>
      <c r="AB331" s="32">
        <v>0</v>
      </c>
      <c r="AC331" s="37">
        <v>0</v>
      </c>
      <c r="AD331" s="32">
        <v>99.313000000000002</v>
      </c>
      <c r="AE331" s="32">
        <v>20.780555555555555</v>
      </c>
      <c r="AF331" s="37">
        <v>0.20924305534578105</v>
      </c>
      <c r="AG331" s="32">
        <v>0</v>
      </c>
      <c r="AH331" s="32">
        <v>0</v>
      </c>
      <c r="AI331" s="37" t="s">
        <v>1150</v>
      </c>
      <c r="AJ331" s="32">
        <v>0</v>
      </c>
      <c r="AK331" s="32">
        <v>0</v>
      </c>
      <c r="AL331" s="37" t="s">
        <v>1150</v>
      </c>
      <c r="AM331" t="s">
        <v>232</v>
      </c>
      <c r="AN331" s="34">
        <v>4</v>
      </c>
      <c r="AX331"/>
      <c r="AY331"/>
    </row>
    <row r="332" spans="1:51" x14ac:dyDescent="0.25">
      <c r="A332" t="s">
        <v>1023</v>
      </c>
      <c r="B332" t="s">
        <v>653</v>
      </c>
      <c r="C332" t="s">
        <v>867</v>
      </c>
      <c r="D332" t="s">
        <v>1004</v>
      </c>
      <c r="E332" s="32">
        <v>39.511111111111113</v>
      </c>
      <c r="F332" s="32">
        <v>134.8652222222222</v>
      </c>
      <c r="G332" s="32">
        <v>22.919444444444444</v>
      </c>
      <c r="H332" s="37">
        <v>0.16994332613547519</v>
      </c>
      <c r="I332" s="32">
        <v>107.79833333333332</v>
      </c>
      <c r="J332" s="32">
        <v>22.919444444444444</v>
      </c>
      <c r="K332" s="37">
        <v>0.21261408906548754</v>
      </c>
      <c r="L332" s="32">
        <v>11.781333333333334</v>
      </c>
      <c r="M332" s="32">
        <v>0</v>
      </c>
      <c r="N332" s="37">
        <v>0</v>
      </c>
      <c r="O332" s="32">
        <v>0</v>
      </c>
      <c r="P332" s="32">
        <v>0</v>
      </c>
      <c r="Q332" s="37" t="s">
        <v>1150</v>
      </c>
      <c r="R332" s="32">
        <v>11.781333333333334</v>
      </c>
      <c r="S332" s="32">
        <v>0</v>
      </c>
      <c r="T332" s="37">
        <v>0</v>
      </c>
      <c r="U332" s="32">
        <v>0</v>
      </c>
      <c r="V332" s="32">
        <v>0</v>
      </c>
      <c r="W332" s="37" t="s">
        <v>1150</v>
      </c>
      <c r="X332" s="32">
        <v>24.808777777777774</v>
      </c>
      <c r="Y332" s="32">
        <v>9.0333333333333332</v>
      </c>
      <c r="Z332" s="37">
        <v>0.36411843478338768</v>
      </c>
      <c r="AA332" s="32">
        <v>15.285555555555556</v>
      </c>
      <c r="AB332" s="32">
        <v>0</v>
      </c>
      <c r="AC332" s="37">
        <v>0</v>
      </c>
      <c r="AD332" s="32">
        <v>80.937222222222204</v>
      </c>
      <c r="AE332" s="32">
        <v>13.886111111111111</v>
      </c>
      <c r="AF332" s="37">
        <v>0.17156644038246383</v>
      </c>
      <c r="AG332" s="32">
        <v>2.0523333333333333</v>
      </c>
      <c r="AH332" s="32">
        <v>0</v>
      </c>
      <c r="AI332" s="37">
        <v>0</v>
      </c>
      <c r="AJ332" s="32">
        <v>0</v>
      </c>
      <c r="AK332" s="32">
        <v>0</v>
      </c>
      <c r="AL332" s="37" t="s">
        <v>1150</v>
      </c>
      <c r="AM332" t="s">
        <v>312</v>
      </c>
      <c r="AN332" s="34">
        <v>4</v>
      </c>
      <c r="AX332"/>
      <c r="AY332"/>
    </row>
    <row r="333" spans="1:51" x14ac:dyDescent="0.25">
      <c r="A333" t="s">
        <v>1023</v>
      </c>
      <c r="B333" t="s">
        <v>346</v>
      </c>
      <c r="C333" t="s">
        <v>708</v>
      </c>
      <c r="D333" t="s">
        <v>907</v>
      </c>
      <c r="E333" s="32">
        <v>76.655555555555551</v>
      </c>
      <c r="F333" s="32">
        <v>587.03855555555549</v>
      </c>
      <c r="G333" s="32">
        <v>95.658666666666676</v>
      </c>
      <c r="H333" s="37">
        <v>0.16295125041001474</v>
      </c>
      <c r="I333" s="32">
        <v>529.5432222222222</v>
      </c>
      <c r="J333" s="32">
        <v>95.658666666666676</v>
      </c>
      <c r="K333" s="37">
        <v>0.18064373719152924</v>
      </c>
      <c r="L333" s="32">
        <v>54.914222222222214</v>
      </c>
      <c r="M333" s="32">
        <v>2.7522222222222221</v>
      </c>
      <c r="N333" s="37">
        <v>5.0118568757739346E-2</v>
      </c>
      <c r="O333" s="32">
        <v>2.7522222222222221</v>
      </c>
      <c r="P333" s="32">
        <v>2.7522222222222221</v>
      </c>
      <c r="Q333" s="37">
        <v>1</v>
      </c>
      <c r="R333" s="32">
        <v>46.828666666666656</v>
      </c>
      <c r="S333" s="32">
        <v>0</v>
      </c>
      <c r="T333" s="37">
        <v>0</v>
      </c>
      <c r="U333" s="32">
        <v>5.333333333333333</v>
      </c>
      <c r="V333" s="32">
        <v>0</v>
      </c>
      <c r="W333" s="37">
        <v>0</v>
      </c>
      <c r="X333" s="32">
        <v>135.9535555555556</v>
      </c>
      <c r="Y333" s="32">
        <v>14.072222222222223</v>
      </c>
      <c r="Z333" s="37">
        <v>0.10350757039577238</v>
      </c>
      <c r="AA333" s="32">
        <v>5.333333333333333</v>
      </c>
      <c r="AB333" s="32">
        <v>0</v>
      </c>
      <c r="AC333" s="37">
        <v>0</v>
      </c>
      <c r="AD333" s="32">
        <v>390.83744444444437</v>
      </c>
      <c r="AE333" s="32">
        <v>78.834222222222223</v>
      </c>
      <c r="AF333" s="37">
        <v>0.20170590956115036</v>
      </c>
      <c r="AG333" s="32">
        <v>0</v>
      </c>
      <c r="AH333" s="32">
        <v>0</v>
      </c>
      <c r="AI333" s="37" t="s">
        <v>1150</v>
      </c>
      <c r="AJ333" s="32">
        <v>0</v>
      </c>
      <c r="AK333" s="32">
        <v>0</v>
      </c>
      <c r="AL333" s="37" t="s">
        <v>1150</v>
      </c>
      <c r="AM333" t="s">
        <v>5</v>
      </c>
      <c r="AN333" s="34">
        <v>4</v>
      </c>
      <c r="AX333"/>
      <c r="AY333"/>
    </row>
    <row r="334" spans="1:51" x14ac:dyDescent="0.25">
      <c r="A334" t="s">
        <v>1023</v>
      </c>
      <c r="B334" t="s">
        <v>638</v>
      </c>
      <c r="C334" t="s">
        <v>703</v>
      </c>
      <c r="D334" t="s">
        <v>917</v>
      </c>
      <c r="E334" s="32">
        <v>61.577777777777776</v>
      </c>
      <c r="F334" s="32">
        <v>240.91311111111114</v>
      </c>
      <c r="G334" s="32">
        <v>0</v>
      </c>
      <c r="H334" s="37">
        <v>0</v>
      </c>
      <c r="I334" s="32">
        <v>225.06311111111114</v>
      </c>
      <c r="J334" s="32">
        <v>0</v>
      </c>
      <c r="K334" s="37">
        <v>0</v>
      </c>
      <c r="L334" s="32">
        <v>39.163888888888891</v>
      </c>
      <c r="M334" s="32">
        <v>0</v>
      </c>
      <c r="N334" s="37">
        <v>0</v>
      </c>
      <c r="O334" s="32">
        <v>23.31388888888889</v>
      </c>
      <c r="P334" s="32">
        <v>0</v>
      </c>
      <c r="Q334" s="37">
        <v>0</v>
      </c>
      <c r="R334" s="32">
        <v>10.96111111111111</v>
      </c>
      <c r="S334" s="32">
        <v>0</v>
      </c>
      <c r="T334" s="37">
        <v>0</v>
      </c>
      <c r="U334" s="32">
        <v>4.8888888888888893</v>
      </c>
      <c r="V334" s="32">
        <v>0</v>
      </c>
      <c r="W334" s="37">
        <v>0</v>
      </c>
      <c r="X334" s="32">
        <v>54.692222222222227</v>
      </c>
      <c r="Y334" s="32">
        <v>0</v>
      </c>
      <c r="Z334" s="37">
        <v>0</v>
      </c>
      <c r="AA334" s="32">
        <v>0</v>
      </c>
      <c r="AB334" s="32">
        <v>0</v>
      </c>
      <c r="AC334" s="37" t="s">
        <v>1150</v>
      </c>
      <c r="AD334" s="32">
        <v>147.05700000000002</v>
      </c>
      <c r="AE334" s="32">
        <v>0</v>
      </c>
      <c r="AF334" s="37">
        <v>0</v>
      </c>
      <c r="AG334" s="32">
        <v>0</v>
      </c>
      <c r="AH334" s="32">
        <v>0</v>
      </c>
      <c r="AI334" s="37" t="s">
        <v>1150</v>
      </c>
      <c r="AJ334" s="32">
        <v>0</v>
      </c>
      <c r="AK334" s="32">
        <v>0</v>
      </c>
      <c r="AL334" s="37" t="s">
        <v>1150</v>
      </c>
      <c r="AM334" t="s">
        <v>297</v>
      </c>
      <c r="AN334" s="34">
        <v>4</v>
      </c>
      <c r="AX334"/>
      <c r="AY334"/>
    </row>
    <row r="335" spans="1:51" x14ac:dyDescent="0.25">
      <c r="A335" t="s">
        <v>1023</v>
      </c>
      <c r="B335" t="s">
        <v>402</v>
      </c>
      <c r="C335" t="s">
        <v>740</v>
      </c>
      <c r="D335" t="s">
        <v>917</v>
      </c>
      <c r="E335" s="32">
        <v>87.544444444444451</v>
      </c>
      <c r="F335" s="32">
        <v>252.50277777777777</v>
      </c>
      <c r="G335" s="32">
        <v>127.175</v>
      </c>
      <c r="H335" s="37">
        <v>0.50365782554647365</v>
      </c>
      <c r="I335" s="32">
        <v>241.45</v>
      </c>
      <c r="J335" s="32">
        <v>127.175</v>
      </c>
      <c r="K335" s="37">
        <v>0.52671360530130462</v>
      </c>
      <c r="L335" s="32">
        <v>16.25</v>
      </c>
      <c r="M335" s="32">
        <v>4.5472222222222225</v>
      </c>
      <c r="N335" s="37">
        <v>0.27982905982905987</v>
      </c>
      <c r="O335" s="32">
        <v>11.5</v>
      </c>
      <c r="P335" s="32">
        <v>4.5472222222222225</v>
      </c>
      <c r="Q335" s="37">
        <v>0.3954106280193237</v>
      </c>
      <c r="R335" s="32">
        <v>0</v>
      </c>
      <c r="S335" s="32">
        <v>0</v>
      </c>
      <c r="T335" s="37" t="s">
        <v>1150</v>
      </c>
      <c r="U335" s="32">
        <v>4.75</v>
      </c>
      <c r="V335" s="32">
        <v>0</v>
      </c>
      <c r="W335" s="37">
        <v>0</v>
      </c>
      <c r="X335" s="32">
        <v>53.711111111111109</v>
      </c>
      <c r="Y335" s="32">
        <v>17.31388888888889</v>
      </c>
      <c r="Z335" s="37">
        <v>0.3223520893669839</v>
      </c>
      <c r="AA335" s="32">
        <v>6.302777777777778</v>
      </c>
      <c r="AB335" s="32">
        <v>0</v>
      </c>
      <c r="AC335" s="37">
        <v>0</v>
      </c>
      <c r="AD335" s="32">
        <v>176.23888888888888</v>
      </c>
      <c r="AE335" s="32">
        <v>105.31388888888888</v>
      </c>
      <c r="AF335" s="37">
        <v>0.59756328216120791</v>
      </c>
      <c r="AG335" s="32">
        <v>0</v>
      </c>
      <c r="AH335" s="32">
        <v>0</v>
      </c>
      <c r="AI335" s="37" t="s">
        <v>1150</v>
      </c>
      <c r="AJ335" s="32">
        <v>0</v>
      </c>
      <c r="AK335" s="32">
        <v>0</v>
      </c>
      <c r="AL335" s="37" t="s">
        <v>1150</v>
      </c>
      <c r="AM335" t="s">
        <v>61</v>
      </c>
      <c r="AN335" s="34">
        <v>4</v>
      </c>
      <c r="AX335"/>
      <c r="AY335"/>
    </row>
    <row r="336" spans="1:51" x14ac:dyDescent="0.25">
      <c r="A336" t="s">
        <v>1023</v>
      </c>
      <c r="B336" t="s">
        <v>526</v>
      </c>
      <c r="C336" t="s">
        <v>807</v>
      </c>
      <c r="D336" t="s">
        <v>977</v>
      </c>
      <c r="E336" s="32">
        <v>103.72222222222223</v>
      </c>
      <c r="F336" s="32">
        <v>311.69822222222217</v>
      </c>
      <c r="G336" s="32">
        <v>0</v>
      </c>
      <c r="H336" s="37">
        <v>0</v>
      </c>
      <c r="I336" s="32">
        <v>306.3176666666667</v>
      </c>
      <c r="J336" s="32">
        <v>0</v>
      </c>
      <c r="K336" s="37">
        <v>0</v>
      </c>
      <c r="L336" s="32">
        <v>37.80266666666666</v>
      </c>
      <c r="M336" s="32">
        <v>0</v>
      </c>
      <c r="N336" s="37">
        <v>0</v>
      </c>
      <c r="O336" s="32">
        <v>32.422111111111107</v>
      </c>
      <c r="P336" s="32">
        <v>0</v>
      </c>
      <c r="Q336" s="37">
        <v>0</v>
      </c>
      <c r="R336" s="32">
        <v>0</v>
      </c>
      <c r="S336" s="32">
        <v>0</v>
      </c>
      <c r="T336" s="37" t="s">
        <v>1150</v>
      </c>
      <c r="U336" s="32">
        <v>5.3805555555555555</v>
      </c>
      <c r="V336" s="32">
        <v>0</v>
      </c>
      <c r="W336" s="37">
        <v>0</v>
      </c>
      <c r="X336" s="32">
        <v>99.054777777777758</v>
      </c>
      <c r="Y336" s="32">
        <v>0</v>
      </c>
      <c r="Z336" s="37">
        <v>0</v>
      </c>
      <c r="AA336" s="32">
        <v>0</v>
      </c>
      <c r="AB336" s="32">
        <v>0</v>
      </c>
      <c r="AC336" s="37" t="s">
        <v>1150</v>
      </c>
      <c r="AD336" s="32">
        <v>174.84077777777779</v>
      </c>
      <c r="AE336" s="32">
        <v>0</v>
      </c>
      <c r="AF336" s="37">
        <v>0</v>
      </c>
      <c r="AG336" s="32">
        <v>0</v>
      </c>
      <c r="AH336" s="32">
        <v>0</v>
      </c>
      <c r="AI336" s="37" t="s">
        <v>1150</v>
      </c>
      <c r="AJ336" s="32">
        <v>0</v>
      </c>
      <c r="AK336" s="32">
        <v>0</v>
      </c>
      <c r="AL336" s="37" t="s">
        <v>1150</v>
      </c>
      <c r="AM336" t="s">
        <v>185</v>
      </c>
      <c r="AN336" s="34">
        <v>4</v>
      </c>
      <c r="AX336"/>
      <c r="AY336"/>
    </row>
    <row r="337" spans="1:51" x14ac:dyDescent="0.25">
      <c r="A337" t="s">
        <v>1023</v>
      </c>
      <c r="B337" t="s">
        <v>444</v>
      </c>
      <c r="C337" t="s">
        <v>731</v>
      </c>
      <c r="D337" t="s">
        <v>934</v>
      </c>
      <c r="E337" s="32">
        <v>63.455555555555556</v>
      </c>
      <c r="F337" s="32">
        <v>177.75200000000001</v>
      </c>
      <c r="G337" s="32">
        <v>47.379222222222225</v>
      </c>
      <c r="H337" s="37">
        <v>0.26654677428227092</v>
      </c>
      <c r="I337" s="32">
        <v>157.66544444444446</v>
      </c>
      <c r="J337" s="32">
        <v>47.379222222222225</v>
      </c>
      <c r="K337" s="37">
        <v>0.30050479602026514</v>
      </c>
      <c r="L337" s="32">
        <v>27.590666666666667</v>
      </c>
      <c r="M337" s="32">
        <v>0</v>
      </c>
      <c r="N337" s="37">
        <v>0</v>
      </c>
      <c r="O337" s="32">
        <v>7.5041111111111123</v>
      </c>
      <c r="P337" s="32">
        <v>0</v>
      </c>
      <c r="Q337" s="37">
        <v>0</v>
      </c>
      <c r="R337" s="32">
        <v>13.38388888888889</v>
      </c>
      <c r="S337" s="32">
        <v>0</v>
      </c>
      <c r="T337" s="37">
        <v>0</v>
      </c>
      <c r="U337" s="32">
        <v>6.7026666666666666</v>
      </c>
      <c r="V337" s="32">
        <v>0</v>
      </c>
      <c r="W337" s="37">
        <v>0</v>
      </c>
      <c r="X337" s="32">
        <v>47.11455555555554</v>
      </c>
      <c r="Y337" s="32">
        <v>1.9583333333333333</v>
      </c>
      <c r="Z337" s="37">
        <v>4.1565357249823728E-2</v>
      </c>
      <c r="AA337" s="32">
        <v>0</v>
      </c>
      <c r="AB337" s="32">
        <v>0</v>
      </c>
      <c r="AC337" s="37" t="s">
        <v>1150</v>
      </c>
      <c r="AD337" s="32">
        <v>103.04677777777779</v>
      </c>
      <c r="AE337" s="32">
        <v>45.420888888888889</v>
      </c>
      <c r="AF337" s="37">
        <v>0.44077932244363666</v>
      </c>
      <c r="AG337" s="32">
        <v>0</v>
      </c>
      <c r="AH337" s="32">
        <v>0</v>
      </c>
      <c r="AI337" s="37" t="s">
        <v>1150</v>
      </c>
      <c r="AJ337" s="32">
        <v>0</v>
      </c>
      <c r="AK337" s="32">
        <v>0</v>
      </c>
      <c r="AL337" s="37" t="s">
        <v>1150</v>
      </c>
      <c r="AM337" t="s">
        <v>103</v>
      </c>
      <c r="AN337" s="34">
        <v>4</v>
      </c>
      <c r="AX337"/>
      <c r="AY337"/>
    </row>
    <row r="338" spans="1:51" x14ac:dyDescent="0.25">
      <c r="A338" t="s">
        <v>1023</v>
      </c>
      <c r="B338" t="s">
        <v>431</v>
      </c>
      <c r="C338" t="s">
        <v>745</v>
      </c>
      <c r="D338" t="s">
        <v>941</v>
      </c>
      <c r="E338" s="32">
        <v>53.144444444444446</v>
      </c>
      <c r="F338" s="32">
        <v>158.53100000000001</v>
      </c>
      <c r="G338" s="32">
        <v>0.12777777777777777</v>
      </c>
      <c r="H338" s="37">
        <v>8.0601130238109752E-4</v>
      </c>
      <c r="I338" s="32">
        <v>145.97144444444444</v>
      </c>
      <c r="J338" s="32">
        <v>0.12777777777777777</v>
      </c>
      <c r="K338" s="37">
        <v>8.7536146719716101E-4</v>
      </c>
      <c r="L338" s="32">
        <v>19.893111111111111</v>
      </c>
      <c r="M338" s="32">
        <v>0</v>
      </c>
      <c r="N338" s="37">
        <v>0</v>
      </c>
      <c r="O338" s="32">
        <v>7.3335555555555567</v>
      </c>
      <c r="P338" s="32">
        <v>0</v>
      </c>
      <c r="Q338" s="37">
        <v>0</v>
      </c>
      <c r="R338" s="32">
        <v>6.7356666666666669</v>
      </c>
      <c r="S338" s="32">
        <v>0</v>
      </c>
      <c r="T338" s="37">
        <v>0</v>
      </c>
      <c r="U338" s="32">
        <v>5.8238888888888889</v>
      </c>
      <c r="V338" s="32">
        <v>0</v>
      </c>
      <c r="W338" s="37">
        <v>0</v>
      </c>
      <c r="X338" s="32">
        <v>58.405333333333331</v>
      </c>
      <c r="Y338" s="32">
        <v>0</v>
      </c>
      <c r="Z338" s="37">
        <v>0</v>
      </c>
      <c r="AA338" s="32">
        <v>0</v>
      </c>
      <c r="AB338" s="32">
        <v>0</v>
      </c>
      <c r="AC338" s="37" t="s">
        <v>1150</v>
      </c>
      <c r="AD338" s="32">
        <v>64.838555555555544</v>
      </c>
      <c r="AE338" s="32">
        <v>0.12777777777777777</v>
      </c>
      <c r="AF338" s="37">
        <v>1.9707067297064333E-3</v>
      </c>
      <c r="AG338" s="32">
        <v>15.394</v>
      </c>
      <c r="AH338" s="32">
        <v>0</v>
      </c>
      <c r="AI338" s="37">
        <v>0</v>
      </c>
      <c r="AJ338" s="32">
        <v>0</v>
      </c>
      <c r="AK338" s="32">
        <v>0</v>
      </c>
      <c r="AL338" s="37" t="s">
        <v>1150</v>
      </c>
      <c r="AM338" t="s">
        <v>90</v>
      </c>
      <c r="AN338" s="34">
        <v>4</v>
      </c>
      <c r="AX338"/>
      <c r="AY338"/>
    </row>
    <row r="339" spans="1:51" x14ac:dyDescent="0.25">
      <c r="A339" t="s">
        <v>1023</v>
      </c>
      <c r="B339" t="s">
        <v>458</v>
      </c>
      <c r="C339" t="s">
        <v>772</v>
      </c>
      <c r="D339" t="s">
        <v>891</v>
      </c>
      <c r="E339" s="32">
        <v>113.85555555555555</v>
      </c>
      <c r="F339" s="32">
        <v>376.90277777777777</v>
      </c>
      <c r="G339" s="32">
        <v>6.0861111111111112</v>
      </c>
      <c r="H339" s="37">
        <v>1.6147695028927295E-2</v>
      </c>
      <c r="I339" s="32">
        <v>344.95555555555552</v>
      </c>
      <c r="J339" s="32">
        <v>6.0861111111111112</v>
      </c>
      <c r="K339" s="37">
        <v>1.7643174644076533E-2</v>
      </c>
      <c r="L339" s="32">
        <v>34.62777777777778</v>
      </c>
      <c r="M339" s="32">
        <v>0</v>
      </c>
      <c r="N339" s="37">
        <v>0</v>
      </c>
      <c r="O339" s="32">
        <v>17.68611111111111</v>
      </c>
      <c r="P339" s="32">
        <v>0</v>
      </c>
      <c r="Q339" s="37">
        <v>0</v>
      </c>
      <c r="R339" s="32">
        <v>11.697222222222223</v>
      </c>
      <c r="S339" s="32">
        <v>0</v>
      </c>
      <c r="T339" s="37">
        <v>0</v>
      </c>
      <c r="U339" s="32">
        <v>5.2444444444444445</v>
      </c>
      <c r="V339" s="32">
        <v>0</v>
      </c>
      <c r="W339" s="37">
        <v>0</v>
      </c>
      <c r="X339" s="32">
        <v>124.36944444444444</v>
      </c>
      <c r="Y339" s="32">
        <v>3.7277777777777779</v>
      </c>
      <c r="Z339" s="37">
        <v>2.9973421481696561E-2</v>
      </c>
      <c r="AA339" s="32">
        <v>15.005555555555556</v>
      </c>
      <c r="AB339" s="32">
        <v>0</v>
      </c>
      <c r="AC339" s="37">
        <v>0</v>
      </c>
      <c r="AD339" s="32">
        <v>202.9</v>
      </c>
      <c r="AE339" s="32">
        <v>2.3583333333333334</v>
      </c>
      <c r="AF339" s="37">
        <v>1.1623131263348119E-2</v>
      </c>
      <c r="AG339" s="32">
        <v>0</v>
      </c>
      <c r="AH339" s="32">
        <v>0</v>
      </c>
      <c r="AI339" s="37" t="s">
        <v>1150</v>
      </c>
      <c r="AJ339" s="32">
        <v>0</v>
      </c>
      <c r="AK339" s="32">
        <v>0</v>
      </c>
      <c r="AL339" s="37" t="s">
        <v>1150</v>
      </c>
      <c r="AM339" t="s">
        <v>117</v>
      </c>
      <c r="AN339" s="34">
        <v>4</v>
      </c>
      <c r="AX339"/>
      <c r="AY339"/>
    </row>
    <row r="340" spans="1:51" x14ac:dyDescent="0.25">
      <c r="A340" t="s">
        <v>1023</v>
      </c>
      <c r="B340" t="s">
        <v>450</v>
      </c>
      <c r="C340" t="s">
        <v>766</v>
      </c>
      <c r="D340" t="s">
        <v>901</v>
      </c>
      <c r="E340" s="32">
        <v>77.7</v>
      </c>
      <c r="F340" s="32">
        <v>272.6538888888889</v>
      </c>
      <c r="G340" s="32">
        <v>0</v>
      </c>
      <c r="H340" s="37">
        <v>0</v>
      </c>
      <c r="I340" s="32">
        <v>244.52933333333334</v>
      </c>
      <c r="J340" s="32">
        <v>0</v>
      </c>
      <c r="K340" s="37">
        <v>0</v>
      </c>
      <c r="L340" s="32">
        <v>30.09055555555555</v>
      </c>
      <c r="M340" s="32">
        <v>0</v>
      </c>
      <c r="N340" s="37">
        <v>0</v>
      </c>
      <c r="O340" s="32">
        <v>19.64811111111111</v>
      </c>
      <c r="P340" s="32">
        <v>0</v>
      </c>
      <c r="Q340" s="37">
        <v>0</v>
      </c>
      <c r="R340" s="32">
        <v>10.44244444444444</v>
      </c>
      <c r="S340" s="32">
        <v>0</v>
      </c>
      <c r="T340" s="37">
        <v>0</v>
      </c>
      <c r="U340" s="32">
        <v>0</v>
      </c>
      <c r="V340" s="32">
        <v>0</v>
      </c>
      <c r="W340" s="37" t="s">
        <v>1150</v>
      </c>
      <c r="X340" s="32">
        <v>55.703555555555575</v>
      </c>
      <c r="Y340" s="32">
        <v>0</v>
      </c>
      <c r="Z340" s="37">
        <v>0</v>
      </c>
      <c r="AA340" s="32">
        <v>17.682111111111112</v>
      </c>
      <c r="AB340" s="32">
        <v>0</v>
      </c>
      <c r="AC340" s="37">
        <v>0</v>
      </c>
      <c r="AD340" s="32">
        <v>169.17766666666665</v>
      </c>
      <c r="AE340" s="32">
        <v>0</v>
      </c>
      <c r="AF340" s="37">
        <v>0</v>
      </c>
      <c r="AG340" s="32">
        <v>0</v>
      </c>
      <c r="AH340" s="32">
        <v>0</v>
      </c>
      <c r="AI340" s="37" t="s">
        <v>1150</v>
      </c>
      <c r="AJ340" s="32">
        <v>0</v>
      </c>
      <c r="AK340" s="32">
        <v>0</v>
      </c>
      <c r="AL340" s="37" t="s">
        <v>1150</v>
      </c>
      <c r="AM340" t="s">
        <v>109</v>
      </c>
      <c r="AN340" s="34">
        <v>4</v>
      </c>
      <c r="AX340"/>
      <c r="AY340"/>
    </row>
    <row r="341" spans="1:51" x14ac:dyDescent="0.25">
      <c r="A341" t="s">
        <v>1023</v>
      </c>
      <c r="B341" t="s">
        <v>592</v>
      </c>
      <c r="C341" t="s">
        <v>841</v>
      </c>
      <c r="D341" t="s">
        <v>994</v>
      </c>
      <c r="E341" s="32">
        <v>126.47777777777777</v>
      </c>
      <c r="F341" s="32">
        <v>423.026888888889</v>
      </c>
      <c r="G341" s="32">
        <v>38.522666666666666</v>
      </c>
      <c r="H341" s="37">
        <v>9.1064345266205798E-2</v>
      </c>
      <c r="I341" s="32">
        <v>388.48144444444455</v>
      </c>
      <c r="J341" s="32">
        <v>38.522666666666666</v>
      </c>
      <c r="K341" s="37">
        <v>9.9162179346189247E-2</v>
      </c>
      <c r="L341" s="32">
        <v>92.055222222222227</v>
      </c>
      <c r="M341" s="32">
        <v>18.780222222222221</v>
      </c>
      <c r="N341" s="37">
        <v>0.20401039472683666</v>
      </c>
      <c r="O341" s="32">
        <v>68.176000000000002</v>
      </c>
      <c r="P341" s="32">
        <v>18.780222222222221</v>
      </c>
      <c r="Q341" s="37">
        <v>0.27546676575660378</v>
      </c>
      <c r="R341" s="32">
        <v>18.190333333333339</v>
      </c>
      <c r="S341" s="32">
        <v>0</v>
      </c>
      <c r="T341" s="37">
        <v>0</v>
      </c>
      <c r="U341" s="32">
        <v>5.6888888888888891</v>
      </c>
      <c r="V341" s="32">
        <v>0</v>
      </c>
      <c r="W341" s="37">
        <v>0</v>
      </c>
      <c r="X341" s="32">
        <v>73.87422222222223</v>
      </c>
      <c r="Y341" s="32">
        <v>1.1575555555555557</v>
      </c>
      <c r="Z341" s="37">
        <v>1.5669275705854396E-2</v>
      </c>
      <c r="AA341" s="32">
        <v>10.666222222222222</v>
      </c>
      <c r="AB341" s="32">
        <v>0</v>
      </c>
      <c r="AC341" s="37">
        <v>0</v>
      </c>
      <c r="AD341" s="32">
        <v>246.43122222222232</v>
      </c>
      <c r="AE341" s="32">
        <v>18.584888888888887</v>
      </c>
      <c r="AF341" s="37">
        <v>7.5416129179157909E-2</v>
      </c>
      <c r="AG341" s="32">
        <v>0</v>
      </c>
      <c r="AH341" s="32">
        <v>0</v>
      </c>
      <c r="AI341" s="37" t="s">
        <v>1150</v>
      </c>
      <c r="AJ341" s="32">
        <v>0</v>
      </c>
      <c r="AK341" s="32">
        <v>0</v>
      </c>
      <c r="AL341" s="37" t="s">
        <v>1150</v>
      </c>
      <c r="AM341" t="s">
        <v>251</v>
      </c>
      <c r="AN341" s="34">
        <v>4</v>
      </c>
      <c r="AX341"/>
      <c r="AY341"/>
    </row>
    <row r="342" spans="1:51" x14ac:dyDescent="0.25">
      <c r="A342" t="s">
        <v>1023</v>
      </c>
      <c r="B342" t="s">
        <v>389</v>
      </c>
      <c r="C342" t="s">
        <v>732</v>
      </c>
      <c r="D342" t="s">
        <v>892</v>
      </c>
      <c r="E342" s="32">
        <v>57.43333333333333</v>
      </c>
      <c r="F342" s="32">
        <v>198.29555555555558</v>
      </c>
      <c r="G342" s="32">
        <v>19.925000000000004</v>
      </c>
      <c r="H342" s="37">
        <v>0.10048132417379221</v>
      </c>
      <c r="I342" s="32">
        <v>175.74566666666669</v>
      </c>
      <c r="J342" s="32">
        <v>19.925000000000004</v>
      </c>
      <c r="K342" s="37">
        <v>0.11337406138036596</v>
      </c>
      <c r="L342" s="32">
        <v>19.671444444444443</v>
      </c>
      <c r="M342" s="32">
        <v>0.45944444444444443</v>
      </c>
      <c r="N342" s="37">
        <v>2.3355907886784568E-2</v>
      </c>
      <c r="O342" s="32">
        <v>2.703555555555555</v>
      </c>
      <c r="P342" s="32">
        <v>0.45944444444444443</v>
      </c>
      <c r="Q342" s="37">
        <v>0.16994081867499591</v>
      </c>
      <c r="R342" s="32">
        <v>10.923444444444444</v>
      </c>
      <c r="S342" s="32">
        <v>0</v>
      </c>
      <c r="T342" s="37">
        <v>0</v>
      </c>
      <c r="U342" s="32">
        <v>6.0444444444444443</v>
      </c>
      <c r="V342" s="32">
        <v>0</v>
      </c>
      <c r="W342" s="37">
        <v>0</v>
      </c>
      <c r="X342" s="32">
        <v>62.043333333333358</v>
      </c>
      <c r="Y342" s="32">
        <v>6.5194444444444448</v>
      </c>
      <c r="Z342" s="37">
        <v>0.10507888751589388</v>
      </c>
      <c r="AA342" s="32">
        <v>5.5820000000000007</v>
      </c>
      <c r="AB342" s="32">
        <v>0</v>
      </c>
      <c r="AC342" s="37">
        <v>0</v>
      </c>
      <c r="AD342" s="32">
        <v>110.99877777777778</v>
      </c>
      <c r="AE342" s="32">
        <v>12.946111111111117</v>
      </c>
      <c r="AF342" s="37">
        <v>0.11663291587795266</v>
      </c>
      <c r="AG342" s="32">
        <v>0</v>
      </c>
      <c r="AH342" s="32">
        <v>0</v>
      </c>
      <c r="AI342" s="37" t="s">
        <v>1150</v>
      </c>
      <c r="AJ342" s="32">
        <v>0</v>
      </c>
      <c r="AK342" s="32">
        <v>0</v>
      </c>
      <c r="AL342" s="37" t="s">
        <v>1150</v>
      </c>
      <c r="AM342" t="s">
        <v>48</v>
      </c>
      <c r="AN342" s="34">
        <v>4</v>
      </c>
      <c r="AX342"/>
      <c r="AY342"/>
    </row>
    <row r="343" spans="1:51" x14ac:dyDescent="0.25">
      <c r="AY343"/>
    </row>
    <row r="344" spans="1:51" x14ac:dyDescent="0.25">
      <c r="AY344"/>
    </row>
    <row r="345" spans="1:51" x14ac:dyDescent="0.25">
      <c r="AY345"/>
    </row>
    <row r="346" spans="1:51" x14ac:dyDescent="0.25">
      <c r="AY346"/>
    </row>
    <row r="347" spans="1:51" x14ac:dyDescent="0.25">
      <c r="AY347"/>
    </row>
    <row r="348" spans="1:51" x14ac:dyDescent="0.25">
      <c r="AY348"/>
    </row>
    <row r="349" spans="1:51" x14ac:dyDescent="0.25">
      <c r="AY349"/>
    </row>
    <row r="350" spans="1:51" x14ac:dyDescent="0.25">
      <c r="AY350"/>
    </row>
    <row r="351" spans="1:51" x14ac:dyDescent="0.25">
      <c r="AY351"/>
    </row>
    <row r="352" spans="1:51" x14ac:dyDescent="0.25">
      <c r="AY352"/>
    </row>
    <row r="353" spans="51:51" x14ac:dyDescent="0.25">
      <c r="AY353"/>
    </row>
    <row r="354" spans="51:51" x14ac:dyDescent="0.25">
      <c r="AY354"/>
    </row>
    <row r="355" spans="51:51" x14ac:dyDescent="0.25">
      <c r="AY355"/>
    </row>
    <row r="356" spans="51:51" x14ac:dyDescent="0.25">
      <c r="AY356"/>
    </row>
    <row r="357" spans="51:51" x14ac:dyDescent="0.25">
      <c r="AY357"/>
    </row>
    <row r="358" spans="51:51" x14ac:dyDescent="0.25">
      <c r="AY358"/>
    </row>
    <row r="359" spans="51:51" x14ac:dyDescent="0.25">
      <c r="AY359"/>
    </row>
    <row r="360" spans="51:51" x14ac:dyDescent="0.25">
      <c r="AY360"/>
    </row>
    <row r="361" spans="51:51" x14ac:dyDescent="0.25">
      <c r="AY361"/>
    </row>
    <row r="362" spans="51:51" x14ac:dyDescent="0.25">
      <c r="AY362"/>
    </row>
    <row r="363" spans="51:51" x14ac:dyDescent="0.25">
      <c r="AY363"/>
    </row>
    <row r="364" spans="51:51" x14ac:dyDescent="0.25">
      <c r="AY364"/>
    </row>
    <row r="365" spans="51:51" x14ac:dyDescent="0.25">
      <c r="AY365"/>
    </row>
    <row r="366" spans="51:51" x14ac:dyDescent="0.25">
      <c r="AY366"/>
    </row>
    <row r="367" spans="51:51" x14ac:dyDescent="0.25">
      <c r="AY367"/>
    </row>
    <row r="368" spans="51: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77" spans="51:51" x14ac:dyDescent="0.25">
      <c r="AY377"/>
    </row>
    <row r="378" spans="51:51" x14ac:dyDescent="0.25">
      <c r="AY378"/>
    </row>
    <row r="379" spans="51:51" x14ac:dyDescent="0.25">
      <c r="AY379"/>
    </row>
    <row r="380" spans="51:51" x14ac:dyDescent="0.25">
      <c r="AY380"/>
    </row>
    <row r="381" spans="51:51" x14ac:dyDescent="0.25">
      <c r="AY381"/>
    </row>
    <row r="382" spans="51:51" x14ac:dyDescent="0.25">
      <c r="AY382"/>
    </row>
    <row r="383" spans="51:51" x14ac:dyDescent="0.25">
      <c r="AY383"/>
    </row>
    <row r="384" spans="51:51" x14ac:dyDescent="0.25">
      <c r="AY384"/>
    </row>
    <row r="385" spans="51:51" x14ac:dyDescent="0.25">
      <c r="AY385"/>
    </row>
    <row r="386" spans="51:51" x14ac:dyDescent="0.25">
      <c r="AY386"/>
    </row>
    <row r="387" spans="51:51" x14ac:dyDescent="0.25">
      <c r="AY387"/>
    </row>
    <row r="388" spans="51:51" x14ac:dyDescent="0.25">
      <c r="AY388"/>
    </row>
    <row r="389" spans="51:51" x14ac:dyDescent="0.25">
      <c r="AY389"/>
    </row>
    <row r="390" spans="51:51" x14ac:dyDescent="0.25">
      <c r="AY390"/>
    </row>
    <row r="391" spans="51:51" x14ac:dyDescent="0.25">
      <c r="AY391"/>
    </row>
    <row r="392" spans="51:51" x14ac:dyDescent="0.25">
      <c r="AY392"/>
    </row>
    <row r="393" spans="51:51" x14ac:dyDescent="0.25">
      <c r="AY393"/>
    </row>
    <row r="394" spans="51:51" x14ac:dyDescent="0.25">
      <c r="AY394"/>
    </row>
    <row r="395" spans="51:51" x14ac:dyDescent="0.25">
      <c r="AY395"/>
    </row>
    <row r="396" spans="51:51" x14ac:dyDescent="0.25">
      <c r="AY396"/>
    </row>
    <row r="397" spans="51:51" x14ac:dyDescent="0.25">
      <c r="AY397"/>
    </row>
    <row r="398" spans="51:51" x14ac:dyDescent="0.25">
      <c r="AY398"/>
    </row>
    <row r="399" spans="51:51" x14ac:dyDescent="0.25">
      <c r="AY399"/>
    </row>
    <row r="400" spans="51:51" x14ac:dyDescent="0.25">
      <c r="AY400"/>
    </row>
    <row r="401" spans="51:51" x14ac:dyDescent="0.25">
      <c r="AY401"/>
    </row>
    <row r="408" spans="51:51" x14ac:dyDescent="0.25">
      <c r="AY408"/>
    </row>
  </sheetData>
  <pageMargins left="0.7" right="0.7" top="0.75" bottom="0.75" header="0.3" footer="0.3"/>
  <pageSetup orientation="portrait" horizontalDpi="1200" verticalDpi="1200" r:id="rId1"/>
  <ignoredErrors>
    <ignoredError sqref="A2:D342" calculatedColumn="1"/>
    <ignoredError sqref="AM2:AM34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342"/>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1070</v>
      </c>
      <c r="B1" s="29" t="s">
        <v>1137</v>
      </c>
      <c r="C1" s="29" t="s">
        <v>1138</v>
      </c>
      <c r="D1" s="29" t="s">
        <v>1110</v>
      </c>
      <c r="E1" s="29" t="s">
        <v>1111</v>
      </c>
      <c r="F1" s="29" t="s">
        <v>1187</v>
      </c>
      <c r="G1" s="29" t="s">
        <v>1188</v>
      </c>
      <c r="H1" s="29" t="s">
        <v>1189</v>
      </c>
      <c r="I1" s="29" t="s">
        <v>1190</v>
      </c>
      <c r="J1" s="29" t="s">
        <v>1191</v>
      </c>
      <c r="K1" s="29" t="s">
        <v>1192</v>
      </c>
      <c r="L1" s="29" t="s">
        <v>1193</v>
      </c>
      <c r="M1" s="29" t="s">
        <v>1194</v>
      </c>
      <c r="N1" s="29" t="s">
        <v>1195</v>
      </c>
      <c r="O1" s="29" t="s">
        <v>1196</v>
      </c>
      <c r="P1" s="29" t="s">
        <v>1197</v>
      </c>
      <c r="Q1" s="29" t="s">
        <v>1198</v>
      </c>
      <c r="R1" s="29" t="s">
        <v>1199</v>
      </c>
      <c r="S1" s="29" t="s">
        <v>1200</v>
      </c>
      <c r="T1" s="29" t="s">
        <v>1201</v>
      </c>
      <c r="U1" s="29" t="s">
        <v>1202</v>
      </c>
      <c r="V1" s="29" t="s">
        <v>1203</v>
      </c>
      <c r="W1" s="29" t="s">
        <v>1204</v>
      </c>
      <c r="X1" s="29" t="s">
        <v>1205</v>
      </c>
      <c r="Y1" s="29" t="s">
        <v>1206</v>
      </c>
      <c r="Z1" s="29" t="s">
        <v>1207</v>
      </c>
      <c r="AA1" s="29" t="s">
        <v>1208</v>
      </c>
      <c r="AB1" s="29" t="s">
        <v>1209</v>
      </c>
      <c r="AC1" s="29" t="s">
        <v>1210</v>
      </c>
      <c r="AD1" s="29" t="s">
        <v>1211</v>
      </c>
      <c r="AE1" s="29" t="s">
        <v>1212</v>
      </c>
      <c r="AF1" s="29" t="s">
        <v>1213</v>
      </c>
      <c r="AG1" s="29" t="s">
        <v>1214</v>
      </c>
      <c r="AH1" s="29" t="s">
        <v>1136</v>
      </c>
      <c r="AI1" s="31" t="s">
        <v>1064</v>
      </c>
    </row>
    <row r="2" spans="1:35" x14ac:dyDescent="0.25">
      <c r="A2" t="s">
        <v>1023</v>
      </c>
      <c r="B2" t="s">
        <v>341</v>
      </c>
      <c r="C2" t="s">
        <v>708</v>
      </c>
      <c r="D2" t="s">
        <v>888</v>
      </c>
      <c r="E2" s="33">
        <v>117.1</v>
      </c>
      <c r="F2" s="33">
        <v>29.044444444444444</v>
      </c>
      <c r="G2" s="33">
        <v>0.13333333333333333</v>
      </c>
      <c r="H2" s="33">
        <v>0</v>
      </c>
      <c r="I2" s="33">
        <v>5.1555555555555559</v>
      </c>
      <c r="J2" s="33">
        <v>0</v>
      </c>
      <c r="K2" s="33">
        <v>0.26666666666666666</v>
      </c>
      <c r="L2" s="33">
        <v>12.236444444444441</v>
      </c>
      <c r="M2" s="33">
        <v>16.216666666666665</v>
      </c>
      <c r="N2" s="33">
        <v>0</v>
      </c>
      <c r="O2" s="33">
        <v>0.13848562482208937</v>
      </c>
      <c r="P2" s="33">
        <v>5.1138888888888889</v>
      </c>
      <c r="Q2" s="33">
        <v>6.2833333333333332</v>
      </c>
      <c r="R2" s="33">
        <v>9.7328968592845622E-2</v>
      </c>
      <c r="S2" s="33">
        <v>9.2493333333333325</v>
      </c>
      <c r="T2" s="33">
        <v>14.512222222222224</v>
      </c>
      <c r="U2" s="33">
        <v>0</v>
      </c>
      <c r="V2" s="33">
        <v>0.20291678527374515</v>
      </c>
      <c r="W2" s="33">
        <v>9.6519999999999992</v>
      </c>
      <c r="X2" s="33">
        <v>21.244888888888894</v>
      </c>
      <c r="Y2" s="33">
        <v>1.9111111111111112</v>
      </c>
      <c r="Z2" s="33">
        <v>0.28017079419299751</v>
      </c>
      <c r="AA2" s="33">
        <v>0</v>
      </c>
      <c r="AB2" s="33">
        <v>0</v>
      </c>
      <c r="AC2" s="33">
        <v>0</v>
      </c>
      <c r="AD2" s="33">
        <v>0</v>
      </c>
      <c r="AE2" s="33">
        <v>0</v>
      </c>
      <c r="AF2" s="33">
        <v>0</v>
      </c>
      <c r="AG2" s="33">
        <v>0</v>
      </c>
      <c r="AH2" t="s">
        <v>0</v>
      </c>
      <c r="AI2" s="34">
        <v>4</v>
      </c>
    </row>
    <row r="3" spans="1:35" x14ac:dyDescent="0.25">
      <c r="A3" t="s">
        <v>1023</v>
      </c>
      <c r="B3" t="s">
        <v>514</v>
      </c>
      <c r="C3" t="s">
        <v>717</v>
      </c>
      <c r="D3" t="s">
        <v>923</v>
      </c>
      <c r="E3" s="33">
        <v>104.37777777777778</v>
      </c>
      <c r="F3" s="33">
        <v>5.4222222222222225</v>
      </c>
      <c r="G3" s="33">
        <v>0</v>
      </c>
      <c r="H3" s="33">
        <v>0</v>
      </c>
      <c r="I3" s="33">
        <v>0</v>
      </c>
      <c r="J3" s="33">
        <v>0</v>
      </c>
      <c r="K3" s="33">
        <v>0</v>
      </c>
      <c r="L3" s="33">
        <v>11.711666666666666</v>
      </c>
      <c r="M3" s="33">
        <v>12.678111111111111</v>
      </c>
      <c r="N3" s="33">
        <v>0</v>
      </c>
      <c r="O3" s="33">
        <v>0.12146370023419203</v>
      </c>
      <c r="P3" s="33">
        <v>4.8888888888888893</v>
      </c>
      <c r="Q3" s="33">
        <v>10.255555555555555</v>
      </c>
      <c r="R3" s="33">
        <v>0.14509261230572706</v>
      </c>
      <c r="S3" s="33">
        <v>7.7793333333333319</v>
      </c>
      <c r="T3" s="33">
        <v>10.162999999999998</v>
      </c>
      <c r="U3" s="33">
        <v>0</v>
      </c>
      <c r="V3" s="33">
        <v>0.17189802001277407</v>
      </c>
      <c r="W3" s="33">
        <v>7.0456666666666665</v>
      </c>
      <c r="X3" s="33">
        <v>13.92433333333333</v>
      </c>
      <c r="Y3" s="33">
        <v>0</v>
      </c>
      <c r="Z3" s="33">
        <v>0.20090483287204594</v>
      </c>
      <c r="AA3" s="33">
        <v>0</v>
      </c>
      <c r="AB3" s="33">
        <v>0</v>
      </c>
      <c r="AC3" s="33">
        <v>0</v>
      </c>
      <c r="AD3" s="33">
        <v>0</v>
      </c>
      <c r="AE3" s="33">
        <v>0</v>
      </c>
      <c r="AF3" s="33">
        <v>0</v>
      </c>
      <c r="AG3" s="33">
        <v>0</v>
      </c>
      <c r="AH3" t="s">
        <v>173</v>
      </c>
      <c r="AI3" s="34">
        <v>4</v>
      </c>
    </row>
    <row r="4" spans="1:35" x14ac:dyDescent="0.25">
      <c r="A4" t="s">
        <v>1023</v>
      </c>
      <c r="B4" t="s">
        <v>376</v>
      </c>
      <c r="C4" t="s">
        <v>708</v>
      </c>
      <c r="D4" t="s">
        <v>907</v>
      </c>
      <c r="E4" s="33">
        <v>106.41111111111111</v>
      </c>
      <c r="F4" s="33">
        <v>5.5111111111111111</v>
      </c>
      <c r="G4" s="33">
        <v>0</v>
      </c>
      <c r="H4" s="33">
        <v>0</v>
      </c>
      <c r="I4" s="33">
        <v>6.1888888888888891</v>
      </c>
      <c r="J4" s="33">
        <v>0</v>
      </c>
      <c r="K4" s="33">
        <v>0</v>
      </c>
      <c r="L4" s="33">
        <v>10.807222222222224</v>
      </c>
      <c r="M4" s="33">
        <v>5.208333333333333</v>
      </c>
      <c r="N4" s="33">
        <v>0</v>
      </c>
      <c r="O4" s="33">
        <v>4.894538999686749E-2</v>
      </c>
      <c r="P4" s="33">
        <v>5.2583333333333337</v>
      </c>
      <c r="Q4" s="33">
        <v>15.933333333333334</v>
      </c>
      <c r="R4" s="33">
        <v>0.19914900281925446</v>
      </c>
      <c r="S4" s="33">
        <v>5.5111111111111102</v>
      </c>
      <c r="T4" s="33">
        <v>12.925333333333333</v>
      </c>
      <c r="U4" s="33">
        <v>0</v>
      </c>
      <c r="V4" s="33">
        <v>0.17325676098987156</v>
      </c>
      <c r="W4" s="33">
        <v>7.9374444444444441</v>
      </c>
      <c r="X4" s="33">
        <v>19.029333333333334</v>
      </c>
      <c r="Y4" s="33">
        <v>0</v>
      </c>
      <c r="Z4" s="33">
        <v>0.25342069541610107</v>
      </c>
      <c r="AA4" s="33">
        <v>0</v>
      </c>
      <c r="AB4" s="33">
        <v>0</v>
      </c>
      <c r="AC4" s="33">
        <v>0</v>
      </c>
      <c r="AD4" s="33">
        <v>0</v>
      </c>
      <c r="AE4" s="33">
        <v>0</v>
      </c>
      <c r="AF4" s="33">
        <v>0</v>
      </c>
      <c r="AG4" s="33">
        <v>0</v>
      </c>
      <c r="AH4" t="s">
        <v>35</v>
      </c>
      <c r="AI4" s="34">
        <v>4</v>
      </c>
    </row>
    <row r="5" spans="1:35" x14ac:dyDescent="0.25">
      <c r="A5" t="s">
        <v>1023</v>
      </c>
      <c r="B5" t="s">
        <v>361</v>
      </c>
      <c r="C5" t="s">
        <v>718</v>
      </c>
      <c r="D5" t="s">
        <v>924</v>
      </c>
      <c r="E5" s="33">
        <v>81.022222222222226</v>
      </c>
      <c r="F5" s="33">
        <v>5.5111111111111111</v>
      </c>
      <c r="G5" s="33">
        <v>0</v>
      </c>
      <c r="H5" s="33">
        <v>0</v>
      </c>
      <c r="I5" s="33">
        <v>6.6555555555555559</v>
      </c>
      <c r="J5" s="33">
        <v>0</v>
      </c>
      <c r="K5" s="33">
        <v>0</v>
      </c>
      <c r="L5" s="33">
        <v>6.6</v>
      </c>
      <c r="M5" s="33">
        <v>5.0444444444444443</v>
      </c>
      <c r="N5" s="33">
        <v>2.7555555555555555</v>
      </c>
      <c r="O5" s="33">
        <v>9.6269884805266034E-2</v>
      </c>
      <c r="P5" s="33">
        <v>5.9722222222222223</v>
      </c>
      <c r="Q5" s="33">
        <v>0</v>
      </c>
      <c r="R5" s="33">
        <v>7.3710916072408122E-2</v>
      </c>
      <c r="S5" s="33">
        <v>7.3</v>
      </c>
      <c r="T5" s="33">
        <v>10.338888888888889</v>
      </c>
      <c r="U5" s="33">
        <v>0</v>
      </c>
      <c r="V5" s="33">
        <v>0.21770433351618212</v>
      </c>
      <c r="W5" s="33">
        <v>10.35</v>
      </c>
      <c r="X5" s="33">
        <v>9.9222222222222225</v>
      </c>
      <c r="Y5" s="33">
        <v>0</v>
      </c>
      <c r="Z5" s="33">
        <v>0.25020570488206251</v>
      </c>
      <c r="AA5" s="33">
        <v>0</v>
      </c>
      <c r="AB5" s="33">
        <v>0</v>
      </c>
      <c r="AC5" s="33">
        <v>1.4</v>
      </c>
      <c r="AD5" s="33">
        <v>0</v>
      </c>
      <c r="AE5" s="33">
        <v>0</v>
      </c>
      <c r="AF5" s="33">
        <v>0</v>
      </c>
      <c r="AG5" s="33">
        <v>0</v>
      </c>
      <c r="AH5" t="s">
        <v>20</v>
      </c>
      <c r="AI5" s="34">
        <v>4</v>
      </c>
    </row>
    <row r="6" spans="1:35" x14ac:dyDescent="0.25">
      <c r="A6" t="s">
        <v>1023</v>
      </c>
      <c r="B6" t="s">
        <v>674</v>
      </c>
      <c r="C6" t="s">
        <v>870</v>
      </c>
      <c r="D6" t="s">
        <v>1012</v>
      </c>
      <c r="E6" s="33">
        <v>104.67777777777778</v>
      </c>
      <c r="F6" s="33">
        <v>5.6888888888888891</v>
      </c>
      <c r="G6" s="33">
        <v>1.1555555555555554</v>
      </c>
      <c r="H6" s="33">
        <v>0</v>
      </c>
      <c r="I6" s="33">
        <v>6.5111111111111111</v>
      </c>
      <c r="J6" s="33">
        <v>0</v>
      </c>
      <c r="K6" s="33">
        <v>0</v>
      </c>
      <c r="L6" s="33">
        <v>3.7074444444444441</v>
      </c>
      <c r="M6" s="33">
        <v>5.0856666666666674</v>
      </c>
      <c r="N6" s="33">
        <v>0</v>
      </c>
      <c r="O6" s="33">
        <v>4.8584014435834842E-2</v>
      </c>
      <c r="P6" s="33">
        <v>0</v>
      </c>
      <c r="Q6" s="33">
        <v>11.42688888888889</v>
      </c>
      <c r="R6" s="33">
        <v>0.10916250928776139</v>
      </c>
      <c r="S6" s="33">
        <v>1.0132222222222225</v>
      </c>
      <c r="T6" s="33">
        <v>11.799222222222225</v>
      </c>
      <c r="U6" s="33">
        <v>0</v>
      </c>
      <c r="V6" s="33">
        <v>0.12239889608321837</v>
      </c>
      <c r="W6" s="33">
        <v>1.0625555555555557</v>
      </c>
      <c r="X6" s="33">
        <v>6.5146666666666659</v>
      </c>
      <c r="Y6" s="33">
        <v>0</v>
      </c>
      <c r="Z6" s="33">
        <v>7.2386158581891513E-2</v>
      </c>
      <c r="AA6" s="33">
        <v>0</v>
      </c>
      <c r="AB6" s="33">
        <v>0</v>
      </c>
      <c r="AC6" s="33">
        <v>0</v>
      </c>
      <c r="AD6" s="33">
        <v>0</v>
      </c>
      <c r="AE6" s="33">
        <v>4.4000000000000004</v>
      </c>
      <c r="AF6" s="33">
        <v>0</v>
      </c>
      <c r="AG6" s="33">
        <v>0</v>
      </c>
      <c r="AH6" t="s">
        <v>333</v>
      </c>
      <c r="AI6" s="34">
        <v>4</v>
      </c>
    </row>
    <row r="7" spans="1:35" x14ac:dyDescent="0.25">
      <c r="A7" t="s">
        <v>1023</v>
      </c>
      <c r="B7" t="s">
        <v>555</v>
      </c>
      <c r="C7" t="s">
        <v>770</v>
      </c>
      <c r="D7" t="s">
        <v>955</v>
      </c>
      <c r="E7" s="33">
        <v>54.466666666666669</v>
      </c>
      <c r="F7" s="33">
        <v>5.1555555555555559</v>
      </c>
      <c r="G7" s="33">
        <v>0</v>
      </c>
      <c r="H7" s="33">
        <v>0.3279999999999999</v>
      </c>
      <c r="I7" s="33">
        <v>0</v>
      </c>
      <c r="J7" s="33">
        <v>0</v>
      </c>
      <c r="K7" s="33">
        <v>0</v>
      </c>
      <c r="L7" s="33">
        <v>1.6975555555555553</v>
      </c>
      <c r="M7" s="33">
        <v>0</v>
      </c>
      <c r="N7" s="33">
        <v>0</v>
      </c>
      <c r="O7" s="33">
        <v>0</v>
      </c>
      <c r="P7" s="33">
        <v>0</v>
      </c>
      <c r="Q7" s="33">
        <v>2.6861111111111109</v>
      </c>
      <c r="R7" s="33">
        <v>4.9316605467156258E-2</v>
      </c>
      <c r="S7" s="33">
        <v>0.91477777777777791</v>
      </c>
      <c r="T7" s="33">
        <v>6.2324444444444449</v>
      </c>
      <c r="U7" s="33">
        <v>0</v>
      </c>
      <c r="V7" s="33">
        <v>0.13122195022439823</v>
      </c>
      <c r="W7" s="33">
        <v>2.5747777777777783</v>
      </c>
      <c r="X7" s="33">
        <v>9.2442222222222199</v>
      </c>
      <c r="Y7" s="33">
        <v>0</v>
      </c>
      <c r="Z7" s="33">
        <v>0.21699510403916766</v>
      </c>
      <c r="AA7" s="33">
        <v>0</v>
      </c>
      <c r="AB7" s="33">
        <v>0</v>
      </c>
      <c r="AC7" s="33">
        <v>0</v>
      </c>
      <c r="AD7" s="33">
        <v>0</v>
      </c>
      <c r="AE7" s="33">
        <v>0</v>
      </c>
      <c r="AF7" s="33">
        <v>0</v>
      </c>
      <c r="AG7" s="33">
        <v>0</v>
      </c>
      <c r="AH7" t="s">
        <v>214</v>
      </c>
      <c r="AI7" s="34">
        <v>4</v>
      </c>
    </row>
    <row r="8" spans="1:35" x14ac:dyDescent="0.25">
      <c r="A8" t="s">
        <v>1023</v>
      </c>
      <c r="B8" t="s">
        <v>363</v>
      </c>
      <c r="C8" t="s">
        <v>720</v>
      </c>
      <c r="D8" t="s">
        <v>923</v>
      </c>
      <c r="E8" s="33">
        <v>110.62222222222222</v>
      </c>
      <c r="F8" s="33">
        <v>5.6</v>
      </c>
      <c r="G8" s="33">
        <v>0.4</v>
      </c>
      <c r="H8" s="33">
        <v>0.40877777777777785</v>
      </c>
      <c r="I8" s="33">
        <v>2.2888888888888888</v>
      </c>
      <c r="J8" s="33">
        <v>0</v>
      </c>
      <c r="K8" s="33">
        <v>0</v>
      </c>
      <c r="L8" s="33">
        <v>10.958222222222226</v>
      </c>
      <c r="M8" s="33">
        <v>2.9333333333333331</v>
      </c>
      <c r="N8" s="33">
        <v>5.3777777777777782</v>
      </c>
      <c r="O8" s="33">
        <v>7.5130574527922864E-2</v>
      </c>
      <c r="P8" s="33">
        <v>0</v>
      </c>
      <c r="Q8" s="33">
        <v>0</v>
      </c>
      <c r="R8" s="33">
        <v>0</v>
      </c>
      <c r="S8" s="33">
        <v>16.556444444444445</v>
      </c>
      <c r="T8" s="33">
        <v>7.1000000000000014</v>
      </c>
      <c r="U8" s="33">
        <v>0</v>
      </c>
      <c r="V8" s="33">
        <v>0.21384893531538773</v>
      </c>
      <c r="W8" s="33">
        <v>10.33966666666667</v>
      </c>
      <c r="X8" s="33">
        <v>7.9704444444444409</v>
      </c>
      <c r="Y8" s="33">
        <v>4.1555555555555559</v>
      </c>
      <c r="Z8" s="33">
        <v>0.2030845721173162</v>
      </c>
      <c r="AA8" s="33">
        <v>0</v>
      </c>
      <c r="AB8" s="33">
        <v>0</v>
      </c>
      <c r="AC8" s="33">
        <v>0</v>
      </c>
      <c r="AD8" s="33">
        <v>0</v>
      </c>
      <c r="AE8" s="33">
        <v>0</v>
      </c>
      <c r="AF8" s="33">
        <v>0</v>
      </c>
      <c r="AG8" s="33">
        <v>0</v>
      </c>
      <c r="AH8" t="s">
        <v>22</v>
      </c>
      <c r="AI8" s="34">
        <v>4</v>
      </c>
    </row>
    <row r="9" spans="1:35" x14ac:dyDescent="0.25">
      <c r="A9" t="s">
        <v>1023</v>
      </c>
      <c r="B9" t="s">
        <v>669</v>
      </c>
      <c r="C9" t="s">
        <v>719</v>
      </c>
      <c r="D9" t="s">
        <v>925</v>
      </c>
      <c r="E9" s="33">
        <v>39.111111111111114</v>
      </c>
      <c r="F9" s="33">
        <v>11.933333333333334</v>
      </c>
      <c r="G9" s="33">
        <v>0.13333333333333333</v>
      </c>
      <c r="H9" s="33">
        <v>0.21300000000000002</v>
      </c>
      <c r="I9" s="33">
        <v>0.32222222222222224</v>
      </c>
      <c r="J9" s="33">
        <v>0</v>
      </c>
      <c r="K9" s="33">
        <v>0</v>
      </c>
      <c r="L9" s="33">
        <v>3.1555555555555554</v>
      </c>
      <c r="M9" s="33">
        <v>0</v>
      </c>
      <c r="N9" s="33">
        <v>5.4458888888888897</v>
      </c>
      <c r="O9" s="33">
        <v>0.13924147727272729</v>
      </c>
      <c r="P9" s="33">
        <v>4.778777777777778</v>
      </c>
      <c r="Q9" s="33">
        <v>0</v>
      </c>
      <c r="R9" s="33">
        <v>0.12218465909090909</v>
      </c>
      <c r="S9" s="33">
        <v>4.4722222222222223</v>
      </c>
      <c r="T9" s="33">
        <v>2.3666666666666667</v>
      </c>
      <c r="U9" s="33">
        <v>0</v>
      </c>
      <c r="V9" s="33">
        <v>0.17485795454545452</v>
      </c>
      <c r="W9" s="33">
        <v>3.6888888888888891</v>
      </c>
      <c r="X9" s="33">
        <v>0.40277777777777779</v>
      </c>
      <c r="Y9" s="33">
        <v>0</v>
      </c>
      <c r="Z9" s="33">
        <v>0.10461647727272727</v>
      </c>
      <c r="AA9" s="33">
        <v>0</v>
      </c>
      <c r="AB9" s="33">
        <v>0</v>
      </c>
      <c r="AC9" s="33">
        <v>0</v>
      </c>
      <c r="AD9" s="33">
        <v>0</v>
      </c>
      <c r="AE9" s="33">
        <v>0</v>
      </c>
      <c r="AF9" s="33">
        <v>0</v>
      </c>
      <c r="AG9" s="33">
        <v>0</v>
      </c>
      <c r="AH9" t="s">
        <v>328</v>
      </c>
      <c r="AI9" s="34">
        <v>4</v>
      </c>
    </row>
    <row r="10" spans="1:35" x14ac:dyDescent="0.25">
      <c r="A10" t="s">
        <v>1023</v>
      </c>
      <c r="B10" t="s">
        <v>368</v>
      </c>
      <c r="C10" t="s">
        <v>722</v>
      </c>
      <c r="D10" t="s">
        <v>927</v>
      </c>
      <c r="E10" s="33">
        <v>76.733333333333334</v>
      </c>
      <c r="F10" s="33">
        <v>5.0666666666666664</v>
      </c>
      <c r="G10" s="33">
        <v>0.26666666666666666</v>
      </c>
      <c r="H10" s="33">
        <v>0.3</v>
      </c>
      <c r="I10" s="33">
        <v>0.84444444444444444</v>
      </c>
      <c r="J10" s="33">
        <v>0</v>
      </c>
      <c r="K10" s="33">
        <v>0</v>
      </c>
      <c r="L10" s="33">
        <v>4.6432222222222226</v>
      </c>
      <c r="M10" s="33">
        <v>0</v>
      </c>
      <c r="N10" s="33">
        <v>0</v>
      </c>
      <c r="O10" s="33">
        <v>0</v>
      </c>
      <c r="P10" s="33">
        <v>0</v>
      </c>
      <c r="Q10" s="33">
        <v>9.8638888888888889</v>
      </c>
      <c r="R10" s="33">
        <v>0.12854763973356501</v>
      </c>
      <c r="S10" s="33">
        <v>3.3585555555555553</v>
      </c>
      <c r="T10" s="33">
        <v>1.167</v>
      </c>
      <c r="U10" s="33">
        <v>0</v>
      </c>
      <c r="V10" s="33">
        <v>5.8977700550246155E-2</v>
      </c>
      <c r="W10" s="33">
        <v>3.8683333333333332</v>
      </c>
      <c r="X10" s="33">
        <v>4.3211111111111107</v>
      </c>
      <c r="Y10" s="33">
        <v>0</v>
      </c>
      <c r="Z10" s="33">
        <v>0.10672603533159571</v>
      </c>
      <c r="AA10" s="33">
        <v>0</v>
      </c>
      <c r="AB10" s="33">
        <v>0</v>
      </c>
      <c r="AC10" s="33">
        <v>0</v>
      </c>
      <c r="AD10" s="33">
        <v>0</v>
      </c>
      <c r="AE10" s="33">
        <v>0</v>
      </c>
      <c r="AF10" s="33">
        <v>0</v>
      </c>
      <c r="AG10" s="33">
        <v>0</v>
      </c>
      <c r="AH10" t="s">
        <v>27</v>
      </c>
      <c r="AI10" s="34">
        <v>4</v>
      </c>
    </row>
    <row r="11" spans="1:35" x14ac:dyDescent="0.25">
      <c r="A11" t="s">
        <v>1023</v>
      </c>
      <c r="B11" t="s">
        <v>675</v>
      </c>
      <c r="C11" t="s">
        <v>732</v>
      </c>
      <c r="D11" t="s">
        <v>892</v>
      </c>
      <c r="E11" s="33">
        <v>84.566666666666663</v>
      </c>
      <c r="F11" s="33">
        <v>5.6888888888888891</v>
      </c>
      <c r="G11" s="33">
        <v>0</v>
      </c>
      <c r="H11" s="33">
        <v>0.38122222222222224</v>
      </c>
      <c r="I11" s="33">
        <v>0.5</v>
      </c>
      <c r="J11" s="33">
        <v>0</v>
      </c>
      <c r="K11" s="33">
        <v>0</v>
      </c>
      <c r="L11" s="33">
        <v>1.6138888888888889</v>
      </c>
      <c r="M11" s="33">
        <v>0</v>
      </c>
      <c r="N11" s="33">
        <v>4.7260000000000009</v>
      </c>
      <c r="O11" s="33">
        <v>5.5884903429247158E-2</v>
      </c>
      <c r="P11" s="33">
        <v>10.340444444444447</v>
      </c>
      <c r="Q11" s="33">
        <v>0</v>
      </c>
      <c r="R11" s="33">
        <v>0.12227565365917754</v>
      </c>
      <c r="S11" s="33">
        <v>1.4166666666666667</v>
      </c>
      <c r="T11" s="33">
        <v>4.0777777777777775</v>
      </c>
      <c r="U11" s="33">
        <v>0</v>
      </c>
      <c r="V11" s="33">
        <v>6.4971751412429377E-2</v>
      </c>
      <c r="W11" s="33">
        <v>5.0027777777777782</v>
      </c>
      <c r="X11" s="33">
        <v>3.888888888888889E-2</v>
      </c>
      <c r="Y11" s="33">
        <v>0</v>
      </c>
      <c r="Z11" s="33">
        <v>5.9617658651951129E-2</v>
      </c>
      <c r="AA11" s="33">
        <v>0</v>
      </c>
      <c r="AB11" s="33">
        <v>0</v>
      </c>
      <c r="AC11" s="33">
        <v>0</v>
      </c>
      <c r="AD11" s="33">
        <v>0</v>
      </c>
      <c r="AE11" s="33">
        <v>0</v>
      </c>
      <c r="AF11" s="33">
        <v>0</v>
      </c>
      <c r="AG11" s="33">
        <v>0</v>
      </c>
      <c r="AH11" t="s">
        <v>334</v>
      </c>
      <c r="AI11" s="34">
        <v>4</v>
      </c>
    </row>
    <row r="12" spans="1:35" x14ac:dyDescent="0.25">
      <c r="A12" t="s">
        <v>1023</v>
      </c>
      <c r="B12" t="s">
        <v>527</v>
      </c>
      <c r="C12" t="s">
        <v>692</v>
      </c>
      <c r="D12" t="s">
        <v>976</v>
      </c>
      <c r="E12" s="33">
        <v>77.87777777777778</v>
      </c>
      <c r="F12" s="33">
        <v>5.2444444444444445</v>
      </c>
      <c r="G12" s="33">
        <v>0.31111111111111112</v>
      </c>
      <c r="H12" s="33">
        <v>0.39022222222222214</v>
      </c>
      <c r="I12" s="33">
        <v>0.17777777777777778</v>
      </c>
      <c r="J12" s="33">
        <v>0</v>
      </c>
      <c r="K12" s="33">
        <v>0</v>
      </c>
      <c r="L12" s="33">
        <v>10.676333333333329</v>
      </c>
      <c r="M12" s="33">
        <v>6.2477777777777783</v>
      </c>
      <c r="N12" s="33">
        <v>0</v>
      </c>
      <c r="O12" s="33">
        <v>8.0225424454273081E-2</v>
      </c>
      <c r="P12" s="33">
        <v>0</v>
      </c>
      <c r="Q12" s="33">
        <v>5.3976666666666659</v>
      </c>
      <c r="R12" s="33">
        <v>6.9309459266657145E-2</v>
      </c>
      <c r="S12" s="33">
        <v>3.6563333333333321</v>
      </c>
      <c r="T12" s="33">
        <v>10.442666666666666</v>
      </c>
      <c r="U12" s="33">
        <v>0</v>
      </c>
      <c r="V12" s="33">
        <v>0.18104009131117133</v>
      </c>
      <c r="W12" s="33">
        <v>3.6451111111111105</v>
      </c>
      <c r="X12" s="33">
        <v>4.8775555555555563</v>
      </c>
      <c r="Y12" s="33">
        <v>0</v>
      </c>
      <c r="Z12" s="33">
        <v>0.1094364388643173</v>
      </c>
      <c r="AA12" s="33">
        <v>0</v>
      </c>
      <c r="AB12" s="33">
        <v>0</v>
      </c>
      <c r="AC12" s="33">
        <v>0</v>
      </c>
      <c r="AD12" s="33">
        <v>0</v>
      </c>
      <c r="AE12" s="33">
        <v>0</v>
      </c>
      <c r="AF12" s="33">
        <v>0</v>
      </c>
      <c r="AG12" s="33">
        <v>0.72222222222222221</v>
      </c>
      <c r="AH12" t="s">
        <v>186</v>
      </c>
      <c r="AI12" s="34">
        <v>4</v>
      </c>
    </row>
    <row r="13" spans="1:35" x14ac:dyDescent="0.25">
      <c r="A13" t="s">
        <v>1023</v>
      </c>
      <c r="B13" t="s">
        <v>609</v>
      </c>
      <c r="C13" t="s">
        <v>790</v>
      </c>
      <c r="D13" t="s">
        <v>874</v>
      </c>
      <c r="E13" s="33">
        <v>9.0111111111111111</v>
      </c>
      <c r="F13" s="33">
        <v>5.4222222222222225</v>
      </c>
      <c r="G13" s="33">
        <v>0.93333333333333335</v>
      </c>
      <c r="H13" s="33">
        <v>0</v>
      </c>
      <c r="I13" s="33">
        <v>0</v>
      </c>
      <c r="J13" s="33">
        <v>0</v>
      </c>
      <c r="K13" s="33">
        <v>0</v>
      </c>
      <c r="L13" s="33">
        <v>6.6666666666666662E-3</v>
      </c>
      <c r="M13" s="33">
        <v>0</v>
      </c>
      <c r="N13" s="33">
        <v>0</v>
      </c>
      <c r="O13" s="33">
        <v>0</v>
      </c>
      <c r="P13" s="33">
        <v>0</v>
      </c>
      <c r="Q13" s="33">
        <v>0</v>
      </c>
      <c r="R13" s="33">
        <v>0</v>
      </c>
      <c r="S13" s="33">
        <v>1.1688888888888889</v>
      </c>
      <c r="T13" s="33">
        <v>4.0644444444444456</v>
      </c>
      <c r="U13" s="33">
        <v>0</v>
      </c>
      <c r="V13" s="33">
        <v>0.58076448828606664</v>
      </c>
      <c r="W13" s="33">
        <v>5.6222222222222245</v>
      </c>
      <c r="X13" s="33">
        <v>6.6666666666666666E-2</v>
      </c>
      <c r="Y13" s="33">
        <v>0</v>
      </c>
      <c r="Z13" s="33">
        <v>0.63131935881627643</v>
      </c>
      <c r="AA13" s="33">
        <v>0</v>
      </c>
      <c r="AB13" s="33">
        <v>0</v>
      </c>
      <c r="AC13" s="33">
        <v>0</v>
      </c>
      <c r="AD13" s="33">
        <v>0</v>
      </c>
      <c r="AE13" s="33">
        <v>0</v>
      </c>
      <c r="AF13" s="33">
        <v>0</v>
      </c>
      <c r="AG13" s="33">
        <v>0</v>
      </c>
      <c r="AH13" t="s">
        <v>268</v>
      </c>
      <c r="AI13" s="34">
        <v>4</v>
      </c>
    </row>
    <row r="14" spans="1:35" x14ac:dyDescent="0.25">
      <c r="A14" t="s">
        <v>1023</v>
      </c>
      <c r="B14" t="s">
        <v>558</v>
      </c>
      <c r="C14" t="s">
        <v>717</v>
      </c>
      <c r="D14" t="s">
        <v>923</v>
      </c>
      <c r="E14" s="33">
        <v>87.355555555555554</v>
      </c>
      <c r="F14" s="33">
        <v>5.8111111111111109</v>
      </c>
      <c r="G14" s="33">
        <v>0.14444444444444443</v>
      </c>
      <c r="H14" s="33">
        <v>0.3888888888888889</v>
      </c>
      <c r="I14" s="33">
        <v>0.23333333333333334</v>
      </c>
      <c r="J14" s="33">
        <v>0</v>
      </c>
      <c r="K14" s="33">
        <v>0</v>
      </c>
      <c r="L14" s="33">
        <v>3.151666666666666</v>
      </c>
      <c r="M14" s="33">
        <v>6.2528888888888901</v>
      </c>
      <c r="N14" s="33">
        <v>0</v>
      </c>
      <c r="O14" s="33">
        <v>7.1579750699567554E-2</v>
      </c>
      <c r="P14" s="33">
        <v>0</v>
      </c>
      <c r="Q14" s="33">
        <v>5.4731111111111117</v>
      </c>
      <c r="R14" s="33">
        <v>6.2653268888323593E-2</v>
      </c>
      <c r="S14" s="33">
        <v>1.0653333333333335</v>
      </c>
      <c r="T14" s="33">
        <v>9.5647777777777776</v>
      </c>
      <c r="U14" s="33">
        <v>0</v>
      </c>
      <c r="V14" s="33">
        <v>0.1216878656830323</v>
      </c>
      <c r="W14" s="33">
        <v>4.3912222222222228</v>
      </c>
      <c r="X14" s="33">
        <v>0.36355555555555552</v>
      </c>
      <c r="Y14" s="33">
        <v>0</v>
      </c>
      <c r="Z14" s="33">
        <v>5.4430170440091581E-2</v>
      </c>
      <c r="AA14" s="33">
        <v>0</v>
      </c>
      <c r="AB14" s="33">
        <v>0</v>
      </c>
      <c r="AC14" s="33">
        <v>0</v>
      </c>
      <c r="AD14" s="33">
        <v>0</v>
      </c>
      <c r="AE14" s="33">
        <v>0</v>
      </c>
      <c r="AF14" s="33">
        <v>0</v>
      </c>
      <c r="AG14" s="33">
        <v>0</v>
      </c>
      <c r="AH14" t="s">
        <v>217</v>
      </c>
      <c r="AI14" s="34">
        <v>4</v>
      </c>
    </row>
    <row r="15" spans="1:35" x14ac:dyDescent="0.25">
      <c r="A15" t="s">
        <v>1023</v>
      </c>
      <c r="B15" t="s">
        <v>477</v>
      </c>
      <c r="C15" t="s">
        <v>786</v>
      </c>
      <c r="D15" t="s">
        <v>964</v>
      </c>
      <c r="E15" s="33">
        <v>78.177777777777777</v>
      </c>
      <c r="F15" s="33">
        <v>5.6888888888888891</v>
      </c>
      <c r="G15" s="33">
        <v>0.35555555555555557</v>
      </c>
      <c r="H15" s="33">
        <v>0.40399999999999997</v>
      </c>
      <c r="I15" s="33">
        <v>0.65555555555555556</v>
      </c>
      <c r="J15" s="33">
        <v>0</v>
      </c>
      <c r="K15" s="33">
        <v>0</v>
      </c>
      <c r="L15" s="33">
        <v>1.1583333333333334</v>
      </c>
      <c r="M15" s="33">
        <v>4.6440000000000001</v>
      </c>
      <c r="N15" s="33">
        <v>0</v>
      </c>
      <c r="O15" s="33">
        <v>5.9403069926094371E-2</v>
      </c>
      <c r="P15" s="33">
        <v>5.9526666666666683</v>
      </c>
      <c r="Q15" s="33">
        <v>0</v>
      </c>
      <c r="R15" s="33">
        <v>7.6142694712905079E-2</v>
      </c>
      <c r="S15" s="33">
        <v>1.7638888888888888</v>
      </c>
      <c r="T15" s="33">
        <v>3.4055555555555554</v>
      </c>
      <c r="U15" s="33">
        <v>0</v>
      </c>
      <c r="V15" s="33">
        <v>6.6124218305855603E-2</v>
      </c>
      <c r="W15" s="33">
        <v>2.4027777777777777</v>
      </c>
      <c r="X15" s="33">
        <v>2.8111111111111109</v>
      </c>
      <c r="Y15" s="33">
        <v>0</v>
      </c>
      <c r="Z15" s="33">
        <v>6.669272313814667E-2</v>
      </c>
      <c r="AA15" s="33">
        <v>0</v>
      </c>
      <c r="AB15" s="33">
        <v>0</v>
      </c>
      <c r="AC15" s="33">
        <v>0</v>
      </c>
      <c r="AD15" s="33">
        <v>0</v>
      </c>
      <c r="AE15" s="33">
        <v>0</v>
      </c>
      <c r="AF15" s="33">
        <v>0</v>
      </c>
      <c r="AG15" s="33">
        <v>0</v>
      </c>
      <c r="AH15" t="s">
        <v>136</v>
      </c>
      <c r="AI15" s="34">
        <v>4</v>
      </c>
    </row>
    <row r="16" spans="1:35" x14ac:dyDescent="0.25">
      <c r="A16" t="s">
        <v>1023</v>
      </c>
      <c r="B16" t="s">
        <v>519</v>
      </c>
      <c r="C16" t="s">
        <v>719</v>
      </c>
      <c r="D16" t="s">
        <v>925</v>
      </c>
      <c r="E16" s="33">
        <v>58.855555555555554</v>
      </c>
      <c r="F16" s="33">
        <v>5.6888888888888891</v>
      </c>
      <c r="G16" s="33">
        <v>0.17777777777777778</v>
      </c>
      <c r="H16" s="33">
        <v>0.37355555555555553</v>
      </c>
      <c r="I16" s="33">
        <v>0.6</v>
      </c>
      <c r="J16" s="33">
        <v>0</v>
      </c>
      <c r="K16" s="33">
        <v>0</v>
      </c>
      <c r="L16" s="33">
        <v>1.6111111111111112</v>
      </c>
      <c r="M16" s="33">
        <v>3.9963333333333328</v>
      </c>
      <c r="N16" s="33">
        <v>0</v>
      </c>
      <c r="O16" s="33">
        <v>6.7900698508589763E-2</v>
      </c>
      <c r="P16" s="33">
        <v>5.5056666666666656</v>
      </c>
      <c r="Q16" s="33">
        <v>4.206999999999999</v>
      </c>
      <c r="R16" s="33">
        <v>0.16502548612422122</v>
      </c>
      <c r="S16" s="33">
        <v>3.6361111111111111</v>
      </c>
      <c r="T16" s="33">
        <v>0</v>
      </c>
      <c r="U16" s="33">
        <v>0</v>
      </c>
      <c r="V16" s="33">
        <v>6.1780252973381161E-2</v>
      </c>
      <c r="W16" s="33">
        <v>0.8305555555555556</v>
      </c>
      <c r="X16" s="33">
        <v>1.7861111111111112</v>
      </c>
      <c r="Y16" s="33">
        <v>0</v>
      </c>
      <c r="Z16" s="33">
        <v>4.4459127808193319E-2</v>
      </c>
      <c r="AA16" s="33">
        <v>0</v>
      </c>
      <c r="AB16" s="33">
        <v>0</v>
      </c>
      <c r="AC16" s="33">
        <v>0</v>
      </c>
      <c r="AD16" s="33">
        <v>0</v>
      </c>
      <c r="AE16" s="33">
        <v>0</v>
      </c>
      <c r="AF16" s="33">
        <v>0</v>
      </c>
      <c r="AG16" s="33">
        <v>0</v>
      </c>
      <c r="AH16" t="s">
        <v>178</v>
      </c>
      <c r="AI16" s="34">
        <v>4</v>
      </c>
    </row>
    <row r="17" spans="1:35" x14ac:dyDescent="0.25">
      <c r="A17" t="s">
        <v>1023</v>
      </c>
      <c r="B17" t="s">
        <v>604</v>
      </c>
      <c r="C17" t="s">
        <v>768</v>
      </c>
      <c r="D17" t="s">
        <v>953</v>
      </c>
      <c r="E17" s="33">
        <v>52.111111111111114</v>
      </c>
      <c r="F17" s="33">
        <v>5.6888888888888891</v>
      </c>
      <c r="G17" s="33">
        <v>0.33333333333333331</v>
      </c>
      <c r="H17" s="33">
        <v>0.30677777777777776</v>
      </c>
      <c r="I17" s="33">
        <v>0.33333333333333331</v>
      </c>
      <c r="J17" s="33">
        <v>0</v>
      </c>
      <c r="K17" s="33">
        <v>0</v>
      </c>
      <c r="L17" s="33">
        <v>1.0888888888888888</v>
      </c>
      <c r="M17" s="33">
        <v>5.3411111111111129</v>
      </c>
      <c r="N17" s="33">
        <v>0</v>
      </c>
      <c r="O17" s="33">
        <v>0.1024946695095949</v>
      </c>
      <c r="P17" s="33">
        <v>2.157</v>
      </c>
      <c r="Q17" s="33">
        <v>0</v>
      </c>
      <c r="R17" s="33">
        <v>4.1392324093816629E-2</v>
      </c>
      <c r="S17" s="33">
        <v>1.4944444444444445</v>
      </c>
      <c r="T17" s="33">
        <v>0.78333333333333333</v>
      </c>
      <c r="U17" s="33">
        <v>0</v>
      </c>
      <c r="V17" s="33">
        <v>4.3710021321961619E-2</v>
      </c>
      <c r="W17" s="33">
        <v>0.96111111111111114</v>
      </c>
      <c r="X17" s="33">
        <v>3.9055555555555554</v>
      </c>
      <c r="Y17" s="33">
        <v>0</v>
      </c>
      <c r="Z17" s="33">
        <v>9.3390191897654573E-2</v>
      </c>
      <c r="AA17" s="33">
        <v>0</v>
      </c>
      <c r="AB17" s="33">
        <v>0</v>
      </c>
      <c r="AC17" s="33">
        <v>0</v>
      </c>
      <c r="AD17" s="33">
        <v>0</v>
      </c>
      <c r="AE17" s="33">
        <v>0</v>
      </c>
      <c r="AF17" s="33">
        <v>0</v>
      </c>
      <c r="AG17" s="33">
        <v>0</v>
      </c>
      <c r="AH17" t="s">
        <v>263</v>
      </c>
      <c r="AI17" s="34">
        <v>4</v>
      </c>
    </row>
    <row r="18" spans="1:35" x14ac:dyDescent="0.25">
      <c r="A18" t="s">
        <v>1023</v>
      </c>
      <c r="B18" t="s">
        <v>350</v>
      </c>
      <c r="C18" t="s">
        <v>713</v>
      </c>
      <c r="D18" t="s">
        <v>919</v>
      </c>
      <c r="E18" s="33">
        <v>72.733333333333334</v>
      </c>
      <c r="F18" s="33">
        <v>4.9777777777777779</v>
      </c>
      <c r="G18" s="33">
        <v>0.68888888888888888</v>
      </c>
      <c r="H18" s="33">
        <v>0.29733333333333334</v>
      </c>
      <c r="I18" s="33">
        <v>0.74444444444444446</v>
      </c>
      <c r="J18" s="33">
        <v>0</v>
      </c>
      <c r="K18" s="33">
        <v>0</v>
      </c>
      <c r="L18" s="33">
        <v>5.6</v>
      </c>
      <c r="M18" s="33">
        <v>5.1555555555555559</v>
      </c>
      <c r="N18" s="33">
        <v>0</v>
      </c>
      <c r="O18" s="33">
        <v>7.0882981973724418E-2</v>
      </c>
      <c r="P18" s="33">
        <v>2.1305555555555555</v>
      </c>
      <c r="Q18" s="33">
        <v>1.5944444444444446</v>
      </c>
      <c r="R18" s="33">
        <v>5.1214482126489456E-2</v>
      </c>
      <c r="S18" s="33">
        <v>4.5622222222222222</v>
      </c>
      <c r="T18" s="33">
        <v>4.4638888888888886</v>
      </c>
      <c r="U18" s="33">
        <v>0</v>
      </c>
      <c r="V18" s="33">
        <v>0.12409868622059271</v>
      </c>
      <c r="W18" s="33">
        <v>6.1895555555555548</v>
      </c>
      <c r="X18" s="33">
        <v>2.713111111111111</v>
      </c>
      <c r="Y18" s="33">
        <v>0</v>
      </c>
      <c r="Z18" s="33">
        <v>0.12240146654445461</v>
      </c>
      <c r="AA18" s="33">
        <v>0</v>
      </c>
      <c r="AB18" s="33">
        <v>0</v>
      </c>
      <c r="AC18" s="33">
        <v>0</v>
      </c>
      <c r="AD18" s="33">
        <v>0</v>
      </c>
      <c r="AE18" s="33">
        <v>0</v>
      </c>
      <c r="AF18" s="33">
        <v>0</v>
      </c>
      <c r="AG18" s="33">
        <v>0</v>
      </c>
      <c r="AH18" t="s">
        <v>9</v>
      </c>
      <c r="AI18" s="34">
        <v>4</v>
      </c>
    </row>
    <row r="19" spans="1:35" x14ac:dyDescent="0.25">
      <c r="A19" t="s">
        <v>1023</v>
      </c>
      <c r="B19" t="s">
        <v>524</v>
      </c>
      <c r="C19" t="s">
        <v>718</v>
      </c>
      <c r="D19" t="s">
        <v>924</v>
      </c>
      <c r="E19" s="33">
        <v>82.966666666666669</v>
      </c>
      <c r="F19" s="33">
        <v>0</v>
      </c>
      <c r="G19" s="33">
        <v>0</v>
      </c>
      <c r="H19" s="33">
        <v>0</v>
      </c>
      <c r="I19" s="33">
        <v>0</v>
      </c>
      <c r="J19" s="33">
        <v>0</v>
      </c>
      <c r="K19" s="33">
        <v>0</v>
      </c>
      <c r="L19" s="33">
        <v>4.1880000000000006</v>
      </c>
      <c r="M19" s="33">
        <v>0</v>
      </c>
      <c r="N19" s="33">
        <v>0</v>
      </c>
      <c r="O19" s="33">
        <v>0</v>
      </c>
      <c r="P19" s="33">
        <v>0</v>
      </c>
      <c r="Q19" s="33">
        <v>0</v>
      </c>
      <c r="R19" s="33">
        <v>0</v>
      </c>
      <c r="S19" s="33">
        <v>5.0046666666666653</v>
      </c>
      <c r="T19" s="33">
        <v>4.3376666666666654</v>
      </c>
      <c r="U19" s="33">
        <v>0</v>
      </c>
      <c r="V19" s="33">
        <v>0.11260345520289269</v>
      </c>
      <c r="W19" s="33">
        <v>5.3179999999999996</v>
      </c>
      <c r="X19" s="33">
        <v>4.7955555555555556</v>
      </c>
      <c r="Y19" s="33">
        <v>0</v>
      </c>
      <c r="Z19" s="33">
        <v>0.12189902236507298</v>
      </c>
      <c r="AA19" s="33">
        <v>0</v>
      </c>
      <c r="AB19" s="33">
        <v>0</v>
      </c>
      <c r="AC19" s="33">
        <v>0</v>
      </c>
      <c r="AD19" s="33">
        <v>0</v>
      </c>
      <c r="AE19" s="33">
        <v>0</v>
      </c>
      <c r="AF19" s="33">
        <v>0</v>
      </c>
      <c r="AG19" s="33">
        <v>0</v>
      </c>
      <c r="AH19" t="s">
        <v>183</v>
      </c>
      <c r="AI19" s="34">
        <v>4</v>
      </c>
    </row>
    <row r="20" spans="1:35" x14ac:dyDescent="0.25">
      <c r="A20" t="s">
        <v>1023</v>
      </c>
      <c r="B20" t="s">
        <v>399</v>
      </c>
      <c r="C20" t="s">
        <v>738</v>
      </c>
      <c r="D20" t="s">
        <v>936</v>
      </c>
      <c r="E20" s="33">
        <v>70.844444444444449</v>
      </c>
      <c r="F20" s="33">
        <v>5.6</v>
      </c>
      <c r="G20" s="33">
        <v>0.2</v>
      </c>
      <c r="H20" s="33">
        <v>0.37155555555555569</v>
      </c>
      <c r="I20" s="33">
        <v>0.6</v>
      </c>
      <c r="J20" s="33">
        <v>0</v>
      </c>
      <c r="K20" s="33">
        <v>0</v>
      </c>
      <c r="L20" s="33">
        <v>1.952555555555556</v>
      </c>
      <c r="M20" s="33">
        <v>4.7826666666666648</v>
      </c>
      <c r="N20" s="33">
        <v>0</v>
      </c>
      <c r="O20" s="33">
        <v>6.750941028858215E-2</v>
      </c>
      <c r="P20" s="33">
        <v>0</v>
      </c>
      <c r="Q20" s="33">
        <v>6.0311111111111106</v>
      </c>
      <c r="R20" s="33">
        <v>8.5131744040150559E-2</v>
      </c>
      <c r="S20" s="33">
        <v>2.6602222222222225</v>
      </c>
      <c r="T20" s="33">
        <v>10.246111111111114</v>
      </c>
      <c r="U20" s="33">
        <v>0</v>
      </c>
      <c r="V20" s="33">
        <v>0.18217848180677543</v>
      </c>
      <c r="W20" s="33">
        <v>1.7481111111111112</v>
      </c>
      <c r="X20" s="33">
        <v>7.9778888888888888</v>
      </c>
      <c r="Y20" s="33">
        <v>0</v>
      </c>
      <c r="Z20" s="33">
        <v>0.13728670012547051</v>
      </c>
      <c r="AA20" s="33">
        <v>0</v>
      </c>
      <c r="AB20" s="33">
        <v>0</v>
      </c>
      <c r="AC20" s="33">
        <v>0</v>
      </c>
      <c r="AD20" s="33">
        <v>0</v>
      </c>
      <c r="AE20" s="33">
        <v>0</v>
      </c>
      <c r="AF20" s="33">
        <v>0</v>
      </c>
      <c r="AG20" s="33">
        <v>0.35555555555555557</v>
      </c>
      <c r="AH20" t="s">
        <v>58</v>
      </c>
      <c r="AI20" s="34">
        <v>4</v>
      </c>
    </row>
    <row r="21" spans="1:35" x14ac:dyDescent="0.25">
      <c r="A21" t="s">
        <v>1023</v>
      </c>
      <c r="B21" t="s">
        <v>584</v>
      </c>
      <c r="C21" t="s">
        <v>724</v>
      </c>
      <c r="D21" t="s">
        <v>928</v>
      </c>
      <c r="E21" s="33">
        <v>182.54444444444445</v>
      </c>
      <c r="F21" s="33">
        <v>10.133333333333333</v>
      </c>
      <c r="G21" s="33">
        <v>0.26666666666666666</v>
      </c>
      <c r="H21" s="33">
        <v>1.1416666666666666</v>
      </c>
      <c r="I21" s="33">
        <v>0</v>
      </c>
      <c r="J21" s="33">
        <v>0</v>
      </c>
      <c r="K21" s="33">
        <v>0</v>
      </c>
      <c r="L21" s="33">
        <v>1.5694444444444444</v>
      </c>
      <c r="M21" s="33">
        <v>5.05</v>
      </c>
      <c r="N21" s="33">
        <v>20.544444444444444</v>
      </c>
      <c r="O21" s="33">
        <v>0.14020938584210846</v>
      </c>
      <c r="P21" s="33">
        <v>5.6888888888888891</v>
      </c>
      <c r="Q21" s="33">
        <v>29.241666666666667</v>
      </c>
      <c r="R21" s="33">
        <v>0.19135370381642219</v>
      </c>
      <c r="S21" s="33">
        <v>8.9527777777777775</v>
      </c>
      <c r="T21" s="33">
        <v>5.8305555555555557</v>
      </c>
      <c r="U21" s="33">
        <v>0</v>
      </c>
      <c r="V21" s="33">
        <v>8.0984843873638079E-2</v>
      </c>
      <c r="W21" s="33">
        <v>11.591666666666667</v>
      </c>
      <c r="X21" s="33">
        <v>3.3083333333333331</v>
      </c>
      <c r="Y21" s="33">
        <v>0.81111111111111112</v>
      </c>
      <c r="Z21" s="33">
        <v>8.6067319982956969E-2</v>
      </c>
      <c r="AA21" s="33">
        <v>0</v>
      </c>
      <c r="AB21" s="33">
        <v>0</v>
      </c>
      <c r="AC21" s="33">
        <v>0</v>
      </c>
      <c r="AD21" s="33">
        <v>0</v>
      </c>
      <c r="AE21" s="33">
        <v>0</v>
      </c>
      <c r="AF21" s="33">
        <v>0</v>
      </c>
      <c r="AG21" s="33">
        <v>0</v>
      </c>
      <c r="AH21" t="s">
        <v>243</v>
      </c>
      <c r="AI21" s="34">
        <v>4</v>
      </c>
    </row>
    <row r="22" spans="1:35" x14ac:dyDescent="0.25">
      <c r="A22" t="s">
        <v>1023</v>
      </c>
      <c r="B22" t="s">
        <v>566</v>
      </c>
      <c r="C22" t="s">
        <v>826</v>
      </c>
      <c r="D22" t="s">
        <v>984</v>
      </c>
      <c r="E22" s="33">
        <v>51.788888888888891</v>
      </c>
      <c r="F22" s="33">
        <v>5.0111111111111111</v>
      </c>
      <c r="G22" s="33">
        <v>0</v>
      </c>
      <c r="H22" s="33">
        <v>0.22222222222222221</v>
      </c>
      <c r="I22" s="33">
        <v>0.4</v>
      </c>
      <c r="J22" s="33">
        <v>0</v>
      </c>
      <c r="K22" s="33">
        <v>0</v>
      </c>
      <c r="L22" s="33">
        <v>3.1722222222222221</v>
      </c>
      <c r="M22" s="33">
        <v>0</v>
      </c>
      <c r="N22" s="33">
        <v>4.0186666666666673</v>
      </c>
      <c r="O22" s="33">
        <v>7.7597082171207907E-2</v>
      </c>
      <c r="P22" s="33">
        <v>3.9814444444444441</v>
      </c>
      <c r="Q22" s="33">
        <v>1.8597777777777778</v>
      </c>
      <c r="R22" s="33">
        <v>0.11278910105127654</v>
      </c>
      <c r="S22" s="33">
        <v>4.5611111111111109</v>
      </c>
      <c r="T22" s="33">
        <v>0.70277777777777772</v>
      </c>
      <c r="U22" s="33">
        <v>0</v>
      </c>
      <c r="V22" s="33">
        <v>0.10164127869555888</v>
      </c>
      <c r="W22" s="33">
        <v>2.4916666666666667</v>
      </c>
      <c r="X22" s="33">
        <v>2.0861111111111112</v>
      </c>
      <c r="Y22" s="33">
        <v>0.73333333333333328</v>
      </c>
      <c r="Z22" s="33">
        <v>0.10255310019309161</v>
      </c>
      <c r="AA22" s="33">
        <v>0</v>
      </c>
      <c r="AB22" s="33">
        <v>0</v>
      </c>
      <c r="AC22" s="33">
        <v>0</v>
      </c>
      <c r="AD22" s="33">
        <v>0</v>
      </c>
      <c r="AE22" s="33">
        <v>0</v>
      </c>
      <c r="AF22" s="33">
        <v>0</v>
      </c>
      <c r="AG22" s="33">
        <v>0</v>
      </c>
      <c r="AH22" t="s">
        <v>225</v>
      </c>
      <c r="AI22" s="34">
        <v>4</v>
      </c>
    </row>
    <row r="23" spans="1:35" x14ac:dyDescent="0.25">
      <c r="A23" t="s">
        <v>1023</v>
      </c>
      <c r="B23" t="s">
        <v>345</v>
      </c>
      <c r="C23" t="s">
        <v>703</v>
      </c>
      <c r="D23" t="s">
        <v>917</v>
      </c>
      <c r="E23" s="33">
        <v>82.411111111111111</v>
      </c>
      <c r="F23" s="33">
        <v>5.7777777777777777</v>
      </c>
      <c r="G23" s="33">
        <v>0</v>
      </c>
      <c r="H23" s="33">
        <v>0.52222222222222225</v>
      </c>
      <c r="I23" s="33">
        <v>0.13333333333333333</v>
      </c>
      <c r="J23" s="33">
        <v>0</v>
      </c>
      <c r="K23" s="33">
        <v>0</v>
      </c>
      <c r="L23" s="33">
        <v>0.29533333333333334</v>
      </c>
      <c r="M23" s="33">
        <v>0</v>
      </c>
      <c r="N23" s="33">
        <v>0</v>
      </c>
      <c r="O23" s="33">
        <v>0</v>
      </c>
      <c r="P23" s="33">
        <v>4.8829999999999982</v>
      </c>
      <c r="Q23" s="33">
        <v>0</v>
      </c>
      <c r="R23" s="33">
        <v>5.9251719023864072E-2</v>
      </c>
      <c r="S23" s="33">
        <v>2.0166666666666666</v>
      </c>
      <c r="T23" s="33">
        <v>2.8045555555555559</v>
      </c>
      <c r="U23" s="33">
        <v>0</v>
      </c>
      <c r="V23" s="33">
        <v>5.8502089793717141E-2</v>
      </c>
      <c r="W23" s="33">
        <v>2.8166666666666669</v>
      </c>
      <c r="X23" s="33">
        <v>2.9752222222222224</v>
      </c>
      <c r="Y23" s="33">
        <v>0</v>
      </c>
      <c r="Z23" s="33">
        <v>7.0280436834299589E-2</v>
      </c>
      <c r="AA23" s="33">
        <v>0</v>
      </c>
      <c r="AB23" s="33">
        <v>0</v>
      </c>
      <c r="AC23" s="33">
        <v>0</v>
      </c>
      <c r="AD23" s="33">
        <v>0</v>
      </c>
      <c r="AE23" s="33">
        <v>0</v>
      </c>
      <c r="AF23" s="33">
        <v>0</v>
      </c>
      <c r="AG23" s="33">
        <v>0</v>
      </c>
      <c r="AH23" t="s">
        <v>4</v>
      </c>
      <c r="AI23" s="34">
        <v>4</v>
      </c>
    </row>
    <row r="24" spans="1:35" x14ac:dyDescent="0.25">
      <c r="A24" t="s">
        <v>1023</v>
      </c>
      <c r="B24" t="s">
        <v>411</v>
      </c>
      <c r="C24" t="s">
        <v>694</v>
      </c>
      <c r="D24" t="s">
        <v>942</v>
      </c>
      <c r="E24" s="33">
        <v>71.12222222222222</v>
      </c>
      <c r="F24" s="33">
        <v>5.333333333333333</v>
      </c>
      <c r="G24" s="33">
        <v>0.3</v>
      </c>
      <c r="H24" s="33">
        <v>0</v>
      </c>
      <c r="I24" s="33">
        <v>0.81111111111111112</v>
      </c>
      <c r="J24" s="33">
        <v>0</v>
      </c>
      <c r="K24" s="33">
        <v>0</v>
      </c>
      <c r="L24" s="33">
        <v>5.8473333333333333</v>
      </c>
      <c r="M24" s="33">
        <v>10.463999999999999</v>
      </c>
      <c r="N24" s="33">
        <v>0</v>
      </c>
      <c r="O24" s="33">
        <v>0.14712701140446804</v>
      </c>
      <c r="P24" s="33">
        <v>4.4897777777777774</v>
      </c>
      <c r="Q24" s="33">
        <v>0</v>
      </c>
      <c r="R24" s="33">
        <v>6.3127636306827051E-2</v>
      </c>
      <c r="S24" s="33">
        <v>5.2929999999999993</v>
      </c>
      <c r="T24" s="33">
        <v>5.4353333333333325</v>
      </c>
      <c r="U24" s="33">
        <v>0</v>
      </c>
      <c r="V24" s="33">
        <v>0.15084361818465863</v>
      </c>
      <c r="W24" s="33">
        <v>4.3203333333333331</v>
      </c>
      <c r="X24" s="33">
        <v>6.6788888888888893</v>
      </c>
      <c r="Y24" s="33">
        <v>0</v>
      </c>
      <c r="Z24" s="33">
        <v>0.1546523980628027</v>
      </c>
      <c r="AA24" s="33">
        <v>0</v>
      </c>
      <c r="AB24" s="33">
        <v>0</v>
      </c>
      <c r="AC24" s="33">
        <v>0</v>
      </c>
      <c r="AD24" s="33">
        <v>0</v>
      </c>
      <c r="AE24" s="33">
        <v>0</v>
      </c>
      <c r="AF24" s="33">
        <v>0</v>
      </c>
      <c r="AG24" s="33">
        <v>0</v>
      </c>
      <c r="AH24" t="s">
        <v>70</v>
      </c>
      <c r="AI24" s="34">
        <v>4</v>
      </c>
    </row>
    <row r="25" spans="1:35" x14ac:dyDescent="0.25">
      <c r="A25" t="s">
        <v>1023</v>
      </c>
      <c r="B25" t="s">
        <v>413</v>
      </c>
      <c r="C25" t="s">
        <v>732</v>
      </c>
      <c r="D25" t="s">
        <v>894</v>
      </c>
      <c r="E25" s="33">
        <v>70.511111111111106</v>
      </c>
      <c r="F25" s="33">
        <v>5.6888888888888891</v>
      </c>
      <c r="G25" s="33">
        <v>0</v>
      </c>
      <c r="H25" s="33">
        <v>0.34688888888888886</v>
      </c>
      <c r="I25" s="33">
        <v>0.74444444444444446</v>
      </c>
      <c r="J25" s="33">
        <v>0</v>
      </c>
      <c r="K25" s="33">
        <v>0</v>
      </c>
      <c r="L25" s="33">
        <v>0.67500000000000004</v>
      </c>
      <c r="M25" s="33">
        <v>4.6478888888888887</v>
      </c>
      <c r="N25" s="33">
        <v>0</v>
      </c>
      <c r="O25" s="33">
        <v>6.5917113142136788E-2</v>
      </c>
      <c r="P25" s="33">
        <v>5.5377777777777792</v>
      </c>
      <c r="Q25" s="33">
        <v>5.6318888888888887</v>
      </c>
      <c r="R25" s="33">
        <v>0.15841002206114091</v>
      </c>
      <c r="S25" s="33">
        <v>4.9861111111111107</v>
      </c>
      <c r="T25" s="33">
        <v>0.40555555555555556</v>
      </c>
      <c r="U25" s="33">
        <v>0</v>
      </c>
      <c r="V25" s="33">
        <v>7.6465490072486611E-2</v>
      </c>
      <c r="W25" s="33">
        <v>1.2833333333333334</v>
      </c>
      <c r="X25" s="33">
        <v>3.95</v>
      </c>
      <c r="Y25" s="33">
        <v>0</v>
      </c>
      <c r="Z25" s="33">
        <v>7.4219981090450679E-2</v>
      </c>
      <c r="AA25" s="33">
        <v>0</v>
      </c>
      <c r="AB25" s="33">
        <v>0</v>
      </c>
      <c r="AC25" s="33">
        <v>0</v>
      </c>
      <c r="AD25" s="33">
        <v>0</v>
      </c>
      <c r="AE25" s="33">
        <v>0</v>
      </c>
      <c r="AF25" s="33">
        <v>0</v>
      </c>
      <c r="AG25" s="33">
        <v>0</v>
      </c>
      <c r="AH25" t="s">
        <v>72</v>
      </c>
      <c r="AI25" s="34">
        <v>4</v>
      </c>
    </row>
    <row r="26" spans="1:35" x14ac:dyDescent="0.25">
      <c r="A26" t="s">
        <v>1023</v>
      </c>
      <c r="B26" t="s">
        <v>540</v>
      </c>
      <c r="C26" t="s">
        <v>815</v>
      </c>
      <c r="D26" t="s">
        <v>907</v>
      </c>
      <c r="E26" s="33">
        <v>112.26666666666667</v>
      </c>
      <c r="F26" s="33">
        <v>8.5333333333333332</v>
      </c>
      <c r="G26" s="33">
        <v>0.51111111111111107</v>
      </c>
      <c r="H26" s="33">
        <v>0</v>
      </c>
      <c r="I26" s="33">
        <v>7.8777777777777782</v>
      </c>
      <c r="J26" s="33">
        <v>0</v>
      </c>
      <c r="K26" s="33">
        <v>0</v>
      </c>
      <c r="L26" s="33">
        <v>11.596000000000002</v>
      </c>
      <c r="M26" s="33">
        <v>9.2444444444444436</v>
      </c>
      <c r="N26" s="33">
        <v>0</v>
      </c>
      <c r="O26" s="33">
        <v>8.2343626286619148E-2</v>
      </c>
      <c r="P26" s="33">
        <v>9.3333333333333339</v>
      </c>
      <c r="Q26" s="33">
        <v>5.1564444444444453</v>
      </c>
      <c r="R26" s="33">
        <v>0.12906571654790183</v>
      </c>
      <c r="S26" s="33">
        <v>6.3077777777777762</v>
      </c>
      <c r="T26" s="33">
        <v>12.382444444444445</v>
      </c>
      <c r="U26" s="33">
        <v>0</v>
      </c>
      <c r="V26" s="33">
        <v>0.16648060174188439</v>
      </c>
      <c r="W26" s="33">
        <v>5.2335555555555562</v>
      </c>
      <c r="X26" s="33">
        <v>5.6054444444444442</v>
      </c>
      <c r="Y26" s="33">
        <v>0</v>
      </c>
      <c r="Z26" s="33">
        <v>9.6546912114014255E-2</v>
      </c>
      <c r="AA26" s="33">
        <v>0</v>
      </c>
      <c r="AB26" s="33">
        <v>0</v>
      </c>
      <c r="AC26" s="33">
        <v>0</v>
      </c>
      <c r="AD26" s="33">
        <v>0</v>
      </c>
      <c r="AE26" s="33">
        <v>0</v>
      </c>
      <c r="AF26" s="33">
        <v>0</v>
      </c>
      <c r="AG26" s="33">
        <v>0</v>
      </c>
      <c r="AH26" t="s">
        <v>199</v>
      </c>
      <c r="AI26" s="34">
        <v>4</v>
      </c>
    </row>
    <row r="27" spans="1:35" x14ac:dyDescent="0.25">
      <c r="A27" t="s">
        <v>1023</v>
      </c>
      <c r="B27" t="s">
        <v>678</v>
      </c>
      <c r="C27" t="s">
        <v>790</v>
      </c>
      <c r="D27" t="s">
        <v>874</v>
      </c>
      <c r="E27" s="33">
        <v>202.67777777777778</v>
      </c>
      <c r="F27" s="33">
        <v>5.2444444444444445</v>
      </c>
      <c r="G27" s="33">
        <v>1.7777777777777777</v>
      </c>
      <c r="H27" s="33">
        <v>0.82222222222222219</v>
      </c>
      <c r="I27" s="33">
        <v>1.0111111111111111</v>
      </c>
      <c r="J27" s="33">
        <v>0</v>
      </c>
      <c r="K27" s="33">
        <v>9.9444444444444446</v>
      </c>
      <c r="L27" s="33">
        <v>0</v>
      </c>
      <c r="M27" s="33">
        <v>13.239999999999998</v>
      </c>
      <c r="N27" s="33">
        <v>0</v>
      </c>
      <c r="O27" s="33">
        <v>6.5325365933885202E-2</v>
      </c>
      <c r="P27" s="33">
        <v>0</v>
      </c>
      <c r="Q27" s="33">
        <v>1.8063333333333336</v>
      </c>
      <c r="R27" s="33">
        <v>8.9123403322186288E-3</v>
      </c>
      <c r="S27" s="33">
        <v>0</v>
      </c>
      <c r="T27" s="33">
        <v>1.3388888888888886</v>
      </c>
      <c r="U27" s="33">
        <v>0</v>
      </c>
      <c r="V27" s="33">
        <v>6.6059974782084301E-3</v>
      </c>
      <c r="W27" s="33">
        <v>0</v>
      </c>
      <c r="X27" s="33">
        <v>0</v>
      </c>
      <c r="Y27" s="33">
        <v>0</v>
      </c>
      <c r="Z27" s="33">
        <v>0</v>
      </c>
      <c r="AA27" s="33">
        <v>0</v>
      </c>
      <c r="AB27" s="33">
        <v>0</v>
      </c>
      <c r="AC27" s="33">
        <v>0</v>
      </c>
      <c r="AD27" s="33">
        <v>0</v>
      </c>
      <c r="AE27" s="33">
        <v>0</v>
      </c>
      <c r="AF27" s="33">
        <v>0</v>
      </c>
      <c r="AG27" s="33">
        <v>0.65555555555555556</v>
      </c>
      <c r="AH27" t="s">
        <v>337</v>
      </c>
      <c r="AI27" s="34">
        <v>4</v>
      </c>
    </row>
    <row r="28" spans="1:35" x14ac:dyDescent="0.25">
      <c r="A28" t="s">
        <v>1023</v>
      </c>
      <c r="B28" t="s">
        <v>423</v>
      </c>
      <c r="C28" t="s">
        <v>751</v>
      </c>
      <c r="D28" t="s">
        <v>947</v>
      </c>
      <c r="E28" s="33">
        <v>48.233333333333334</v>
      </c>
      <c r="F28" s="33">
        <v>5.6888888888888891</v>
      </c>
      <c r="G28" s="33">
        <v>0.23333333333333334</v>
      </c>
      <c r="H28" s="33">
        <v>0.25644444444444447</v>
      </c>
      <c r="I28" s="33">
        <v>0.3</v>
      </c>
      <c r="J28" s="33">
        <v>0</v>
      </c>
      <c r="K28" s="33">
        <v>0</v>
      </c>
      <c r="L28" s="33">
        <v>8.0555555555555561E-2</v>
      </c>
      <c r="M28" s="33">
        <v>0</v>
      </c>
      <c r="N28" s="33">
        <v>5.6473333333333322</v>
      </c>
      <c r="O28" s="33">
        <v>0.11708362128541808</v>
      </c>
      <c r="P28" s="33">
        <v>4.892444444444445</v>
      </c>
      <c r="Q28" s="33">
        <v>0</v>
      </c>
      <c r="R28" s="33">
        <v>0.10143284957383092</v>
      </c>
      <c r="S28" s="33">
        <v>0.15277777777777779</v>
      </c>
      <c r="T28" s="33">
        <v>1.2527777777777778</v>
      </c>
      <c r="U28" s="33">
        <v>0</v>
      </c>
      <c r="V28" s="33">
        <v>2.9140750979037084E-2</v>
      </c>
      <c r="W28" s="33">
        <v>0.78611111111111109</v>
      </c>
      <c r="X28" s="33">
        <v>0.99722222222222223</v>
      </c>
      <c r="Y28" s="33">
        <v>0</v>
      </c>
      <c r="Z28" s="33">
        <v>3.6973047684865236E-2</v>
      </c>
      <c r="AA28" s="33">
        <v>0</v>
      </c>
      <c r="AB28" s="33">
        <v>0</v>
      </c>
      <c r="AC28" s="33">
        <v>0</v>
      </c>
      <c r="AD28" s="33">
        <v>0</v>
      </c>
      <c r="AE28" s="33">
        <v>0</v>
      </c>
      <c r="AF28" s="33">
        <v>0</v>
      </c>
      <c r="AG28" s="33">
        <v>0</v>
      </c>
      <c r="AH28" t="s">
        <v>82</v>
      </c>
      <c r="AI28" s="34">
        <v>4</v>
      </c>
    </row>
    <row r="29" spans="1:35" x14ac:dyDescent="0.25">
      <c r="A29" t="s">
        <v>1023</v>
      </c>
      <c r="B29" t="s">
        <v>507</v>
      </c>
      <c r="C29" t="s">
        <v>798</v>
      </c>
      <c r="D29" t="s">
        <v>891</v>
      </c>
      <c r="E29" s="33">
        <v>78.522222222222226</v>
      </c>
      <c r="F29" s="33">
        <v>5.7777777777777777</v>
      </c>
      <c r="G29" s="33">
        <v>0.3</v>
      </c>
      <c r="H29" s="33">
        <v>0.2931111111111111</v>
      </c>
      <c r="I29" s="33">
        <v>2.3222222222222224</v>
      </c>
      <c r="J29" s="33">
        <v>0</v>
      </c>
      <c r="K29" s="33">
        <v>0</v>
      </c>
      <c r="L29" s="33">
        <v>8.3676666666666666</v>
      </c>
      <c r="M29" s="33">
        <v>5.7777777777777777</v>
      </c>
      <c r="N29" s="33">
        <v>0</v>
      </c>
      <c r="O29" s="33">
        <v>7.358143483797934E-2</v>
      </c>
      <c r="P29" s="33">
        <v>0</v>
      </c>
      <c r="Q29" s="33">
        <v>0</v>
      </c>
      <c r="R29" s="33">
        <v>0</v>
      </c>
      <c r="S29" s="33">
        <v>6.4088888888888897</v>
      </c>
      <c r="T29" s="33">
        <v>6.0317777777777781</v>
      </c>
      <c r="U29" s="33">
        <v>0</v>
      </c>
      <c r="V29" s="33">
        <v>0.15843497948209992</v>
      </c>
      <c r="W29" s="33">
        <v>4.2552222222222209</v>
      </c>
      <c r="X29" s="33">
        <v>6.932888888888888</v>
      </c>
      <c r="Y29" s="33">
        <v>0</v>
      </c>
      <c r="Z29" s="33">
        <v>0.14248337342578177</v>
      </c>
      <c r="AA29" s="33">
        <v>0</v>
      </c>
      <c r="AB29" s="33">
        <v>0</v>
      </c>
      <c r="AC29" s="33">
        <v>0</v>
      </c>
      <c r="AD29" s="33">
        <v>0</v>
      </c>
      <c r="AE29" s="33">
        <v>0</v>
      </c>
      <c r="AF29" s="33">
        <v>0</v>
      </c>
      <c r="AG29" s="33">
        <v>0</v>
      </c>
      <c r="AH29" t="s">
        <v>166</v>
      </c>
      <c r="AI29" s="34">
        <v>4</v>
      </c>
    </row>
    <row r="30" spans="1:35" x14ac:dyDescent="0.25">
      <c r="A30" t="s">
        <v>1023</v>
      </c>
      <c r="B30" t="s">
        <v>398</v>
      </c>
      <c r="C30" t="s">
        <v>737</v>
      </c>
      <c r="D30" t="s">
        <v>888</v>
      </c>
      <c r="E30" s="33">
        <v>83.222222222222229</v>
      </c>
      <c r="F30" s="33">
        <v>4.5333333333333332</v>
      </c>
      <c r="G30" s="33">
        <v>0.17777777777777778</v>
      </c>
      <c r="H30" s="33">
        <v>0.31377777777777777</v>
      </c>
      <c r="I30" s="33">
        <v>0.73333333333333328</v>
      </c>
      <c r="J30" s="33">
        <v>0</v>
      </c>
      <c r="K30" s="33">
        <v>0</v>
      </c>
      <c r="L30" s="33">
        <v>6.523777777777779</v>
      </c>
      <c r="M30" s="33">
        <v>3.0527777777777776</v>
      </c>
      <c r="N30" s="33">
        <v>6.4833333333333334</v>
      </c>
      <c r="O30" s="33">
        <v>0.11458611481975968</v>
      </c>
      <c r="P30" s="33">
        <v>2.1972222222222224</v>
      </c>
      <c r="Q30" s="33">
        <v>0.36388888888888887</v>
      </c>
      <c r="R30" s="33">
        <v>3.0774365821094794E-2</v>
      </c>
      <c r="S30" s="33">
        <v>5.7265555555555565</v>
      </c>
      <c r="T30" s="33">
        <v>5.9590000000000005</v>
      </c>
      <c r="U30" s="33">
        <v>0</v>
      </c>
      <c r="V30" s="33">
        <v>0.14041388518024031</v>
      </c>
      <c r="W30" s="33">
        <v>9.5034444444444457</v>
      </c>
      <c r="X30" s="33">
        <v>8.7571111111111115</v>
      </c>
      <c r="Y30" s="33">
        <v>0</v>
      </c>
      <c r="Z30" s="33">
        <v>0.2194192256341789</v>
      </c>
      <c r="AA30" s="33">
        <v>0</v>
      </c>
      <c r="AB30" s="33">
        <v>0</v>
      </c>
      <c r="AC30" s="33">
        <v>0</v>
      </c>
      <c r="AD30" s="33">
        <v>0</v>
      </c>
      <c r="AE30" s="33">
        <v>0</v>
      </c>
      <c r="AF30" s="33">
        <v>0</v>
      </c>
      <c r="AG30" s="33">
        <v>0</v>
      </c>
      <c r="AH30" t="s">
        <v>57</v>
      </c>
      <c r="AI30" s="34">
        <v>4</v>
      </c>
    </row>
    <row r="31" spans="1:35" x14ac:dyDescent="0.25">
      <c r="A31" t="s">
        <v>1023</v>
      </c>
      <c r="B31" t="s">
        <v>541</v>
      </c>
      <c r="C31" t="s">
        <v>804</v>
      </c>
      <c r="D31" t="s">
        <v>974</v>
      </c>
      <c r="E31" s="33">
        <v>116.8</v>
      </c>
      <c r="F31" s="33">
        <v>5.6888888888888891</v>
      </c>
      <c r="G31" s="33">
        <v>0</v>
      </c>
      <c r="H31" s="33">
        <v>0.48333333333333334</v>
      </c>
      <c r="I31" s="33">
        <v>1.4111111111111112</v>
      </c>
      <c r="J31" s="33">
        <v>0</v>
      </c>
      <c r="K31" s="33">
        <v>0</v>
      </c>
      <c r="L31" s="33">
        <v>10.27288888888889</v>
      </c>
      <c r="M31" s="33">
        <v>0</v>
      </c>
      <c r="N31" s="33">
        <v>4.6334444444444447</v>
      </c>
      <c r="O31" s="33">
        <v>3.9669901065449015E-2</v>
      </c>
      <c r="P31" s="33">
        <v>14.597888888888889</v>
      </c>
      <c r="Q31" s="33">
        <v>7.4779999999999998</v>
      </c>
      <c r="R31" s="33">
        <v>0.18900589802130899</v>
      </c>
      <c r="S31" s="33">
        <v>5.480777777777778</v>
      </c>
      <c r="T31" s="33">
        <v>8.6626666666666701</v>
      </c>
      <c r="U31" s="33">
        <v>0</v>
      </c>
      <c r="V31" s="33">
        <v>0.12109113394216137</v>
      </c>
      <c r="W31" s="33">
        <v>7.8818888888888905</v>
      </c>
      <c r="X31" s="33">
        <v>10.412333333333335</v>
      </c>
      <c r="Y31" s="33">
        <v>0</v>
      </c>
      <c r="Z31" s="33">
        <v>0.15662861491628616</v>
      </c>
      <c r="AA31" s="33">
        <v>0</v>
      </c>
      <c r="AB31" s="33">
        <v>0</v>
      </c>
      <c r="AC31" s="33">
        <v>0</v>
      </c>
      <c r="AD31" s="33">
        <v>0</v>
      </c>
      <c r="AE31" s="33">
        <v>0</v>
      </c>
      <c r="AF31" s="33">
        <v>0</v>
      </c>
      <c r="AG31" s="33">
        <v>0</v>
      </c>
      <c r="AH31" t="s">
        <v>200</v>
      </c>
      <c r="AI31" s="34">
        <v>4</v>
      </c>
    </row>
    <row r="32" spans="1:35" x14ac:dyDescent="0.25">
      <c r="A32" t="s">
        <v>1023</v>
      </c>
      <c r="B32" t="s">
        <v>352</v>
      </c>
      <c r="C32" t="s">
        <v>715</v>
      </c>
      <c r="D32" t="s">
        <v>871</v>
      </c>
      <c r="E32" s="33">
        <v>77.211111111111109</v>
      </c>
      <c r="F32" s="33">
        <v>5.6888888888888891</v>
      </c>
      <c r="G32" s="33">
        <v>8.8888888888888892E-2</v>
      </c>
      <c r="H32" s="33">
        <v>0.42944444444444441</v>
      </c>
      <c r="I32" s="33">
        <v>0.6</v>
      </c>
      <c r="J32" s="33">
        <v>0</v>
      </c>
      <c r="K32" s="33">
        <v>0</v>
      </c>
      <c r="L32" s="33">
        <v>0.30555555555555558</v>
      </c>
      <c r="M32" s="33">
        <v>7.2111111111111112E-2</v>
      </c>
      <c r="N32" s="33">
        <v>6.0796666666666672</v>
      </c>
      <c r="O32" s="33">
        <v>7.9674773348683267E-2</v>
      </c>
      <c r="P32" s="33">
        <v>5.6387777777777801</v>
      </c>
      <c r="Q32" s="33">
        <v>3.9296666666666669</v>
      </c>
      <c r="R32" s="33">
        <v>0.12392574471146932</v>
      </c>
      <c r="S32" s="33">
        <v>0.80833333333333335</v>
      </c>
      <c r="T32" s="33">
        <v>3.1888888888888891</v>
      </c>
      <c r="U32" s="33">
        <v>0</v>
      </c>
      <c r="V32" s="33">
        <v>5.1770038854511445E-2</v>
      </c>
      <c r="W32" s="33">
        <v>4.0083333333333337</v>
      </c>
      <c r="X32" s="33">
        <v>3.7277777777777779</v>
      </c>
      <c r="Y32" s="33">
        <v>0</v>
      </c>
      <c r="Z32" s="33">
        <v>0.10019427255720248</v>
      </c>
      <c r="AA32" s="33">
        <v>0</v>
      </c>
      <c r="AB32" s="33">
        <v>0</v>
      </c>
      <c r="AC32" s="33">
        <v>0</v>
      </c>
      <c r="AD32" s="33">
        <v>0</v>
      </c>
      <c r="AE32" s="33">
        <v>0</v>
      </c>
      <c r="AF32" s="33">
        <v>0</v>
      </c>
      <c r="AG32" s="33">
        <v>0</v>
      </c>
      <c r="AH32" t="s">
        <v>11</v>
      </c>
      <c r="AI32" s="34">
        <v>4</v>
      </c>
    </row>
    <row r="33" spans="1:35" x14ac:dyDescent="0.25">
      <c r="A33" t="s">
        <v>1023</v>
      </c>
      <c r="B33" t="s">
        <v>575</v>
      </c>
      <c r="C33" t="s">
        <v>828</v>
      </c>
      <c r="D33" t="s">
        <v>985</v>
      </c>
      <c r="E33" s="33">
        <v>57.444444444444443</v>
      </c>
      <c r="F33" s="33">
        <v>5.6888888888888891</v>
      </c>
      <c r="G33" s="33">
        <v>0</v>
      </c>
      <c r="H33" s="33">
        <v>0.33022222222222219</v>
      </c>
      <c r="I33" s="33">
        <v>0</v>
      </c>
      <c r="J33" s="33">
        <v>0</v>
      </c>
      <c r="K33" s="33">
        <v>0</v>
      </c>
      <c r="L33" s="33">
        <v>2.7675555555555555</v>
      </c>
      <c r="M33" s="33">
        <v>0</v>
      </c>
      <c r="N33" s="33">
        <v>0</v>
      </c>
      <c r="O33" s="33">
        <v>0</v>
      </c>
      <c r="P33" s="33">
        <v>0</v>
      </c>
      <c r="Q33" s="33">
        <v>5.4861111111111107</v>
      </c>
      <c r="R33" s="33">
        <v>9.5502901353965178E-2</v>
      </c>
      <c r="S33" s="33">
        <v>1.6867777777777777</v>
      </c>
      <c r="T33" s="33">
        <v>4.38011111111111</v>
      </c>
      <c r="U33" s="33">
        <v>0</v>
      </c>
      <c r="V33" s="33">
        <v>0.10561315280464215</v>
      </c>
      <c r="W33" s="33">
        <v>1.4908888888888889</v>
      </c>
      <c r="X33" s="33">
        <v>5.5213333333333319</v>
      </c>
      <c r="Y33" s="33">
        <v>0</v>
      </c>
      <c r="Z33" s="33">
        <v>0.12206963249516438</v>
      </c>
      <c r="AA33" s="33">
        <v>0</v>
      </c>
      <c r="AB33" s="33">
        <v>0</v>
      </c>
      <c r="AC33" s="33">
        <v>0</v>
      </c>
      <c r="AD33" s="33">
        <v>0</v>
      </c>
      <c r="AE33" s="33">
        <v>0</v>
      </c>
      <c r="AF33" s="33">
        <v>0</v>
      </c>
      <c r="AG33" s="33">
        <v>0</v>
      </c>
      <c r="AH33" t="s">
        <v>234</v>
      </c>
      <c r="AI33" s="34">
        <v>4</v>
      </c>
    </row>
    <row r="34" spans="1:35" x14ac:dyDescent="0.25">
      <c r="A34" t="s">
        <v>1023</v>
      </c>
      <c r="B34" t="s">
        <v>589</v>
      </c>
      <c r="C34" t="s">
        <v>839</v>
      </c>
      <c r="D34" t="s">
        <v>987</v>
      </c>
      <c r="E34" s="33">
        <v>76.477777777777774</v>
      </c>
      <c r="F34" s="33">
        <v>5.6888888888888891</v>
      </c>
      <c r="G34" s="33">
        <v>3.3333333333333333E-2</v>
      </c>
      <c r="H34" s="33">
        <v>0.36666666666666664</v>
      </c>
      <c r="I34" s="33">
        <v>0.57777777777777772</v>
      </c>
      <c r="J34" s="33">
        <v>0</v>
      </c>
      <c r="K34" s="33">
        <v>0</v>
      </c>
      <c r="L34" s="33">
        <v>3.6929999999999996</v>
      </c>
      <c r="M34" s="33">
        <v>0</v>
      </c>
      <c r="N34" s="33">
        <v>5.3638888888888889</v>
      </c>
      <c r="O34" s="33">
        <v>7.0136568356821152E-2</v>
      </c>
      <c r="P34" s="33">
        <v>0</v>
      </c>
      <c r="Q34" s="33">
        <v>18.080555555555556</v>
      </c>
      <c r="R34" s="33">
        <v>0.23641580706087464</v>
      </c>
      <c r="S34" s="33">
        <v>5.0666666666666664</v>
      </c>
      <c r="T34" s="33">
        <v>4.1312222222222212</v>
      </c>
      <c r="U34" s="33">
        <v>0</v>
      </c>
      <c r="V34" s="33">
        <v>0.12026877814906288</v>
      </c>
      <c r="W34" s="33">
        <v>3.6777777777777789</v>
      </c>
      <c r="X34" s="33">
        <v>3.8946666666666658</v>
      </c>
      <c r="Y34" s="33">
        <v>0</v>
      </c>
      <c r="Z34" s="33">
        <v>9.9014964405055944E-2</v>
      </c>
      <c r="AA34" s="33">
        <v>0</v>
      </c>
      <c r="AB34" s="33">
        <v>0</v>
      </c>
      <c r="AC34" s="33">
        <v>0</v>
      </c>
      <c r="AD34" s="33">
        <v>0</v>
      </c>
      <c r="AE34" s="33">
        <v>0</v>
      </c>
      <c r="AF34" s="33">
        <v>0</v>
      </c>
      <c r="AG34" s="33">
        <v>0</v>
      </c>
      <c r="AH34" t="s">
        <v>248</v>
      </c>
      <c r="AI34" s="34">
        <v>4</v>
      </c>
    </row>
    <row r="35" spans="1:35" x14ac:dyDescent="0.25">
      <c r="A35" t="s">
        <v>1023</v>
      </c>
      <c r="B35" t="s">
        <v>485</v>
      </c>
      <c r="C35" t="s">
        <v>791</v>
      </c>
      <c r="D35" t="s">
        <v>967</v>
      </c>
      <c r="E35" s="33">
        <v>61.43333333333333</v>
      </c>
      <c r="F35" s="33">
        <v>5.2444444444444445</v>
      </c>
      <c r="G35" s="33">
        <v>0</v>
      </c>
      <c r="H35" s="33">
        <v>0.34633333333333338</v>
      </c>
      <c r="I35" s="33">
        <v>0</v>
      </c>
      <c r="J35" s="33">
        <v>0</v>
      </c>
      <c r="K35" s="33">
        <v>0</v>
      </c>
      <c r="L35" s="33">
        <v>0.65599999999999992</v>
      </c>
      <c r="M35" s="33">
        <v>0</v>
      </c>
      <c r="N35" s="33">
        <v>0</v>
      </c>
      <c r="O35" s="33">
        <v>0</v>
      </c>
      <c r="P35" s="33">
        <v>0</v>
      </c>
      <c r="Q35" s="33">
        <v>5.6333333333333337</v>
      </c>
      <c r="R35" s="33">
        <v>9.1698317959848091E-2</v>
      </c>
      <c r="S35" s="33">
        <v>1.6373333333333335</v>
      </c>
      <c r="T35" s="33">
        <v>8.7949999999999999</v>
      </c>
      <c r="U35" s="33">
        <v>0</v>
      </c>
      <c r="V35" s="33">
        <v>0.16981551817688553</v>
      </c>
      <c r="W35" s="33">
        <v>1.7095555555555555</v>
      </c>
      <c r="X35" s="33">
        <v>4.8546666666666685</v>
      </c>
      <c r="Y35" s="33">
        <v>0</v>
      </c>
      <c r="Z35" s="33">
        <v>0.10685114848978118</v>
      </c>
      <c r="AA35" s="33">
        <v>0</v>
      </c>
      <c r="AB35" s="33">
        <v>0</v>
      </c>
      <c r="AC35" s="33">
        <v>0</v>
      </c>
      <c r="AD35" s="33">
        <v>0</v>
      </c>
      <c r="AE35" s="33">
        <v>0</v>
      </c>
      <c r="AF35" s="33">
        <v>0</v>
      </c>
      <c r="AG35" s="33">
        <v>0</v>
      </c>
      <c r="AH35" t="s">
        <v>144</v>
      </c>
      <c r="AI35" s="34">
        <v>4</v>
      </c>
    </row>
    <row r="36" spans="1:35" x14ac:dyDescent="0.25">
      <c r="A36" t="s">
        <v>1023</v>
      </c>
      <c r="B36" t="s">
        <v>563</v>
      </c>
      <c r="C36" t="s">
        <v>825</v>
      </c>
      <c r="D36" t="s">
        <v>960</v>
      </c>
      <c r="E36" s="33">
        <v>44.033333333333331</v>
      </c>
      <c r="F36" s="33">
        <v>38.288888888888891</v>
      </c>
      <c r="G36" s="33">
        <v>0.26666666666666666</v>
      </c>
      <c r="H36" s="33">
        <v>0</v>
      </c>
      <c r="I36" s="33">
        <v>0.26666666666666666</v>
      </c>
      <c r="J36" s="33">
        <v>0</v>
      </c>
      <c r="K36" s="33">
        <v>0</v>
      </c>
      <c r="L36" s="33">
        <v>4.52388888888889</v>
      </c>
      <c r="M36" s="33">
        <v>5.5555555555555554</v>
      </c>
      <c r="N36" s="33">
        <v>0</v>
      </c>
      <c r="O36" s="33">
        <v>0.12616704516780217</v>
      </c>
      <c r="P36" s="33">
        <v>5.1555555555555559</v>
      </c>
      <c r="Q36" s="33">
        <v>1.8307777777777778</v>
      </c>
      <c r="R36" s="33">
        <v>0.15866010598031796</v>
      </c>
      <c r="S36" s="33">
        <v>3.5763333333333378</v>
      </c>
      <c r="T36" s="33">
        <v>0</v>
      </c>
      <c r="U36" s="33">
        <v>0</v>
      </c>
      <c r="V36" s="33">
        <v>8.1218773656321075E-2</v>
      </c>
      <c r="W36" s="33">
        <v>3.2685555555555545</v>
      </c>
      <c r="X36" s="33">
        <v>0</v>
      </c>
      <c r="Y36" s="33">
        <v>0</v>
      </c>
      <c r="Z36" s="33">
        <v>7.4229119354024709E-2</v>
      </c>
      <c r="AA36" s="33">
        <v>0</v>
      </c>
      <c r="AB36" s="33">
        <v>0</v>
      </c>
      <c r="AC36" s="33">
        <v>0</v>
      </c>
      <c r="AD36" s="33">
        <v>0</v>
      </c>
      <c r="AE36" s="33">
        <v>0</v>
      </c>
      <c r="AF36" s="33">
        <v>0</v>
      </c>
      <c r="AG36" s="33">
        <v>0</v>
      </c>
      <c r="AH36" t="s">
        <v>222</v>
      </c>
      <c r="AI36" s="34">
        <v>4</v>
      </c>
    </row>
    <row r="37" spans="1:35" x14ac:dyDescent="0.25">
      <c r="A37" t="s">
        <v>1023</v>
      </c>
      <c r="B37" t="s">
        <v>634</v>
      </c>
      <c r="C37" t="s">
        <v>708</v>
      </c>
      <c r="D37" t="s">
        <v>888</v>
      </c>
      <c r="E37" s="33">
        <v>136.14444444444445</v>
      </c>
      <c r="F37" s="33">
        <v>7.822222222222222</v>
      </c>
      <c r="G37" s="33">
        <v>4.6222222222222218</v>
      </c>
      <c r="H37" s="33">
        <v>7.1111111111111107</v>
      </c>
      <c r="I37" s="33">
        <v>14.488888888888889</v>
      </c>
      <c r="J37" s="33">
        <v>0</v>
      </c>
      <c r="K37" s="33">
        <v>8</v>
      </c>
      <c r="L37" s="33">
        <v>8.1777777777777771</v>
      </c>
      <c r="M37" s="33">
        <v>0</v>
      </c>
      <c r="N37" s="33">
        <v>0</v>
      </c>
      <c r="O37" s="33">
        <v>0</v>
      </c>
      <c r="P37" s="33">
        <v>0</v>
      </c>
      <c r="Q37" s="33">
        <v>0</v>
      </c>
      <c r="R37" s="33">
        <v>0</v>
      </c>
      <c r="S37" s="33">
        <v>25.955555555555556</v>
      </c>
      <c r="T37" s="33">
        <v>20.208333333333332</v>
      </c>
      <c r="U37" s="33">
        <v>0</v>
      </c>
      <c r="V37" s="33">
        <v>0.33908022525095899</v>
      </c>
      <c r="W37" s="33">
        <v>14.933333333333334</v>
      </c>
      <c r="X37" s="33">
        <v>19.638888888888889</v>
      </c>
      <c r="Y37" s="33">
        <v>0</v>
      </c>
      <c r="Z37" s="33">
        <v>0.25393781114829023</v>
      </c>
      <c r="AA37" s="33">
        <v>0</v>
      </c>
      <c r="AB37" s="33">
        <v>0</v>
      </c>
      <c r="AC37" s="33">
        <v>0</v>
      </c>
      <c r="AD37" s="33">
        <v>0</v>
      </c>
      <c r="AE37" s="33">
        <v>0</v>
      </c>
      <c r="AF37" s="33">
        <v>0</v>
      </c>
      <c r="AG37" s="33">
        <v>11.377777777777778</v>
      </c>
      <c r="AH37" t="s">
        <v>293</v>
      </c>
      <c r="AI37" s="34">
        <v>4</v>
      </c>
    </row>
    <row r="38" spans="1:35" x14ac:dyDescent="0.25">
      <c r="A38" t="s">
        <v>1023</v>
      </c>
      <c r="B38" t="s">
        <v>409</v>
      </c>
      <c r="C38" t="s">
        <v>744</v>
      </c>
      <c r="D38" t="s">
        <v>940</v>
      </c>
      <c r="E38" s="33">
        <v>78.288888888888891</v>
      </c>
      <c r="F38" s="33">
        <v>5.7444444444444445</v>
      </c>
      <c r="G38" s="33">
        <v>0</v>
      </c>
      <c r="H38" s="33">
        <v>0</v>
      </c>
      <c r="I38" s="33">
        <v>0</v>
      </c>
      <c r="J38" s="33">
        <v>0</v>
      </c>
      <c r="K38" s="33">
        <v>0</v>
      </c>
      <c r="L38" s="33">
        <v>3.0171111111111109</v>
      </c>
      <c r="M38" s="33">
        <v>6.3072222222222223</v>
      </c>
      <c r="N38" s="33">
        <v>0</v>
      </c>
      <c r="O38" s="33">
        <v>8.0563440249787108E-2</v>
      </c>
      <c r="P38" s="33">
        <v>0</v>
      </c>
      <c r="Q38" s="33">
        <v>4.9175555555555563</v>
      </c>
      <c r="R38" s="33">
        <v>6.2812943514050534E-2</v>
      </c>
      <c r="S38" s="33">
        <v>1.0772222222222223</v>
      </c>
      <c r="T38" s="33">
        <v>9.7066666666666688</v>
      </c>
      <c r="U38" s="33">
        <v>0</v>
      </c>
      <c r="V38" s="33">
        <v>0.1377448197558899</v>
      </c>
      <c r="W38" s="33">
        <v>0.823888888888889</v>
      </c>
      <c r="X38" s="33">
        <v>5.9134444444444449</v>
      </c>
      <c r="Y38" s="33">
        <v>0</v>
      </c>
      <c r="Z38" s="33">
        <v>8.6057337496451891E-2</v>
      </c>
      <c r="AA38" s="33">
        <v>0</v>
      </c>
      <c r="AB38" s="33">
        <v>0</v>
      </c>
      <c r="AC38" s="33">
        <v>0</v>
      </c>
      <c r="AD38" s="33">
        <v>0</v>
      </c>
      <c r="AE38" s="33">
        <v>0</v>
      </c>
      <c r="AF38" s="33">
        <v>0</v>
      </c>
      <c r="AG38" s="33">
        <v>0</v>
      </c>
      <c r="AH38" t="s">
        <v>68</v>
      </c>
      <c r="AI38" s="34">
        <v>4</v>
      </c>
    </row>
    <row r="39" spans="1:35" x14ac:dyDescent="0.25">
      <c r="A39" t="s">
        <v>1023</v>
      </c>
      <c r="B39" t="s">
        <v>369</v>
      </c>
      <c r="C39" t="s">
        <v>723</v>
      </c>
      <c r="D39" t="s">
        <v>880</v>
      </c>
      <c r="E39" s="33">
        <v>53.266666666666666</v>
      </c>
      <c r="F39" s="33">
        <v>5.2444444444444445</v>
      </c>
      <c r="G39" s="33">
        <v>1.1555555555555554</v>
      </c>
      <c r="H39" s="33">
        <v>0.90422222222222215</v>
      </c>
      <c r="I39" s="33">
        <v>1.2</v>
      </c>
      <c r="J39" s="33">
        <v>0</v>
      </c>
      <c r="K39" s="33">
        <v>0</v>
      </c>
      <c r="L39" s="33">
        <v>0.32522222222222219</v>
      </c>
      <c r="M39" s="33">
        <v>5.089777777777778</v>
      </c>
      <c r="N39" s="33">
        <v>0</v>
      </c>
      <c r="O39" s="33">
        <v>9.5552774301209856E-2</v>
      </c>
      <c r="P39" s="33">
        <v>4.9925555555555547</v>
      </c>
      <c r="Q39" s="33">
        <v>0</v>
      </c>
      <c r="R39" s="33">
        <v>9.3727576136837701E-2</v>
      </c>
      <c r="S39" s="33">
        <v>0.38144444444444442</v>
      </c>
      <c r="T39" s="33">
        <v>3.5472222222222221</v>
      </c>
      <c r="U39" s="33">
        <v>0</v>
      </c>
      <c r="V39" s="33">
        <v>7.3754693366708382E-2</v>
      </c>
      <c r="W39" s="33">
        <v>0.6</v>
      </c>
      <c r="X39" s="33">
        <v>3.1378888888888885</v>
      </c>
      <c r="Y39" s="33">
        <v>0</v>
      </c>
      <c r="Z39" s="33">
        <v>7.0173133083020436E-2</v>
      </c>
      <c r="AA39" s="33">
        <v>0</v>
      </c>
      <c r="AB39" s="33">
        <v>0</v>
      </c>
      <c r="AC39" s="33">
        <v>0</v>
      </c>
      <c r="AD39" s="33">
        <v>0</v>
      </c>
      <c r="AE39" s="33">
        <v>0</v>
      </c>
      <c r="AF39" s="33">
        <v>0</v>
      </c>
      <c r="AG39" s="33">
        <v>0</v>
      </c>
      <c r="AH39" t="s">
        <v>28</v>
      </c>
      <c r="AI39" s="34">
        <v>4</v>
      </c>
    </row>
    <row r="40" spans="1:35" x14ac:dyDescent="0.25">
      <c r="A40" t="s">
        <v>1023</v>
      </c>
      <c r="B40" t="s">
        <v>680</v>
      </c>
      <c r="C40" t="s">
        <v>848</v>
      </c>
      <c r="D40" t="s">
        <v>944</v>
      </c>
      <c r="E40" s="33">
        <v>125.56666666666666</v>
      </c>
      <c r="F40" s="33">
        <v>1.8666666666666667</v>
      </c>
      <c r="G40" s="33">
        <v>2.2222222222222223E-2</v>
      </c>
      <c r="H40" s="33">
        <v>0.93333333333333335</v>
      </c>
      <c r="I40" s="33">
        <v>0.61111111111111116</v>
      </c>
      <c r="J40" s="33">
        <v>0</v>
      </c>
      <c r="K40" s="33">
        <v>0</v>
      </c>
      <c r="L40" s="33">
        <v>1.9533333333333331</v>
      </c>
      <c r="M40" s="33">
        <v>1.8666666666666667</v>
      </c>
      <c r="N40" s="33">
        <v>1.6414444444444443</v>
      </c>
      <c r="O40" s="33">
        <v>2.7938235554375718E-2</v>
      </c>
      <c r="P40" s="33">
        <v>0</v>
      </c>
      <c r="Q40" s="33">
        <v>1.3964444444444446</v>
      </c>
      <c r="R40" s="33">
        <v>1.1121139722148484E-2</v>
      </c>
      <c r="S40" s="33">
        <v>2.6438888888888887</v>
      </c>
      <c r="T40" s="33">
        <v>3.0935555555555552</v>
      </c>
      <c r="U40" s="33">
        <v>0</v>
      </c>
      <c r="V40" s="33">
        <v>4.5692416600300857E-2</v>
      </c>
      <c r="W40" s="33">
        <v>3.5621111111111117</v>
      </c>
      <c r="X40" s="33">
        <v>2.842888888888889</v>
      </c>
      <c r="Y40" s="33">
        <v>0</v>
      </c>
      <c r="Z40" s="33">
        <v>5.1008760286700303E-2</v>
      </c>
      <c r="AA40" s="33">
        <v>0</v>
      </c>
      <c r="AB40" s="33">
        <v>0</v>
      </c>
      <c r="AC40" s="33">
        <v>0</v>
      </c>
      <c r="AD40" s="33">
        <v>0</v>
      </c>
      <c r="AE40" s="33">
        <v>0</v>
      </c>
      <c r="AF40" s="33">
        <v>0</v>
      </c>
      <c r="AG40" s="33">
        <v>0</v>
      </c>
      <c r="AH40" t="s">
        <v>339</v>
      </c>
      <c r="AI40" s="34">
        <v>4</v>
      </c>
    </row>
    <row r="41" spans="1:35" x14ac:dyDescent="0.25">
      <c r="A41" t="s">
        <v>1023</v>
      </c>
      <c r="B41" t="s">
        <v>551</v>
      </c>
      <c r="C41" t="s">
        <v>688</v>
      </c>
      <c r="D41" t="s">
        <v>957</v>
      </c>
      <c r="E41" s="33">
        <v>67.87777777777778</v>
      </c>
      <c r="F41" s="33">
        <v>5.6888888888888891</v>
      </c>
      <c r="G41" s="33">
        <v>0.33333333333333331</v>
      </c>
      <c r="H41" s="33">
        <v>0.27500000000000002</v>
      </c>
      <c r="I41" s="33">
        <v>4.7777777777777777</v>
      </c>
      <c r="J41" s="33">
        <v>0</v>
      </c>
      <c r="K41" s="33">
        <v>0</v>
      </c>
      <c r="L41" s="33">
        <v>10.56</v>
      </c>
      <c r="M41" s="33">
        <v>5.6034444444444453</v>
      </c>
      <c r="N41" s="33">
        <v>3.9657777777777761</v>
      </c>
      <c r="O41" s="33">
        <v>0.14097724668521849</v>
      </c>
      <c r="P41" s="33">
        <v>2.5966666666666662</v>
      </c>
      <c r="Q41" s="33">
        <v>4.7651111111111124</v>
      </c>
      <c r="R41" s="33">
        <v>0.10845637583892617</v>
      </c>
      <c r="S41" s="33">
        <v>6.1848888888888887</v>
      </c>
      <c r="T41" s="33">
        <v>5.7013333333333334</v>
      </c>
      <c r="U41" s="33">
        <v>0</v>
      </c>
      <c r="V41" s="33">
        <v>0.1751121296447864</v>
      </c>
      <c r="W41" s="33">
        <v>4.7363333333333335</v>
      </c>
      <c r="X41" s="33">
        <v>5.3174444444444422</v>
      </c>
      <c r="Y41" s="33">
        <v>0</v>
      </c>
      <c r="Z41" s="33">
        <v>0.14811589458176455</v>
      </c>
      <c r="AA41" s="33">
        <v>0</v>
      </c>
      <c r="AB41" s="33">
        <v>0</v>
      </c>
      <c r="AC41" s="33">
        <v>0</v>
      </c>
      <c r="AD41" s="33">
        <v>0</v>
      </c>
      <c r="AE41" s="33">
        <v>0</v>
      </c>
      <c r="AF41" s="33">
        <v>0</v>
      </c>
      <c r="AG41" s="33">
        <v>0</v>
      </c>
      <c r="AH41" t="s">
        <v>210</v>
      </c>
      <c r="AI41" s="34">
        <v>4</v>
      </c>
    </row>
    <row r="42" spans="1:35" x14ac:dyDescent="0.25">
      <c r="A42" t="s">
        <v>1023</v>
      </c>
      <c r="B42" t="s">
        <v>570</v>
      </c>
      <c r="C42" t="s">
        <v>829</v>
      </c>
      <c r="D42" t="s">
        <v>986</v>
      </c>
      <c r="E42" s="33">
        <v>38.755555555555553</v>
      </c>
      <c r="F42" s="33">
        <v>5.6888888888888891</v>
      </c>
      <c r="G42" s="33">
        <v>0.27777777777777779</v>
      </c>
      <c r="H42" s="33">
        <v>0.24877777777777779</v>
      </c>
      <c r="I42" s="33">
        <v>0.37777777777777777</v>
      </c>
      <c r="J42" s="33">
        <v>0</v>
      </c>
      <c r="K42" s="33">
        <v>0</v>
      </c>
      <c r="L42" s="33">
        <v>0.7055555555555556</v>
      </c>
      <c r="M42" s="33">
        <v>5.4676666666666671</v>
      </c>
      <c r="N42" s="33">
        <v>0</v>
      </c>
      <c r="O42" s="33">
        <v>0.14108084862385323</v>
      </c>
      <c r="P42" s="33">
        <v>0</v>
      </c>
      <c r="Q42" s="33">
        <v>5.6041111111111119</v>
      </c>
      <c r="R42" s="33">
        <v>0.1446014908256881</v>
      </c>
      <c r="S42" s="33">
        <v>2.8861111111111111</v>
      </c>
      <c r="T42" s="33">
        <v>1.6888888888888889</v>
      </c>
      <c r="U42" s="33">
        <v>0</v>
      </c>
      <c r="V42" s="33">
        <v>0.11804759174311928</v>
      </c>
      <c r="W42" s="33">
        <v>1.836111111111111</v>
      </c>
      <c r="X42" s="33">
        <v>1.0166666666666666</v>
      </c>
      <c r="Y42" s="33">
        <v>0</v>
      </c>
      <c r="Z42" s="33">
        <v>7.3609518348623865E-2</v>
      </c>
      <c r="AA42" s="33">
        <v>0</v>
      </c>
      <c r="AB42" s="33">
        <v>0</v>
      </c>
      <c r="AC42" s="33">
        <v>0</v>
      </c>
      <c r="AD42" s="33">
        <v>0</v>
      </c>
      <c r="AE42" s="33">
        <v>0</v>
      </c>
      <c r="AF42" s="33">
        <v>0</v>
      </c>
      <c r="AG42" s="33">
        <v>0</v>
      </c>
      <c r="AH42" t="s">
        <v>229</v>
      </c>
      <c r="AI42" s="34">
        <v>4</v>
      </c>
    </row>
    <row r="43" spans="1:35" x14ac:dyDescent="0.25">
      <c r="A43" t="s">
        <v>1023</v>
      </c>
      <c r="B43" t="s">
        <v>579</v>
      </c>
      <c r="C43" t="s">
        <v>718</v>
      </c>
      <c r="D43" t="s">
        <v>924</v>
      </c>
      <c r="E43" s="33">
        <v>21.611111111111111</v>
      </c>
      <c r="F43" s="33">
        <v>5.1555555555555559</v>
      </c>
      <c r="G43" s="33">
        <v>0.43333333333333335</v>
      </c>
      <c r="H43" s="33">
        <v>1.2183333333333335</v>
      </c>
      <c r="I43" s="33">
        <v>1.0222222222222221</v>
      </c>
      <c r="J43" s="33">
        <v>0</v>
      </c>
      <c r="K43" s="33">
        <v>0</v>
      </c>
      <c r="L43" s="33">
        <v>0.21666666666666667</v>
      </c>
      <c r="M43" s="33">
        <v>6.1077777777777786</v>
      </c>
      <c r="N43" s="33">
        <v>0</v>
      </c>
      <c r="O43" s="33">
        <v>0.28262210796915171</v>
      </c>
      <c r="P43" s="33">
        <v>0</v>
      </c>
      <c r="Q43" s="33">
        <v>0</v>
      </c>
      <c r="R43" s="33">
        <v>0</v>
      </c>
      <c r="S43" s="33">
        <v>6.1466666666666674</v>
      </c>
      <c r="T43" s="33">
        <v>11.933333333333335</v>
      </c>
      <c r="U43" s="33">
        <v>0</v>
      </c>
      <c r="V43" s="33">
        <v>0.83660668380462733</v>
      </c>
      <c r="W43" s="33">
        <v>5.312222222222224</v>
      </c>
      <c r="X43" s="33">
        <v>14.628444444444446</v>
      </c>
      <c r="Y43" s="33">
        <v>0.61111111111111116</v>
      </c>
      <c r="Z43" s="33">
        <v>0.95098200514138831</v>
      </c>
      <c r="AA43" s="33">
        <v>0</v>
      </c>
      <c r="AB43" s="33">
        <v>0</v>
      </c>
      <c r="AC43" s="33">
        <v>0</v>
      </c>
      <c r="AD43" s="33">
        <v>0</v>
      </c>
      <c r="AE43" s="33">
        <v>0</v>
      </c>
      <c r="AF43" s="33">
        <v>0</v>
      </c>
      <c r="AG43" s="33">
        <v>0</v>
      </c>
      <c r="AH43" t="s">
        <v>238</v>
      </c>
      <c r="AI43" s="34">
        <v>4</v>
      </c>
    </row>
    <row r="44" spans="1:35" x14ac:dyDescent="0.25">
      <c r="A44" t="s">
        <v>1023</v>
      </c>
      <c r="B44" t="s">
        <v>632</v>
      </c>
      <c r="C44" t="s">
        <v>732</v>
      </c>
      <c r="D44" t="s">
        <v>892</v>
      </c>
      <c r="E44" s="33">
        <v>27.233333333333334</v>
      </c>
      <c r="F44" s="33">
        <v>4.9777777777777779</v>
      </c>
      <c r="G44" s="33">
        <v>1.1555555555555554</v>
      </c>
      <c r="H44" s="33">
        <v>0.17777777777777778</v>
      </c>
      <c r="I44" s="33">
        <v>0.18888888888888888</v>
      </c>
      <c r="J44" s="33">
        <v>0.57777777777777772</v>
      </c>
      <c r="K44" s="33">
        <v>0</v>
      </c>
      <c r="L44" s="33">
        <v>0.66955555555555546</v>
      </c>
      <c r="M44" s="33">
        <v>4.7666666666666666</v>
      </c>
      <c r="N44" s="33">
        <v>0</v>
      </c>
      <c r="O44" s="33">
        <v>0.17503059975520194</v>
      </c>
      <c r="P44" s="33">
        <v>0</v>
      </c>
      <c r="Q44" s="33">
        <v>0</v>
      </c>
      <c r="R44" s="33">
        <v>0</v>
      </c>
      <c r="S44" s="33">
        <v>4.0276666666666667</v>
      </c>
      <c r="T44" s="33">
        <v>3.1976666666666675</v>
      </c>
      <c r="U44" s="33">
        <v>0</v>
      </c>
      <c r="V44" s="33">
        <v>0.26531211750306</v>
      </c>
      <c r="W44" s="33">
        <v>2.8086666666666673</v>
      </c>
      <c r="X44" s="33">
        <v>3.306777777777778</v>
      </c>
      <c r="Y44" s="33">
        <v>0</v>
      </c>
      <c r="Z44" s="33">
        <v>0.22455732354141172</v>
      </c>
      <c r="AA44" s="33">
        <v>0</v>
      </c>
      <c r="AB44" s="33">
        <v>0</v>
      </c>
      <c r="AC44" s="33">
        <v>0</v>
      </c>
      <c r="AD44" s="33">
        <v>0</v>
      </c>
      <c r="AE44" s="33">
        <v>0</v>
      </c>
      <c r="AF44" s="33">
        <v>0</v>
      </c>
      <c r="AG44" s="33">
        <v>0</v>
      </c>
      <c r="AH44" t="s">
        <v>291</v>
      </c>
      <c r="AI44" s="34">
        <v>4</v>
      </c>
    </row>
    <row r="45" spans="1:35" x14ac:dyDescent="0.25">
      <c r="A45" t="s">
        <v>1023</v>
      </c>
      <c r="B45" t="s">
        <v>602</v>
      </c>
      <c r="C45" t="s">
        <v>754</v>
      </c>
      <c r="D45" t="s">
        <v>906</v>
      </c>
      <c r="E45" s="33">
        <v>80.911111111111111</v>
      </c>
      <c r="F45" s="33">
        <v>0</v>
      </c>
      <c r="G45" s="33">
        <v>0</v>
      </c>
      <c r="H45" s="33">
        <v>0</v>
      </c>
      <c r="I45" s="33">
        <v>0.55555555555555558</v>
      </c>
      <c r="J45" s="33">
        <v>0</v>
      </c>
      <c r="K45" s="33">
        <v>0</v>
      </c>
      <c r="L45" s="33">
        <v>4.9433333333333342</v>
      </c>
      <c r="M45" s="33">
        <v>0</v>
      </c>
      <c r="N45" s="33">
        <v>5.8613333333333335</v>
      </c>
      <c r="O45" s="33">
        <v>7.2441636912936008E-2</v>
      </c>
      <c r="P45" s="33">
        <v>0</v>
      </c>
      <c r="Q45" s="33">
        <v>14.818444444444443</v>
      </c>
      <c r="R45" s="33">
        <v>0.18314474045591869</v>
      </c>
      <c r="S45" s="33">
        <v>5.3773333333333309</v>
      </c>
      <c r="T45" s="33">
        <v>5.2991111111111113</v>
      </c>
      <c r="U45" s="33">
        <v>0</v>
      </c>
      <c r="V45" s="33">
        <v>0.13195276023070582</v>
      </c>
      <c r="W45" s="33">
        <v>5.1856666666666662</v>
      </c>
      <c r="X45" s="33">
        <v>4.2320000000000011</v>
      </c>
      <c r="Y45" s="33">
        <v>0</v>
      </c>
      <c r="Z45" s="33">
        <v>0.11639522109310629</v>
      </c>
      <c r="AA45" s="33">
        <v>0</v>
      </c>
      <c r="AB45" s="33">
        <v>0</v>
      </c>
      <c r="AC45" s="33">
        <v>0</v>
      </c>
      <c r="AD45" s="33">
        <v>0</v>
      </c>
      <c r="AE45" s="33">
        <v>0</v>
      </c>
      <c r="AF45" s="33">
        <v>0</v>
      </c>
      <c r="AG45" s="33">
        <v>0</v>
      </c>
      <c r="AH45" t="s">
        <v>261</v>
      </c>
      <c r="AI45" s="34">
        <v>4</v>
      </c>
    </row>
    <row r="46" spans="1:35" x14ac:dyDescent="0.25">
      <c r="A46" t="s">
        <v>1023</v>
      </c>
      <c r="B46" t="s">
        <v>428</v>
      </c>
      <c r="C46" t="s">
        <v>754</v>
      </c>
      <c r="D46" t="s">
        <v>906</v>
      </c>
      <c r="E46" s="33">
        <v>78.666666666666671</v>
      </c>
      <c r="F46" s="33">
        <v>5.6888888888888891</v>
      </c>
      <c r="G46" s="33">
        <v>0</v>
      </c>
      <c r="H46" s="33">
        <v>0</v>
      </c>
      <c r="I46" s="33">
        <v>0</v>
      </c>
      <c r="J46" s="33">
        <v>0</v>
      </c>
      <c r="K46" s="33">
        <v>0</v>
      </c>
      <c r="L46" s="33">
        <v>6.812777777777776</v>
      </c>
      <c r="M46" s="33">
        <v>4.75</v>
      </c>
      <c r="N46" s="33">
        <v>0</v>
      </c>
      <c r="O46" s="33">
        <v>6.0381355932203389E-2</v>
      </c>
      <c r="P46" s="33">
        <v>5.3166666666666664</v>
      </c>
      <c r="Q46" s="33">
        <v>12.577777777777778</v>
      </c>
      <c r="R46" s="33">
        <v>0.22747175141242937</v>
      </c>
      <c r="S46" s="33">
        <v>5.4383333333333335</v>
      </c>
      <c r="T46" s="33">
        <v>10.015333333333333</v>
      </c>
      <c r="U46" s="33">
        <v>0</v>
      </c>
      <c r="V46" s="33">
        <v>0.19644491525423727</v>
      </c>
      <c r="W46" s="33">
        <v>8.0168888888888894</v>
      </c>
      <c r="X46" s="33">
        <v>6.3998888888888867</v>
      </c>
      <c r="Y46" s="33">
        <v>0</v>
      </c>
      <c r="Z46" s="33">
        <v>0.18326412429378527</v>
      </c>
      <c r="AA46" s="33">
        <v>0</v>
      </c>
      <c r="AB46" s="33">
        <v>0</v>
      </c>
      <c r="AC46" s="33">
        <v>0</v>
      </c>
      <c r="AD46" s="33">
        <v>0</v>
      </c>
      <c r="AE46" s="33">
        <v>0</v>
      </c>
      <c r="AF46" s="33">
        <v>0</v>
      </c>
      <c r="AG46" s="33">
        <v>0</v>
      </c>
      <c r="AH46" t="s">
        <v>87</v>
      </c>
      <c r="AI46" s="34">
        <v>4</v>
      </c>
    </row>
    <row r="47" spans="1:35" x14ac:dyDescent="0.25">
      <c r="A47" t="s">
        <v>1023</v>
      </c>
      <c r="B47" t="s">
        <v>468</v>
      </c>
      <c r="C47" t="s">
        <v>780</v>
      </c>
      <c r="D47" t="s">
        <v>908</v>
      </c>
      <c r="E47" s="33">
        <v>63.81111111111111</v>
      </c>
      <c r="F47" s="33">
        <v>5.1555555555555559</v>
      </c>
      <c r="G47" s="33">
        <v>0</v>
      </c>
      <c r="H47" s="33">
        <v>0</v>
      </c>
      <c r="I47" s="33">
        <v>0</v>
      </c>
      <c r="J47" s="33">
        <v>0</v>
      </c>
      <c r="K47" s="33">
        <v>0</v>
      </c>
      <c r="L47" s="33">
        <v>3.5621111111111117</v>
      </c>
      <c r="M47" s="33">
        <v>4.5999999999999996</v>
      </c>
      <c r="N47" s="33">
        <v>0</v>
      </c>
      <c r="O47" s="33">
        <v>7.2087759010969865E-2</v>
      </c>
      <c r="P47" s="33">
        <v>4.6444444444444448</v>
      </c>
      <c r="Q47" s="33">
        <v>12.058333333333334</v>
      </c>
      <c r="R47" s="33">
        <v>0.26175343896917991</v>
      </c>
      <c r="S47" s="33">
        <v>4.5082222222222228</v>
      </c>
      <c r="T47" s="33">
        <v>1.0190000000000001</v>
      </c>
      <c r="U47" s="33">
        <v>0</v>
      </c>
      <c r="V47" s="33">
        <v>8.6618492077311524E-2</v>
      </c>
      <c r="W47" s="33">
        <v>4.2886666666666668</v>
      </c>
      <c r="X47" s="33">
        <v>1.1063333333333336</v>
      </c>
      <c r="Y47" s="33">
        <v>0</v>
      </c>
      <c r="Z47" s="33">
        <v>8.4546404318300544E-2</v>
      </c>
      <c r="AA47" s="33">
        <v>0</v>
      </c>
      <c r="AB47" s="33">
        <v>0</v>
      </c>
      <c r="AC47" s="33">
        <v>0</v>
      </c>
      <c r="AD47" s="33">
        <v>0</v>
      </c>
      <c r="AE47" s="33">
        <v>0</v>
      </c>
      <c r="AF47" s="33">
        <v>0</v>
      </c>
      <c r="AG47" s="33">
        <v>0</v>
      </c>
      <c r="AH47" t="s">
        <v>127</v>
      </c>
      <c r="AI47" s="34">
        <v>4</v>
      </c>
    </row>
    <row r="48" spans="1:35" x14ac:dyDescent="0.25">
      <c r="A48" t="s">
        <v>1023</v>
      </c>
      <c r="B48" t="s">
        <v>349</v>
      </c>
      <c r="C48" t="s">
        <v>712</v>
      </c>
      <c r="D48" t="s">
        <v>918</v>
      </c>
      <c r="E48" s="33">
        <v>109.61111111111111</v>
      </c>
      <c r="F48" s="33">
        <v>8.5333333333333332</v>
      </c>
      <c r="G48" s="33">
        <v>1.0333333333333334</v>
      </c>
      <c r="H48" s="33">
        <v>0.70766666666666711</v>
      </c>
      <c r="I48" s="33">
        <v>5.6</v>
      </c>
      <c r="J48" s="33">
        <v>0</v>
      </c>
      <c r="K48" s="33">
        <v>0</v>
      </c>
      <c r="L48" s="33">
        <v>6.0138888888888893</v>
      </c>
      <c r="M48" s="33">
        <v>10.919444444444444</v>
      </c>
      <c r="N48" s="33">
        <v>0</v>
      </c>
      <c r="O48" s="33">
        <v>9.9619868220983274E-2</v>
      </c>
      <c r="P48" s="33">
        <v>5.6</v>
      </c>
      <c r="Q48" s="33">
        <v>17.291666666666668</v>
      </c>
      <c r="R48" s="33">
        <v>0.20884439939178914</v>
      </c>
      <c r="S48" s="33">
        <v>14.202777777777778</v>
      </c>
      <c r="T48" s="33">
        <v>0</v>
      </c>
      <c r="U48" s="33">
        <v>23.744444444444444</v>
      </c>
      <c r="V48" s="33">
        <v>0.34619868220983274</v>
      </c>
      <c r="W48" s="33">
        <v>20.872222222222224</v>
      </c>
      <c r="X48" s="33">
        <v>0</v>
      </c>
      <c r="Y48" s="33">
        <v>25.611111111111111</v>
      </c>
      <c r="Z48" s="33">
        <v>0.42407501267105929</v>
      </c>
      <c r="AA48" s="33">
        <v>0</v>
      </c>
      <c r="AB48" s="33">
        <v>0</v>
      </c>
      <c r="AC48" s="33">
        <v>0</v>
      </c>
      <c r="AD48" s="33">
        <v>0</v>
      </c>
      <c r="AE48" s="33">
        <v>5.333333333333333</v>
      </c>
      <c r="AF48" s="33">
        <v>0</v>
      </c>
      <c r="AG48" s="33">
        <v>0</v>
      </c>
      <c r="AH48" t="s">
        <v>8</v>
      </c>
      <c r="AI48" s="34">
        <v>4</v>
      </c>
    </row>
    <row r="49" spans="1:35" x14ac:dyDescent="0.25">
      <c r="A49" t="s">
        <v>1023</v>
      </c>
      <c r="B49" t="s">
        <v>483</v>
      </c>
      <c r="C49" t="s">
        <v>790</v>
      </c>
      <c r="D49" t="s">
        <v>874</v>
      </c>
      <c r="E49" s="33">
        <v>74.011111111111106</v>
      </c>
      <c r="F49" s="33">
        <v>5.6888888888888891</v>
      </c>
      <c r="G49" s="33">
        <v>0.44444444444444442</v>
      </c>
      <c r="H49" s="33">
        <v>0.47100000000000003</v>
      </c>
      <c r="I49" s="33">
        <v>0.51111111111111107</v>
      </c>
      <c r="J49" s="33">
        <v>0</v>
      </c>
      <c r="K49" s="33">
        <v>0</v>
      </c>
      <c r="L49" s="33">
        <v>0.92500000000000004</v>
      </c>
      <c r="M49" s="33">
        <v>4.8110000000000017</v>
      </c>
      <c r="N49" s="33">
        <v>0</v>
      </c>
      <c r="O49" s="33">
        <v>6.5003753190211705E-2</v>
      </c>
      <c r="P49" s="33">
        <v>3.3029999999999999</v>
      </c>
      <c r="Q49" s="33">
        <v>5.9018888888888901</v>
      </c>
      <c r="R49" s="33">
        <v>0.1243717159585648</v>
      </c>
      <c r="S49" s="33">
        <v>1.0527777777777778</v>
      </c>
      <c r="T49" s="33">
        <v>4.3861111111111111</v>
      </c>
      <c r="U49" s="33">
        <v>0</v>
      </c>
      <c r="V49" s="33">
        <v>7.3487464344692999E-2</v>
      </c>
      <c r="W49" s="33">
        <v>1.9027777777777777</v>
      </c>
      <c r="X49" s="33">
        <v>1.0527777777777778</v>
      </c>
      <c r="Y49" s="33">
        <v>0</v>
      </c>
      <c r="Z49" s="33">
        <v>3.9933943852274438E-2</v>
      </c>
      <c r="AA49" s="33">
        <v>0</v>
      </c>
      <c r="AB49" s="33">
        <v>0</v>
      </c>
      <c r="AC49" s="33">
        <v>0</v>
      </c>
      <c r="AD49" s="33">
        <v>0</v>
      </c>
      <c r="AE49" s="33">
        <v>0</v>
      </c>
      <c r="AF49" s="33">
        <v>0</v>
      </c>
      <c r="AG49" s="33">
        <v>0</v>
      </c>
      <c r="AH49" t="s">
        <v>142</v>
      </c>
      <c r="AI49" s="34">
        <v>4</v>
      </c>
    </row>
    <row r="50" spans="1:35" x14ac:dyDescent="0.25">
      <c r="A50" t="s">
        <v>1023</v>
      </c>
      <c r="B50" t="s">
        <v>380</v>
      </c>
      <c r="C50" t="s">
        <v>698</v>
      </c>
      <c r="D50" t="s">
        <v>933</v>
      </c>
      <c r="E50" s="33">
        <v>101.71111111111111</v>
      </c>
      <c r="F50" s="33">
        <v>0</v>
      </c>
      <c r="G50" s="33">
        <v>0</v>
      </c>
      <c r="H50" s="33">
        <v>0</v>
      </c>
      <c r="I50" s="33">
        <v>0</v>
      </c>
      <c r="J50" s="33">
        <v>0</v>
      </c>
      <c r="K50" s="33">
        <v>0</v>
      </c>
      <c r="L50" s="33">
        <v>4.4480000000000004</v>
      </c>
      <c r="M50" s="33">
        <v>5.3466666666666667</v>
      </c>
      <c r="N50" s="33">
        <v>0</v>
      </c>
      <c r="O50" s="33">
        <v>5.2567183744811015E-2</v>
      </c>
      <c r="P50" s="33">
        <v>0</v>
      </c>
      <c r="Q50" s="33">
        <v>9.9237777777777794</v>
      </c>
      <c r="R50" s="33">
        <v>9.7568276163425838E-2</v>
      </c>
      <c r="S50" s="33">
        <v>1.5187777777777778</v>
      </c>
      <c r="T50" s="33">
        <v>12.422333333333333</v>
      </c>
      <c r="U50" s="33">
        <v>0</v>
      </c>
      <c r="V50" s="33">
        <v>0.13706576360061176</v>
      </c>
      <c r="W50" s="33">
        <v>0.87288888888888894</v>
      </c>
      <c r="X50" s="33">
        <v>5.2393333333333327</v>
      </c>
      <c r="Y50" s="33">
        <v>0</v>
      </c>
      <c r="Z50" s="33">
        <v>6.0093948000873934E-2</v>
      </c>
      <c r="AA50" s="33">
        <v>0</v>
      </c>
      <c r="AB50" s="33">
        <v>0</v>
      </c>
      <c r="AC50" s="33">
        <v>0</v>
      </c>
      <c r="AD50" s="33">
        <v>0</v>
      </c>
      <c r="AE50" s="33">
        <v>0</v>
      </c>
      <c r="AF50" s="33">
        <v>0</v>
      </c>
      <c r="AG50" s="33">
        <v>0</v>
      </c>
      <c r="AH50" t="s">
        <v>39</v>
      </c>
      <c r="AI50" s="34">
        <v>4</v>
      </c>
    </row>
    <row r="51" spans="1:35" x14ac:dyDescent="0.25">
      <c r="A51" t="s">
        <v>1023</v>
      </c>
      <c r="B51" t="s">
        <v>648</v>
      </c>
      <c r="C51" t="s">
        <v>865</v>
      </c>
      <c r="D51" t="s">
        <v>1009</v>
      </c>
      <c r="E51" s="33">
        <v>82.13333333333334</v>
      </c>
      <c r="F51" s="33">
        <v>5.6888888888888891</v>
      </c>
      <c r="G51" s="33">
        <v>1.1111111111111112E-2</v>
      </c>
      <c r="H51" s="33">
        <v>0.70444444444444454</v>
      </c>
      <c r="I51" s="33">
        <v>1.1444444444444444</v>
      </c>
      <c r="J51" s="33">
        <v>0</v>
      </c>
      <c r="K51" s="33">
        <v>0</v>
      </c>
      <c r="L51" s="33">
        <v>4.7822222222222219</v>
      </c>
      <c r="M51" s="33">
        <v>4.5133333333333336</v>
      </c>
      <c r="N51" s="33">
        <v>3.5588888888888892</v>
      </c>
      <c r="O51" s="33">
        <v>9.8281926406926401E-2</v>
      </c>
      <c r="P51" s="33">
        <v>5.6366666666666658</v>
      </c>
      <c r="Q51" s="33">
        <v>0</v>
      </c>
      <c r="R51" s="33">
        <v>6.8628246753246733E-2</v>
      </c>
      <c r="S51" s="33">
        <v>3.9911111111111097</v>
      </c>
      <c r="T51" s="33">
        <v>1.6622222222222223</v>
      </c>
      <c r="U51" s="33">
        <v>0</v>
      </c>
      <c r="V51" s="33">
        <v>6.8831168831168812E-2</v>
      </c>
      <c r="W51" s="33">
        <v>1.3011111111111107</v>
      </c>
      <c r="X51" s="33">
        <v>4.2422222222222228</v>
      </c>
      <c r="Y51" s="33">
        <v>2.3777777777777778</v>
      </c>
      <c r="Z51" s="33">
        <v>9.6442099567099565E-2</v>
      </c>
      <c r="AA51" s="33">
        <v>0</v>
      </c>
      <c r="AB51" s="33">
        <v>0</v>
      </c>
      <c r="AC51" s="33">
        <v>0</v>
      </c>
      <c r="AD51" s="33">
        <v>0.92777777777777759</v>
      </c>
      <c r="AE51" s="33">
        <v>0</v>
      </c>
      <c r="AF51" s="33">
        <v>0</v>
      </c>
      <c r="AG51" s="33">
        <v>0</v>
      </c>
      <c r="AH51" t="s">
        <v>307</v>
      </c>
      <c r="AI51" s="34">
        <v>4</v>
      </c>
    </row>
    <row r="52" spans="1:35" x14ac:dyDescent="0.25">
      <c r="A52" t="s">
        <v>1023</v>
      </c>
      <c r="B52" t="s">
        <v>671</v>
      </c>
      <c r="C52" t="s">
        <v>860</v>
      </c>
      <c r="D52" t="s">
        <v>1007</v>
      </c>
      <c r="E52" s="33">
        <v>45.055555555555557</v>
      </c>
      <c r="F52" s="33">
        <v>5.6888888888888891</v>
      </c>
      <c r="G52" s="33">
        <v>0</v>
      </c>
      <c r="H52" s="33">
        <v>0.38111111111111118</v>
      </c>
      <c r="I52" s="33">
        <v>0.4777777777777778</v>
      </c>
      <c r="J52" s="33">
        <v>0</v>
      </c>
      <c r="K52" s="33">
        <v>0</v>
      </c>
      <c r="L52" s="33">
        <v>0.32222222222222224</v>
      </c>
      <c r="M52" s="33">
        <v>5.1836666666666664</v>
      </c>
      <c r="N52" s="33">
        <v>0</v>
      </c>
      <c r="O52" s="33">
        <v>0.1150505548705302</v>
      </c>
      <c r="P52" s="33">
        <v>5.3572222222222212</v>
      </c>
      <c r="Q52" s="33">
        <v>0</v>
      </c>
      <c r="R52" s="33">
        <v>0.11890258939580761</v>
      </c>
      <c r="S52" s="33">
        <v>4.8111111111111109</v>
      </c>
      <c r="T52" s="33">
        <v>0</v>
      </c>
      <c r="U52" s="33">
        <v>0</v>
      </c>
      <c r="V52" s="33">
        <v>0.1067817509247842</v>
      </c>
      <c r="W52" s="33">
        <v>5.5611111111111109</v>
      </c>
      <c r="X52" s="33">
        <v>3.6861111111111109</v>
      </c>
      <c r="Y52" s="33">
        <v>0</v>
      </c>
      <c r="Z52" s="33">
        <v>0.20524044389642415</v>
      </c>
      <c r="AA52" s="33">
        <v>0</v>
      </c>
      <c r="AB52" s="33">
        <v>0</v>
      </c>
      <c r="AC52" s="33">
        <v>0</v>
      </c>
      <c r="AD52" s="33">
        <v>0</v>
      </c>
      <c r="AE52" s="33">
        <v>0</v>
      </c>
      <c r="AF52" s="33">
        <v>0</v>
      </c>
      <c r="AG52" s="33">
        <v>0</v>
      </c>
      <c r="AH52" t="s">
        <v>330</v>
      </c>
      <c r="AI52" s="34">
        <v>4</v>
      </c>
    </row>
    <row r="53" spans="1:35" x14ac:dyDescent="0.25">
      <c r="A53" t="s">
        <v>1023</v>
      </c>
      <c r="B53" t="s">
        <v>611</v>
      </c>
      <c r="C53" t="s">
        <v>732</v>
      </c>
      <c r="D53" t="s">
        <v>892</v>
      </c>
      <c r="E53" s="33">
        <v>56.466666666666669</v>
      </c>
      <c r="F53" s="33">
        <v>5.6888888888888891</v>
      </c>
      <c r="G53" s="33">
        <v>0.33333333333333331</v>
      </c>
      <c r="H53" s="33">
        <v>0.34044444444444444</v>
      </c>
      <c r="I53" s="33">
        <v>0.57777777777777772</v>
      </c>
      <c r="J53" s="33">
        <v>0</v>
      </c>
      <c r="K53" s="33">
        <v>0</v>
      </c>
      <c r="L53" s="33">
        <v>1.3138888888888889</v>
      </c>
      <c r="M53" s="33">
        <v>4.8971111111111112</v>
      </c>
      <c r="N53" s="33">
        <v>0</v>
      </c>
      <c r="O53" s="33">
        <v>8.6725698543880361E-2</v>
      </c>
      <c r="P53" s="33">
        <v>5.294888888888889</v>
      </c>
      <c r="Q53" s="33">
        <v>0</v>
      </c>
      <c r="R53" s="33">
        <v>9.3770169224714678E-2</v>
      </c>
      <c r="S53" s="33">
        <v>5.083333333333333</v>
      </c>
      <c r="T53" s="33">
        <v>0.29166666666666669</v>
      </c>
      <c r="U53" s="33">
        <v>0</v>
      </c>
      <c r="V53" s="33">
        <v>9.5188902007083825E-2</v>
      </c>
      <c r="W53" s="33">
        <v>3.0166666666666666</v>
      </c>
      <c r="X53" s="33">
        <v>1.4388888888888889</v>
      </c>
      <c r="Y53" s="33">
        <v>0</v>
      </c>
      <c r="Z53" s="33">
        <v>7.8905942542306179E-2</v>
      </c>
      <c r="AA53" s="33">
        <v>0</v>
      </c>
      <c r="AB53" s="33">
        <v>0</v>
      </c>
      <c r="AC53" s="33">
        <v>0</v>
      </c>
      <c r="AD53" s="33">
        <v>0</v>
      </c>
      <c r="AE53" s="33">
        <v>0</v>
      </c>
      <c r="AF53" s="33">
        <v>0</v>
      </c>
      <c r="AG53" s="33">
        <v>0</v>
      </c>
      <c r="AH53" t="s">
        <v>270</v>
      </c>
      <c r="AI53" s="34">
        <v>4</v>
      </c>
    </row>
    <row r="54" spans="1:35" x14ac:dyDescent="0.25">
      <c r="A54" t="s">
        <v>1023</v>
      </c>
      <c r="B54" t="s">
        <v>460</v>
      </c>
      <c r="C54" t="s">
        <v>774</v>
      </c>
      <c r="D54" t="s">
        <v>956</v>
      </c>
      <c r="E54" s="33">
        <v>94.422222222222217</v>
      </c>
      <c r="F54" s="33">
        <v>6.0444444444444443</v>
      </c>
      <c r="G54" s="33">
        <v>0</v>
      </c>
      <c r="H54" s="33">
        <v>0</v>
      </c>
      <c r="I54" s="33">
        <v>0</v>
      </c>
      <c r="J54" s="33">
        <v>0</v>
      </c>
      <c r="K54" s="33">
        <v>0</v>
      </c>
      <c r="L54" s="33">
        <v>3.0696666666666657</v>
      </c>
      <c r="M54" s="33">
        <v>4.6055555555555552</v>
      </c>
      <c r="N54" s="33">
        <v>0</v>
      </c>
      <c r="O54" s="33">
        <v>4.8776182631207345E-2</v>
      </c>
      <c r="P54" s="33">
        <v>2.0611111111111109</v>
      </c>
      <c r="Q54" s="33">
        <v>9.4388888888888882</v>
      </c>
      <c r="R54" s="33">
        <v>0.12179336314426925</v>
      </c>
      <c r="S54" s="33">
        <v>8.9903333333333375</v>
      </c>
      <c r="T54" s="33">
        <v>1.1516666666666666</v>
      </c>
      <c r="U54" s="33">
        <v>0</v>
      </c>
      <c r="V54" s="33">
        <v>0.10741115556601559</v>
      </c>
      <c r="W54" s="33">
        <v>7.935888888888889</v>
      </c>
      <c r="X54" s="33">
        <v>2.3645555555555555</v>
      </c>
      <c r="Y54" s="33">
        <v>0</v>
      </c>
      <c r="Z54" s="33">
        <v>0.10908919745822547</v>
      </c>
      <c r="AA54" s="33">
        <v>0</v>
      </c>
      <c r="AB54" s="33">
        <v>0</v>
      </c>
      <c r="AC54" s="33">
        <v>0</v>
      </c>
      <c r="AD54" s="33">
        <v>0</v>
      </c>
      <c r="AE54" s="33">
        <v>0</v>
      </c>
      <c r="AF54" s="33">
        <v>0</v>
      </c>
      <c r="AG54" s="33">
        <v>0</v>
      </c>
      <c r="AH54" t="s">
        <v>119</v>
      </c>
      <c r="AI54" s="34">
        <v>4</v>
      </c>
    </row>
    <row r="55" spans="1:35" x14ac:dyDescent="0.25">
      <c r="A55" t="s">
        <v>1023</v>
      </c>
      <c r="B55" t="s">
        <v>552</v>
      </c>
      <c r="C55" t="s">
        <v>819</v>
      </c>
      <c r="D55" t="s">
        <v>907</v>
      </c>
      <c r="E55" s="33">
        <v>160.85555555555555</v>
      </c>
      <c r="F55" s="33">
        <v>8.8888888888888893</v>
      </c>
      <c r="G55" s="33">
        <v>0</v>
      </c>
      <c r="H55" s="33">
        <v>1.1666666666666667</v>
      </c>
      <c r="I55" s="33">
        <v>0.67777777777777781</v>
      </c>
      <c r="J55" s="33">
        <v>0</v>
      </c>
      <c r="K55" s="33">
        <v>0</v>
      </c>
      <c r="L55" s="33">
        <v>10.278222222222222</v>
      </c>
      <c r="M55" s="33">
        <v>5.6</v>
      </c>
      <c r="N55" s="33">
        <v>3.0055555555555555</v>
      </c>
      <c r="O55" s="33">
        <v>5.3498653035849962E-2</v>
      </c>
      <c r="P55" s="33">
        <v>6.2972222222222225</v>
      </c>
      <c r="Q55" s="33">
        <v>5.4777777777777779</v>
      </c>
      <c r="R55" s="33">
        <v>7.3202320922843137E-2</v>
      </c>
      <c r="S55" s="33">
        <v>8.9391111111111137</v>
      </c>
      <c r="T55" s="33">
        <v>13.493444444444441</v>
      </c>
      <c r="U55" s="33">
        <v>0</v>
      </c>
      <c r="V55" s="33">
        <v>0.13945776058575671</v>
      </c>
      <c r="W55" s="33">
        <v>11.797444444444439</v>
      </c>
      <c r="X55" s="33">
        <v>9.5025555555555563</v>
      </c>
      <c r="Y55" s="33">
        <v>0</v>
      </c>
      <c r="Z55" s="33">
        <v>0.13241693721074807</v>
      </c>
      <c r="AA55" s="33">
        <v>0</v>
      </c>
      <c r="AB55" s="33">
        <v>0</v>
      </c>
      <c r="AC55" s="33">
        <v>0</v>
      </c>
      <c r="AD55" s="33">
        <v>0</v>
      </c>
      <c r="AE55" s="33">
        <v>0</v>
      </c>
      <c r="AF55" s="33">
        <v>0</v>
      </c>
      <c r="AG55" s="33">
        <v>0</v>
      </c>
      <c r="AH55" t="s">
        <v>211</v>
      </c>
      <c r="AI55" s="34">
        <v>4</v>
      </c>
    </row>
    <row r="56" spans="1:35" x14ac:dyDescent="0.25">
      <c r="A56" t="s">
        <v>1023</v>
      </c>
      <c r="B56" t="s">
        <v>382</v>
      </c>
      <c r="C56" t="s">
        <v>731</v>
      </c>
      <c r="D56" t="s">
        <v>934</v>
      </c>
      <c r="E56" s="33">
        <v>45.62222222222222</v>
      </c>
      <c r="F56" s="33">
        <v>4.9777777777777779</v>
      </c>
      <c r="G56" s="33">
        <v>0</v>
      </c>
      <c r="H56" s="33">
        <v>0</v>
      </c>
      <c r="I56" s="33">
        <v>0</v>
      </c>
      <c r="J56" s="33">
        <v>0</v>
      </c>
      <c r="K56" s="33">
        <v>0</v>
      </c>
      <c r="L56" s="33">
        <v>3.087444444444444</v>
      </c>
      <c r="M56" s="33">
        <v>0</v>
      </c>
      <c r="N56" s="33">
        <v>0</v>
      </c>
      <c r="O56" s="33">
        <v>0</v>
      </c>
      <c r="P56" s="33">
        <v>0</v>
      </c>
      <c r="Q56" s="33">
        <v>0</v>
      </c>
      <c r="R56" s="33">
        <v>0</v>
      </c>
      <c r="S56" s="33">
        <v>0.81433333333333324</v>
      </c>
      <c r="T56" s="33">
        <v>3.5097777777777788</v>
      </c>
      <c r="U56" s="33">
        <v>0</v>
      </c>
      <c r="V56" s="33">
        <v>9.4780808572820285E-2</v>
      </c>
      <c r="W56" s="33">
        <v>5.7565555555555559</v>
      </c>
      <c r="X56" s="33">
        <v>5.4611111111111121</v>
      </c>
      <c r="Y56" s="33">
        <v>3.1888888888888891</v>
      </c>
      <c r="Z56" s="33">
        <v>0.31577934729663909</v>
      </c>
      <c r="AA56" s="33">
        <v>0</v>
      </c>
      <c r="AB56" s="33">
        <v>0</v>
      </c>
      <c r="AC56" s="33">
        <v>0</v>
      </c>
      <c r="AD56" s="33">
        <v>0</v>
      </c>
      <c r="AE56" s="33">
        <v>27.3</v>
      </c>
      <c r="AF56" s="33">
        <v>0</v>
      </c>
      <c r="AG56" s="33">
        <v>0</v>
      </c>
      <c r="AH56" t="s">
        <v>41</v>
      </c>
      <c r="AI56" s="34">
        <v>4</v>
      </c>
    </row>
    <row r="57" spans="1:35" x14ac:dyDescent="0.25">
      <c r="A57" t="s">
        <v>1023</v>
      </c>
      <c r="B57" t="s">
        <v>655</v>
      </c>
      <c r="C57" t="s">
        <v>850</v>
      </c>
      <c r="D57" t="s">
        <v>886</v>
      </c>
      <c r="E57" s="33">
        <v>66.111111111111114</v>
      </c>
      <c r="F57" s="33">
        <v>0</v>
      </c>
      <c r="G57" s="33">
        <v>0.51111111111111107</v>
      </c>
      <c r="H57" s="33">
        <v>0.30555555555555558</v>
      </c>
      <c r="I57" s="33">
        <v>0.22222222222222221</v>
      </c>
      <c r="J57" s="33">
        <v>0</v>
      </c>
      <c r="K57" s="33">
        <v>1.4666666666666666</v>
      </c>
      <c r="L57" s="33">
        <v>5.0857777777777766</v>
      </c>
      <c r="M57" s="33">
        <v>0</v>
      </c>
      <c r="N57" s="33">
        <v>12.025555555555554</v>
      </c>
      <c r="O57" s="33">
        <v>0.18189915966386552</v>
      </c>
      <c r="P57" s="33">
        <v>6.6888888888888891</v>
      </c>
      <c r="Q57" s="33">
        <v>0</v>
      </c>
      <c r="R57" s="33">
        <v>0.1011764705882353</v>
      </c>
      <c r="S57" s="33">
        <v>1.509222222222222</v>
      </c>
      <c r="T57" s="33">
        <v>9.5552222222222181</v>
      </c>
      <c r="U57" s="33">
        <v>0</v>
      </c>
      <c r="V57" s="33">
        <v>0.16736134453781507</v>
      </c>
      <c r="W57" s="33">
        <v>4.8042222222222213</v>
      </c>
      <c r="X57" s="33">
        <v>2.1058888888888885</v>
      </c>
      <c r="Y57" s="33">
        <v>0</v>
      </c>
      <c r="Z57" s="33">
        <v>0.10452268907563024</v>
      </c>
      <c r="AA57" s="33">
        <v>0</v>
      </c>
      <c r="AB57" s="33">
        <v>0</v>
      </c>
      <c r="AC57" s="33">
        <v>0</v>
      </c>
      <c r="AD57" s="33">
        <v>0</v>
      </c>
      <c r="AE57" s="33">
        <v>0</v>
      </c>
      <c r="AF57" s="33">
        <v>0</v>
      </c>
      <c r="AG57" s="33">
        <v>0</v>
      </c>
      <c r="AH57" t="s">
        <v>314</v>
      </c>
      <c r="AI57" s="34">
        <v>4</v>
      </c>
    </row>
    <row r="58" spans="1:35" x14ac:dyDescent="0.25">
      <c r="A58" t="s">
        <v>1023</v>
      </c>
      <c r="B58" t="s">
        <v>620</v>
      </c>
      <c r="C58" t="s">
        <v>852</v>
      </c>
      <c r="D58" t="s">
        <v>1001</v>
      </c>
      <c r="E58" s="33">
        <v>74.911111111111111</v>
      </c>
      <c r="F58" s="33">
        <v>5.0666666666666664</v>
      </c>
      <c r="G58" s="33">
        <v>0</v>
      </c>
      <c r="H58" s="33">
        <v>0</v>
      </c>
      <c r="I58" s="33">
        <v>0</v>
      </c>
      <c r="J58" s="33">
        <v>0</v>
      </c>
      <c r="K58" s="33">
        <v>0</v>
      </c>
      <c r="L58" s="33">
        <v>6.6042222222222211</v>
      </c>
      <c r="M58" s="33">
        <v>5.6222222222222218</v>
      </c>
      <c r="N58" s="33">
        <v>0</v>
      </c>
      <c r="O58" s="33">
        <v>7.5051913378819335E-2</v>
      </c>
      <c r="P58" s="33">
        <v>5.177777777777778</v>
      </c>
      <c r="Q58" s="33">
        <v>7.427777777777778</v>
      </c>
      <c r="R58" s="33">
        <v>0.16827350934440818</v>
      </c>
      <c r="S58" s="33">
        <v>4.7622222222222232</v>
      </c>
      <c r="T58" s="33">
        <v>4.2604444444444445</v>
      </c>
      <c r="U58" s="33">
        <v>0</v>
      </c>
      <c r="V58" s="33">
        <v>0.12044497181845151</v>
      </c>
      <c r="W58" s="33">
        <v>3.8426666666666653</v>
      </c>
      <c r="X58" s="33">
        <v>8.6751111111111108</v>
      </c>
      <c r="Y58" s="33">
        <v>0</v>
      </c>
      <c r="Z58" s="33">
        <v>0.16710175022248591</v>
      </c>
      <c r="AA58" s="33">
        <v>0</v>
      </c>
      <c r="AB58" s="33">
        <v>0</v>
      </c>
      <c r="AC58" s="33">
        <v>0</v>
      </c>
      <c r="AD58" s="33">
        <v>0</v>
      </c>
      <c r="AE58" s="33">
        <v>0</v>
      </c>
      <c r="AF58" s="33">
        <v>0</v>
      </c>
      <c r="AG58" s="33">
        <v>0</v>
      </c>
      <c r="AH58" t="s">
        <v>279</v>
      </c>
      <c r="AI58" s="34">
        <v>4</v>
      </c>
    </row>
    <row r="59" spans="1:35" x14ac:dyDescent="0.25">
      <c r="A59" t="s">
        <v>1023</v>
      </c>
      <c r="B59" t="s">
        <v>621</v>
      </c>
      <c r="C59" t="s">
        <v>739</v>
      </c>
      <c r="D59" t="s">
        <v>938</v>
      </c>
      <c r="E59" s="33">
        <v>50.022222222222226</v>
      </c>
      <c r="F59" s="33">
        <v>5.3555555555555552</v>
      </c>
      <c r="G59" s="33">
        <v>0</v>
      </c>
      <c r="H59" s="33">
        <v>0.28433333333333327</v>
      </c>
      <c r="I59" s="33">
        <v>0</v>
      </c>
      <c r="J59" s="33">
        <v>0</v>
      </c>
      <c r="K59" s="33">
        <v>0</v>
      </c>
      <c r="L59" s="33">
        <v>1.2545555555555554</v>
      </c>
      <c r="M59" s="33">
        <v>1.6888888888888889</v>
      </c>
      <c r="N59" s="33">
        <v>0</v>
      </c>
      <c r="O59" s="33">
        <v>3.3762772101288314E-2</v>
      </c>
      <c r="P59" s="33">
        <v>3.1749999999999998</v>
      </c>
      <c r="Q59" s="33">
        <v>7.0467777777777769</v>
      </c>
      <c r="R59" s="33">
        <v>0.20434473567303418</v>
      </c>
      <c r="S59" s="33">
        <v>0.65633333333333332</v>
      </c>
      <c r="T59" s="33">
        <v>6.513555555555552</v>
      </c>
      <c r="U59" s="33">
        <v>0</v>
      </c>
      <c r="V59" s="33">
        <v>0.14333407374500215</v>
      </c>
      <c r="W59" s="33">
        <v>6.7967777777777769</v>
      </c>
      <c r="X59" s="33">
        <v>3.5785555555555559</v>
      </c>
      <c r="Y59" s="33">
        <v>0</v>
      </c>
      <c r="Z59" s="33">
        <v>0.20741448245224345</v>
      </c>
      <c r="AA59" s="33">
        <v>0</v>
      </c>
      <c r="AB59" s="33">
        <v>0</v>
      </c>
      <c r="AC59" s="33">
        <v>0</v>
      </c>
      <c r="AD59" s="33">
        <v>0</v>
      </c>
      <c r="AE59" s="33">
        <v>0</v>
      </c>
      <c r="AF59" s="33">
        <v>0</v>
      </c>
      <c r="AG59" s="33">
        <v>0</v>
      </c>
      <c r="AH59" t="s">
        <v>280</v>
      </c>
      <c r="AI59" s="34">
        <v>4</v>
      </c>
    </row>
    <row r="60" spans="1:35" x14ac:dyDescent="0.25">
      <c r="A60" t="s">
        <v>1023</v>
      </c>
      <c r="B60" t="s">
        <v>384</v>
      </c>
      <c r="C60" t="s">
        <v>733</v>
      </c>
      <c r="D60" t="s">
        <v>877</v>
      </c>
      <c r="E60" s="33">
        <v>75.266666666666666</v>
      </c>
      <c r="F60" s="33">
        <v>5.6888888888888891</v>
      </c>
      <c r="G60" s="33">
        <v>0.33333333333333331</v>
      </c>
      <c r="H60" s="33">
        <v>0.48222222222222222</v>
      </c>
      <c r="I60" s="33">
        <v>0.67777777777777781</v>
      </c>
      <c r="J60" s="33">
        <v>0</v>
      </c>
      <c r="K60" s="33">
        <v>0</v>
      </c>
      <c r="L60" s="33">
        <v>0.1</v>
      </c>
      <c r="M60" s="33">
        <v>0</v>
      </c>
      <c r="N60" s="33">
        <v>4.6254444444444438</v>
      </c>
      <c r="O60" s="33">
        <v>6.1454089164452309E-2</v>
      </c>
      <c r="P60" s="33">
        <v>6.0013333333333305</v>
      </c>
      <c r="Q60" s="33">
        <v>0</v>
      </c>
      <c r="R60" s="33">
        <v>7.9734278122232022E-2</v>
      </c>
      <c r="S60" s="33">
        <v>2.0249999999999999</v>
      </c>
      <c r="T60" s="33">
        <v>1.7305555555555556</v>
      </c>
      <c r="U60" s="33">
        <v>0</v>
      </c>
      <c r="V60" s="33">
        <v>4.9896663714201359E-2</v>
      </c>
      <c r="W60" s="33">
        <v>1.0055555555555555</v>
      </c>
      <c r="X60" s="33">
        <v>2.5027777777777778</v>
      </c>
      <c r="Y60" s="33">
        <v>0</v>
      </c>
      <c r="Z60" s="33">
        <v>4.6612046058458811E-2</v>
      </c>
      <c r="AA60" s="33">
        <v>0</v>
      </c>
      <c r="AB60" s="33">
        <v>0</v>
      </c>
      <c r="AC60" s="33">
        <v>0</v>
      </c>
      <c r="AD60" s="33">
        <v>0</v>
      </c>
      <c r="AE60" s="33">
        <v>0</v>
      </c>
      <c r="AF60" s="33">
        <v>0</v>
      </c>
      <c r="AG60" s="33">
        <v>0</v>
      </c>
      <c r="AH60" t="s">
        <v>43</v>
      </c>
      <c r="AI60" s="34">
        <v>4</v>
      </c>
    </row>
    <row r="61" spans="1:35" x14ac:dyDescent="0.25">
      <c r="A61" t="s">
        <v>1023</v>
      </c>
      <c r="B61" t="s">
        <v>631</v>
      </c>
      <c r="C61" t="s">
        <v>856</v>
      </c>
      <c r="D61" t="s">
        <v>873</v>
      </c>
      <c r="E61" s="33">
        <v>83.266666666666666</v>
      </c>
      <c r="F61" s="33">
        <v>4.7111111111111112</v>
      </c>
      <c r="G61" s="33">
        <v>0</v>
      </c>
      <c r="H61" s="33">
        <v>0.45433333333333337</v>
      </c>
      <c r="I61" s="33">
        <v>0.45555555555555555</v>
      </c>
      <c r="J61" s="33">
        <v>0</v>
      </c>
      <c r="K61" s="33">
        <v>0</v>
      </c>
      <c r="L61" s="33">
        <v>4.7023333333333346</v>
      </c>
      <c r="M61" s="33">
        <v>0</v>
      </c>
      <c r="N61" s="33">
        <v>0</v>
      </c>
      <c r="O61" s="33">
        <v>0</v>
      </c>
      <c r="P61" s="33">
        <v>0</v>
      </c>
      <c r="Q61" s="33">
        <v>19.002777777777776</v>
      </c>
      <c r="R61" s="33">
        <v>0.22821590605817987</v>
      </c>
      <c r="S61" s="33">
        <v>1.0665555555555555</v>
      </c>
      <c r="T61" s="33">
        <v>7.229111111111111</v>
      </c>
      <c r="U61" s="33">
        <v>0</v>
      </c>
      <c r="V61" s="33">
        <v>9.9627702161729378E-2</v>
      </c>
      <c r="W61" s="33">
        <v>1.3344444444444448</v>
      </c>
      <c r="X61" s="33">
        <v>7.6703333333333337</v>
      </c>
      <c r="Y61" s="33">
        <v>0</v>
      </c>
      <c r="Z61" s="33">
        <v>0.108143848412063</v>
      </c>
      <c r="AA61" s="33">
        <v>0</v>
      </c>
      <c r="AB61" s="33">
        <v>0</v>
      </c>
      <c r="AC61" s="33">
        <v>0</v>
      </c>
      <c r="AD61" s="33">
        <v>0</v>
      </c>
      <c r="AE61" s="33">
        <v>0</v>
      </c>
      <c r="AF61" s="33">
        <v>0</v>
      </c>
      <c r="AG61" s="33">
        <v>0</v>
      </c>
      <c r="AH61" t="s">
        <v>290</v>
      </c>
      <c r="AI61" s="34">
        <v>4</v>
      </c>
    </row>
    <row r="62" spans="1:35" x14ac:dyDescent="0.25">
      <c r="A62" t="s">
        <v>1023</v>
      </c>
      <c r="B62" t="s">
        <v>464</v>
      </c>
      <c r="C62" t="s">
        <v>777</v>
      </c>
      <c r="D62" t="s">
        <v>959</v>
      </c>
      <c r="E62" s="33">
        <v>51.288888888888891</v>
      </c>
      <c r="F62" s="33">
        <v>5.2444444444444445</v>
      </c>
      <c r="G62" s="33">
        <v>0</v>
      </c>
      <c r="H62" s="33">
        <v>0.22222222222222221</v>
      </c>
      <c r="I62" s="33">
        <v>0</v>
      </c>
      <c r="J62" s="33">
        <v>0</v>
      </c>
      <c r="K62" s="33">
        <v>0.9555555555555556</v>
      </c>
      <c r="L62" s="33">
        <v>0</v>
      </c>
      <c r="M62" s="33">
        <v>0.38533333333333331</v>
      </c>
      <c r="N62" s="33">
        <v>0</v>
      </c>
      <c r="O62" s="33">
        <v>7.512998266897746E-3</v>
      </c>
      <c r="P62" s="33">
        <v>5.3382222222222202</v>
      </c>
      <c r="Q62" s="33">
        <v>0</v>
      </c>
      <c r="R62" s="33">
        <v>0.10408145580589251</v>
      </c>
      <c r="S62" s="33">
        <v>1.8133333333333335</v>
      </c>
      <c r="T62" s="33">
        <v>5.4032222222222224</v>
      </c>
      <c r="U62" s="33">
        <v>0</v>
      </c>
      <c r="V62" s="33">
        <v>0.14070407279029462</v>
      </c>
      <c r="W62" s="33">
        <v>2.2562222222222226</v>
      </c>
      <c r="X62" s="33">
        <v>4.2986666666666675</v>
      </c>
      <c r="Y62" s="33">
        <v>0</v>
      </c>
      <c r="Z62" s="33">
        <v>0.12780329289428077</v>
      </c>
      <c r="AA62" s="33">
        <v>0</v>
      </c>
      <c r="AB62" s="33">
        <v>0</v>
      </c>
      <c r="AC62" s="33">
        <v>0.26666666666666666</v>
      </c>
      <c r="AD62" s="33">
        <v>0</v>
      </c>
      <c r="AE62" s="33">
        <v>0</v>
      </c>
      <c r="AF62" s="33">
        <v>0</v>
      </c>
      <c r="AG62" s="33">
        <v>0</v>
      </c>
      <c r="AH62" t="s">
        <v>123</v>
      </c>
      <c r="AI62" s="34">
        <v>4</v>
      </c>
    </row>
    <row r="63" spans="1:35" x14ac:dyDescent="0.25">
      <c r="A63" t="s">
        <v>1023</v>
      </c>
      <c r="B63" t="s">
        <v>436</v>
      </c>
      <c r="C63" t="s">
        <v>759</v>
      </c>
      <c r="D63" t="s">
        <v>908</v>
      </c>
      <c r="E63" s="33">
        <v>54.266666666666666</v>
      </c>
      <c r="F63" s="33">
        <v>5.6888888888888891</v>
      </c>
      <c r="G63" s="33">
        <v>0</v>
      </c>
      <c r="H63" s="33">
        <v>4.7249999999999996</v>
      </c>
      <c r="I63" s="33">
        <v>0</v>
      </c>
      <c r="J63" s="33">
        <v>0</v>
      </c>
      <c r="K63" s="33">
        <v>0</v>
      </c>
      <c r="L63" s="33">
        <v>3.821333333333333</v>
      </c>
      <c r="M63" s="33">
        <v>0</v>
      </c>
      <c r="N63" s="33">
        <v>0</v>
      </c>
      <c r="O63" s="33">
        <v>0</v>
      </c>
      <c r="P63" s="33">
        <v>0</v>
      </c>
      <c r="Q63" s="33">
        <v>0</v>
      </c>
      <c r="R63" s="33">
        <v>0</v>
      </c>
      <c r="S63" s="33">
        <v>9.4333333333333338E-2</v>
      </c>
      <c r="T63" s="33">
        <v>4.3215555555555571</v>
      </c>
      <c r="U63" s="33">
        <v>0</v>
      </c>
      <c r="V63" s="33">
        <v>8.1373873873873903E-2</v>
      </c>
      <c r="W63" s="33">
        <v>2.7638888888888884</v>
      </c>
      <c r="X63" s="33">
        <v>5.9155555555555557</v>
      </c>
      <c r="Y63" s="33">
        <v>3.1666666666666665</v>
      </c>
      <c r="Z63" s="33">
        <v>0.21829443079443078</v>
      </c>
      <c r="AA63" s="33">
        <v>0</v>
      </c>
      <c r="AB63" s="33">
        <v>0</v>
      </c>
      <c r="AC63" s="33">
        <v>0</v>
      </c>
      <c r="AD63" s="33">
        <v>0</v>
      </c>
      <c r="AE63" s="33">
        <v>0</v>
      </c>
      <c r="AF63" s="33">
        <v>0</v>
      </c>
      <c r="AG63" s="33">
        <v>0</v>
      </c>
      <c r="AH63" t="s">
        <v>95</v>
      </c>
      <c r="AI63" s="34">
        <v>4</v>
      </c>
    </row>
    <row r="64" spans="1:35" x14ac:dyDescent="0.25">
      <c r="A64" t="s">
        <v>1023</v>
      </c>
      <c r="B64" t="s">
        <v>565</v>
      </c>
      <c r="C64" t="s">
        <v>825</v>
      </c>
      <c r="D64" t="s">
        <v>960</v>
      </c>
      <c r="E64" s="33">
        <v>54.911111111111111</v>
      </c>
      <c r="F64" s="33">
        <v>4.5333333333333332</v>
      </c>
      <c r="G64" s="33">
        <v>0</v>
      </c>
      <c r="H64" s="33">
        <v>0.30811111111111106</v>
      </c>
      <c r="I64" s="33">
        <v>0</v>
      </c>
      <c r="J64" s="33">
        <v>0</v>
      </c>
      <c r="K64" s="33">
        <v>0</v>
      </c>
      <c r="L64" s="33">
        <v>1.5281111111111112</v>
      </c>
      <c r="M64" s="33">
        <v>0</v>
      </c>
      <c r="N64" s="33">
        <v>0</v>
      </c>
      <c r="O64" s="33">
        <v>0</v>
      </c>
      <c r="P64" s="33">
        <v>0</v>
      </c>
      <c r="Q64" s="33">
        <v>4.6222222222222218</v>
      </c>
      <c r="R64" s="33">
        <v>8.4176446782679062E-2</v>
      </c>
      <c r="S64" s="33">
        <v>5.333333333333333</v>
      </c>
      <c r="T64" s="33">
        <v>3.5404444444444443</v>
      </c>
      <c r="U64" s="33">
        <v>0</v>
      </c>
      <c r="V64" s="33">
        <v>0.16160259004451638</v>
      </c>
      <c r="W64" s="33">
        <v>1.9571111111111112</v>
      </c>
      <c r="X64" s="33">
        <v>5.613777777777778</v>
      </c>
      <c r="Y64" s="33">
        <v>0</v>
      </c>
      <c r="Z64" s="33">
        <v>0.13787535410764873</v>
      </c>
      <c r="AA64" s="33">
        <v>0</v>
      </c>
      <c r="AB64" s="33">
        <v>0</v>
      </c>
      <c r="AC64" s="33">
        <v>0</v>
      </c>
      <c r="AD64" s="33">
        <v>0</v>
      </c>
      <c r="AE64" s="33">
        <v>0</v>
      </c>
      <c r="AF64" s="33">
        <v>0</v>
      </c>
      <c r="AG64" s="33">
        <v>0</v>
      </c>
      <c r="AH64" t="s">
        <v>224</v>
      </c>
      <c r="AI64" s="34">
        <v>4</v>
      </c>
    </row>
    <row r="65" spans="1:35" x14ac:dyDescent="0.25">
      <c r="A65" t="s">
        <v>1023</v>
      </c>
      <c r="B65" t="s">
        <v>518</v>
      </c>
      <c r="C65" t="s">
        <v>708</v>
      </c>
      <c r="D65" t="s">
        <v>907</v>
      </c>
      <c r="E65" s="33">
        <v>256.46666666666664</v>
      </c>
      <c r="F65" s="33">
        <v>5.6888888888888891</v>
      </c>
      <c r="G65" s="33">
        <v>0</v>
      </c>
      <c r="H65" s="33">
        <v>0</v>
      </c>
      <c r="I65" s="33">
        <v>0</v>
      </c>
      <c r="J65" s="33">
        <v>0</v>
      </c>
      <c r="K65" s="33">
        <v>4.9777777777777779</v>
      </c>
      <c r="L65" s="33">
        <v>5.9585555555555549</v>
      </c>
      <c r="M65" s="33">
        <v>15.555555555555555</v>
      </c>
      <c r="N65" s="33">
        <v>0</v>
      </c>
      <c r="O65" s="33">
        <v>6.0653322935620833E-2</v>
      </c>
      <c r="P65" s="33">
        <v>4.8888888888888893</v>
      </c>
      <c r="Q65" s="33">
        <v>3.4977777777777779</v>
      </c>
      <c r="R65" s="33">
        <v>3.2700805822719003E-2</v>
      </c>
      <c r="S65" s="33">
        <v>6.2404444444444458</v>
      </c>
      <c r="T65" s="33">
        <v>2.4908888888888887</v>
      </c>
      <c r="U65" s="33">
        <v>0</v>
      </c>
      <c r="V65" s="33">
        <v>3.404471016376398E-2</v>
      </c>
      <c r="W65" s="33">
        <v>5.5111111111111111</v>
      </c>
      <c r="X65" s="33">
        <v>5.3053333333333335</v>
      </c>
      <c r="Y65" s="33">
        <v>4.2333333333333334</v>
      </c>
      <c r="Z65" s="33">
        <v>5.868122346417122E-2</v>
      </c>
      <c r="AA65" s="33">
        <v>0</v>
      </c>
      <c r="AB65" s="33">
        <v>0</v>
      </c>
      <c r="AC65" s="33">
        <v>0</v>
      </c>
      <c r="AD65" s="33">
        <v>0</v>
      </c>
      <c r="AE65" s="33">
        <v>17</v>
      </c>
      <c r="AF65" s="33">
        <v>0</v>
      </c>
      <c r="AG65" s="33">
        <v>0</v>
      </c>
      <c r="AH65" t="s">
        <v>177</v>
      </c>
      <c r="AI65" s="34">
        <v>4</v>
      </c>
    </row>
    <row r="66" spans="1:35" x14ac:dyDescent="0.25">
      <c r="A66" t="s">
        <v>1023</v>
      </c>
      <c r="B66" t="s">
        <v>550</v>
      </c>
      <c r="C66" t="s">
        <v>777</v>
      </c>
      <c r="D66" t="s">
        <v>959</v>
      </c>
      <c r="E66" s="33">
        <v>51.822222222222223</v>
      </c>
      <c r="F66" s="33">
        <v>5.6</v>
      </c>
      <c r="G66" s="33">
        <v>0</v>
      </c>
      <c r="H66" s="33">
        <v>0</v>
      </c>
      <c r="I66" s="33">
        <v>0</v>
      </c>
      <c r="J66" s="33">
        <v>0</v>
      </c>
      <c r="K66" s="33">
        <v>0</v>
      </c>
      <c r="L66" s="33">
        <v>2.4</v>
      </c>
      <c r="M66" s="33">
        <v>5.0683333333333334</v>
      </c>
      <c r="N66" s="33">
        <v>0</v>
      </c>
      <c r="O66" s="33">
        <v>9.7802315608919388E-2</v>
      </c>
      <c r="P66" s="33">
        <v>5.7259999999999991</v>
      </c>
      <c r="Q66" s="33">
        <v>0</v>
      </c>
      <c r="R66" s="33">
        <v>0.11049313893653515</v>
      </c>
      <c r="S66" s="33">
        <v>2.097777777777778</v>
      </c>
      <c r="T66" s="33">
        <v>1.9745555555555561</v>
      </c>
      <c r="U66" s="33">
        <v>0</v>
      </c>
      <c r="V66" s="33">
        <v>7.8582761578044599E-2</v>
      </c>
      <c r="W66" s="33">
        <v>2.0993333333333335</v>
      </c>
      <c r="X66" s="33">
        <v>9.1235555555555532</v>
      </c>
      <c r="Y66" s="33">
        <v>0</v>
      </c>
      <c r="Z66" s="33">
        <v>0.21656518010291592</v>
      </c>
      <c r="AA66" s="33">
        <v>0</v>
      </c>
      <c r="AB66" s="33">
        <v>0</v>
      </c>
      <c r="AC66" s="33">
        <v>0</v>
      </c>
      <c r="AD66" s="33">
        <v>0</v>
      </c>
      <c r="AE66" s="33">
        <v>0</v>
      </c>
      <c r="AF66" s="33">
        <v>0</v>
      </c>
      <c r="AG66" s="33">
        <v>0</v>
      </c>
      <c r="AH66" t="s">
        <v>209</v>
      </c>
      <c r="AI66" s="34">
        <v>4</v>
      </c>
    </row>
    <row r="67" spans="1:35" x14ac:dyDescent="0.25">
      <c r="A67" t="s">
        <v>1023</v>
      </c>
      <c r="B67" t="s">
        <v>529</v>
      </c>
      <c r="C67" t="s">
        <v>809</v>
      </c>
      <c r="D67" t="s">
        <v>896</v>
      </c>
      <c r="E67" s="33">
        <v>70.922222222222217</v>
      </c>
      <c r="F67" s="33">
        <v>4.7111111111111112</v>
      </c>
      <c r="G67" s="33">
        <v>0</v>
      </c>
      <c r="H67" s="33">
        <v>0.38633333333333331</v>
      </c>
      <c r="I67" s="33">
        <v>0</v>
      </c>
      <c r="J67" s="33">
        <v>0</v>
      </c>
      <c r="K67" s="33">
        <v>0</v>
      </c>
      <c r="L67" s="33">
        <v>0.37088888888888893</v>
      </c>
      <c r="M67" s="33">
        <v>0</v>
      </c>
      <c r="N67" s="33">
        <v>0</v>
      </c>
      <c r="O67" s="33">
        <v>0</v>
      </c>
      <c r="P67" s="33">
        <v>0</v>
      </c>
      <c r="Q67" s="33">
        <v>4.7972222222222225</v>
      </c>
      <c r="R67" s="33">
        <v>6.7640607864640462E-2</v>
      </c>
      <c r="S67" s="33">
        <v>0.7098888888888889</v>
      </c>
      <c r="T67" s="33">
        <v>7.0586666666666664</v>
      </c>
      <c r="U67" s="33">
        <v>0</v>
      </c>
      <c r="V67" s="33">
        <v>0.10953626821243929</v>
      </c>
      <c r="W67" s="33">
        <v>1.313333333333333</v>
      </c>
      <c r="X67" s="33">
        <v>5.0383333333333322</v>
      </c>
      <c r="Y67" s="33">
        <v>0</v>
      </c>
      <c r="Z67" s="33">
        <v>8.9558201472661733E-2</v>
      </c>
      <c r="AA67" s="33">
        <v>0</v>
      </c>
      <c r="AB67" s="33">
        <v>0</v>
      </c>
      <c r="AC67" s="33">
        <v>0</v>
      </c>
      <c r="AD67" s="33">
        <v>0</v>
      </c>
      <c r="AE67" s="33">
        <v>0</v>
      </c>
      <c r="AF67" s="33">
        <v>0</v>
      </c>
      <c r="AG67" s="33">
        <v>0</v>
      </c>
      <c r="AH67" t="s">
        <v>188</v>
      </c>
      <c r="AI67" s="34">
        <v>4</v>
      </c>
    </row>
    <row r="68" spans="1:35" x14ac:dyDescent="0.25">
      <c r="A68" t="s">
        <v>1023</v>
      </c>
      <c r="B68" t="s">
        <v>536</v>
      </c>
      <c r="C68" t="s">
        <v>774</v>
      </c>
      <c r="D68" t="s">
        <v>956</v>
      </c>
      <c r="E68" s="33">
        <v>56.866666666666667</v>
      </c>
      <c r="F68" s="33">
        <v>5.6888888888888891</v>
      </c>
      <c r="G68" s="33">
        <v>3.3333333333333333E-2</v>
      </c>
      <c r="H68" s="33">
        <v>0.26666666666666666</v>
      </c>
      <c r="I68" s="33">
        <v>0.26666666666666666</v>
      </c>
      <c r="J68" s="33">
        <v>0</v>
      </c>
      <c r="K68" s="33">
        <v>0</v>
      </c>
      <c r="L68" s="33">
        <v>0.56666666666666665</v>
      </c>
      <c r="M68" s="33">
        <v>0</v>
      </c>
      <c r="N68" s="33">
        <v>5.2361111111111107</v>
      </c>
      <c r="O68" s="33">
        <v>9.2076983196561143E-2</v>
      </c>
      <c r="P68" s="33">
        <v>0</v>
      </c>
      <c r="Q68" s="33">
        <v>5.458333333333333</v>
      </c>
      <c r="R68" s="33">
        <v>9.5984759671746772E-2</v>
      </c>
      <c r="S68" s="33">
        <v>9.9682222222222219</v>
      </c>
      <c r="T68" s="33">
        <v>0</v>
      </c>
      <c r="U68" s="33">
        <v>0</v>
      </c>
      <c r="V68" s="33">
        <v>0.17529112934740132</v>
      </c>
      <c r="W68" s="33">
        <v>2.7786666666666666</v>
      </c>
      <c r="X68" s="33">
        <v>2.3829999999999996</v>
      </c>
      <c r="Y68" s="33">
        <v>0</v>
      </c>
      <c r="Z68" s="33">
        <v>9.0767878077373965E-2</v>
      </c>
      <c r="AA68" s="33">
        <v>0</v>
      </c>
      <c r="AB68" s="33">
        <v>0</v>
      </c>
      <c r="AC68" s="33">
        <v>0</v>
      </c>
      <c r="AD68" s="33">
        <v>0</v>
      </c>
      <c r="AE68" s="33">
        <v>0</v>
      </c>
      <c r="AF68" s="33">
        <v>0</v>
      </c>
      <c r="AG68" s="33">
        <v>0</v>
      </c>
      <c r="AH68" t="s">
        <v>195</v>
      </c>
      <c r="AI68" s="34">
        <v>4</v>
      </c>
    </row>
    <row r="69" spans="1:35" x14ac:dyDescent="0.25">
      <c r="A69" t="s">
        <v>1023</v>
      </c>
      <c r="B69" t="s">
        <v>641</v>
      </c>
      <c r="C69" t="s">
        <v>861</v>
      </c>
      <c r="D69" t="s">
        <v>944</v>
      </c>
      <c r="E69" s="33">
        <v>29.8</v>
      </c>
      <c r="F69" s="33">
        <v>0</v>
      </c>
      <c r="G69" s="33">
        <v>0</v>
      </c>
      <c r="H69" s="33">
        <v>0</v>
      </c>
      <c r="I69" s="33">
        <v>0</v>
      </c>
      <c r="J69" s="33">
        <v>0</v>
      </c>
      <c r="K69" s="33">
        <v>0</v>
      </c>
      <c r="L69" s="33">
        <v>0</v>
      </c>
      <c r="M69" s="33">
        <v>0</v>
      </c>
      <c r="N69" s="33">
        <v>0</v>
      </c>
      <c r="O69" s="33">
        <v>0</v>
      </c>
      <c r="P69" s="33">
        <v>5.6749999999999998</v>
      </c>
      <c r="Q69" s="33">
        <v>0</v>
      </c>
      <c r="R69" s="33">
        <v>0.19043624161073824</v>
      </c>
      <c r="S69" s="33">
        <v>1.7216666666666665</v>
      </c>
      <c r="T69" s="33">
        <v>4.8888888888888893</v>
      </c>
      <c r="U69" s="33">
        <v>0</v>
      </c>
      <c r="V69" s="33">
        <v>0.22183072334079046</v>
      </c>
      <c r="W69" s="33">
        <v>2.7305555555555556</v>
      </c>
      <c r="X69" s="33">
        <v>0</v>
      </c>
      <c r="Y69" s="33">
        <v>0</v>
      </c>
      <c r="Z69" s="33">
        <v>9.1629381058911261E-2</v>
      </c>
      <c r="AA69" s="33">
        <v>0</v>
      </c>
      <c r="AB69" s="33">
        <v>0</v>
      </c>
      <c r="AC69" s="33">
        <v>0</v>
      </c>
      <c r="AD69" s="33">
        <v>0</v>
      </c>
      <c r="AE69" s="33">
        <v>0</v>
      </c>
      <c r="AF69" s="33">
        <v>0</v>
      </c>
      <c r="AG69" s="33">
        <v>0</v>
      </c>
      <c r="AH69" t="s">
        <v>300</v>
      </c>
      <c r="AI69" s="34">
        <v>4</v>
      </c>
    </row>
    <row r="70" spans="1:35" x14ac:dyDescent="0.25">
      <c r="A70" t="s">
        <v>1023</v>
      </c>
      <c r="B70" t="s">
        <v>542</v>
      </c>
      <c r="C70" t="s">
        <v>706</v>
      </c>
      <c r="D70" t="s">
        <v>980</v>
      </c>
      <c r="E70" s="33">
        <v>45.62222222222222</v>
      </c>
      <c r="F70" s="33">
        <v>4.5111111111111111</v>
      </c>
      <c r="G70" s="33">
        <v>0</v>
      </c>
      <c r="H70" s="33">
        <v>0</v>
      </c>
      <c r="I70" s="33">
        <v>0</v>
      </c>
      <c r="J70" s="33">
        <v>0</v>
      </c>
      <c r="K70" s="33">
        <v>0</v>
      </c>
      <c r="L70" s="33">
        <v>0.24655555555555553</v>
      </c>
      <c r="M70" s="33">
        <v>0</v>
      </c>
      <c r="N70" s="33">
        <v>0</v>
      </c>
      <c r="O70" s="33">
        <v>0</v>
      </c>
      <c r="P70" s="33">
        <v>0</v>
      </c>
      <c r="Q70" s="33">
        <v>0</v>
      </c>
      <c r="R70" s="33">
        <v>0</v>
      </c>
      <c r="S70" s="33">
        <v>3.9099999999999997</v>
      </c>
      <c r="T70" s="33">
        <v>2.9743333333333326</v>
      </c>
      <c r="U70" s="33">
        <v>0</v>
      </c>
      <c r="V70" s="33">
        <v>0.1508986848514369</v>
      </c>
      <c r="W70" s="33">
        <v>2.1221111111111104</v>
      </c>
      <c r="X70" s="33">
        <v>5.2444444444444445</v>
      </c>
      <c r="Y70" s="33">
        <v>0</v>
      </c>
      <c r="Z70" s="33">
        <v>0.16146858256210425</v>
      </c>
      <c r="AA70" s="33">
        <v>0</v>
      </c>
      <c r="AB70" s="33">
        <v>0</v>
      </c>
      <c r="AC70" s="33">
        <v>0</v>
      </c>
      <c r="AD70" s="33">
        <v>0</v>
      </c>
      <c r="AE70" s="33">
        <v>0</v>
      </c>
      <c r="AF70" s="33">
        <v>0</v>
      </c>
      <c r="AG70" s="33">
        <v>0</v>
      </c>
      <c r="AH70" t="s">
        <v>201</v>
      </c>
      <c r="AI70" s="34">
        <v>4</v>
      </c>
    </row>
    <row r="71" spans="1:35" x14ac:dyDescent="0.25">
      <c r="A71" t="s">
        <v>1023</v>
      </c>
      <c r="B71" t="s">
        <v>489</v>
      </c>
      <c r="C71" t="s">
        <v>793</v>
      </c>
      <c r="D71" t="s">
        <v>969</v>
      </c>
      <c r="E71" s="33">
        <v>47.1</v>
      </c>
      <c r="F71" s="33">
        <v>6.9333333333333336</v>
      </c>
      <c r="G71" s="33">
        <v>6.6666666666666666E-2</v>
      </c>
      <c r="H71" s="33">
        <v>0.30377777777777776</v>
      </c>
      <c r="I71" s="33">
        <v>0.64444444444444449</v>
      </c>
      <c r="J71" s="33">
        <v>0</v>
      </c>
      <c r="K71" s="33">
        <v>0</v>
      </c>
      <c r="L71" s="33">
        <v>0.9555555555555556</v>
      </c>
      <c r="M71" s="33">
        <v>6.2473333333333336</v>
      </c>
      <c r="N71" s="33">
        <v>0</v>
      </c>
      <c r="O71" s="33">
        <v>0.13263977353149328</v>
      </c>
      <c r="P71" s="33">
        <v>6.1013333333333337</v>
      </c>
      <c r="Q71" s="33">
        <v>0</v>
      </c>
      <c r="R71" s="33">
        <v>0.12953998584571833</v>
      </c>
      <c r="S71" s="33">
        <v>0.15</v>
      </c>
      <c r="T71" s="33">
        <v>1.2305555555555556</v>
      </c>
      <c r="U71" s="33">
        <v>0</v>
      </c>
      <c r="V71" s="33">
        <v>2.931115829205001E-2</v>
      </c>
      <c r="W71" s="33">
        <v>1.7944444444444445</v>
      </c>
      <c r="X71" s="33">
        <v>0.10555555555555556</v>
      </c>
      <c r="Y71" s="33">
        <v>0</v>
      </c>
      <c r="Z71" s="33">
        <v>4.0339702760084931E-2</v>
      </c>
      <c r="AA71" s="33">
        <v>0</v>
      </c>
      <c r="AB71" s="33">
        <v>0</v>
      </c>
      <c r="AC71" s="33">
        <v>0</v>
      </c>
      <c r="AD71" s="33">
        <v>0</v>
      </c>
      <c r="AE71" s="33">
        <v>0</v>
      </c>
      <c r="AF71" s="33">
        <v>0</v>
      </c>
      <c r="AG71" s="33">
        <v>0</v>
      </c>
      <c r="AH71" t="s">
        <v>148</v>
      </c>
      <c r="AI71" s="34">
        <v>4</v>
      </c>
    </row>
    <row r="72" spans="1:35" x14ac:dyDescent="0.25">
      <c r="A72" t="s">
        <v>1023</v>
      </c>
      <c r="B72" t="s">
        <v>416</v>
      </c>
      <c r="C72" t="s">
        <v>747</v>
      </c>
      <c r="D72" t="s">
        <v>944</v>
      </c>
      <c r="E72" s="33">
        <v>57.68888888888889</v>
      </c>
      <c r="F72" s="33">
        <v>30.666666666666668</v>
      </c>
      <c r="G72" s="33">
        <v>0.28888888888888886</v>
      </c>
      <c r="H72" s="33">
        <v>0.4</v>
      </c>
      <c r="I72" s="33">
        <v>0.57777777777777772</v>
      </c>
      <c r="J72" s="33">
        <v>0</v>
      </c>
      <c r="K72" s="33">
        <v>0</v>
      </c>
      <c r="L72" s="33">
        <v>10.809888888888892</v>
      </c>
      <c r="M72" s="33">
        <v>5.8888888888888893</v>
      </c>
      <c r="N72" s="33">
        <v>0</v>
      </c>
      <c r="O72" s="33">
        <v>0.10208012326656395</v>
      </c>
      <c r="P72" s="33">
        <v>5.4666666666666668</v>
      </c>
      <c r="Q72" s="33">
        <v>9.0388888888888896</v>
      </c>
      <c r="R72" s="33">
        <v>0.25144453004622497</v>
      </c>
      <c r="S72" s="33">
        <v>4.5760000000000014</v>
      </c>
      <c r="T72" s="33">
        <v>10.180222222222218</v>
      </c>
      <c r="U72" s="33">
        <v>0</v>
      </c>
      <c r="V72" s="33">
        <v>0.25578967642526962</v>
      </c>
      <c r="W72" s="33">
        <v>6.7240000000000011</v>
      </c>
      <c r="X72" s="33">
        <v>7.4694444444444459</v>
      </c>
      <c r="Y72" s="33">
        <v>0</v>
      </c>
      <c r="Z72" s="33">
        <v>0.24603428351309711</v>
      </c>
      <c r="AA72" s="33">
        <v>0</v>
      </c>
      <c r="AB72" s="33">
        <v>0</v>
      </c>
      <c r="AC72" s="33">
        <v>0</v>
      </c>
      <c r="AD72" s="33">
        <v>70.285666666666671</v>
      </c>
      <c r="AE72" s="33">
        <v>0</v>
      </c>
      <c r="AF72" s="33">
        <v>0</v>
      </c>
      <c r="AG72" s="33">
        <v>0</v>
      </c>
      <c r="AH72" t="s">
        <v>75</v>
      </c>
      <c r="AI72" s="34">
        <v>4</v>
      </c>
    </row>
    <row r="73" spans="1:35" x14ac:dyDescent="0.25">
      <c r="A73" t="s">
        <v>1023</v>
      </c>
      <c r="B73" t="s">
        <v>404</v>
      </c>
      <c r="C73" t="s">
        <v>701</v>
      </c>
      <c r="D73" t="s">
        <v>923</v>
      </c>
      <c r="E73" s="33">
        <v>91.855555555555554</v>
      </c>
      <c r="F73" s="33">
        <v>39.6</v>
      </c>
      <c r="G73" s="33">
        <v>0</v>
      </c>
      <c r="H73" s="33">
        <v>0</v>
      </c>
      <c r="I73" s="33">
        <v>0</v>
      </c>
      <c r="J73" s="33">
        <v>0</v>
      </c>
      <c r="K73" s="33">
        <v>0</v>
      </c>
      <c r="L73" s="33">
        <v>4.9428888888888887</v>
      </c>
      <c r="M73" s="33">
        <v>4.1805555555555554</v>
      </c>
      <c r="N73" s="33">
        <v>0</v>
      </c>
      <c r="O73" s="33">
        <v>4.5512277730736662E-2</v>
      </c>
      <c r="P73" s="33">
        <v>5.2055555555555557</v>
      </c>
      <c r="Q73" s="33">
        <v>6.0083333333333337</v>
      </c>
      <c r="R73" s="33">
        <v>0.12208177089633482</v>
      </c>
      <c r="S73" s="33">
        <v>4.4606666666666683</v>
      </c>
      <c r="T73" s="33">
        <v>8.634222222222224</v>
      </c>
      <c r="U73" s="33">
        <v>0</v>
      </c>
      <c r="V73" s="33">
        <v>0.14255957421071735</v>
      </c>
      <c r="W73" s="33">
        <v>4.5962222222222211</v>
      </c>
      <c r="X73" s="33">
        <v>9.5193333333333321</v>
      </c>
      <c r="Y73" s="33">
        <v>0</v>
      </c>
      <c r="Z73" s="33">
        <v>0.15367122293455907</v>
      </c>
      <c r="AA73" s="33">
        <v>0</v>
      </c>
      <c r="AB73" s="33">
        <v>0</v>
      </c>
      <c r="AC73" s="33">
        <v>0</v>
      </c>
      <c r="AD73" s="33">
        <v>87.575888888888883</v>
      </c>
      <c r="AE73" s="33">
        <v>0</v>
      </c>
      <c r="AF73" s="33">
        <v>0</v>
      </c>
      <c r="AG73" s="33">
        <v>0</v>
      </c>
      <c r="AH73" t="s">
        <v>63</v>
      </c>
      <c r="AI73" s="34">
        <v>4</v>
      </c>
    </row>
    <row r="74" spans="1:35" x14ac:dyDescent="0.25">
      <c r="A74" t="s">
        <v>1023</v>
      </c>
      <c r="B74" t="s">
        <v>375</v>
      </c>
      <c r="C74" t="s">
        <v>728</v>
      </c>
      <c r="D74" t="s">
        <v>910</v>
      </c>
      <c r="E74" s="33">
        <v>219.56666666666666</v>
      </c>
      <c r="F74" s="33">
        <v>11.28888888888889</v>
      </c>
      <c r="G74" s="33">
        <v>1.4</v>
      </c>
      <c r="H74" s="33">
        <v>0.14722222222222223</v>
      </c>
      <c r="I74" s="33">
        <v>10.577777777777778</v>
      </c>
      <c r="J74" s="33">
        <v>0</v>
      </c>
      <c r="K74" s="33">
        <v>0</v>
      </c>
      <c r="L74" s="33">
        <v>11.24711111111111</v>
      </c>
      <c r="M74" s="33">
        <v>5.4222222222222225</v>
      </c>
      <c r="N74" s="33">
        <v>14</v>
      </c>
      <c r="O74" s="33">
        <v>8.8457061889580496E-2</v>
      </c>
      <c r="P74" s="33">
        <v>5.5111111111111111</v>
      </c>
      <c r="Q74" s="33">
        <v>10.188999999999995</v>
      </c>
      <c r="R74" s="33">
        <v>7.1504984565558399E-2</v>
      </c>
      <c r="S74" s="33">
        <v>13.954666666666663</v>
      </c>
      <c r="T74" s="33">
        <v>18.294333333333331</v>
      </c>
      <c r="U74" s="33">
        <v>7.4888888888888889</v>
      </c>
      <c r="V74" s="33">
        <v>0.1809832498355346</v>
      </c>
      <c r="W74" s="33">
        <v>18.38677777777778</v>
      </c>
      <c r="X74" s="33">
        <v>27.60677777777779</v>
      </c>
      <c r="Y74" s="33">
        <v>7.1555555555555559</v>
      </c>
      <c r="Z74" s="33">
        <v>0.24206366074591376</v>
      </c>
      <c r="AA74" s="33">
        <v>0</v>
      </c>
      <c r="AB74" s="33">
        <v>0</v>
      </c>
      <c r="AC74" s="33">
        <v>0</v>
      </c>
      <c r="AD74" s="33">
        <v>70.45411111111116</v>
      </c>
      <c r="AE74" s="33">
        <v>60.9</v>
      </c>
      <c r="AF74" s="33">
        <v>0</v>
      </c>
      <c r="AG74" s="33">
        <v>0</v>
      </c>
      <c r="AH74" t="s">
        <v>34</v>
      </c>
      <c r="AI74" s="34">
        <v>4</v>
      </c>
    </row>
    <row r="75" spans="1:35" x14ac:dyDescent="0.25">
      <c r="A75" t="s">
        <v>1023</v>
      </c>
      <c r="B75" t="s">
        <v>420</v>
      </c>
      <c r="C75" t="s">
        <v>748</v>
      </c>
      <c r="D75" t="s">
        <v>945</v>
      </c>
      <c r="E75" s="33">
        <v>83.522222222222226</v>
      </c>
      <c r="F75" s="33">
        <v>5.8</v>
      </c>
      <c r="G75" s="33">
        <v>4.4444444444444446E-2</v>
      </c>
      <c r="H75" s="33">
        <v>0.4</v>
      </c>
      <c r="I75" s="33">
        <v>0.53333333333333333</v>
      </c>
      <c r="J75" s="33">
        <v>0</v>
      </c>
      <c r="K75" s="33">
        <v>0</v>
      </c>
      <c r="L75" s="33">
        <v>1.1596666666666664</v>
      </c>
      <c r="M75" s="33">
        <v>5.4159999999999986</v>
      </c>
      <c r="N75" s="33">
        <v>0</v>
      </c>
      <c r="O75" s="33">
        <v>6.4845017959292248E-2</v>
      </c>
      <c r="P75" s="33">
        <v>5.676444444444444</v>
      </c>
      <c r="Q75" s="33">
        <v>5.0344444444444445</v>
      </c>
      <c r="R75" s="33">
        <v>0.12823998935745642</v>
      </c>
      <c r="S75" s="33">
        <v>0.86711111111111117</v>
      </c>
      <c r="T75" s="33">
        <v>10.788666666666666</v>
      </c>
      <c r="U75" s="33">
        <v>0</v>
      </c>
      <c r="V75" s="33">
        <v>0.13955301317014765</v>
      </c>
      <c r="W75" s="33">
        <v>1.1436666666666666</v>
      </c>
      <c r="X75" s="33">
        <v>7.1441111111111111</v>
      </c>
      <c r="Y75" s="33">
        <v>0</v>
      </c>
      <c r="Z75" s="33">
        <v>9.9228415591326335E-2</v>
      </c>
      <c r="AA75" s="33">
        <v>0</v>
      </c>
      <c r="AB75" s="33">
        <v>0</v>
      </c>
      <c r="AC75" s="33">
        <v>0</v>
      </c>
      <c r="AD75" s="33">
        <v>0</v>
      </c>
      <c r="AE75" s="33">
        <v>0</v>
      </c>
      <c r="AF75" s="33">
        <v>0</v>
      </c>
      <c r="AG75" s="33">
        <v>0</v>
      </c>
      <c r="AH75" t="s">
        <v>79</v>
      </c>
      <c r="AI75" s="34">
        <v>4</v>
      </c>
    </row>
    <row r="76" spans="1:35" x14ac:dyDescent="0.25">
      <c r="A76" t="s">
        <v>1023</v>
      </c>
      <c r="B76" t="s">
        <v>372</v>
      </c>
      <c r="C76" t="s">
        <v>708</v>
      </c>
      <c r="D76" t="s">
        <v>907</v>
      </c>
      <c r="E76" s="33">
        <v>151.04444444444445</v>
      </c>
      <c r="F76" s="33">
        <v>10.755555555555556</v>
      </c>
      <c r="G76" s="33">
        <v>0.33333333333333331</v>
      </c>
      <c r="H76" s="33">
        <v>0.49166666666666664</v>
      </c>
      <c r="I76" s="33">
        <v>5.1444444444444448</v>
      </c>
      <c r="J76" s="33">
        <v>0</v>
      </c>
      <c r="K76" s="33">
        <v>0</v>
      </c>
      <c r="L76" s="33">
        <v>11.645222222222223</v>
      </c>
      <c r="M76" s="33">
        <v>11.6</v>
      </c>
      <c r="N76" s="33">
        <v>3.5555555555555554</v>
      </c>
      <c r="O76" s="33">
        <v>0.10033838458143297</v>
      </c>
      <c r="P76" s="33">
        <v>1.85</v>
      </c>
      <c r="Q76" s="33">
        <v>3.1583333333333332</v>
      </c>
      <c r="R76" s="33">
        <v>3.3158010887156093E-2</v>
      </c>
      <c r="S76" s="33">
        <v>4.7965555555555559</v>
      </c>
      <c r="T76" s="33">
        <v>12.032333333333332</v>
      </c>
      <c r="U76" s="33">
        <v>0</v>
      </c>
      <c r="V76" s="33">
        <v>0.11141680153008679</v>
      </c>
      <c r="W76" s="33">
        <v>15.904555555555554</v>
      </c>
      <c r="X76" s="33">
        <v>8.1591111111111125</v>
      </c>
      <c r="Y76" s="33">
        <v>0.4</v>
      </c>
      <c r="Z76" s="33">
        <v>0.16196336619096657</v>
      </c>
      <c r="AA76" s="33">
        <v>0</v>
      </c>
      <c r="AB76" s="33">
        <v>0</v>
      </c>
      <c r="AC76" s="33">
        <v>0</v>
      </c>
      <c r="AD76" s="33">
        <v>0</v>
      </c>
      <c r="AE76" s="33">
        <v>0</v>
      </c>
      <c r="AF76" s="33">
        <v>0</v>
      </c>
      <c r="AG76" s="33">
        <v>0</v>
      </c>
      <c r="AH76" t="s">
        <v>31</v>
      </c>
      <c r="AI76" s="34">
        <v>4</v>
      </c>
    </row>
    <row r="77" spans="1:35" x14ac:dyDescent="0.25">
      <c r="A77" t="s">
        <v>1023</v>
      </c>
      <c r="B77" t="s">
        <v>587</v>
      </c>
      <c r="C77" t="s">
        <v>828</v>
      </c>
      <c r="D77" t="s">
        <v>985</v>
      </c>
      <c r="E77" s="33">
        <v>37.9</v>
      </c>
      <c r="F77" s="33">
        <v>7.822222222222222</v>
      </c>
      <c r="G77" s="33">
        <v>0.33333333333333331</v>
      </c>
      <c r="H77" s="33">
        <v>0.25111111111111106</v>
      </c>
      <c r="I77" s="33">
        <v>0.48888888888888887</v>
      </c>
      <c r="J77" s="33">
        <v>0</v>
      </c>
      <c r="K77" s="33">
        <v>0</v>
      </c>
      <c r="L77" s="33">
        <v>1.4416666666666667</v>
      </c>
      <c r="M77" s="33">
        <v>5.4656666666666665</v>
      </c>
      <c r="N77" s="33">
        <v>0</v>
      </c>
      <c r="O77" s="33">
        <v>0.14421284080914687</v>
      </c>
      <c r="P77" s="33">
        <v>0</v>
      </c>
      <c r="Q77" s="33">
        <v>5.2478888888888893</v>
      </c>
      <c r="R77" s="33">
        <v>0.13846672530049842</v>
      </c>
      <c r="S77" s="33">
        <v>1.1305555555555555</v>
      </c>
      <c r="T77" s="33">
        <v>3.6222222222222222</v>
      </c>
      <c r="U77" s="33">
        <v>0</v>
      </c>
      <c r="V77" s="33">
        <v>0.12540310759308124</v>
      </c>
      <c r="W77" s="33">
        <v>1.4027777777777777</v>
      </c>
      <c r="X77" s="33">
        <v>1.8666666666666667</v>
      </c>
      <c r="Y77" s="33">
        <v>0</v>
      </c>
      <c r="Z77" s="33">
        <v>8.6265024919378486E-2</v>
      </c>
      <c r="AA77" s="33">
        <v>0</v>
      </c>
      <c r="AB77" s="33">
        <v>0</v>
      </c>
      <c r="AC77" s="33">
        <v>0</v>
      </c>
      <c r="AD77" s="33">
        <v>0</v>
      </c>
      <c r="AE77" s="33">
        <v>0</v>
      </c>
      <c r="AF77" s="33">
        <v>0</v>
      </c>
      <c r="AG77" s="33">
        <v>0</v>
      </c>
      <c r="AH77" t="s">
        <v>246</v>
      </c>
      <c r="AI77" s="34">
        <v>4</v>
      </c>
    </row>
    <row r="78" spans="1:35" x14ac:dyDescent="0.25">
      <c r="A78" t="s">
        <v>1023</v>
      </c>
      <c r="B78" t="s">
        <v>373</v>
      </c>
      <c r="C78" t="s">
        <v>726</v>
      </c>
      <c r="D78" t="s">
        <v>930</v>
      </c>
      <c r="E78" s="33">
        <v>83.75555555555556</v>
      </c>
      <c r="F78" s="33">
        <v>5.7777777777777777</v>
      </c>
      <c r="G78" s="33">
        <v>0.4</v>
      </c>
      <c r="H78" s="33">
        <v>0.33888888888888891</v>
      </c>
      <c r="I78" s="33">
        <v>1.1888888888888889</v>
      </c>
      <c r="J78" s="33">
        <v>0</v>
      </c>
      <c r="K78" s="33">
        <v>0</v>
      </c>
      <c r="L78" s="33">
        <v>0</v>
      </c>
      <c r="M78" s="33">
        <v>5.6263333333333341</v>
      </c>
      <c r="N78" s="33">
        <v>0</v>
      </c>
      <c r="O78" s="33">
        <v>6.7175643406739191E-2</v>
      </c>
      <c r="P78" s="33">
        <v>5.7873333333333319</v>
      </c>
      <c r="Q78" s="33">
        <v>5.4771111111111113</v>
      </c>
      <c r="R78" s="33">
        <v>0.13449190766781638</v>
      </c>
      <c r="S78" s="33">
        <v>0</v>
      </c>
      <c r="T78" s="33">
        <v>1.2206666666666668</v>
      </c>
      <c r="U78" s="33">
        <v>0</v>
      </c>
      <c r="V78" s="33">
        <v>1.4574157601485806E-2</v>
      </c>
      <c r="W78" s="33">
        <v>0.22911111111111107</v>
      </c>
      <c r="X78" s="33">
        <v>5.4691111111111104</v>
      </c>
      <c r="Y78" s="33">
        <v>0</v>
      </c>
      <c r="Z78" s="33">
        <v>6.8033961262934456E-2</v>
      </c>
      <c r="AA78" s="33">
        <v>0</v>
      </c>
      <c r="AB78" s="33">
        <v>0</v>
      </c>
      <c r="AC78" s="33">
        <v>0</v>
      </c>
      <c r="AD78" s="33">
        <v>0</v>
      </c>
      <c r="AE78" s="33">
        <v>0</v>
      </c>
      <c r="AF78" s="33">
        <v>0</v>
      </c>
      <c r="AG78" s="33">
        <v>0</v>
      </c>
      <c r="AH78" t="s">
        <v>32</v>
      </c>
      <c r="AI78" s="34">
        <v>4</v>
      </c>
    </row>
    <row r="79" spans="1:35" x14ac:dyDescent="0.25">
      <c r="A79" t="s">
        <v>1023</v>
      </c>
      <c r="B79" t="s">
        <v>488</v>
      </c>
      <c r="C79" t="s">
        <v>682</v>
      </c>
      <c r="D79" t="s">
        <v>888</v>
      </c>
      <c r="E79" s="33">
        <v>89.12222222222222</v>
      </c>
      <c r="F79" s="33">
        <v>0</v>
      </c>
      <c r="G79" s="33">
        <v>0</v>
      </c>
      <c r="H79" s="33">
        <v>0</v>
      </c>
      <c r="I79" s="33">
        <v>0</v>
      </c>
      <c r="J79" s="33">
        <v>0</v>
      </c>
      <c r="K79" s="33">
        <v>0</v>
      </c>
      <c r="L79" s="33">
        <v>6.168111111111112</v>
      </c>
      <c r="M79" s="33">
        <v>0</v>
      </c>
      <c r="N79" s="33">
        <v>0</v>
      </c>
      <c r="O79" s="33">
        <v>0</v>
      </c>
      <c r="P79" s="33">
        <v>0</v>
      </c>
      <c r="Q79" s="33">
        <v>14.613111111111111</v>
      </c>
      <c r="R79" s="33">
        <v>0.16396708639820473</v>
      </c>
      <c r="S79" s="33">
        <v>5.8447777777777778</v>
      </c>
      <c r="T79" s="33">
        <v>9.3377777777777773</v>
      </c>
      <c r="U79" s="33">
        <v>0</v>
      </c>
      <c r="V79" s="33">
        <v>0.17035656401944896</v>
      </c>
      <c r="W79" s="33">
        <v>5.7346666666666657</v>
      </c>
      <c r="X79" s="33">
        <v>6.1136666666666653</v>
      </c>
      <c r="Y79" s="33">
        <v>0</v>
      </c>
      <c r="Z79" s="33">
        <v>0.13294476997880561</v>
      </c>
      <c r="AA79" s="33">
        <v>0</v>
      </c>
      <c r="AB79" s="33">
        <v>0</v>
      </c>
      <c r="AC79" s="33">
        <v>0</v>
      </c>
      <c r="AD79" s="33">
        <v>0</v>
      </c>
      <c r="AE79" s="33">
        <v>0</v>
      </c>
      <c r="AF79" s="33">
        <v>0</v>
      </c>
      <c r="AG79" s="33">
        <v>0</v>
      </c>
      <c r="AH79" t="s">
        <v>147</v>
      </c>
      <c r="AI79" s="34">
        <v>4</v>
      </c>
    </row>
    <row r="80" spans="1:35" x14ac:dyDescent="0.25">
      <c r="A80" t="s">
        <v>1023</v>
      </c>
      <c r="B80" t="s">
        <v>590</v>
      </c>
      <c r="C80" t="s">
        <v>788</v>
      </c>
      <c r="D80" t="s">
        <v>966</v>
      </c>
      <c r="E80" s="33">
        <v>92.1</v>
      </c>
      <c r="F80" s="33">
        <v>5.6</v>
      </c>
      <c r="G80" s="33">
        <v>0.48888888888888887</v>
      </c>
      <c r="H80" s="33">
        <v>0</v>
      </c>
      <c r="I80" s="33">
        <v>0.55555555555555558</v>
      </c>
      <c r="J80" s="33">
        <v>0</v>
      </c>
      <c r="K80" s="33">
        <v>0.72222222222222221</v>
      </c>
      <c r="L80" s="33">
        <v>3.5972222222222223</v>
      </c>
      <c r="M80" s="33">
        <v>5.2444444444444445</v>
      </c>
      <c r="N80" s="33">
        <v>0</v>
      </c>
      <c r="O80" s="33">
        <v>5.694293642176379E-2</v>
      </c>
      <c r="P80" s="33">
        <v>5.2444444444444445</v>
      </c>
      <c r="Q80" s="33">
        <v>0</v>
      </c>
      <c r="R80" s="33">
        <v>5.694293642176379E-2</v>
      </c>
      <c r="S80" s="33">
        <v>1.5527777777777778</v>
      </c>
      <c r="T80" s="33">
        <v>11.172222222222222</v>
      </c>
      <c r="U80" s="33">
        <v>0</v>
      </c>
      <c r="V80" s="33">
        <v>0.13816503800217156</v>
      </c>
      <c r="W80" s="33">
        <v>1.6222222222222222</v>
      </c>
      <c r="X80" s="33">
        <v>5.5583333333333336</v>
      </c>
      <c r="Y80" s="33">
        <v>0</v>
      </c>
      <c r="Z80" s="33">
        <v>7.7964772590179754E-2</v>
      </c>
      <c r="AA80" s="33">
        <v>0</v>
      </c>
      <c r="AB80" s="33">
        <v>0</v>
      </c>
      <c r="AC80" s="33">
        <v>0</v>
      </c>
      <c r="AD80" s="33">
        <v>0</v>
      </c>
      <c r="AE80" s="33">
        <v>0</v>
      </c>
      <c r="AF80" s="33">
        <v>0</v>
      </c>
      <c r="AG80" s="33">
        <v>0</v>
      </c>
      <c r="AH80" t="s">
        <v>249</v>
      </c>
      <c r="AI80" s="34">
        <v>4</v>
      </c>
    </row>
    <row r="81" spans="1:35" x14ac:dyDescent="0.25">
      <c r="A81" t="s">
        <v>1023</v>
      </c>
      <c r="B81" t="s">
        <v>614</v>
      </c>
      <c r="C81" t="s">
        <v>732</v>
      </c>
      <c r="D81" t="s">
        <v>892</v>
      </c>
      <c r="E81" s="33">
        <v>40.87777777777778</v>
      </c>
      <c r="F81" s="33">
        <v>4.0222222222222221</v>
      </c>
      <c r="G81" s="33">
        <v>0.4</v>
      </c>
      <c r="H81" s="33">
        <v>0</v>
      </c>
      <c r="I81" s="33">
        <v>8.8888888888888892E-2</v>
      </c>
      <c r="J81" s="33">
        <v>0</v>
      </c>
      <c r="K81" s="33">
        <v>0</v>
      </c>
      <c r="L81" s="33">
        <v>1.5688888888888888</v>
      </c>
      <c r="M81" s="33">
        <v>5.1423333333333341</v>
      </c>
      <c r="N81" s="33">
        <v>0</v>
      </c>
      <c r="O81" s="33">
        <v>0.12579777113346019</v>
      </c>
      <c r="P81" s="33">
        <v>5.0233333333333325</v>
      </c>
      <c r="Q81" s="33">
        <v>0</v>
      </c>
      <c r="R81" s="33">
        <v>0.12288665398206032</v>
      </c>
      <c r="S81" s="33">
        <v>0.43188888888888888</v>
      </c>
      <c r="T81" s="33">
        <v>4.7712222222222191</v>
      </c>
      <c r="U81" s="33">
        <v>0</v>
      </c>
      <c r="V81" s="33">
        <v>0.12728458820331603</v>
      </c>
      <c r="W81" s="33">
        <v>0.36255555555555552</v>
      </c>
      <c r="X81" s="33">
        <v>1.5652222222222223</v>
      </c>
      <c r="Y81" s="33">
        <v>0</v>
      </c>
      <c r="Z81" s="33">
        <v>4.7159554226692033E-2</v>
      </c>
      <c r="AA81" s="33">
        <v>0.17777777777777778</v>
      </c>
      <c r="AB81" s="33">
        <v>0</v>
      </c>
      <c r="AC81" s="33">
        <v>0</v>
      </c>
      <c r="AD81" s="33">
        <v>0</v>
      </c>
      <c r="AE81" s="33">
        <v>0</v>
      </c>
      <c r="AF81" s="33">
        <v>0</v>
      </c>
      <c r="AG81" s="33">
        <v>0</v>
      </c>
      <c r="AH81" t="s">
        <v>273</v>
      </c>
      <c r="AI81" s="34">
        <v>4</v>
      </c>
    </row>
    <row r="82" spans="1:35" x14ac:dyDescent="0.25">
      <c r="A82" t="s">
        <v>1023</v>
      </c>
      <c r="B82" t="s">
        <v>567</v>
      </c>
      <c r="C82" t="s">
        <v>827</v>
      </c>
      <c r="D82" t="s">
        <v>916</v>
      </c>
      <c r="E82" s="33">
        <v>53.922222222222224</v>
      </c>
      <c r="F82" s="33">
        <v>5.6888888888888891</v>
      </c>
      <c r="G82" s="33">
        <v>0.65555555555555556</v>
      </c>
      <c r="H82" s="33">
        <v>0.19677777777777777</v>
      </c>
      <c r="I82" s="33">
        <v>0.4777777777777778</v>
      </c>
      <c r="J82" s="33">
        <v>0</v>
      </c>
      <c r="K82" s="33">
        <v>0</v>
      </c>
      <c r="L82" s="33">
        <v>2.2027777777777779</v>
      </c>
      <c r="M82" s="33">
        <v>0</v>
      </c>
      <c r="N82" s="33">
        <v>6.0068888888888878</v>
      </c>
      <c r="O82" s="33">
        <v>0.11139913455594476</v>
      </c>
      <c r="P82" s="33">
        <v>5.5504444444444445</v>
      </c>
      <c r="Q82" s="33">
        <v>0</v>
      </c>
      <c r="R82" s="33">
        <v>0.10293426746342468</v>
      </c>
      <c r="S82" s="33">
        <v>0.92222222222222228</v>
      </c>
      <c r="T82" s="33">
        <v>2.1027777777777779</v>
      </c>
      <c r="U82" s="33">
        <v>0</v>
      </c>
      <c r="V82" s="33">
        <v>5.6099320008242332E-2</v>
      </c>
      <c r="W82" s="33">
        <v>0.92222222222222228</v>
      </c>
      <c r="X82" s="33">
        <v>1.7250000000000001</v>
      </c>
      <c r="Y82" s="33">
        <v>0</v>
      </c>
      <c r="Z82" s="33">
        <v>4.9093344323099114E-2</v>
      </c>
      <c r="AA82" s="33">
        <v>0</v>
      </c>
      <c r="AB82" s="33">
        <v>0</v>
      </c>
      <c r="AC82" s="33">
        <v>0</v>
      </c>
      <c r="AD82" s="33">
        <v>0</v>
      </c>
      <c r="AE82" s="33">
        <v>0</v>
      </c>
      <c r="AF82" s="33">
        <v>0</v>
      </c>
      <c r="AG82" s="33">
        <v>0</v>
      </c>
      <c r="AH82" t="s">
        <v>226</v>
      </c>
      <c r="AI82" s="34">
        <v>4</v>
      </c>
    </row>
    <row r="83" spans="1:35" x14ac:dyDescent="0.25">
      <c r="A83" t="s">
        <v>1023</v>
      </c>
      <c r="B83" t="s">
        <v>355</v>
      </c>
      <c r="C83" t="s">
        <v>700</v>
      </c>
      <c r="D83" t="s">
        <v>922</v>
      </c>
      <c r="E83" s="33">
        <v>88.611111111111114</v>
      </c>
      <c r="F83" s="33">
        <v>4.8888888888888893</v>
      </c>
      <c r="G83" s="33">
        <v>0.53333333333333333</v>
      </c>
      <c r="H83" s="33">
        <v>0.45999999999999991</v>
      </c>
      <c r="I83" s="33">
        <v>4.2888888888888888</v>
      </c>
      <c r="J83" s="33">
        <v>5.6888888888888891</v>
      </c>
      <c r="K83" s="33">
        <v>0</v>
      </c>
      <c r="L83" s="33">
        <v>1.2633333333333332</v>
      </c>
      <c r="M83" s="33">
        <v>0</v>
      </c>
      <c r="N83" s="33">
        <v>5.0666666666666664</v>
      </c>
      <c r="O83" s="33">
        <v>5.717868338557993E-2</v>
      </c>
      <c r="P83" s="33">
        <v>5.333333333333333</v>
      </c>
      <c r="Q83" s="33">
        <v>7.1416666666666666</v>
      </c>
      <c r="R83" s="33">
        <v>0.14078369905956112</v>
      </c>
      <c r="S83" s="33">
        <v>0.9455555555555557</v>
      </c>
      <c r="T83" s="33">
        <v>0</v>
      </c>
      <c r="U83" s="33">
        <v>0</v>
      </c>
      <c r="V83" s="33">
        <v>1.0670846394984328E-2</v>
      </c>
      <c r="W83" s="33">
        <v>0.36222222222222222</v>
      </c>
      <c r="X83" s="33">
        <v>0.90222222222222226</v>
      </c>
      <c r="Y83" s="33">
        <v>0</v>
      </c>
      <c r="Z83" s="33">
        <v>1.4269592476489028E-2</v>
      </c>
      <c r="AA83" s="33">
        <v>0</v>
      </c>
      <c r="AB83" s="33">
        <v>0</v>
      </c>
      <c r="AC83" s="33">
        <v>0</v>
      </c>
      <c r="AD83" s="33">
        <v>0</v>
      </c>
      <c r="AE83" s="33">
        <v>0</v>
      </c>
      <c r="AF83" s="33">
        <v>0</v>
      </c>
      <c r="AG83" s="33">
        <v>0</v>
      </c>
      <c r="AH83" t="s">
        <v>14</v>
      </c>
      <c r="AI83" s="34">
        <v>4</v>
      </c>
    </row>
    <row r="84" spans="1:35" x14ac:dyDescent="0.25">
      <c r="A84" t="s">
        <v>1023</v>
      </c>
      <c r="B84" t="s">
        <v>651</v>
      </c>
      <c r="C84" t="s">
        <v>806</v>
      </c>
      <c r="D84" t="s">
        <v>975</v>
      </c>
      <c r="E84" s="33">
        <v>40.111111111111114</v>
      </c>
      <c r="F84" s="33">
        <v>5.6</v>
      </c>
      <c r="G84" s="33">
        <v>0.57777777777777772</v>
      </c>
      <c r="H84" s="33">
        <v>0</v>
      </c>
      <c r="I84" s="33">
        <v>0.55555555555555558</v>
      </c>
      <c r="J84" s="33">
        <v>0</v>
      </c>
      <c r="K84" s="33">
        <v>0</v>
      </c>
      <c r="L84" s="33">
        <v>0.1</v>
      </c>
      <c r="M84" s="33">
        <v>0</v>
      </c>
      <c r="N84" s="33">
        <v>0</v>
      </c>
      <c r="O84" s="33">
        <v>0</v>
      </c>
      <c r="P84" s="33">
        <v>0</v>
      </c>
      <c r="Q84" s="33">
        <v>3.7611111111111111</v>
      </c>
      <c r="R84" s="33">
        <v>9.3767313019390577E-2</v>
      </c>
      <c r="S84" s="33">
        <v>1.1111111111111112E-2</v>
      </c>
      <c r="T84" s="33">
        <v>0</v>
      </c>
      <c r="U84" s="33">
        <v>0</v>
      </c>
      <c r="V84" s="33">
        <v>2.7700831024930745E-4</v>
      </c>
      <c r="W84" s="33">
        <v>0.40555555555555556</v>
      </c>
      <c r="X84" s="33">
        <v>4.7222222222222221E-2</v>
      </c>
      <c r="Y84" s="33">
        <v>0</v>
      </c>
      <c r="Z84" s="33">
        <v>1.1288088642659278E-2</v>
      </c>
      <c r="AA84" s="33">
        <v>0</v>
      </c>
      <c r="AB84" s="33">
        <v>0</v>
      </c>
      <c r="AC84" s="33">
        <v>0</v>
      </c>
      <c r="AD84" s="33">
        <v>0</v>
      </c>
      <c r="AE84" s="33">
        <v>0</v>
      </c>
      <c r="AF84" s="33">
        <v>0</v>
      </c>
      <c r="AG84" s="33">
        <v>0</v>
      </c>
      <c r="AH84" t="s">
        <v>310</v>
      </c>
      <c r="AI84" s="34">
        <v>4</v>
      </c>
    </row>
    <row r="85" spans="1:35" x14ac:dyDescent="0.25">
      <c r="A85" t="s">
        <v>1023</v>
      </c>
      <c r="B85" t="s">
        <v>415</v>
      </c>
      <c r="C85" t="s">
        <v>731</v>
      </c>
      <c r="D85" t="s">
        <v>934</v>
      </c>
      <c r="E85" s="33">
        <v>75.044444444444451</v>
      </c>
      <c r="F85" s="33">
        <v>11.144444444444444</v>
      </c>
      <c r="G85" s="33">
        <v>0</v>
      </c>
      <c r="H85" s="33">
        <v>0</v>
      </c>
      <c r="I85" s="33">
        <v>0</v>
      </c>
      <c r="J85" s="33">
        <v>0</v>
      </c>
      <c r="K85" s="33">
        <v>0</v>
      </c>
      <c r="L85" s="33">
        <v>0.6166666666666667</v>
      </c>
      <c r="M85" s="33">
        <v>6.8450000000000006</v>
      </c>
      <c r="N85" s="33">
        <v>0</v>
      </c>
      <c r="O85" s="33">
        <v>9.1212614746816703E-2</v>
      </c>
      <c r="P85" s="33">
        <v>0</v>
      </c>
      <c r="Q85" s="33">
        <v>0</v>
      </c>
      <c r="R85" s="33">
        <v>0</v>
      </c>
      <c r="S85" s="33">
        <v>0.89722222222222225</v>
      </c>
      <c r="T85" s="33">
        <v>9.6752222222222226</v>
      </c>
      <c r="U85" s="33">
        <v>0</v>
      </c>
      <c r="V85" s="33">
        <v>0.14088244003553449</v>
      </c>
      <c r="W85" s="33">
        <v>6.9233333333333338</v>
      </c>
      <c r="X85" s="33">
        <v>0</v>
      </c>
      <c r="Y85" s="33">
        <v>0</v>
      </c>
      <c r="Z85" s="33">
        <v>9.2256440627776132E-2</v>
      </c>
      <c r="AA85" s="33">
        <v>0</v>
      </c>
      <c r="AB85" s="33">
        <v>0</v>
      </c>
      <c r="AC85" s="33">
        <v>0</v>
      </c>
      <c r="AD85" s="33">
        <v>0</v>
      </c>
      <c r="AE85" s="33">
        <v>0.3888888888888889</v>
      </c>
      <c r="AF85" s="33">
        <v>0</v>
      </c>
      <c r="AG85" s="33">
        <v>0</v>
      </c>
      <c r="AH85" t="s">
        <v>74</v>
      </c>
      <c r="AI85" s="34">
        <v>4</v>
      </c>
    </row>
    <row r="86" spans="1:35" x14ac:dyDescent="0.25">
      <c r="A86" t="s">
        <v>1023</v>
      </c>
      <c r="B86" t="s">
        <v>667</v>
      </c>
      <c r="C86" t="s">
        <v>731</v>
      </c>
      <c r="D86" t="s">
        <v>934</v>
      </c>
      <c r="E86" s="33">
        <v>86.677777777777777</v>
      </c>
      <c r="F86" s="33">
        <v>5.6888888888888891</v>
      </c>
      <c r="G86" s="33">
        <v>1.1555555555555554</v>
      </c>
      <c r="H86" s="33">
        <v>0.53333333333333333</v>
      </c>
      <c r="I86" s="33">
        <v>0.26666666666666666</v>
      </c>
      <c r="J86" s="33">
        <v>0</v>
      </c>
      <c r="K86" s="33">
        <v>2.2666666666666666</v>
      </c>
      <c r="L86" s="33">
        <v>5.0166666666666666</v>
      </c>
      <c r="M86" s="33">
        <v>5.45</v>
      </c>
      <c r="N86" s="33">
        <v>0</v>
      </c>
      <c r="O86" s="33">
        <v>6.2876554287911807E-2</v>
      </c>
      <c r="P86" s="33">
        <v>4.7277777777777779</v>
      </c>
      <c r="Q86" s="33">
        <v>0</v>
      </c>
      <c r="R86" s="33">
        <v>5.454428919369312E-2</v>
      </c>
      <c r="S86" s="33">
        <v>14.985777777777779</v>
      </c>
      <c r="T86" s="33">
        <v>0</v>
      </c>
      <c r="U86" s="33">
        <v>0</v>
      </c>
      <c r="V86" s="33">
        <v>0.1728906550442251</v>
      </c>
      <c r="W86" s="33">
        <v>15.157777777777778</v>
      </c>
      <c r="X86" s="33">
        <v>0</v>
      </c>
      <c r="Y86" s="33">
        <v>0</v>
      </c>
      <c r="Z86" s="33">
        <v>0.17487501602358671</v>
      </c>
      <c r="AA86" s="33">
        <v>0.8</v>
      </c>
      <c r="AB86" s="33">
        <v>0</v>
      </c>
      <c r="AC86" s="33">
        <v>0</v>
      </c>
      <c r="AD86" s="33">
        <v>0</v>
      </c>
      <c r="AE86" s="33">
        <v>0</v>
      </c>
      <c r="AF86" s="33">
        <v>0</v>
      </c>
      <c r="AG86" s="33">
        <v>0</v>
      </c>
      <c r="AH86" t="s">
        <v>326</v>
      </c>
      <c r="AI86" s="34">
        <v>4</v>
      </c>
    </row>
    <row r="87" spans="1:35" x14ac:dyDescent="0.25">
      <c r="A87" t="s">
        <v>1023</v>
      </c>
      <c r="B87" t="s">
        <v>391</v>
      </c>
      <c r="C87" t="s">
        <v>735</v>
      </c>
      <c r="D87" t="s">
        <v>907</v>
      </c>
      <c r="E87" s="33">
        <v>97.422222222222217</v>
      </c>
      <c r="F87" s="33">
        <v>0</v>
      </c>
      <c r="G87" s="33">
        <v>0</v>
      </c>
      <c r="H87" s="33">
        <v>0</v>
      </c>
      <c r="I87" s="33">
        <v>0</v>
      </c>
      <c r="J87" s="33">
        <v>0</v>
      </c>
      <c r="K87" s="33">
        <v>0</v>
      </c>
      <c r="L87" s="33">
        <v>6.0730000000000004</v>
      </c>
      <c r="M87" s="33">
        <v>5.875</v>
      </c>
      <c r="N87" s="33">
        <v>0</v>
      </c>
      <c r="O87" s="33">
        <v>6.0304516423357671E-2</v>
      </c>
      <c r="P87" s="33">
        <v>0</v>
      </c>
      <c r="Q87" s="33">
        <v>11.644444444444444</v>
      </c>
      <c r="R87" s="33">
        <v>0.11952554744525548</v>
      </c>
      <c r="S87" s="33">
        <v>4.3334444444444431</v>
      </c>
      <c r="T87" s="33">
        <v>11.667333333333334</v>
      </c>
      <c r="U87" s="33">
        <v>0</v>
      </c>
      <c r="V87" s="33">
        <v>0.16424156021897812</v>
      </c>
      <c r="W87" s="33">
        <v>5.4654444444444437</v>
      </c>
      <c r="X87" s="33">
        <v>10.964333333333334</v>
      </c>
      <c r="Y87" s="33">
        <v>0</v>
      </c>
      <c r="Z87" s="33">
        <v>0.16864507299270076</v>
      </c>
      <c r="AA87" s="33">
        <v>0</v>
      </c>
      <c r="AB87" s="33">
        <v>0</v>
      </c>
      <c r="AC87" s="33">
        <v>0</v>
      </c>
      <c r="AD87" s="33">
        <v>0</v>
      </c>
      <c r="AE87" s="33">
        <v>0</v>
      </c>
      <c r="AF87" s="33">
        <v>0</v>
      </c>
      <c r="AG87" s="33">
        <v>0</v>
      </c>
      <c r="AH87" t="s">
        <v>50</v>
      </c>
      <c r="AI87" s="34">
        <v>4</v>
      </c>
    </row>
    <row r="88" spans="1:35" x14ac:dyDescent="0.25">
      <c r="A88" t="s">
        <v>1023</v>
      </c>
      <c r="B88" t="s">
        <v>396</v>
      </c>
      <c r="C88" t="s">
        <v>731</v>
      </c>
      <c r="D88" t="s">
        <v>934</v>
      </c>
      <c r="E88" s="33">
        <v>54.266666666666666</v>
      </c>
      <c r="F88" s="33">
        <v>5.3666666666666663</v>
      </c>
      <c r="G88" s="33">
        <v>0</v>
      </c>
      <c r="H88" s="33">
        <v>0</v>
      </c>
      <c r="I88" s="33">
        <v>0</v>
      </c>
      <c r="J88" s="33">
        <v>0</v>
      </c>
      <c r="K88" s="33">
        <v>0</v>
      </c>
      <c r="L88" s="33">
        <v>4.7439999999999989</v>
      </c>
      <c r="M88" s="33">
        <v>0</v>
      </c>
      <c r="N88" s="33">
        <v>0</v>
      </c>
      <c r="O88" s="33">
        <v>0</v>
      </c>
      <c r="P88" s="33">
        <v>0</v>
      </c>
      <c r="Q88" s="33">
        <v>0</v>
      </c>
      <c r="R88" s="33">
        <v>0</v>
      </c>
      <c r="S88" s="33">
        <v>0.17055555555555557</v>
      </c>
      <c r="T88" s="33">
        <v>6.2556666666666656</v>
      </c>
      <c r="U88" s="33">
        <v>0</v>
      </c>
      <c r="V88" s="33">
        <v>0.1184193284193284</v>
      </c>
      <c r="W88" s="33">
        <v>1.8008888888888899</v>
      </c>
      <c r="X88" s="33">
        <v>5.1134444444444425</v>
      </c>
      <c r="Y88" s="33">
        <v>2.6333333333333333</v>
      </c>
      <c r="Z88" s="33">
        <v>0.17593980343980345</v>
      </c>
      <c r="AA88" s="33">
        <v>0</v>
      </c>
      <c r="AB88" s="33">
        <v>0</v>
      </c>
      <c r="AC88" s="33">
        <v>0</v>
      </c>
      <c r="AD88" s="33">
        <v>0</v>
      </c>
      <c r="AE88" s="33">
        <v>0</v>
      </c>
      <c r="AF88" s="33">
        <v>0</v>
      </c>
      <c r="AG88" s="33">
        <v>0</v>
      </c>
      <c r="AH88" t="s">
        <v>55</v>
      </c>
      <c r="AI88" s="34">
        <v>4</v>
      </c>
    </row>
    <row r="89" spans="1:35" x14ac:dyDescent="0.25">
      <c r="A89" t="s">
        <v>1023</v>
      </c>
      <c r="B89" t="s">
        <v>378</v>
      </c>
      <c r="C89" t="s">
        <v>729</v>
      </c>
      <c r="D89" t="s">
        <v>931</v>
      </c>
      <c r="E89" s="33">
        <v>102.03333333333333</v>
      </c>
      <c r="F89" s="33">
        <v>6.4888888888888889</v>
      </c>
      <c r="G89" s="33">
        <v>0.33333333333333331</v>
      </c>
      <c r="H89" s="33">
        <v>0.7</v>
      </c>
      <c r="I89" s="33">
        <v>0.67777777777777781</v>
      </c>
      <c r="J89" s="33">
        <v>0</v>
      </c>
      <c r="K89" s="33">
        <v>0</v>
      </c>
      <c r="L89" s="33">
        <v>3.3488888888888892</v>
      </c>
      <c r="M89" s="33">
        <v>5.8255555555555567</v>
      </c>
      <c r="N89" s="33">
        <v>5.24</v>
      </c>
      <c r="O89" s="33">
        <v>0.10845039747359252</v>
      </c>
      <c r="P89" s="33">
        <v>0</v>
      </c>
      <c r="Q89" s="33">
        <v>9.7877777777777819</v>
      </c>
      <c r="R89" s="33">
        <v>9.5927256887727366E-2</v>
      </c>
      <c r="S89" s="33">
        <v>4.4222222222222225</v>
      </c>
      <c r="T89" s="33">
        <v>7.0611111111111127</v>
      </c>
      <c r="U89" s="33">
        <v>0</v>
      </c>
      <c r="V89" s="33">
        <v>0.11254491996079713</v>
      </c>
      <c r="W89" s="33">
        <v>7.7344444444444456</v>
      </c>
      <c r="X89" s="33">
        <v>2.9288888888888884</v>
      </c>
      <c r="Y89" s="33">
        <v>5.5</v>
      </c>
      <c r="Z89" s="33">
        <v>0.15841228356746162</v>
      </c>
      <c r="AA89" s="33">
        <v>0</v>
      </c>
      <c r="AB89" s="33">
        <v>0</v>
      </c>
      <c r="AC89" s="33">
        <v>0</v>
      </c>
      <c r="AD89" s="33">
        <v>0</v>
      </c>
      <c r="AE89" s="33">
        <v>0</v>
      </c>
      <c r="AF89" s="33">
        <v>0</v>
      </c>
      <c r="AG89" s="33">
        <v>0</v>
      </c>
      <c r="AH89" t="s">
        <v>37</v>
      </c>
      <c r="AI89" s="34">
        <v>4</v>
      </c>
    </row>
    <row r="90" spans="1:35" x14ac:dyDescent="0.25">
      <c r="A90" t="s">
        <v>1023</v>
      </c>
      <c r="B90" t="s">
        <v>597</v>
      </c>
      <c r="C90" t="s">
        <v>845</v>
      </c>
      <c r="D90" t="s">
        <v>997</v>
      </c>
      <c r="E90" s="33">
        <v>70.066666666666663</v>
      </c>
      <c r="F90" s="33">
        <v>5.5111111111111111</v>
      </c>
      <c r="G90" s="33">
        <v>0</v>
      </c>
      <c r="H90" s="33">
        <v>0.39566666666666683</v>
      </c>
      <c r="I90" s="33">
        <v>0</v>
      </c>
      <c r="J90" s="33">
        <v>0</v>
      </c>
      <c r="K90" s="33">
        <v>0</v>
      </c>
      <c r="L90" s="33">
        <v>1.690555555555556</v>
      </c>
      <c r="M90" s="33">
        <v>0</v>
      </c>
      <c r="N90" s="33">
        <v>0</v>
      </c>
      <c r="O90" s="33">
        <v>0</v>
      </c>
      <c r="P90" s="33">
        <v>0</v>
      </c>
      <c r="Q90" s="33">
        <v>11.858333333333333</v>
      </c>
      <c r="R90" s="33">
        <v>0.16924357754519506</v>
      </c>
      <c r="S90" s="33">
        <v>0.76222222222222236</v>
      </c>
      <c r="T90" s="33">
        <v>5.3780000000000001</v>
      </c>
      <c r="U90" s="33">
        <v>0</v>
      </c>
      <c r="V90" s="33">
        <v>8.7633999365683488E-2</v>
      </c>
      <c r="W90" s="33">
        <v>2.7975555555555554</v>
      </c>
      <c r="X90" s="33">
        <v>4.9740000000000011</v>
      </c>
      <c r="Y90" s="33">
        <v>0</v>
      </c>
      <c r="Z90" s="33">
        <v>0.11091658737710119</v>
      </c>
      <c r="AA90" s="33">
        <v>0</v>
      </c>
      <c r="AB90" s="33">
        <v>0</v>
      </c>
      <c r="AC90" s="33">
        <v>0</v>
      </c>
      <c r="AD90" s="33">
        <v>0</v>
      </c>
      <c r="AE90" s="33">
        <v>0</v>
      </c>
      <c r="AF90" s="33">
        <v>0</v>
      </c>
      <c r="AG90" s="33">
        <v>0</v>
      </c>
      <c r="AH90" t="s">
        <v>256</v>
      </c>
      <c r="AI90" s="34">
        <v>4</v>
      </c>
    </row>
    <row r="91" spans="1:35" x14ac:dyDescent="0.25">
      <c r="A91" t="s">
        <v>1023</v>
      </c>
      <c r="B91" t="s">
        <v>645</v>
      </c>
      <c r="C91" t="s">
        <v>863</v>
      </c>
      <c r="D91" t="s">
        <v>882</v>
      </c>
      <c r="E91" s="33">
        <v>51.088888888888889</v>
      </c>
      <c r="F91" s="33">
        <v>4.6222222222222218</v>
      </c>
      <c r="G91" s="33">
        <v>0</v>
      </c>
      <c r="H91" s="33">
        <v>0.28277777777777779</v>
      </c>
      <c r="I91" s="33">
        <v>0</v>
      </c>
      <c r="J91" s="33">
        <v>0</v>
      </c>
      <c r="K91" s="33">
        <v>0</v>
      </c>
      <c r="L91" s="33">
        <v>0</v>
      </c>
      <c r="M91" s="33">
        <v>5.6647777777777772</v>
      </c>
      <c r="N91" s="33">
        <v>0</v>
      </c>
      <c r="O91" s="33">
        <v>0.11088081774684644</v>
      </c>
      <c r="P91" s="33">
        <v>0</v>
      </c>
      <c r="Q91" s="33">
        <v>5.668555555555554</v>
      </c>
      <c r="R91" s="33">
        <v>0.11095476294040885</v>
      </c>
      <c r="S91" s="33">
        <v>4.6398888888888878</v>
      </c>
      <c r="T91" s="33">
        <v>0</v>
      </c>
      <c r="U91" s="33">
        <v>0</v>
      </c>
      <c r="V91" s="33">
        <v>9.0819921705089152E-2</v>
      </c>
      <c r="W91" s="33">
        <v>0.80377777777777792</v>
      </c>
      <c r="X91" s="33">
        <v>6.0638888888888891</v>
      </c>
      <c r="Y91" s="33">
        <v>0</v>
      </c>
      <c r="Z91" s="33">
        <v>0.13442583732057417</v>
      </c>
      <c r="AA91" s="33">
        <v>0.14444444444444443</v>
      </c>
      <c r="AB91" s="33">
        <v>0</v>
      </c>
      <c r="AC91" s="33">
        <v>0</v>
      </c>
      <c r="AD91" s="33">
        <v>0</v>
      </c>
      <c r="AE91" s="33">
        <v>0</v>
      </c>
      <c r="AF91" s="33">
        <v>0</v>
      </c>
      <c r="AG91" s="33">
        <v>0.23333333333333334</v>
      </c>
      <c r="AH91" t="s">
        <v>304</v>
      </c>
      <c r="AI91" s="34">
        <v>4</v>
      </c>
    </row>
    <row r="92" spans="1:35" x14ac:dyDescent="0.25">
      <c r="A92" t="s">
        <v>1023</v>
      </c>
      <c r="B92" t="s">
        <v>610</v>
      </c>
      <c r="C92" t="s">
        <v>850</v>
      </c>
      <c r="D92" t="s">
        <v>999</v>
      </c>
      <c r="E92" s="33">
        <v>41.43333333333333</v>
      </c>
      <c r="F92" s="33">
        <v>5.6</v>
      </c>
      <c r="G92" s="33">
        <v>0.28888888888888886</v>
      </c>
      <c r="H92" s="33">
        <v>0.24866666666666665</v>
      </c>
      <c r="I92" s="33">
        <v>0.53333333333333333</v>
      </c>
      <c r="J92" s="33">
        <v>0</v>
      </c>
      <c r="K92" s="33">
        <v>0</v>
      </c>
      <c r="L92" s="33">
        <v>2.5295555555555551</v>
      </c>
      <c r="M92" s="33">
        <v>5.2782222222222224</v>
      </c>
      <c r="N92" s="33">
        <v>0</v>
      </c>
      <c r="O92" s="33">
        <v>0.12739072137302226</v>
      </c>
      <c r="P92" s="33">
        <v>0</v>
      </c>
      <c r="Q92" s="33">
        <v>5.6544444444444446</v>
      </c>
      <c r="R92" s="33">
        <v>0.13647090372754092</v>
      </c>
      <c r="S92" s="33">
        <v>3.3108888888888899</v>
      </c>
      <c r="T92" s="33">
        <v>5.2337777777777763</v>
      </c>
      <c r="U92" s="33">
        <v>0</v>
      </c>
      <c r="V92" s="33">
        <v>0.2062268704746581</v>
      </c>
      <c r="W92" s="33">
        <v>2.6385555555555555</v>
      </c>
      <c r="X92" s="33">
        <v>3.1733333333333338</v>
      </c>
      <c r="Y92" s="33">
        <v>0</v>
      </c>
      <c r="Z92" s="33">
        <v>0.14027085009385898</v>
      </c>
      <c r="AA92" s="33">
        <v>0</v>
      </c>
      <c r="AB92" s="33">
        <v>0</v>
      </c>
      <c r="AC92" s="33">
        <v>0</v>
      </c>
      <c r="AD92" s="33">
        <v>0</v>
      </c>
      <c r="AE92" s="33">
        <v>0</v>
      </c>
      <c r="AF92" s="33">
        <v>0</v>
      </c>
      <c r="AG92" s="33">
        <v>0</v>
      </c>
      <c r="AH92" t="s">
        <v>269</v>
      </c>
      <c r="AI92" s="34">
        <v>4</v>
      </c>
    </row>
    <row r="93" spans="1:35" x14ac:dyDescent="0.25">
      <c r="A93" t="s">
        <v>1023</v>
      </c>
      <c r="B93" t="s">
        <v>601</v>
      </c>
      <c r="C93" t="s">
        <v>732</v>
      </c>
      <c r="D93" t="s">
        <v>892</v>
      </c>
      <c r="E93" s="33">
        <v>66.37777777777778</v>
      </c>
      <c r="F93" s="33">
        <v>5.6888888888888891</v>
      </c>
      <c r="G93" s="33">
        <v>0.32222222222222224</v>
      </c>
      <c r="H93" s="33">
        <v>0.75</v>
      </c>
      <c r="I93" s="33">
        <v>0.26666666666666666</v>
      </c>
      <c r="J93" s="33">
        <v>0</v>
      </c>
      <c r="K93" s="33">
        <v>0</v>
      </c>
      <c r="L93" s="33">
        <v>5.6888888888888891</v>
      </c>
      <c r="M93" s="33">
        <v>6.677777777777778</v>
      </c>
      <c r="N93" s="33">
        <v>0</v>
      </c>
      <c r="O93" s="33">
        <v>0.10060261131570138</v>
      </c>
      <c r="P93" s="33">
        <v>5.2333333333333334</v>
      </c>
      <c r="Q93" s="33">
        <v>0</v>
      </c>
      <c r="R93" s="33">
        <v>7.8841647137596255E-2</v>
      </c>
      <c r="S93" s="33">
        <v>6.8277777777777775</v>
      </c>
      <c r="T93" s="33">
        <v>0</v>
      </c>
      <c r="U93" s="33">
        <v>0</v>
      </c>
      <c r="V93" s="33">
        <v>0.10286240374958151</v>
      </c>
      <c r="W93" s="33">
        <v>1.2972222222222223</v>
      </c>
      <c r="X93" s="33">
        <v>0</v>
      </c>
      <c r="Y93" s="33">
        <v>5.0999999999999996</v>
      </c>
      <c r="Z93" s="33">
        <v>9.6375962504184801E-2</v>
      </c>
      <c r="AA93" s="33">
        <v>0</v>
      </c>
      <c r="AB93" s="33">
        <v>0</v>
      </c>
      <c r="AC93" s="33">
        <v>0</v>
      </c>
      <c r="AD93" s="33">
        <v>0</v>
      </c>
      <c r="AE93" s="33">
        <v>0</v>
      </c>
      <c r="AF93" s="33">
        <v>0</v>
      </c>
      <c r="AG93" s="33">
        <v>0</v>
      </c>
      <c r="AH93" t="s">
        <v>260</v>
      </c>
      <c r="AI93" s="34">
        <v>4</v>
      </c>
    </row>
    <row r="94" spans="1:35" x14ac:dyDescent="0.25">
      <c r="A94" t="s">
        <v>1023</v>
      </c>
      <c r="B94" t="s">
        <v>646</v>
      </c>
      <c r="C94" t="s">
        <v>708</v>
      </c>
      <c r="D94" t="s">
        <v>888</v>
      </c>
      <c r="E94" s="33">
        <v>99.455555555555549</v>
      </c>
      <c r="F94" s="33">
        <v>5.7333333333333334</v>
      </c>
      <c r="G94" s="33">
        <v>1.4</v>
      </c>
      <c r="H94" s="33">
        <v>0.4</v>
      </c>
      <c r="I94" s="33">
        <v>4.6888888888888891</v>
      </c>
      <c r="J94" s="33">
        <v>0</v>
      </c>
      <c r="K94" s="33">
        <v>0</v>
      </c>
      <c r="L94" s="33">
        <v>3.3685555555555555</v>
      </c>
      <c r="M94" s="33">
        <v>0</v>
      </c>
      <c r="N94" s="33">
        <v>0.17777777777777778</v>
      </c>
      <c r="O94" s="33">
        <v>1.7875097754440847E-3</v>
      </c>
      <c r="P94" s="33">
        <v>0.13333333333333333</v>
      </c>
      <c r="Q94" s="33">
        <v>0</v>
      </c>
      <c r="R94" s="33">
        <v>1.3406323315830633E-3</v>
      </c>
      <c r="S94" s="33">
        <v>1.6226666666666665</v>
      </c>
      <c r="T94" s="33">
        <v>10.793222222222225</v>
      </c>
      <c r="U94" s="33">
        <v>0</v>
      </c>
      <c r="V94" s="33">
        <v>0.12483856552340523</v>
      </c>
      <c r="W94" s="33">
        <v>8.0701111111111121</v>
      </c>
      <c r="X94" s="33">
        <v>4.6704444444444437</v>
      </c>
      <c r="Y94" s="33">
        <v>0</v>
      </c>
      <c r="Z94" s="33">
        <v>0.12810300525080998</v>
      </c>
      <c r="AA94" s="33">
        <v>0</v>
      </c>
      <c r="AB94" s="33">
        <v>0</v>
      </c>
      <c r="AC94" s="33">
        <v>0</v>
      </c>
      <c r="AD94" s="33">
        <v>0</v>
      </c>
      <c r="AE94" s="33">
        <v>0</v>
      </c>
      <c r="AF94" s="33">
        <v>0</v>
      </c>
      <c r="AG94" s="33">
        <v>0</v>
      </c>
      <c r="AH94" t="s">
        <v>305</v>
      </c>
      <c r="AI94" s="34">
        <v>4</v>
      </c>
    </row>
    <row r="95" spans="1:35" x14ac:dyDescent="0.25">
      <c r="A95" t="s">
        <v>1023</v>
      </c>
      <c r="B95" t="s">
        <v>487</v>
      </c>
      <c r="C95" t="s">
        <v>792</v>
      </c>
      <c r="D95" t="s">
        <v>968</v>
      </c>
      <c r="E95" s="33">
        <v>59.011111111111113</v>
      </c>
      <c r="F95" s="33">
        <v>5.6888888888888891</v>
      </c>
      <c r="G95" s="33">
        <v>6.6666666666666666E-2</v>
      </c>
      <c r="H95" s="33">
        <v>0.26599999999999996</v>
      </c>
      <c r="I95" s="33">
        <v>0.31111111111111112</v>
      </c>
      <c r="J95" s="33">
        <v>0</v>
      </c>
      <c r="K95" s="33">
        <v>0</v>
      </c>
      <c r="L95" s="33">
        <v>8.8888888888888892E-2</v>
      </c>
      <c r="M95" s="33">
        <v>0</v>
      </c>
      <c r="N95" s="33">
        <v>4.500333333333332</v>
      </c>
      <c r="O95" s="33">
        <v>7.6262474110337014E-2</v>
      </c>
      <c r="P95" s="33">
        <v>3.8393333333333337</v>
      </c>
      <c r="Q95" s="33">
        <v>0</v>
      </c>
      <c r="R95" s="33">
        <v>6.5061193748823201E-2</v>
      </c>
      <c r="S95" s="33">
        <v>0.37222222222222223</v>
      </c>
      <c r="T95" s="33">
        <v>2.3833333333333333</v>
      </c>
      <c r="U95" s="33">
        <v>0</v>
      </c>
      <c r="V95" s="33">
        <v>4.669553756354735E-2</v>
      </c>
      <c r="W95" s="33">
        <v>4.2444444444444445</v>
      </c>
      <c r="X95" s="33">
        <v>0.30277777777777776</v>
      </c>
      <c r="Y95" s="33">
        <v>0</v>
      </c>
      <c r="Z95" s="33">
        <v>7.7057051402749016E-2</v>
      </c>
      <c r="AA95" s="33">
        <v>0</v>
      </c>
      <c r="AB95" s="33">
        <v>0</v>
      </c>
      <c r="AC95" s="33">
        <v>0</v>
      </c>
      <c r="AD95" s="33">
        <v>0</v>
      </c>
      <c r="AE95" s="33">
        <v>0</v>
      </c>
      <c r="AF95" s="33">
        <v>0</v>
      </c>
      <c r="AG95" s="33">
        <v>0</v>
      </c>
      <c r="AH95" t="s">
        <v>146</v>
      </c>
      <c r="AI95" s="34">
        <v>4</v>
      </c>
    </row>
    <row r="96" spans="1:35" x14ac:dyDescent="0.25">
      <c r="A96" t="s">
        <v>1023</v>
      </c>
      <c r="B96" t="s">
        <v>543</v>
      </c>
      <c r="C96" t="s">
        <v>816</v>
      </c>
      <c r="D96" t="s">
        <v>900</v>
      </c>
      <c r="E96" s="33">
        <v>38.633333333333333</v>
      </c>
      <c r="F96" s="33">
        <v>10.688888888888888</v>
      </c>
      <c r="G96" s="33">
        <v>0</v>
      </c>
      <c r="H96" s="33">
        <v>0</v>
      </c>
      <c r="I96" s="33">
        <v>0</v>
      </c>
      <c r="J96" s="33">
        <v>0</v>
      </c>
      <c r="K96" s="33">
        <v>0</v>
      </c>
      <c r="L96" s="33">
        <v>0.9592222222222222</v>
      </c>
      <c r="M96" s="33">
        <v>0</v>
      </c>
      <c r="N96" s="33">
        <v>0</v>
      </c>
      <c r="O96" s="33">
        <v>0</v>
      </c>
      <c r="P96" s="33">
        <v>0</v>
      </c>
      <c r="Q96" s="33">
        <v>0</v>
      </c>
      <c r="R96" s="33">
        <v>0</v>
      </c>
      <c r="S96" s="33">
        <v>1.4404444444444446</v>
      </c>
      <c r="T96" s="33">
        <v>4.7766666666666655</v>
      </c>
      <c r="U96" s="33">
        <v>0</v>
      </c>
      <c r="V96" s="33">
        <v>0.16092608570606845</v>
      </c>
      <c r="W96" s="33">
        <v>1.6413333333333335</v>
      </c>
      <c r="X96" s="33">
        <v>8.8285555555555533</v>
      </c>
      <c r="Y96" s="33">
        <v>5.1222222222222218</v>
      </c>
      <c r="Z96" s="33">
        <v>0.40359217716422197</v>
      </c>
      <c r="AA96" s="33">
        <v>0</v>
      </c>
      <c r="AB96" s="33">
        <v>0</v>
      </c>
      <c r="AC96" s="33">
        <v>0</v>
      </c>
      <c r="AD96" s="33">
        <v>0</v>
      </c>
      <c r="AE96" s="33">
        <v>0</v>
      </c>
      <c r="AF96" s="33">
        <v>0</v>
      </c>
      <c r="AG96" s="33">
        <v>0</v>
      </c>
      <c r="AH96" t="s">
        <v>202</v>
      </c>
      <c r="AI96" s="34">
        <v>4</v>
      </c>
    </row>
    <row r="97" spans="1:35" x14ac:dyDescent="0.25">
      <c r="A97" t="s">
        <v>1023</v>
      </c>
      <c r="B97" t="s">
        <v>544</v>
      </c>
      <c r="C97" t="s">
        <v>816</v>
      </c>
      <c r="D97" t="s">
        <v>900</v>
      </c>
      <c r="E97" s="33">
        <v>37.955555555555556</v>
      </c>
      <c r="F97" s="33">
        <v>10.522222222222222</v>
      </c>
      <c r="G97" s="33">
        <v>0</v>
      </c>
      <c r="H97" s="33">
        <v>0</v>
      </c>
      <c r="I97" s="33">
        <v>0</v>
      </c>
      <c r="J97" s="33">
        <v>0</v>
      </c>
      <c r="K97" s="33">
        <v>0</v>
      </c>
      <c r="L97" s="33">
        <v>0.57144444444444442</v>
      </c>
      <c r="M97" s="33">
        <v>0</v>
      </c>
      <c r="N97" s="33">
        <v>0</v>
      </c>
      <c r="O97" s="33">
        <v>0</v>
      </c>
      <c r="P97" s="33">
        <v>0</v>
      </c>
      <c r="Q97" s="33">
        <v>0</v>
      </c>
      <c r="R97" s="33">
        <v>0</v>
      </c>
      <c r="S97" s="33">
        <v>2.065777777777777</v>
      </c>
      <c r="T97" s="33">
        <v>3.8833333333333329</v>
      </c>
      <c r="U97" s="33">
        <v>0</v>
      </c>
      <c r="V97" s="33">
        <v>0.15673887587822011</v>
      </c>
      <c r="W97" s="33">
        <v>2.9402222222222218</v>
      </c>
      <c r="X97" s="33">
        <v>8.92288888888889</v>
      </c>
      <c r="Y97" s="33">
        <v>3.2444444444444445</v>
      </c>
      <c r="Z97" s="33">
        <v>0.3980327868852459</v>
      </c>
      <c r="AA97" s="33">
        <v>0</v>
      </c>
      <c r="AB97" s="33">
        <v>0</v>
      </c>
      <c r="AC97" s="33">
        <v>0</v>
      </c>
      <c r="AD97" s="33">
        <v>0</v>
      </c>
      <c r="AE97" s="33">
        <v>0</v>
      </c>
      <c r="AF97" s="33">
        <v>0</v>
      </c>
      <c r="AG97" s="33">
        <v>0</v>
      </c>
      <c r="AH97" t="s">
        <v>203</v>
      </c>
      <c r="AI97" s="34">
        <v>4</v>
      </c>
    </row>
    <row r="98" spans="1:35" x14ac:dyDescent="0.25">
      <c r="A98" t="s">
        <v>1023</v>
      </c>
      <c r="B98" t="s">
        <v>582</v>
      </c>
      <c r="C98" t="s">
        <v>835</v>
      </c>
      <c r="D98" t="s">
        <v>991</v>
      </c>
      <c r="E98" s="33">
        <v>51.844444444444441</v>
      </c>
      <c r="F98" s="33">
        <v>5.7777777777777777</v>
      </c>
      <c r="G98" s="33">
        <v>0.44444444444444442</v>
      </c>
      <c r="H98" s="33">
        <v>0.29822222222222222</v>
      </c>
      <c r="I98" s="33">
        <v>0.5444444444444444</v>
      </c>
      <c r="J98" s="33">
        <v>0</v>
      </c>
      <c r="K98" s="33">
        <v>0</v>
      </c>
      <c r="L98" s="33">
        <v>0.24166666666666667</v>
      </c>
      <c r="M98" s="33">
        <v>0</v>
      </c>
      <c r="N98" s="33">
        <v>5.6673333333333327</v>
      </c>
      <c r="O98" s="33">
        <v>0.10931418774110586</v>
      </c>
      <c r="P98" s="33">
        <v>1.6888888888888891E-2</v>
      </c>
      <c r="Q98" s="33">
        <v>4.809222222222223</v>
      </c>
      <c r="R98" s="33">
        <v>9.3088298328332625E-2</v>
      </c>
      <c r="S98" s="33">
        <v>3.7638888888888888</v>
      </c>
      <c r="T98" s="33">
        <v>0</v>
      </c>
      <c r="U98" s="33">
        <v>0</v>
      </c>
      <c r="V98" s="33">
        <v>7.2599657093870562E-2</v>
      </c>
      <c r="W98" s="33">
        <v>3.7250000000000001</v>
      </c>
      <c r="X98" s="33">
        <v>3.0555555555555555E-2</v>
      </c>
      <c r="Y98" s="33">
        <v>0</v>
      </c>
      <c r="Z98" s="33">
        <v>7.2438919845692243E-2</v>
      </c>
      <c r="AA98" s="33">
        <v>0</v>
      </c>
      <c r="AB98" s="33">
        <v>0</v>
      </c>
      <c r="AC98" s="33">
        <v>0</v>
      </c>
      <c r="AD98" s="33">
        <v>0</v>
      </c>
      <c r="AE98" s="33">
        <v>0</v>
      </c>
      <c r="AF98" s="33">
        <v>0</v>
      </c>
      <c r="AG98" s="33">
        <v>0</v>
      </c>
      <c r="AH98" t="s">
        <v>241</v>
      </c>
      <c r="AI98" s="34">
        <v>4</v>
      </c>
    </row>
    <row r="99" spans="1:35" x14ac:dyDescent="0.25">
      <c r="A99" t="s">
        <v>1023</v>
      </c>
      <c r="B99" t="s">
        <v>679</v>
      </c>
      <c r="C99" t="s">
        <v>689</v>
      </c>
      <c r="D99" t="s">
        <v>896</v>
      </c>
      <c r="E99" s="33">
        <v>63.644444444444446</v>
      </c>
      <c r="F99" s="33">
        <v>5.333333333333333</v>
      </c>
      <c r="G99" s="33">
        <v>0.23333333333333334</v>
      </c>
      <c r="H99" s="33">
        <v>0</v>
      </c>
      <c r="I99" s="33">
        <v>0.45555555555555555</v>
      </c>
      <c r="J99" s="33">
        <v>0</v>
      </c>
      <c r="K99" s="33">
        <v>0.33333333333333331</v>
      </c>
      <c r="L99" s="33">
        <v>5.0388888888888888</v>
      </c>
      <c r="M99" s="33">
        <v>5.2361111111111107</v>
      </c>
      <c r="N99" s="33">
        <v>0</v>
      </c>
      <c r="O99" s="33">
        <v>8.2271298882681559E-2</v>
      </c>
      <c r="P99" s="33">
        <v>4.7611111111111111</v>
      </c>
      <c r="Q99" s="33">
        <v>4.1666666666666664E-2</v>
      </c>
      <c r="R99" s="33">
        <v>7.5462639664804473E-2</v>
      </c>
      <c r="S99" s="33">
        <v>0.8666666666666667</v>
      </c>
      <c r="T99" s="33">
        <v>11.691666666666666</v>
      </c>
      <c r="U99" s="33">
        <v>0</v>
      </c>
      <c r="V99" s="33">
        <v>0.1973201815642458</v>
      </c>
      <c r="W99" s="33">
        <v>1.5805555555555555</v>
      </c>
      <c r="X99" s="33">
        <v>5.0472222222222225</v>
      </c>
      <c r="Y99" s="33">
        <v>0</v>
      </c>
      <c r="Z99" s="33">
        <v>0.10413756983240224</v>
      </c>
      <c r="AA99" s="33">
        <v>0</v>
      </c>
      <c r="AB99" s="33">
        <v>0</v>
      </c>
      <c r="AC99" s="33">
        <v>0</v>
      </c>
      <c r="AD99" s="33">
        <v>0</v>
      </c>
      <c r="AE99" s="33">
        <v>0</v>
      </c>
      <c r="AF99" s="33">
        <v>0</v>
      </c>
      <c r="AG99" s="33">
        <v>0.24444444444444444</v>
      </c>
      <c r="AH99" t="s">
        <v>338</v>
      </c>
      <c r="AI99" s="34">
        <v>4</v>
      </c>
    </row>
    <row r="100" spans="1:35" x14ac:dyDescent="0.25">
      <c r="A100" t="s">
        <v>1023</v>
      </c>
      <c r="B100" t="s">
        <v>486</v>
      </c>
      <c r="C100" t="s">
        <v>688</v>
      </c>
      <c r="D100" t="s">
        <v>957</v>
      </c>
      <c r="E100" s="33">
        <v>49.611111111111114</v>
      </c>
      <c r="F100" s="33">
        <v>4.9000000000000004</v>
      </c>
      <c r="G100" s="33">
        <v>0</v>
      </c>
      <c r="H100" s="33">
        <v>0</v>
      </c>
      <c r="I100" s="33">
        <v>1.0777777777777777</v>
      </c>
      <c r="J100" s="33">
        <v>0</v>
      </c>
      <c r="K100" s="33">
        <v>0</v>
      </c>
      <c r="L100" s="33">
        <v>1.4305555555555556</v>
      </c>
      <c r="M100" s="33">
        <v>5.0310000000000006</v>
      </c>
      <c r="N100" s="33">
        <v>0</v>
      </c>
      <c r="O100" s="33">
        <v>0.10140873460246361</v>
      </c>
      <c r="P100" s="33">
        <v>4.8205555555555577</v>
      </c>
      <c r="Q100" s="33">
        <v>0</v>
      </c>
      <c r="R100" s="33">
        <v>9.7166853303471482E-2</v>
      </c>
      <c r="S100" s="33">
        <v>0</v>
      </c>
      <c r="T100" s="33">
        <v>5.0228888888888887</v>
      </c>
      <c r="U100" s="33">
        <v>0</v>
      </c>
      <c r="V100" s="33">
        <v>0.10124524076147816</v>
      </c>
      <c r="W100" s="33">
        <v>2.3472222222222223</v>
      </c>
      <c r="X100" s="33">
        <v>4.4130000000000003</v>
      </c>
      <c r="Y100" s="33">
        <v>0</v>
      </c>
      <c r="Z100" s="33">
        <v>0.13626427771556551</v>
      </c>
      <c r="AA100" s="33">
        <v>0</v>
      </c>
      <c r="AB100" s="33">
        <v>0</v>
      </c>
      <c r="AC100" s="33">
        <v>0</v>
      </c>
      <c r="AD100" s="33">
        <v>0</v>
      </c>
      <c r="AE100" s="33">
        <v>0</v>
      </c>
      <c r="AF100" s="33">
        <v>0</v>
      </c>
      <c r="AG100" s="33">
        <v>0</v>
      </c>
      <c r="AH100" t="s">
        <v>145</v>
      </c>
      <c r="AI100" s="34">
        <v>4</v>
      </c>
    </row>
    <row r="101" spans="1:35" x14ac:dyDescent="0.25">
      <c r="A101" t="s">
        <v>1023</v>
      </c>
      <c r="B101" t="s">
        <v>588</v>
      </c>
      <c r="C101" t="s">
        <v>838</v>
      </c>
      <c r="D101" t="s">
        <v>982</v>
      </c>
      <c r="E101" s="33">
        <v>93.444444444444443</v>
      </c>
      <c r="F101" s="33">
        <v>5.8</v>
      </c>
      <c r="G101" s="33">
        <v>1</v>
      </c>
      <c r="H101" s="33">
        <v>0.68888888888888888</v>
      </c>
      <c r="I101" s="33">
        <v>0.6</v>
      </c>
      <c r="J101" s="33">
        <v>0</v>
      </c>
      <c r="K101" s="33">
        <v>0</v>
      </c>
      <c r="L101" s="33">
        <v>4.370000000000001</v>
      </c>
      <c r="M101" s="33">
        <v>5.8445555555555542</v>
      </c>
      <c r="N101" s="33">
        <v>0</v>
      </c>
      <c r="O101" s="33">
        <v>6.2545778834720553E-2</v>
      </c>
      <c r="P101" s="33">
        <v>0</v>
      </c>
      <c r="Q101" s="33">
        <v>13.848888888888895</v>
      </c>
      <c r="R101" s="33">
        <v>0.14820451843044002</v>
      </c>
      <c r="S101" s="33">
        <v>0.70599999999999996</v>
      </c>
      <c r="T101" s="33">
        <v>4.7777777777777759</v>
      </c>
      <c r="U101" s="33">
        <v>0</v>
      </c>
      <c r="V101" s="33">
        <v>5.8684898929845408E-2</v>
      </c>
      <c r="W101" s="33">
        <v>0.74688888888888882</v>
      </c>
      <c r="X101" s="33">
        <v>4.0309999999999988</v>
      </c>
      <c r="Y101" s="33">
        <v>0</v>
      </c>
      <c r="Z101" s="33">
        <v>5.1130796670630189E-2</v>
      </c>
      <c r="AA101" s="33">
        <v>0</v>
      </c>
      <c r="AB101" s="33">
        <v>0</v>
      </c>
      <c r="AC101" s="33">
        <v>0</v>
      </c>
      <c r="AD101" s="33">
        <v>0</v>
      </c>
      <c r="AE101" s="33">
        <v>0</v>
      </c>
      <c r="AF101" s="33">
        <v>0</v>
      </c>
      <c r="AG101" s="33">
        <v>0</v>
      </c>
      <c r="AH101" t="s">
        <v>247</v>
      </c>
      <c r="AI101" s="34">
        <v>4</v>
      </c>
    </row>
    <row r="102" spans="1:35" x14ac:dyDescent="0.25">
      <c r="A102" t="s">
        <v>1023</v>
      </c>
      <c r="B102" t="s">
        <v>347</v>
      </c>
      <c r="C102" t="s">
        <v>682</v>
      </c>
      <c r="D102" t="s">
        <v>888</v>
      </c>
      <c r="E102" s="33">
        <v>192.38888888888889</v>
      </c>
      <c r="F102" s="33">
        <v>9.6333333333333329</v>
      </c>
      <c r="G102" s="33">
        <v>0.55555555555555558</v>
      </c>
      <c r="H102" s="33">
        <v>0.60311111111111115</v>
      </c>
      <c r="I102" s="33">
        <v>1.7333333333333334</v>
      </c>
      <c r="J102" s="33">
        <v>0</v>
      </c>
      <c r="K102" s="33">
        <v>0</v>
      </c>
      <c r="L102" s="33">
        <v>9.9093333333333344</v>
      </c>
      <c r="M102" s="33">
        <v>8.5416666666666661</v>
      </c>
      <c r="N102" s="33">
        <v>3.4666666666666668</v>
      </c>
      <c r="O102" s="33">
        <v>6.2416979497545481E-2</v>
      </c>
      <c r="P102" s="33">
        <v>2.1027777777777779</v>
      </c>
      <c r="Q102" s="33">
        <v>3.6583333333333332</v>
      </c>
      <c r="R102" s="33">
        <v>2.9945134276638752E-2</v>
      </c>
      <c r="S102" s="33">
        <v>5.1483333333333325</v>
      </c>
      <c r="T102" s="33">
        <v>10.898000000000001</v>
      </c>
      <c r="U102" s="33">
        <v>0</v>
      </c>
      <c r="V102" s="33">
        <v>8.3405717585908173E-2</v>
      </c>
      <c r="W102" s="33">
        <v>10.117222222222223</v>
      </c>
      <c r="X102" s="33">
        <v>9.5931111111111118</v>
      </c>
      <c r="Y102" s="33">
        <v>0</v>
      </c>
      <c r="Z102" s="33">
        <v>0.10245047646549235</v>
      </c>
      <c r="AA102" s="33">
        <v>0</v>
      </c>
      <c r="AB102" s="33">
        <v>0</v>
      </c>
      <c r="AC102" s="33">
        <v>0</v>
      </c>
      <c r="AD102" s="33">
        <v>0</v>
      </c>
      <c r="AE102" s="33">
        <v>0</v>
      </c>
      <c r="AF102" s="33">
        <v>0</v>
      </c>
      <c r="AG102" s="33">
        <v>0</v>
      </c>
      <c r="AH102" t="s">
        <v>6</v>
      </c>
      <c r="AI102" s="34">
        <v>4</v>
      </c>
    </row>
    <row r="103" spans="1:35" x14ac:dyDescent="0.25">
      <c r="A103" t="s">
        <v>1023</v>
      </c>
      <c r="B103" t="s">
        <v>650</v>
      </c>
      <c r="C103" t="s">
        <v>697</v>
      </c>
      <c r="D103" t="s">
        <v>1010</v>
      </c>
      <c r="E103" s="33">
        <v>39.9</v>
      </c>
      <c r="F103" s="33">
        <v>5.4222222222222225</v>
      </c>
      <c r="G103" s="33">
        <v>0</v>
      </c>
      <c r="H103" s="33">
        <v>0.22700000000000001</v>
      </c>
      <c r="I103" s="33">
        <v>0</v>
      </c>
      <c r="J103" s="33">
        <v>0</v>
      </c>
      <c r="K103" s="33">
        <v>0</v>
      </c>
      <c r="L103" s="33">
        <v>1.3265555555555557</v>
      </c>
      <c r="M103" s="33">
        <v>0</v>
      </c>
      <c r="N103" s="33">
        <v>0</v>
      </c>
      <c r="O103" s="33">
        <v>0</v>
      </c>
      <c r="P103" s="33">
        <v>0</v>
      </c>
      <c r="Q103" s="33">
        <v>7.0472222222222225</v>
      </c>
      <c r="R103" s="33">
        <v>0.17662211083263715</v>
      </c>
      <c r="S103" s="33">
        <v>1.8641111111111108</v>
      </c>
      <c r="T103" s="33">
        <v>4.6653333333333329</v>
      </c>
      <c r="U103" s="33">
        <v>0</v>
      </c>
      <c r="V103" s="33">
        <v>0.16364522417153995</v>
      </c>
      <c r="W103" s="33">
        <v>1.0529999999999999</v>
      </c>
      <c r="X103" s="33">
        <v>5.017777777777777</v>
      </c>
      <c r="Y103" s="33">
        <v>0</v>
      </c>
      <c r="Z103" s="33">
        <v>0.15214981899192423</v>
      </c>
      <c r="AA103" s="33">
        <v>0</v>
      </c>
      <c r="AB103" s="33">
        <v>0</v>
      </c>
      <c r="AC103" s="33">
        <v>0</v>
      </c>
      <c r="AD103" s="33">
        <v>0</v>
      </c>
      <c r="AE103" s="33">
        <v>0</v>
      </c>
      <c r="AF103" s="33">
        <v>0</v>
      </c>
      <c r="AG103" s="33">
        <v>0</v>
      </c>
      <c r="AH103" t="s">
        <v>309</v>
      </c>
      <c r="AI103" s="34">
        <v>4</v>
      </c>
    </row>
    <row r="104" spans="1:35" x14ac:dyDescent="0.25">
      <c r="A104" t="s">
        <v>1023</v>
      </c>
      <c r="B104" t="s">
        <v>640</v>
      </c>
      <c r="C104" t="s">
        <v>860</v>
      </c>
      <c r="D104" t="s">
        <v>1007</v>
      </c>
      <c r="E104" s="33">
        <v>79.3</v>
      </c>
      <c r="F104" s="33">
        <v>5.5666666666666664</v>
      </c>
      <c r="G104" s="33">
        <v>1.5888888888888888</v>
      </c>
      <c r="H104" s="33">
        <v>0.33333333333333331</v>
      </c>
      <c r="I104" s="33">
        <v>0.26666666666666666</v>
      </c>
      <c r="J104" s="33">
        <v>0</v>
      </c>
      <c r="K104" s="33">
        <v>0</v>
      </c>
      <c r="L104" s="33">
        <v>5.0513333333333339</v>
      </c>
      <c r="M104" s="33">
        <v>0</v>
      </c>
      <c r="N104" s="33">
        <v>5.1557777777777778</v>
      </c>
      <c r="O104" s="33">
        <v>6.5016113212834528E-2</v>
      </c>
      <c r="P104" s="33">
        <v>0</v>
      </c>
      <c r="Q104" s="33">
        <v>0.58077777777777784</v>
      </c>
      <c r="R104" s="33">
        <v>7.3238055205268326E-3</v>
      </c>
      <c r="S104" s="33">
        <v>3.3929999999999993</v>
      </c>
      <c r="T104" s="33">
        <v>0.29022222222222221</v>
      </c>
      <c r="U104" s="33">
        <v>1.0666666666666667</v>
      </c>
      <c r="V104" s="33">
        <v>5.9897716127224318E-2</v>
      </c>
      <c r="W104" s="33">
        <v>3.5137777777777779</v>
      </c>
      <c r="X104" s="33">
        <v>2.6580000000000004</v>
      </c>
      <c r="Y104" s="33">
        <v>0</v>
      </c>
      <c r="Z104" s="33">
        <v>7.7828219139694566E-2</v>
      </c>
      <c r="AA104" s="33">
        <v>2.0444444444444443</v>
      </c>
      <c r="AB104" s="33">
        <v>0</v>
      </c>
      <c r="AC104" s="33">
        <v>0</v>
      </c>
      <c r="AD104" s="33">
        <v>0</v>
      </c>
      <c r="AE104" s="33">
        <v>0</v>
      </c>
      <c r="AF104" s="33">
        <v>0</v>
      </c>
      <c r="AG104" s="33">
        <v>0.18888888888888888</v>
      </c>
      <c r="AH104" t="s">
        <v>299</v>
      </c>
      <c r="AI104" s="34">
        <v>4</v>
      </c>
    </row>
    <row r="105" spans="1:35" x14ac:dyDescent="0.25">
      <c r="A105" t="s">
        <v>1023</v>
      </c>
      <c r="B105" t="s">
        <v>560</v>
      </c>
      <c r="C105" t="s">
        <v>744</v>
      </c>
      <c r="D105" t="s">
        <v>940</v>
      </c>
      <c r="E105" s="33">
        <v>95.055555555555557</v>
      </c>
      <c r="F105" s="33">
        <v>5.6888888888888891</v>
      </c>
      <c r="G105" s="33">
        <v>0.22222222222222221</v>
      </c>
      <c r="H105" s="33">
        <v>0.57577777777777772</v>
      </c>
      <c r="I105" s="33">
        <v>0.8666666666666667</v>
      </c>
      <c r="J105" s="33">
        <v>0</v>
      </c>
      <c r="K105" s="33">
        <v>0</v>
      </c>
      <c r="L105" s="33">
        <v>1.4722222222222223</v>
      </c>
      <c r="M105" s="33">
        <v>0</v>
      </c>
      <c r="N105" s="33">
        <v>12.777444444444447</v>
      </c>
      <c r="O105" s="33">
        <v>0.13442080654587962</v>
      </c>
      <c r="P105" s="33">
        <v>6.2581111111111074</v>
      </c>
      <c r="Q105" s="33">
        <v>3.0421111111111121</v>
      </c>
      <c r="R105" s="33">
        <v>9.7839859731151335E-2</v>
      </c>
      <c r="S105" s="33">
        <v>1.8944444444444444</v>
      </c>
      <c r="T105" s="33">
        <v>4.9888888888888889</v>
      </c>
      <c r="U105" s="33">
        <v>0</v>
      </c>
      <c r="V105" s="33">
        <v>7.2413793103448268E-2</v>
      </c>
      <c r="W105" s="33">
        <v>5.427777777777778</v>
      </c>
      <c r="X105" s="33">
        <v>4.0944444444444441</v>
      </c>
      <c r="Y105" s="33">
        <v>0</v>
      </c>
      <c r="Z105" s="33">
        <v>0.10017533606078316</v>
      </c>
      <c r="AA105" s="33">
        <v>0</v>
      </c>
      <c r="AB105" s="33">
        <v>0</v>
      </c>
      <c r="AC105" s="33">
        <v>0</v>
      </c>
      <c r="AD105" s="33">
        <v>0</v>
      </c>
      <c r="AE105" s="33">
        <v>0</v>
      </c>
      <c r="AF105" s="33">
        <v>0</v>
      </c>
      <c r="AG105" s="33">
        <v>0</v>
      </c>
      <c r="AH105" t="s">
        <v>219</v>
      </c>
      <c r="AI105" s="34">
        <v>4</v>
      </c>
    </row>
    <row r="106" spans="1:35" x14ac:dyDescent="0.25">
      <c r="A106" t="s">
        <v>1023</v>
      </c>
      <c r="B106" t="s">
        <v>539</v>
      </c>
      <c r="C106" t="s">
        <v>801</v>
      </c>
      <c r="D106" t="s">
        <v>973</v>
      </c>
      <c r="E106" s="33">
        <v>33.722222222222221</v>
      </c>
      <c r="F106" s="33">
        <v>4.822222222222222</v>
      </c>
      <c r="G106" s="33">
        <v>0</v>
      </c>
      <c r="H106" s="33">
        <v>0.16666666666666666</v>
      </c>
      <c r="I106" s="33">
        <v>0.24444444444444444</v>
      </c>
      <c r="J106" s="33">
        <v>0</v>
      </c>
      <c r="K106" s="33">
        <v>0</v>
      </c>
      <c r="L106" s="33">
        <v>0.17777777777777778</v>
      </c>
      <c r="M106" s="33">
        <v>0</v>
      </c>
      <c r="N106" s="33">
        <v>0</v>
      </c>
      <c r="O106" s="33">
        <v>0</v>
      </c>
      <c r="P106" s="33">
        <v>0</v>
      </c>
      <c r="Q106" s="33">
        <v>5.1881111111111116</v>
      </c>
      <c r="R106" s="33">
        <v>0.15384843492586492</v>
      </c>
      <c r="S106" s="33">
        <v>0.47499999999999998</v>
      </c>
      <c r="T106" s="33">
        <v>1.5111111111111111</v>
      </c>
      <c r="U106" s="33">
        <v>0</v>
      </c>
      <c r="V106" s="33">
        <v>5.8896210873146629E-2</v>
      </c>
      <c r="W106" s="33">
        <v>1.211111111111111</v>
      </c>
      <c r="X106" s="33">
        <v>0.91111111111111109</v>
      </c>
      <c r="Y106" s="33">
        <v>0.2</v>
      </c>
      <c r="Z106" s="33">
        <v>6.8863261943986828E-2</v>
      </c>
      <c r="AA106" s="33">
        <v>0</v>
      </c>
      <c r="AB106" s="33">
        <v>0</v>
      </c>
      <c r="AC106" s="33">
        <v>0</v>
      </c>
      <c r="AD106" s="33">
        <v>0</v>
      </c>
      <c r="AE106" s="33">
        <v>0</v>
      </c>
      <c r="AF106" s="33">
        <v>0</v>
      </c>
      <c r="AG106" s="33">
        <v>0</v>
      </c>
      <c r="AH106" t="s">
        <v>198</v>
      </c>
      <c r="AI106" s="34">
        <v>4</v>
      </c>
    </row>
    <row r="107" spans="1:35" x14ac:dyDescent="0.25">
      <c r="A107" t="s">
        <v>1023</v>
      </c>
      <c r="B107" t="s">
        <v>501</v>
      </c>
      <c r="C107" t="s">
        <v>683</v>
      </c>
      <c r="D107" t="s">
        <v>884</v>
      </c>
      <c r="E107" s="33">
        <v>53.244444444444447</v>
      </c>
      <c r="F107" s="33">
        <v>4.9666666666666668</v>
      </c>
      <c r="G107" s="33">
        <v>0</v>
      </c>
      <c r="H107" s="33">
        <v>0</v>
      </c>
      <c r="I107" s="33">
        <v>0</v>
      </c>
      <c r="J107" s="33">
        <v>0</v>
      </c>
      <c r="K107" s="33">
        <v>0</v>
      </c>
      <c r="L107" s="33">
        <v>2.5796666666666663</v>
      </c>
      <c r="M107" s="33">
        <v>5.5553333333333326</v>
      </c>
      <c r="N107" s="33">
        <v>0</v>
      </c>
      <c r="O107" s="33">
        <v>0.10433639398998329</v>
      </c>
      <c r="P107" s="33">
        <v>0</v>
      </c>
      <c r="Q107" s="33">
        <v>5.7</v>
      </c>
      <c r="R107" s="33">
        <v>0.1070534223706177</v>
      </c>
      <c r="S107" s="33">
        <v>1.4780000000000002</v>
      </c>
      <c r="T107" s="33">
        <v>9.6471111111111139</v>
      </c>
      <c r="U107" s="33">
        <v>0</v>
      </c>
      <c r="V107" s="33">
        <v>0.20894407345575963</v>
      </c>
      <c r="W107" s="33">
        <v>1.9854444444444448</v>
      </c>
      <c r="X107" s="33">
        <v>8.8285555555555586</v>
      </c>
      <c r="Y107" s="33">
        <v>0</v>
      </c>
      <c r="Z107" s="33">
        <v>0.20310100166944914</v>
      </c>
      <c r="AA107" s="33">
        <v>0</v>
      </c>
      <c r="AB107" s="33">
        <v>0</v>
      </c>
      <c r="AC107" s="33">
        <v>0</v>
      </c>
      <c r="AD107" s="33">
        <v>0</v>
      </c>
      <c r="AE107" s="33">
        <v>0</v>
      </c>
      <c r="AF107" s="33">
        <v>0</v>
      </c>
      <c r="AG107" s="33">
        <v>0</v>
      </c>
      <c r="AH107" t="s">
        <v>160</v>
      </c>
      <c r="AI107" s="34">
        <v>4</v>
      </c>
    </row>
    <row r="108" spans="1:35" x14ac:dyDescent="0.25">
      <c r="A108" t="s">
        <v>1023</v>
      </c>
      <c r="B108" t="s">
        <v>556</v>
      </c>
      <c r="C108" t="s">
        <v>790</v>
      </c>
      <c r="D108" t="s">
        <v>874</v>
      </c>
      <c r="E108" s="33">
        <v>66.3</v>
      </c>
      <c r="F108" s="33">
        <v>5.6888888888888891</v>
      </c>
      <c r="G108" s="33">
        <v>0</v>
      </c>
      <c r="H108" s="33">
        <v>0.44344444444444442</v>
      </c>
      <c r="I108" s="33">
        <v>0.46666666666666667</v>
      </c>
      <c r="J108" s="33">
        <v>0</v>
      </c>
      <c r="K108" s="33">
        <v>0</v>
      </c>
      <c r="L108" s="33">
        <v>1.1499999999999999</v>
      </c>
      <c r="M108" s="33">
        <v>5.0058888888888893</v>
      </c>
      <c r="N108" s="33">
        <v>0</v>
      </c>
      <c r="O108" s="33">
        <v>7.5503603150661985E-2</v>
      </c>
      <c r="P108" s="33">
        <v>5.0644444444444439</v>
      </c>
      <c r="Q108" s="33">
        <v>0</v>
      </c>
      <c r="R108" s="33">
        <v>7.6386794033852845E-2</v>
      </c>
      <c r="S108" s="33">
        <v>1.5194444444444444</v>
      </c>
      <c r="T108" s="33">
        <v>3.3916666666666666</v>
      </c>
      <c r="U108" s="33">
        <v>0</v>
      </c>
      <c r="V108" s="33">
        <v>7.4074074074074084E-2</v>
      </c>
      <c r="W108" s="33">
        <v>3.2027777777777779</v>
      </c>
      <c r="X108" s="33">
        <v>2.7777777777777776E-2</v>
      </c>
      <c r="Y108" s="33">
        <v>0</v>
      </c>
      <c r="Z108" s="33">
        <v>4.8726328138092849E-2</v>
      </c>
      <c r="AA108" s="33">
        <v>0</v>
      </c>
      <c r="AB108" s="33">
        <v>0</v>
      </c>
      <c r="AC108" s="33">
        <v>0</v>
      </c>
      <c r="AD108" s="33">
        <v>0</v>
      </c>
      <c r="AE108" s="33">
        <v>0</v>
      </c>
      <c r="AF108" s="33">
        <v>0</v>
      </c>
      <c r="AG108" s="33">
        <v>0</v>
      </c>
      <c r="AH108" t="s">
        <v>215</v>
      </c>
      <c r="AI108" s="34">
        <v>4</v>
      </c>
    </row>
    <row r="109" spans="1:35" x14ac:dyDescent="0.25">
      <c r="A109" t="s">
        <v>1023</v>
      </c>
      <c r="B109" t="s">
        <v>492</v>
      </c>
      <c r="C109" t="s">
        <v>794</v>
      </c>
      <c r="D109" t="s">
        <v>902</v>
      </c>
      <c r="E109" s="33">
        <v>43.544444444444444</v>
      </c>
      <c r="F109" s="33">
        <v>5.7777777777777777</v>
      </c>
      <c r="G109" s="33">
        <v>0.27777777777777779</v>
      </c>
      <c r="H109" s="33">
        <v>0.17433333333333334</v>
      </c>
      <c r="I109" s="33">
        <v>0.24444444444444444</v>
      </c>
      <c r="J109" s="33">
        <v>0</v>
      </c>
      <c r="K109" s="33">
        <v>0</v>
      </c>
      <c r="L109" s="33">
        <v>0.1</v>
      </c>
      <c r="M109" s="33">
        <v>5.0347777777777791</v>
      </c>
      <c r="N109" s="33">
        <v>0</v>
      </c>
      <c r="O109" s="33">
        <v>0.11562388364378672</v>
      </c>
      <c r="P109" s="33">
        <v>2.5126666666666666</v>
      </c>
      <c r="Q109" s="33">
        <v>0</v>
      </c>
      <c r="R109" s="33">
        <v>5.7703495789742279E-2</v>
      </c>
      <c r="S109" s="33">
        <v>0.41666666666666669</v>
      </c>
      <c r="T109" s="33">
        <v>0.20555555555555555</v>
      </c>
      <c r="U109" s="33">
        <v>0</v>
      </c>
      <c r="V109" s="33">
        <v>1.4289359530492473E-2</v>
      </c>
      <c r="W109" s="33">
        <v>0.51944444444444449</v>
      </c>
      <c r="X109" s="33">
        <v>1.6777777777777778</v>
      </c>
      <c r="Y109" s="33">
        <v>0</v>
      </c>
      <c r="Z109" s="33">
        <v>5.0459300842051545E-2</v>
      </c>
      <c r="AA109" s="33">
        <v>0</v>
      </c>
      <c r="AB109" s="33">
        <v>0</v>
      </c>
      <c r="AC109" s="33">
        <v>0</v>
      </c>
      <c r="AD109" s="33">
        <v>0</v>
      </c>
      <c r="AE109" s="33">
        <v>0</v>
      </c>
      <c r="AF109" s="33">
        <v>0</v>
      </c>
      <c r="AG109" s="33">
        <v>0</v>
      </c>
      <c r="AH109" t="s">
        <v>151</v>
      </c>
      <c r="AI109" s="34">
        <v>4</v>
      </c>
    </row>
    <row r="110" spans="1:35" x14ac:dyDescent="0.25">
      <c r="A110" t="s">
        <v>1023</v>
      </c>
      <c r="B110" t="s">
        <v>353</v>
      </c>
      <c r="C110" t="s">
        <v>716</v>
      </c>
      <c r="D110" t="s">
        <v>921</v>
      </c>
      <c r="E110" s="33">
        <v>73.177777777777777</v>
      </c>
      <c r="F110" s="33">
        <v>10.355555555555556</v>
      </c>
      <c r="G110" s="33">
        <v>0.97777777777777775</v>
      </c>
      <c r="H110" s="33">
        <v>0.14444444444444443</v>
      </c>
      <c r="I110" s="33">
        <v>2.7333333333333334</v>
      </c>
      <c r="J110" s="33">
        <v>0</v>
      </c>
      <c r="K110" s="33">
        <v>0.76666666666666672</v>
      </c>
      <c r="L110" s="33">
        <v>1.7583333333333333</v>
      </c>
      <c r="M110" s="33">
        <v>0</v>
      </c>
      <c r="N110" s="33">
        <v>5.2694444444444448</v>
      </c>
      <c r="O110" s="33">
        <v>7.2008806559368366E-2</v>
      </c>
      <c r="P110" s="33">
        <v>6.916666666666667</v>
      </c>
      <c r="Q110" s="33">
        <v>0</v>
      </c>
      <c r="R110" s="33">
        <v>9.4518675979350139E-2</v>
      </c>
      <c r="S110" s="33">
        <v>5.0055555555555555</v>
      </c>
      <c r="T110" s="33">
        <v>0</v>
      </c>
      <c r="U110" s="33">
        <v>0</v>
      </c>
      <c r="V110" s="33">
        <v>6.8402672335256612E-2</v>
      </c>
      <c r="W110" s="33">
        <v>1.6138888888888889</v>
      </c>
      <c r="X110" s="33">
        <v>1.7555555555555555</v>
      </c>
      <c r="Y110" s="33">
        <v>0</v>
      </c>
      <c r="Z110" s="33">
        <v>4.6044640145763739E-2</v>
      </c>
      <c r="AA110" s="33">
        <v>0</v>
      </c>
      <c r="AB110" s="33">
        <v>0</v>
      </c>
      <c r="AC110" s="33">
        <v>0.2</v>
      </c>
      <c r="AD110" s="33">
        <v>0</v>
      </c>
      <c r="AE110" s="33">
        <v>0</v>
      </c>
      <c r="AF110" s="33">
        <v>0</v>
      </c>
      <c r="AG110" s="33">
        <v>0</v>
      </c>
      <c r="AH110" t="s">
        <v>12</v>
      </c>
      <c r="AI110" s="34">
        <v>4</v>
      </c>
    </row>
    <row r="111" spans="1:35" x14ac:dyDescent="0.25">
      <c r="A111" t="s">
        <v>1023</v>
      </c>
      <c r="B111" t="s">
        <v>466</v>
      </c>
      <c r="C111" t="s">
        <v>778</v>
      </c>
      <c r="D111" t="s">
        <v>960</v>
      </c>
      <c r="E111" s="33">
        <v>95.233333333333334</v>
      </c>
      <c r="F111" s="33">
        <v>5.6888888888888891</v>
      </c>
      <c r="G111" s="33">
        <v>0</v>
      </c>
      <c r="H111" s="33">
        <v>0</v>
      </c>
      <c r="I111" s="33">
        <v>0</v>
      </c>
      <c r="J111" s="33">
        <v>0</v>
      </c>
      <c r="K111" s="33">
        <v>0</v>
      </c>
      <c r="L111" s="33">
        <v>7.089777777777778</v>
      </c>
      <c r="M111" s="33">
        <v>5.2611111111111111</v>
      </c>
      <c r="N111" s="33">
        <v>0</v>
      </c>
      <c r="O111" s="33">
        <v>5.5244428888111069E-2</v>
      </c>
      <c r="P111" s="33">
        <v>4.9972222222222218</v>
      </c>
      <c r="Q111" s="33">
        <v>13.227777777777778</v>
      </c>
      <c r="R111" s="33">
        <v>0.19137206860343017</v>
      </c>
      <c r="S111" s="33">
        <v>4.5836666666666668</v>
      </c>
      <c r="T111" s="33">
        <v>14.598666666666663</v>
      </c>
      <c r="U111" s="33">
        <v>0</v>
      </c>
      <c r="V111" s="33">
        <v>0.20142457122856139</v>
      </c>
      <c r="W111" s="33">
        <v>5.3646666666666656</v>
      </c>
      <c r="X111" s="33">
        <v>9.3829999999999991</v>
      </c>
      <c r="Y111" s="33">
        <v>0</v>
      </c>
      <c r="Z111" s="33">
        <v>0.15485824291214559</v>
      </c>
      <c r="AA111" s="33">
        <v>0</v>
      </c>
      <c r="AB111" s="33">
        <v>0</v>
      </c>
      <c r="AC111" s="33">
        <v>0</v>
      </c>
      <c r="AD111" s="33">
        <v>0</v>
      </c>
      <c r="AE111" s="33">
        <v>0</v>
      </c>
      <c r="AF111" s="33">
        <v>0</v>
      </c>
      <c r="AG111" s="33">
        <v>0</v>
      </c>
      <c r="AH111" t="s">
        <v>125</v>
      </c>
      <c r="AI111" s="34">
        <v>4</v>
      </c>
    </row>
    <row r="112" spans="1:35" x14ac:dyDescent="0.25">
      <c r="A112" t="s">
        <v>1023</v>
      </c>
      <c r="B112" t="s">
        <v>386</v>
      </c>
      <c r="C112" t="s">
        <v>713</v>
      </c>
      <c r="D112" t="s">
        <v>919</v>
      </c>
      <c r="E112" s="33">
        <v>82.511111111111106</v>
      </c>
      <c r="F112" s="33">
        <v>3.5555555555555554</v>
      </c>
      <c r="G112" s="33">
        <v>0.17777777777777778</v>
      </c>
      <c r="H112" s="33">
        <v>0.3561111111111111</v>
      </c>
      <c r="I112" s="33">
        <v>1.9777777777777779</v>
      </c>
      <c r="J112" s="33">
        <v>0</v>
      </c>
      <c r="K112" s="33">
        <v>0</v>
      </c>
      <c r="L112" s="33">
        <v>0.84955555555555562</v>
      </c>
      <c r="M112" s="33">
        <v>0</v>
      </c>
      <c r="N112" s="33">
        <v>3.5555555555555554</v>
      </c>
      <c r="O112" s="33">
        <v>4.309183948289793E-2</v>
      </c>
      <c r="P112" s="33">
        <v>0</v>
      </c>
      <c r="Q112" s="33">
        <v>0</v>
      </c>
      <c r="R112" s="33">
        <v>0</v>
      </c>
      <c r="S112" s="33">
        <v>5.2833333333333332</v>
      </c>
      <c r="T112" s="33">
        <v>2.4728888888888894</v>
      </c>
      <c r="U112" s="33">
        <v>0</v>
      </c>
      <c r="V112" s="33">
        <v>9.4002154591974155E-2</v>
      </c>
      <c r="W112" s="33">
        <v>2.4694444444444446</v>
      </c>
      <c r="X112" s="33">
        <v>4.4147777777777772</v>
      </c>
      <c r="Y112" s="33">
        <v>0</v>
      </c>
      <c r="Z112" s="33">
        <v>8.3433880958793435E-2</v>
      </c>
      <c r="AA112" s="33">
        <v>0</v>
      </c>
      <c r="AB112" s="33">
        <v>0</v>
      </c>
      <c r="AC112" s="33">
        <v>0</v>
      </c>
      <c r="AD112" s="33">
        <v>0</v>
      </c>
      <c r="AE112" s="33">
        <v>0</v>
      </c>
      <c r="AF112" s="33">
        <v>0</v>
      </c>
      <c r="AG112" s="33">
        <v>0</v>
      </c>
      <c r="AH112" t="s">
        <v>45</v>
      </c>
      <c r="AI112" s="34">
        <v>4</v>
      </c>
    </row>
    <row r="113" spans="1:35" x14ac:dyDescent="0.25">
      <c r="A113" t="s">
        <v>1023</v>
      </c>
      <c r="B113" t="s">
        <v>455</v>
      </c>
      <c r="C113" t="s">
        <v>770</v>
      </c>
      <c r="D113" t="s">
        <v>955</v>
      </c>
      <c r="E113" s="33">
        <v>87.36666666666666</v>
      </c>
      <c r="F113" s="33">
        <v>4.8</v>
      </c>
      <c r="G113" s="33">
        <v>0</v>
      </c>
      <c r="H113" s="33">
        <v>0</v>
      </c>
      <c r="I113" s="33">
        <v>0.8</v>
      </c>
      <c r="J113" s="33">
        <v>0</v>
      </c>
      <c r="K113" s="33">
        <v>0</v>
      </c>
      <c r="L113" s="33">
        <v>0.91111111111111109</v>
      </c>
      <c r="M113" s="33">
        <v>10.377777777777778</v>
      </c>
      <c r="N113" s="33">
        <v>0</v>
      </c>
      <c r="O113" s="33">
        <v>0.11878417906651406</v>
      </c>
      <c r="P113" s="33">
        <v>9.8388888888888886</v>
      </c>
      <c r="Q113" s="33">
        <v>0</v>
      </c>
      <c r="R113" s="33">
        <v>0.11261604985374539</v>
      </c>
      <c r="S113" s="33">
        <v>4.5111111111111111</v>
      </c>
      <c r="T113" s="33">
        <v>0</v>
      </c>
      <c r="U113" s="33">
        <v>0</v>
      </c>
      <c r="V113" s="33">
        <v>5.1634236296578914E-2</v>
      </c>
      <c r="W113" s="33">
        <v>9.2583333333333329</v>
      </c>
      <c r="X113" s="33">
        <v>5.0888888888888886</v>
      </c>
      <c r="Y113" s="33">
        <v>0</v>
      </c>
      <c r="Z113" s="33">
        <v>0.16421849166984612</v>
      </c>
      <c r="AA113" s="33">
        <v>0</v>
      </c>
      <c r="AB113" s="33">
        <v>0</v>
      </c>
      <c r="AC113" s="33">
        <v>0</v>
      </c>
      <c r="AD113" s="33">
        <v>0</v>
      </c>
      <c r="AE113" s="33">
        <v>0</v>
      </c>
      <c r="AF113" s="33">
        <v>0</v>
      </c>
      <c r="AG113" s="33">
        <v>0</v>
      </c>
      <c r="AH113" t="s">
        <v>114</v>
      </c>
      <c r="AI113" s="34">
        <v>4</v>
      </c>
    </row>
    <row r="114" spans="1:35" x14ac:dyDescent="0.25">
      <c r="A114" t="s">
        <v>1023</v>
      </c>
      <c r="B114" t="s">
        <v>403</v>
      </c>
      <c r="C114" t="s">
        <v>741</v>
      </c>
      <c r="D114" t="s">
        <v>939</v>
      </c>
      <c r="E114" s="33">
        <v>107.34444444444445</v>
      </c>
      <c r="F114" s="33">
        <v>5.5111111111111111</v>
      </c>
      <c r="G114" s="33">
        <v>0.66666666666666663</v>
      </c>
      <c r="H114" s="33">
        <v>0.55555555555555558</v>
      </c>
      <c r="I114" s="33">
        <v>0.93333333333333335</v>
      </c>
      <c r="J114" s="33">
        <v>0</v>
      </c>
      <c r="K114" s="33">
        <v>0.77777777777777779</v>
      </c>
      <c r="L114" s="33">
        <v>4.1862222222222218</v>
      </c>
      <c r="M114" s="33">
        <v>6.8583333333333334</v>
      </c>
      <c r="N114" s="33">
        <v>0</v>
      </c>
      <c r="O114" s="33">
        <v>6.38909015629852E-2</v>
      </c>
      <c r="P114" s="33">
        <v>7.7888888888888888</v>
      </c>
      <c r="Q114" s="33">
        <v>0</v>
      </c>
      <c r="R114" s="33">
        <v>7.2559776420660388E-2</v>
      </c>
      <c r="S114" s="33">
        <v>3.8277777777777779</v>
      </c>
      <c r="T114" s="33">
        <v>7.322222222222222</v>
      </c>
      <c r="U114" s="33">
        <v>0</v>
      </c>
      <c r="V114" s="33">
        <v>0.10387123486181554</v>
      </c>
      <c r="W114" s="33">
        <v>4.8083333333333336</v>
      </c>
      <c r="X114" s="33">
        <v>2.4416666666666669</v>
      </c>
      <c r="Y114" s="33">
        <v>0</v>
      </c>
      <c r="Z114" s="33">
        <v>6.7539592174723106E-2</v>
      </c>
      <c r="AA114" s="33">
        <v>0</v>
      </c>
      <c r="AB114" s="33">
        <v>0</v>
      </c>
      <c r="AC114" s="33">
        <v>0</v>
      </c>
      <c r="AD114" s="33">
        <v>0</v>
      </c>
      <c r="AE114" s="33">
        <v>0</v>
      </c>
      <c r="AF114" s="33">
        <v>0</v>
      </c>
      <c r="AG114" s="33">
        <v>0</v>
      </c>
      <c r="AH114" t="s">
        <v>62</v>
      </c>
      <c r="AI114" s="34">
        <v>4</v>
      </c>
    </row>
    <row r="115" spans="1:35" x14ac:dyDescent="0.25">
      <c r="A115" t="s">
        <v>1023</v>
      </c>
      <c r="B115" t="s">
        <v>425</v>
      </c>
      <c r="C115" t="s">
        <v>731</v>
      </c>
      <c r="D115" t="s">
        <v>934</v>
      </c>
      <c r="E115" s="33">
        <v>80.044444444444451</v>
      </c>
      <c r="F115" s="33">
        <v>0.97777777777777775</v>
      </c>
      <c r="G115" s="33">
        <v>0.22222222222222221</v>
      </c>
      <c r="H115" s="33">
        <v>0</v>
      </c>
      <c r="I115" s="33">
        <v>0.5</v>
      </c>
      <c r="J115" s="33">
        <v>0</v>
      </c>
      <c r="K115" s="33">
        <v>0</v>
      </c>
      <c r="L115" s="33">
        <v>1.1000000000000001</v>
      </c>
      <c r="M115" s="33">
        <v>2.7472222222222222</v>
      </c>
      <c r="N115" s="33">
        <v>0</v>
      </c>
      <c r="O115" s="33">
        <v>3.4321210438645194E-2</v>
      </c>
      <c r="P115" s="33">
        <v>2.3222222222222224</v>
      </c>
      <c r="Q115" s="33">
        <v>0</v>
      </c>
      <c r="R115" s="33">
        <v>2.9011660188784007E-2</v>
      </c>
      <c r="S115" s="33">
        <v>3.6305555555555555</v>
      </c>
      <c r="T115" s="33">
        <v>2.4888888888888889</v>
      </c>
      <c r="U115" s="33">
        <v>0</v>
      </c>
      <c r="V115" s="33">
        <v>7.6450583009439188E-2</v>
      </c>
      <c r="W115" s="33">
        <v>2.4888888888888889</v>
      </c>
      <c r="X115" s="33">
        <v>2.1361111111111111</v>
      </c>
      <c r="Y115" s="33">
        <v>0</v>
      </c>
      <c r="Z115" s="33">
        <v>5.7780399777901163E-2</v>
      </c>
      <c r="AA115" s="33">
        <v>0</v>
      </c>
      <c r="AB115" s="33">
        <v>0</v>
      </c>
      <c r="AC115" s="33">
        <v>0</v>
      </c>
      <c r="AD115" s="33">
        <v>0</v>
      </c>
      <c r="AE115" s="33">
        <v>0</v>
      </c>
      <c r="AF115" s="33">
        <v>0</v>
      </c>
      <c r="AG115" s="33">
        <v>0</v>
      </c>
      <c r="AH115" t="s">
        <v>84</v>
      </c>
      <c r="AI115" s="34">
        <v>4</v>
      </c>
    </row>
    <row r="116" spans="1:35" x14ac:dyDescent="0.25">
      <c r="A116" t="s">
        <v>1023</v>
      </c>
      <c r="B116" t="s">
        <v>370</v>
      </c>
      <c r="C116" t="s">
        <v>724</v>
      </c>
      <c r="D116" t="s">
        <v>928</v>
      </c>
      <c r="E116" s="33">
        <v>157.5888888888889</v>
      </c>
      <c r="F116" s="33">
        <v>12.266666666666667</v>
      </c>
      <c r="G116" s="33">
        <v>0.2</v>
      </c>
      <c r="H116" s="33">
        <v>1.2777777777777777</v>
      </c>
      <c r="I116" s="33">
        <v>2.588888888888889</v>
      </c>
      <c r="J116" s="33">
        <v>0</v>
      </c>
      <c r="K116" s="33">
        <v>1.7333333333333334</v>
      </c>
      <c r="L116" s="33">
        <v>2.5388888888888888</v>
      </c>
      <c r="M116" s="33">
        <v>11.522222222222222</v>
      </c>
      <c r="N116" s="33">
        <v>0</v>
      </c>
      <c r="O116" s="33">
        <v>7.3115701896636812E-2</v>
      </c>
      <c r="P116" s="33">
        <v>4.552777777777778</v>
      </c>
      <c r="Q116" s="33">
        <v>15.422222222222222</v>
      </c>
      <c r="R116" s="33">
        <v>0.12675386025523513</v>
      </c>
      <c r="S116" s="33">
        <v>11.213888888888889</v>
      </c>
      <c r="T116" s="33">
        <v>11.947222222222223</v>
      </c>
      <c r="U116" s="33">
        <v>0</v>
      </c>
      <c r="V116" s="33">
        <v>0.14697172671508144</v>
      </c>
      <c r="W116" s="33">
        <v>10.933333333333334</v>
      </c>
      <c r="X116" s="33">
        <v>10.675000000000001</v>
      </c>
      <c r="Y116" s="33">
        <v>0</v>
      </c>
      <c r="Z116" s="33">
        <v>0.13711838116054431</v>
      </c>
      <c r="AA116" s="33">
        <v>0</v>
      </c>
      <c r="AB116" s="33">
        <v>0</v>
      </c>
      <c r="AC116" s="33">
        <v>0</v>
      </c>
      <c r="AD116" s="33">
        <v>0</v>
      </c>
      <c r="AE116" s="33">
        <v>0</v>
      </c>
      <c r="AF116" s="33">
        <v>0</v>
      </c>
      <c r="AG116" s="33">
        <v>0.37777777777777777</v>
      </c>
      <c r="AH116" t="s">
        <v>29</v>
      </c>
      <c r="AI116" s="34">
        <v>4</v>
      </c>
    </row>
    <row r="117" spans="1:35" x14ac:dyDescent="0.25">
      <c r="A117" t="s">
        <v>1023</v>
      </c>
      <c r="B117" t="s">
        <v>672</v>
      </c>
      <c r="C117" t="s">
        <v>713</v>
      </c>
      <c r="D117" t="s">
        <v>919</v>
      </c>
      <c r="E117" s="33">
        <v>45.322222222222223</v>
      </c>
      <c r="F117" s="33">
        <v>5.6888888888888891</v>
      </c>
      <c r="G117" s="33">
        <v>0</v>
      </c>
      <c r="H117" s="33">
        <v>0.24677777777777779</v>
      </c>
      <c r="I117" s="33">
        <v>0.41111111111111109</v>
      </c>
      <c r="J117" s="33">
        <v>0</v>
      </c>
      <c r="K117" s="33">
        <v>0</v>
      </c>
      <c r="L117" s="33">
        <v>5.6833333333333336</v>
      </c>
      <c r="M117" s="33">
        <v>0</v>
      </c>
      <c r="N117" s="33">
        <v>5.9959999999999996</v>
      </c>
      <c r="O117" s="33">
        <v>0.13229713164991419</v>
      </c>
      <c r="P117" s="33">
        <v>6.1141111111111126</v>
      </c>
      <c r="Q117" s="33">
        <v>0</v>
      </c>
      <c r="R117" s="33">
        <v>0.13490316253983822</v>
      </c>
      <c r="S117" s="33">
        <v>3.8972222222222221</v>
      </c>
      <c r="T117" s="33">
        <v>4.083333333333333</v>
      </c>
      <c r="U117" s="33">
        <v>0</v>
      </c>
      <c r="V117" s="33">
        <v>0.1760848247119392</v>
      </c>
      <c r="W117" s="33">
        <v>8.7388888888888889</v>
      </c>
      <c r="X117" s="33">
        <v>4.4638888888888886</v>
      </c>
      <c r="Y117" s="33">
        <v>0</v>
      </c>
      <c r="Z117" s="33">
        <v>0.29130914439813677</v>
      </c>
      <c r="AA117" s="33">
        <v>0</v>
      </c>
      <c r="AB117" s="33">
        <v>0</v>
      </c>
      <c r="AC117" s="33">
        <v>0</v>
      </c>
      <c r="AD117" s="33">
        <v>0</v>
      </c>
      <c r="AE117" s="33">
        <v>0</v>
      </c>
      <c r="AF117" s="33">
        <v>0</v>
      </c>
      <c r="AG117" s="33">
        <v>0</v>
      </c>
      <c r="AH117" t="s">
        <v>331</v>
      </c>
      <c r="AI117" s="34">
        <v>4</v>
      </c>
    </row>
    <row r="118" spans="1:35" x14ac:dyDescent="0.25">
      <c r="A118" t="s">
        <v>1023</v>
      </c>
      <c r="B118" t="s">
        <v>471</v>
      </c>
      <c r="C118" t="s">
        <v>779</v>
      </c>
      <c r="D118" t="s">
        <v>961</v>
      </c>
      <c r="E118" s="33">
        <v>65.711111111111109</v>
      </c>
      <c r="F118" s="33">
        <v>11.377777777777778</v>
      </c>
      <c r="G118" s="33">
        <v>0.26666666666666666</v>
      </c>
      <c r="H118" s="33">
        <v>0.23299999999999998</v>
      </c>
      <c r="I118" s="33">
        <v>0.27777777777777779</v>
      </c>
      <c r="J118" s="33">
        <v>0</v>
      </c>
      <c r="K118" s="33">
        <v>0</v>
      </c>
      <c r="L118" s="33">
        <v>5.1047777777777785</v>
      </c>
      <c r="M118" s="33">
        <v>0</v>
      </c>
      <c r="N118" s="33">
        <v>10.91677777777778</v>
      </c>
      <c r="O118" s="33">
        <v>0.16613290497125469</v>
      </c>
      <c r="P118" s="33">
        <v>0</v>
      </c>
      <c r="Q118" s="33">
        <v>5.5092222222222214</v>
      </c>
      <c r="R118" s="33">
        <v>8.3840040581670605E-2</v>
      </c>
      <c r="S118" s="33">
        <v>0.42499999999999993</v>
      </c>
      <c r="T118" s="33">
        <v>2.1367777777777772</v>
      </c>
      <c r="U118" s="33">
        <v>0</v>
      </c>
      <c r="V118" s="33">
        <v>3.8985458234697318E-2</v>
      </c>
      <c r="W118" s="33">
        <v>0.85199999999999987</v>
      </c>
      <c r="X118" s="33">
        <v>3.6033333333333317</v>
      </c>
      <c r="Y118" s="33">
        <v>0</v>
      </c>
      <c r="Z118" s="33">
        <v>6.7801826175177521E-2</v>
      </c>
      <c r="AA118" s="33">
        <v>0</v>
      </c>
      <c r="AB118" s="33">
        <v>0</v>
      </c>
      <c r="AC118" s="33">
        <v>0</v>
      </c>
      <c r="AD118" s="33">
        <v>0</v>
      </c>
      <c r="AE118" s="33">
        <v>0</v>
      </c>
      <c r="AF118" s="33">
        <v>0</v>
      </c>
      <c r="AG118" s="33">
        <v>0</v>
      </c>
      <c r="AH118" t="s">
        <v>130</v>
      </c>
      <c r="AI118" s="34">
        <v>4</v>
      </c>
    </row>
    <row r="119" spans="1:35" x14ac:dyDescent="0.25">
      <c r="A119" t="s">
        <v>1023</v>
      </c>
      <c r="B119" t="s">
        <v>467</v>
      </c>
      <c r="C119" t="s">
        <v>779</v>
      </c>
      <c r="D119" t="s">
        <v>961</v>
      </c>
      <c r="E119" s="33">
        <v>64.555555555555557</v>
      </c>
      <c r="F119" s="33">
        <v>5.6888888888888891</v>
      </c>
      <c r="G119" s="33">
        <v>0.17777777777777778</v>
      </c>
      <c r="H119" s="33">
        <v>0.38688888888888889</v>
      </c>
      <c r="I119" s="33">
        <v>0.48888888888888887</v>
      </c>
      <c r="J119" s="33">
        <v>0</v>
      </c>
      <c r="K119" s="33">
        <v>0</v>
      </c>
      <c r="L119" s="33">
        <v>0.99722222222222223</v>
      </c>
      <c r="M119" s="33">
        <v>3.9546666666666663</v>
      </c>
      <c r="N119" s="33">
        <v>0</v>
      </c>
      <c r="O119" s="33">
        <v>6.1259896729776241E-2</v>
      </c>
      <c r="P119" s="33">
        <v>6.2131111111111119</v>
      </c>
      <c r="Q119" s="33">
        <v>0</v>
      </c>
      <c r="R119" s="33">
        <v>9.6244406196213439E-2</v>
      </c>
      <c r="S119" s="33">
        <v>1.9638888888888888</v>
      </c>
      <c r="T119" s="33">
        <v>0.59722222222222221</v>
      </c>
      <c r="U119" s="33">
        <v>0</v>
      </c>
      <c r="V119" s="33">
        <v>3.9672977624784847E-2</v>
      </c>
      <c r="W119" s="33">
        <v>0.9194444444444444</v>
      </c>
      <c r="X119" s="33">
        <v>1.9055555555555554</v>
      </c>
      <c r="Y119" s="33">
        <v>0</v>
      </c>
      <c r="Z119" s="33">
        <v>4.3760757314974176E-2</v>
      </c>
      <c r="AA119" s="33">
        <v>0</v>
      </c>
      <c r="AB119" s="33">
        <v>0</v>
      </c>
      <c r="AC119" s="33">
        <v>0</v>
      </c>
      <c r="AD119" s="33">
        <v>0</v>
      </c>
      <c r="AE119" s="33">
        <v>0</v>
      </c>
      <c r="AF119" s="33">
        <v>0</v>
      </c>
      <c r="AG119" s="33">
        <v>0</v>
      </c>
      <c r="AH119" t="s">
        <v>126</v>
      </c>
      <c r="AI119" s="34">
        <v>4</v>
      </c>
    </row>
    <row r="120" spans="1:35" x14ac:dyDescent="0.25">
      <c r="A120" t="s">
        <v>1023</v>
      </c>
      <c r="B120" t="s">
        <v>593</v>
      </c>
      <c r="C120" t="s">
        <v>842</v>
      </c>
      <c r="D120" t="s">
        <v>995</v>
      </c>
      <c r="E120" s="33">
        <v>56.277777777777779</v>
      </c>
      <c r="F120" s="33">
        <v>5.5111111111111111</v>
      </c>
      <c r="G120" s="33">
        <v>0</v>
      </c>
      <c r="H120" s="33">
        <v>0.31955555555555554</v>
      </c>
      <c r="I120" s="33">
        <v>0</v>
      </c>
      <c r="J120" s="33">
        <v>0</v>
      </c>
      <c r="K120" s="33">
        <v>0</v>
      </c>
      <c r="L120" s="33">
        <v>5.3407777777777783</v>
      </c>
      <c r="M120" s="33">
        <v>0</v>
      </c>
      <c r="N120" s="33">
        <v>0</v>
      </c>
      <c r="O120" s="33">
        <v>0</v>
      </c>
      <c r="P120" s="33">
        <v>0</v>
      </c>
      <c r="Q120" s="33">
        <v>7.15</v>
      </c>
      <c r="R120" s="33">
        <v>0.12704837117472853</v>
      </c>
      <c r="S120" s="33">
        <v>0.54066666666666674</v>
      </c>
      <c r="T120" s="33">
        <v>4.9613333333333332</v>
      </c>
      <c r="U120" s="33">
        <v>0</v>
      </c>
      <c r="V120" s="33">
        <v>9.7765054294175716E-2</v>
      </c>
      <c r="W120" s="33">
        <v>2.0987777777777783</v>
      </c>
      <c r="X120" s="33">
        <v>6.3117777777777775</v>
      </c>
      <c r="Y120" s="33">
        <v>0</v>
      </c>
      <c r="Z120" s="33">
        <v>0.1494471865745311</v>
      </c>
      <c r="AA120" s="33">
        <v>0</v>
      </c>
      <c r="AB120" s="33">
        <v>0</v>
      </c>
      <c r="AC120" s="33">
        <v>0</v>
      </c>
      <c r="AD120" s="33">
        <v>0</v>
      </c>
      <c r="AE120" s="33">
        <v>0</v>
      </c>
      <c r="AF120" s="33">
        <v>0</v>
      </c>
      <c r="AG120" s="33">
        <v>0</v>
      </c>
      <c r="AH120" t="s">
        <v>252</v>
      </c>
      <c r="AI120" s="34">
        <v>4</v>
      </c>
    </row>
    <row r="121" spans="1:35" x14ac:dyDescent="0.25">
      <c r="A121" t="s">
        <v>1023</v>
      </c>
      <c r="B121" t="s">
        <v>557</v>
      </c>
      <c r="C121" t="s">
        <v>822</v>
      </c>
      <c r="D121" t="s">
        <v>907</v>
      </c>
      <c r="E121" s="33">
        <v>68.444444444444443</v>
      </c>
      <c r="F121" s="33">
        <v>4.833333333333333</v>
      </c>
      <c r="G121" s="33">
        <v>1.4222222222222223</v>
      </c>
      <c r="H121" s="33">
        <v>0.33333333333333331</v>
      </c>
      <c r="I121" s="33">
        <v>0.34444444444444444</v>
      </c>
      <c r="J121" s="33">
        <v>0</v>
      </c>
      <c r="K121" s="33">
        <v>0</v>
      </c>
      <c r="L121" s="33">
        <v>2.2012222222222224</v>
      </c>
      <c r="M121" s="33">
        <v>3.0244444444444438</v>
      </c>
      <c r="N121" s="33">
        <v>0.155</v>
      </c>
      <c r="O121" s="33">
        <v>4.6452922077922065E-2</v>
      </c>
      <c r="P121" s="33">
        <v>0</v>
      </c>
      <c r="Q121" s="33">
        <v>8.265666666666668</v>
      </c>
      <c r="R121" s="33">
        <v>0.12076461038961041</v>
      </c>
      <c r="S121" s="33">
        <v>6.1638888888888905</v>
      </c>
      <c r="T121" s="33">
        <v>3.5875555555555549</v>
      </c>
      <c r="U121" s="33">
        <v>0</v>
      </c>
      <c r="V121" s="33">
        <v>0.1424724025974026</v>
      </c>
      <c r="W121" s="33">
        <v>2.2410000000000001</v>
      </c>
      <c r="X121" s="33">
        <v>0</v>
      </c>
      <c r="Y121" s="33">
        <v>0</v>
      </c>
      <c r="Z121" s="33">
        <v>3.2741883116883121E-2</v>
      </c>
      <c r="AA121" s="33">
        <v>0</v>
      </c>
      <c r="AB121" s="33">
        <v>0</v>
      </c>
      <c r="AC121" s="33">
        <v>0</v>
      </c>
      <c r="AD121" s="33">
        <v>0</v>
      </c>
      <c r="AE121" s="33">
        <v>0</v>
      </c>
      <c r="AF121" s="33">
        <v>0</v>
      </c>
      <c r="AG121" s="33">
        <v>0</v>
      </c>
      <c r="AH121" t="s">
        <v>216</v>
      </c>
      <c r="AI121" s="34">
        <v>4</v>
      </c>
    </row>
    <row r="122" spans="1:35" x14ac:dyDescent="0.25">
      <c r="A122" t="s">
        <v>1023</v>
      </c>
      <c r="B122" t="s">
        <v>637</v>
      </c>
      <c r="C122" t="s">
        <v>764</v>
      </c>
      <c r="D122" t="s">
        <v>911</v>
      </c>
      <c r="E122" s="33">
        <v>45.466666666666669</v>
      </c>
      <c r="F122" s="33">
        <v>4.2666666666666666</v>
      </c>
      <c r="G122" s="33">
        <v>1.4222222222222223</v>
      </c>
      <c r="H122" s="33">
        <v>0.33333333333333331</v>
      </c>
      <c r="I122" s="33">
        <v>0.26666666666666666</v>
      </c>
      <c r="J122" s="33">
        <v>0</v>
      </c>
      <c r="K122" s="33">
        <v>0</v>
      </c>
      <c r="L122" s="33">
        <v>0.39922222222222231</v>
      </c>
      <c r="M122" s="33">
        <v>1.6380000000000006</v>
      </c>
      <c r="N122" s="33">
        <v>3.4652222222222222</v>
      </c>
      <c r="O122" s="33">
        <v>0.11224095796676442</v>
      </c>
      <c r="P122" s="33">
        <v>5.2080000000000002</v>
      </c>
      <c r="Q122" s="33">
        <v>0</v>
      </c>
      <c r="R122" s="33">
        <v>0.11454545454545455</v>
      </c>
      <c r="S122" s="33">
        <v>0</v>
      </c>
      <c r="T122" s="33">
        <v>0.84022222222222198</v>
      </c>
      <c r="U122" s="33">
        <v>0</v>
      </c>
      <c r="V122" s="33">
        <v>1.8479960899315733E-2</v>
      </c>
      <c r="W122" s="33">
        <v>0.20344444444444443</v>
      </c>
      <c r="X122" s="33">
        <v>1.4545555555555558</v>
      </c>
      <c r="Y122" s="33">
        <v>0</v>
      </c>
      <c r="Z122" s="33">
        <v>3.6466275659824056E-2</v>
      </c>
      <c r="AA122" s="33">
        <v>0</v>
      </c>
      <c r="AB122" s="33">
        <v>0</v>
      </c>
      <c r="AC122" s="33">
        <v>0</v>
      </c>
      <c r="AD122" s="33">
        <v>0</v>
      </c>
      <c r="AE122" s="33">
        <v>0</v>
      </c>
      <c r="AF122" s="33">
        <v>0</v>
      </c>
      <c r="AG122" s="33">
        <v>0</v>
      </c>
      <c r="AH122" t="s">
        <v>296</v>
      </c>
      <c r="AI122" s="34">
        <v>4</v>
      </c>
    </row>
    <row r="123" spans="1:35" x14ac:dyDescent="0.25">
      <c r="A123" t="s">
        <v>1023</v>
      </c>
      <c r="B123" t="s">
        <v>480</v>
      </c>
      <c r="C123" t="s">
        <v>788</v>
      </c>
      <c r="D123" t="s">
        <v>966</v>
      </c>
      <c r="E123" s="33">
        <v>93.63333333333334</v>
      </c>
      <c r="F123" s="33">
        <v>10.755555555555556</v>
      </c>
      <c r="G123" s="33">
        <v>0.15555555555555556</v>
      </c>
      <c r="H123" s="33">
        <v>0.57777777777777772</v>
      </c>
      <c r="I123" s="33">
        <v>0.97777777777777775</v>
      </c>
      <c r="J123" s="33">
        <v>0.13333333333333333</v>
      </c>
      <c r="K123" s="33">
        <v>0</v>
      </c>
      <c r="L123" s="33">
        <v>1.5533333333333332</v>
      </c>
      <c r="M123" s="33">
        <v>5.4222222222222225</v>
      </c>
      <c r="N123" s="33">
        <v>0</v>
      </c>
      <c r="O123" s="33">
        <v>5.7909101696926542E-2</v>
      </c>
      <c r="P123" s="33">
        <v>5.6</v>
      </c>
      <c r="Q123" s="33">
        <v>10.491666666666667</v>
      </c>
      <c r="R123" s="33">
        <v>0.17185831256674974</v>
      </c>
      <c r="S123" s="33">
        <v>0.79533333333333334</v>
      </c>
      <c r="T123" s="33">
        <v>14.664999999999994</v>
      </c>
      <c r="U123" s="33">
        <v>0</v>
      </c>
      <c r="V123" s="33">
        <v>0.16511569953720179</v>
      </c>
      <c r="W123" s="33">
        <v>2.8507777777777776</v>
      </c>
      <c r="X123" s="33">
        <v>7.4531111111111095</v>
      </c>
      <c r="Y123" s="33">
        <v>0</v>
      </c>
      <c r="Z123" s="33">
        <v>0.1100450931529607</v>
      </c>
      <c r="AA123" s="33">
        <v>0</v>
      </c>
      <c r="AB123" s="33">
        <v>0</v>
      </c>
      <c r="AC123" s="33">
        <v>0</v>
      </c>
      <c r="AD123" s="33">
        <v>0</v>
      </c>
      <c r="AE123" s="33">
        <v>1.5111111111111111</v>
      </c>
      <c r="AF123" s="33">
        <v>0</v>
      </c>
      <c r="AG123" s="33">
        <v>0</v>
      </c>
      <c r="AH123" t="s">
        <v>139</v>
      </c>
      <c r="AI123" s="34">
        <v>4</v>
      </c>
    </row>
    <row r="124" spans="1:35" x14ac:dyDescent="0.25">
      <c r="A124" t="s">
        <v>1023</v>
      </c>
      <c r="B124" t="s">
        <v>569</v>
      </c>
      <c r="C124" t="s">
        <v>828</v>
      </c>
      <c r="D124" t="s">
        <v>985</v>
      </c>
      <c r="E124" s="33">
        <v>55.56666666666667</v>
      </c>
      <c r="F124" s="33">
        <v>5.6888888888888891</v>
      </c>
      <c r="G124" s="33">
        <v>0.32222222222222224</v>
      </c>
      <c r="H124" s="33">
        <v>0.28822222222222221</v>
      </c>
      <c r="I124" s="33">
        <v>0.61111111111111116</v>
      </c>
      <c r="J124" s="33">
        <v>0</v>
      </c>
      <c r="K124" s="33">
        <v>0</v>
      </c>
      <c r="L124" s="33">
        <v>1.1361111111111111</v>
      </c>
      <c r="M124" s="33">
        <v>0</v>
      </c>
      <c r="N124" s="33">
        <v>5.6435555555555554</v>
      </c>
      <c r="O124" s="33">
        <v>0.10156368726254748</v>
      </c>
      <c r="P124" s="33">
        <v>5.4360000000000017</v>
      </c>
      <c r="Q124" s="33">
        <v>0</v>
      </c>
      <c r="R124" s="33">
        <v>9.7828434313137397E-2</v>
      </c>
      <c r="S124" s="33">
        <v>3.1749999999999998</v>
      </c>
      <c r="T124" s="33">
        <v>2.4472222222222224</v>
      </c>
      <c r="U124" s="33">
        <v>0</v>
      </c>
      <c r="V124" s="33">
        <v>0.10117976404719055</v>
      </c>
      <c r="W124" s="33">
        <v>1.1805555555555556</v>
      </c>
      <c r="X124" s="33">
        <v>2.9138888888888888</v>
      </c>
      <c r="Y124" s="33">
        <v>0</v>
      </c>
      <c r="Z124" s="33">
        <v>7.3685262947410513E-2</v>
      </c>
      <c r="AA124" s="33">
        <v>0</v>
      </c>
      <c r="AB124" s="33">
        <v>0</v>
      </c>
      <c r="AC124" s="33">
        <v>0</v>
      </c>
      <c r="AD124" s="33">
        <v>0</v>
      </c>
      <c r="AE124" s="33">
        <v>0</v>
      </c>
      <c r="AF124" s="33">
        <v>0</v>
      </c>
      <c r="AG124" s="33">
        <v>0</v>
      </c>
      <c r="AH124" t="s">
        <v>228</v>
      </c>
      <c r="AI124" s="34">
        <v>4</v>
      </c>
    </row>
    <row r="125" spans="1:35" x14ac:dyDescent="0.25">
      <c r="A125" t="s">
        <v>1023</v>
      </c>
      <c r="B125" t="s">
        <v>470</v>
      </c>
      <c r="C125" t="s">
        <v>781</v>
      </c>
      <c r="D125" t="s">
        <v>893</v>
      </c>
      <c r="E125" s="33">
        <v>86.566666666666663</v>
      </c>
      <c r="F125" s="33">
        <v>5.6888888888888891</v>
      </c>
      <c r="G125" s="33">
        <v>0</v>
      </c>
      <c r="H125" s="33">
        <v>0.52233333333333332</v>
      </c>
      <c r="I125" s="33">
        <v>0.8</v>
      </c>
      <c r="J125" s="33">
        <v>0</v>
      </c>
      <c r="K125" s="33">
        <v>0</v>
      </c>
      <c r="L125" s="33">
        <v>1.9777777777777779</v>
      </c>
      <c r="M125" s="33">
        <v>0</v>
      </c>
      <c r="N125" s="33">
        <v>5.0512222222222229</v>
      </c>
      <c r="O125" s="33">
        <v>5.8350661019124644E-2</v>
      </c>
      <c r="P125" s="33">
        <v>5.3875555555555552</v>
      </c>
      <c r="Q125" s="33">
        <v>4.5404444444444447</v>
      </c>
      <c r="R125" s="33">
        <v>0.1146861763573354</v>
      </c>
      <c r="S125" s="33">
        <v>1.1916666666666667</v>
      </c>
      <c r="T125" s="33">
        <v>5.5777777777777775</v>
      </c>
      <c r="U125" s="33">
        <v>0</v>
      </c>
      <c r="V125" s="33">
        <v>7.8199204209985884E-2</v>
      </c>
      <c r="W125" s="33">
        <v>2.7027777777777779</v>
      </c>
      <c r="X125" s="33">
        <v>0.42222222222222222</v>
      </c>
      <c r="Y125" s="33">
        <v>0</v>
      </c>
      <c r="Z125" s="33">
        <v>3.6099345398536778E-2</v>
      </c>
      <c r="AA125" s="33">
        <v>0</v>
      </c>
      <c r="AB125" s="33">
        <v>0</v>
      </c>
      <c r="AC125" s="33">
        <v>0</v>
      </c>
      <c r="AD125" s="33">
        <v>0</v>
      </c>
      <c r="AE125" s="33">
        <v>0</v>
      </c>
      <c r="AF125" s="33">
        <v>0</v>
      </c>
      <c r="AG125" s="33">
        <v>0</v>
      </c>
      <c r="AH125" t="s">
        <v>129</v>
      </c>
      <c r="AI125" s="34">
        <v>4</v>
      </c>
    </row>
    <row r="126" spans="1:35" x14ac:dyDescent="0.25">
      <c r="A126" t="s">
        <v>1023</v>
      </c>
      <c r="B126" t="s">
        <v>429</v>
      </c>
      <c r="C126" t="s">
        <v>755</v>
      </c>
      <c r="D126" t="s">
        <v>881</v>
      </c>
      <c r="E126" s="33">
        <v>55.9</v>
      </c>
      <c r="F126" s="33">
        <v>5.6888888888888891</v>
      </c>
      <c r="G126" s="33">
        <v>0.18888888888888888</v>
      </c>
      <c r="H126" s="33">
        <v>0.30233333333333334</v>
      </c>
      <c r="I126" s="33">
        <v>0.44444444444444442</v>
      </c>
      <c r="J126" s="33">
        <v>0</v>
      </c>
      <c r="K126" s="33">
        <v>0</v>
      </c>
      <c r="L126" s="33">
        <v>1.0555555555555556</v>
      </c>
      <c r="M126" s="33">
        <v>0</v>
      </c>
      <c r="N126" s="33">
        <v>5.200111111111112</v>
      </c>
      <c r="O126" s="33">
        <v>9.3025243490359788E-2</v>
      </c>
      <c r="P126" s="33">
        <v>5.1034444444444453</v>
      </c>
      <c r="Q126" s="33">
        <v>0</v>
      </c>
      <c r="R126" s="33">
        <v>9.129596501689527E-2</v>
      </c>
      <c r="S126" s="33">
        <v>0.73888888888888893</v>
      </c>
      <c r="T126" s="33">
        <v>2.0527777777777776</v>
      </c>
      <c r="U126" s="33">
        <v>0</v>
      </c>
      <c r="V126" s="33">
        <v>4.9940369707811565E-2</v>
      </c>
      <c r="W126" s="33">
        <v>1.5027777777777778</v>
      </c>
      <c r="X126" s="33">
        <v>0</v>
      </c>
      <c r="Y126" s="33">
        <v>0</v>
      </c>
      <c r="Z126" s="33">
        <v>2.6883323394951301E-2</v>
      </c>
      <c r="AA126" s="33">
        <v>0</v>
      </c>
      <c r="AB126" s="33">
        <v>0</v>
      </c>
      <c r="AC126" s="33">
        <v>0</v>
      </c>
      <c r="AD126" s="33">
        <v>0</v>
      </c>
      <c r="AE126" s="33">
        <v>0</v>
      </c>
      <c r="AF126" s="33">
        <v>0</v>
      </c>
      <c r="AG126" s="33">
        <v>0</v>
      </c>
      <c r="AH126" t="s">
        <v>88</v>
      </c>
      <c r="AI126" s="34">
        <v>4</v>
      </c>
    </row>
    <row r="127" spans="1:35" x14ac:dyDescent="0.25">
      <c r="A127" t="s">
        <v>1023</v>
      </c>
      <c r="B127" t="s">
        <v>379</v>
      </c>
      <c r="C127" t="s">
        <v>730</v>
      </c>
      <c r="D127" t="s">
        <v>932</v>
      </c>
      <c r="E127" s="33">
        <v>67.655555555555551</v>
      </c>
      <c r="F127" s="33">
        <v>5.6888888888888891</v>
      </c>
      <c r="G127" s="33">
        <v>0.48888888888888887</v>
      </c>
      <c r="H127" s="33">
        <v>0.37233333333333329</v>
      </c>
      <c r="I127" s="33">
        <v>0.45555555555555555</v>
      </c>
      <c r="J127" s="33">
        <v>0</v>
      </c>
      <c r="K127" s="33">
        <v>0</v>
      </c>
      <c r="L127" s="33">
        <v>4.7222222222222221E-2</v>
      </c>
      <c r="M127" s="33">
        <v>3.9501111111111102</v>
      </c>
      <c r="N127" s="33">
        <v>0</v>
      </c>
      <c r="O127" s="33">
        <v>5.83856134012153E-2</v>
      </c>
      <c r="P127" s="33">
        <v>5.3652222222222221</v>
      </c>
      <c r="Q127" s="33">
        <v>2.6308888888888893</v>
      </c>
      <c r="R127" s="33">
        <v>0.11818853670553459</v>
      </c>
      <c r="S127" s="33">
        <v>2.2000000000000002</v>
      </c>
      <c r="T127" s="33">
        <v>4.9972222222222218</v>
      </c>
      <c r="U127" s="33">
        <v>0</v>
      </c>
      <c r="V127" s="33">
        <v>0.10638035802266382</v>
      </c>
      <c r="W127" s="33">
        <v>2.9972222222222222</v>
      </c>
      <c r="X127" s="33">
        <v>3.1416666666666666</v>
      </c>
      <c r="Y127" s="33">
        <v>0</v>
      </c>
      <c r="Z127" s="33">
        <v>9.0737395303005425E-2</v>
      </c>
      <c r="AA127" s="33">
        <v>0</v>
      </c>
      <c r="AB127" s="33">
        <v>0</v>
      </c>
      <c r="AC127" s="33">
        <v>0</v>
      </c>
      <c r="AD127" s="33">
        <v>0</v>
      </c>
      <c r="AE127" s="33">
        <v>0</v>
      </c>
      <c r="AF127" s="33">
        <v>0</v>
      </c>
      <c r="AG127" s="33">
        <v>0</v>
      </c>
      <c r="AH127" t="s">
        <v>38</v>
      </c>
      <c r="AI127" s="34">
        <v>4</v>
      </c>
    </row>
    <row r="128" spans="1:35" x14ac:dyDescent="0.25">
      <c r="A128" t="s">
        <v>1023</v>
      </c>
      <c r="B128" t="s">
        <v>657</v>
      </c>
      <c r="C128" t="s">
        <v>868</v>
      </c>
      <c r="D128" t="s">
        <v>872</v>
      </c>
      <c r="E128" s="33">
        <v>48.733333333333334</v>
      </c>
      <c r="F128" s="33">
        <v>4.3555555555555552</v>
      </c>
      <c r="G128" s="33">
        <v>0.21111111111111111</v>
      </c>
      <c r="H128" s="33">
        <v>0.16111111111111112</v>
      </c>
      <c r="I128" s="33">
        <v>0.26666666666666666</v>
      </c>
      <c r="J128" s="33">
        <v>0</v>
      </c>
      <c r="K128" s="33">
        <v>0</v>
      </c>
      <c r="L128" s="33">
        <v>0.11033333333333332</v>
      </c>
      <c r="M128" s="33">
        <v>0</v>
      </c>
      <c r="N128" s="33">
        <v>1.7138888888888888</v>
      </c>
      <c r="O128" s="33">
        <v>3.5168718650250792E-2</v>
      </c>
      <c r="P128" s="33">
        <v>0</v>
      </c>
      <c r="Q128" s="33">
        <v>1.1222222222222222</v>
      </c>
      <c r="R128" s="33">
        <v>2.302781577747378E-2</v>
      </c>
      <c r="S128" s="33">
        <v>1.159111111111111</v>
      </c>
      <c r="T128" s="33">
        <v>1.8173333333333339</v>
      </c>
      <c r="U128" s="33">
        <v>0</v>
      </c>
      <c r="V128" s="33">
        <v>6.1076151390788876E-2</v>
      </c>
      <c r="W128" s="33">
        <v>0.46577777777777779</v>
      </c>
      <c r="X128" s="33">
        <v>2.8551111111111109</v>
      </c>
      <c r="Y128" s="33">
        <v>0</v>
      </c>
      <c r="Z128" s="33">
        <v>6.8144094847241224E-2</v>
      </c>
      <c r="AA128" s="33">
        <v>0</v>
      </c>
      <c r="AB128" s="33">
        <v>0</v>
      </c>
      <c r="AC128" s="33">
        <v>0</v>
      </c>
      <c r="AD128" s="33">
        <v>0</v>
      </c>
      <c r="AE128" s="33">
        <v>0</v>
      </c>
      <c r="AF128" s="33">
        <v>0</v>
      </c>
      <c r="AG128" s="33">
        <v>0</v>
      </c>
      <c r="AH128" t="s">
        <v>316</v>
      </c>
      <c r="AI128" s="34">
        <v>4</v>
      </c>
    </row>
    <row r="129" spans="1:35" x14ac:dyDescent="0.25">
      <c r="A129" t="s">
        <v>1023</v>
      </c>
      <c r="B129" t="s">
        <v>502</v>
      </c>
      <c r="C129" t="s">
        <v>770</v>
      </c>
      <c r="D129" t="s">
        <v>955</v>
      </c>
      <c r="E129" s="33">
        <v>42.87777777777778</v>
      </c>
      <c r="F129" s="33">
        <v>3.1111111111111112</v>
      </c>
      <c r="G129" s="33">
        <v>0</v>
      </c>
      <c r="H129" s="33">
        <v>0.32422222222222219</v>
      </c>
      <c r="I129" s="33">
        <v>0</v>
      </c>
      <c r="J129" s="33">
        <v>0</v>
      </c>
      <c r="K129" s="33">
        <v>0</v>
      </c>
      <c r="L129" s="33">
        <v>4.1111111111111112E-2</v>
      </c>
      <c r="M129" s="33">
        <v>5.6618888888888899</v>
      </c>
      <c r="N129" s="33">
        <v>0</v>
      </c>
      <c r="O129" s="33">
        <v>0.13204716247732576</v>
      </c>
      <c r="P129" s="33">
        <v>0</v>
      </c>
      <c r="Q129" s="33">
        <v>5.3382222222222229</v>
      </c>
      <c r="R129" s="33">
        <v>0.1244985747603006</v>
      </c>
      <c r="S129" s="33">
        <v>4.8365555555555568</v>
      </c>
      <c r="T129" s="33">
        <v>2.9020000000000006</v>
      </c>
      <c r="U129" s="33">
        <v>0</v>
      </c>
      <c r="V129" s="33">
        <v>0.18047939880798136</v>
      </c>
      <c r="W129" s="33">
        <v>1.1890000000000001</v>
      </c>
      <c r="X129" s="33">
        <v>3.4277777777777785</v>
      </c>
      <c r="Y129" s="33">
        <v>0</v>
      </c>
      <c r="Z129" s="33">
        <v>0.10767297227260951</v>
      </c>
      <c r="AA129" s="33">
        <v>0</v>
      </c>
      <c r="AB129" s="33">
        <v>0</v>
      </c>
      <c r="AC129" s="33">
        <v>0</v>
      </c>
      <c r="AD129" s="33">
        <v>0</v>
      </c>
      <c r="AE129" s="33">
        <v>0</v>
      </c>
      <c r="AF129" s="33">
        <v>0</v>
      </c>
      <c r="AG129" s="33">
        <v>0</v>
      </c>
      <c r="AH129" t="s">
        <v>161</v>
      </c>
      <c r="AI129" s="34">
        <v>4</v>
      </c>
    </row>
    <row r="130" spans="1:35" x14ac:dyDescent="0.25">
      <c r="A130" t="s">
        <v>1023</v>
      </c>
      <c r="B130" t="s">
        <v>374</v>
      </c>
      <c r="C130" t="s">
        <v>727</v>
      </c>
      <c r="D130" t="s">
        <v>883</v>
      </c>
      <c r="E130" s="33">
        <v>45.655555555555559</v>
      </c>
      <c r="F130" s="33">
        <v>5.7777777777777777</v>
      </c>
      <c r="G130" s="33">
        <v>8.8888888888888892E-2</v>
      </c>
      <c r="H130" s="33">
        <v>0.21166666666666667</v>
      </c>
      <c r="I130" s="33">
        <v>0.35555555555555557</v>
      </c>
      <c r="J130" s="33">
        <v>0</v>
      </c>
      <c r="K130" s="33">
        <v>0</v>
      </c>
      <c r="L130" s="33">
        <v>1.3027777777777778</v>
      </c>
      <c r="M130" s="33">
        <v>0</v>
      </c>
      <c r="N130" s="33">
        <v>5.2103333333333337</v>
      </c>
      <c r="O130" s="33">
        <v>0.11412265758091993</v>
      </c>
      <c r="P130" s="33">
        <v>0</v>
      </c>
      <c r="Q130" s="33">
        <v>4.4365555555555574</v>
      </c>
      <c r="R130" s="33">
        <v>9.71744950109516E-2</v>
      </c>
      <c r="S130" s="33">
        <v>0.46944444444444444</v>
      </c>
      <c r="T130" s="33">
        <v>4.208333333333333</v>
      </c>
      <c r="U130" s="33">
        <v>0</v>
      </c>
      <c r="V130" s="33">
        <v>0.10245801898272083</v>
      </c>
      <c r="W130" s="33">
        <v>1.1888888888888889</v>
      </c>
      <c r="X130" s="33">
        <v>0.68888888888888888</v>
      </c>
      <c r="Y130" s="33">
        <v>0</v>
      </c>
      <c r="Z130" s="33">
        <v>4.1129228522754926E-2</v>
      </c>
      <c r="AA130" s="33">
        <v>0</v>
      </c>
      <c r="AB130" s="33">
        <v>0</v>
      </c>
      <c r="AC130" s="33">
        <v>0</v>
      </c>
      <c r="AD130" s="33">
        <v>0</v>
      </c>
      <c r="AE130" s="33">
        <v>0</v>
      </c>
      <c r="AF130" s="33">
        <v>0</v>
      </c>
      <c r="AG130" s="33">
        <v>0</v>
      </c>
      <c r="AH130" t="s">
        <v>33</v>
      </c>
      <c r="AI130" s="34">
        <v>4</v>
      </c>
    </row>
    <row r="131" spans="1:35" x14ac:dyDescent="0.25">
      <c r="A131" t="s">
        <v>1023</v>
      </c>
      <c r="B131" t="s">
        <v>533</v>
      </c>
      <c r="C131" t="s">
        <v>692</v>
      </c>
      <c r="D131" t="s">
        <v>976</v>
      </c>
      <c r="E131" s="33">
        <v>123.37777777777778</v>
      </c>
      <c r="F131" s="33">
        <v>5.4222222222222225</v>
      </c>
      <c r="G131" s="33">
        <v>0.1111111111111111</v>
      </c>
      <c r="H131" s="33">
        <v>5.8333333333333334E-2</v>
      </c>
      <c r="I131" s="33">
        <v>4.8</v>
      </c>
      <c r="J131" s="33">
        <v>0</v>
      </c>
      <c r="K131" s="33">
        <v>0</v>
      </c>
      <c r="L131" s="33">
        <v>14.25244444444446</v>
      </c>
      <c r="M131" s="33">
        <v>5.7105555555555565</v>
      </c>
      <c r="N131" s="33">
        <v>8.0432222222222229</v>
      </c>
      <c r="O131" s="33">
        <v>0.11147694524495678</v>
      </c>
      <c r="P131" s="33">
        <v>5.5861111111111104</v>
      </c>
      <c r="Q131" s="33">
        <v>2.8282222222222226</v>
      </c>
      <c r="R131" s="33">
        <v>6.8199747838616709E-2</v>
      </c>
      <c r="S131" s="33">
        <v>20.20655555555555</v>
      </c>
      <c r="T131" s="33">
        <v>20.320000000000007</v>
      </c>
      <c r="U131" s="33">
        <v>1.1777777777777778</v>
      </c>
      <c r="V131" s="33">
        <v>0.33802143371757926</v>
      </c>
      <c r="W131" s="33">
        <v>9.6622222222222227</v>
      </c>
      <c r="X131" s="33">
        <v>15.733555555555558</v>
      </c>
      <c r="Y131" s="33">
        <v>4.7333333333333334</v>
      </c>
      <c r="Z131" s="33">
        <v>0.24420208933717583</v>
      </c>
      <c r="AA131" s="33">
        <v>0</v>
      </c>
      <c r="AB131" s="33">
        <v>0</v>
      </c>
      <c r="AC131" s="33">
        <v>0</v>
      </c>
      <c r="AD131" s="33">
        <v>57.345444444444453</v>
      </c>
      <c r="AE131" s="33">
        <v>0</v>
      </c>
      <c r="AF131" s="33">
        <v>0</v>
      </c>
      <c r="AG131" s="33">
        <v>0</v>
      </c>
      <c r="AH131" t="s">
        <v>192</v>
      </c>
      <c r="AI131" s="34">
        <v>4</v>
      </c>
    </row>
    <row r="132" spans="1:35" x14ac:dyDescent="0.25">
      <c r="A132" t="s">
        <v>1023</v>
      </c>
      <c r="B132" t="s">
        <v>606</v>
      </c>
      <c r="C132" t="s">
        <v>849</v>
      </c>
      <c r="D132" t="s">
        <v>947</v>
      </c>
      <c r="E132" s="33">
        <v>61.466666666666669</v>
      </c>
      <c r="F132" s="33">
        <v>5.6888888888888891</v>
      </c>
      <c r="G132" s="33">
        <v>0.53333333333333333</v>
      </c>
      <c r="H132" s="33">
        <v>0.28888888888888886</v>
      </c>
      <c r="I132" s="33">
        <v>0.44444444444444442</v>
      </c>
      <c r="J132" s="33">
        <v>0</v>
      </c>
      <c r="K132" s="33">
        <v>0</v>
      </c>
      <c r="L132" s="33">
        <v>1.6861111111111111</v>
      </c>
      <c r="M132" s="33">
        <v>0</v>
      </c>
      <c r="N132" s="33">
        <v>5.1322222222222207</v>
      </c>
      <c r="O132" s="33">
        <v>8.3496023138105543E-2</v>
      </c>
      <c r="P132" s="33">
        <v>0</v>
      </c>
      <c r="Q132" s="33">
        <v>5.4516666666666662</v>
      </c>
      <c r="R132" s="33">
        <v>8.8693058568329708E-2</v>
      </c>
      <c r="S132" s="33">
        <v>0.27500000000000002</v>
      </c>
      <c r="T132" s="33">
        <v>0.53333333333333333</v>
      </c>
      <c r="U132" s="33">
        <v>0</v>
      </c>
      <c r="V132" s="33">
        <v>1.3150759219088938E-2</v>
      </c>
      <c r="W132" s="33">
        <v>0.65277777777777779</v>
      </c>
      <c r="X132" s="33">
        <v>2.6861111111111109</v>
      </c>
      <c r="Y132" s="33">
        <v>0</v>
      </c>
      <c r="Z132" s="33">
        <v>5.4320318148951545E-2</v>
      </c>
      <c r="AA132" s="33">
        <v>0</v>
      </c>
      <c r="AB132" s="33">
        <v>0</v>
      </c>
      <c r="AC132" s="33">
        <v>0</v>
      </c>
      <c r="AD132" s="33">
        <v>0</v>
      </c>
      <c r="AE132" s="33">
        <v>0</v>
      </c>
      <c r="AF132" s="33">
        <v>0</v>
      </c>
      <c r="AG132" s="33">
        <v>0</v>
      </c>
      <c r="AH132" t="s">
        <v>265</v>
      </c>
      <c r="AI132" s="34">
        <v>4</v>
      </c>
    </row>
    <row r="133" spans="1:35" x14ac:dyDescent="0.25">
      <c r="A133" t="s">
        <v>1023</v>
      </c>
      <c r="B133" t="s">
        <v>419</v>
      </c>
      <c r="C133" t="s">
        <v>729</v>
      </c>
      <c r="D133" t="s">
        <v>931</v>
      </c>
      <c r="E133" s="33">
        <v>72.766666666666666</v>
      </c>
      <c r="F133" s="33">
        <v>5.9</v>
      </c>
      <c r="G133" s="33">
        <v>1.4222222222222223</v>
      </c>
      <c r="H133" s="33">
        <v>0.35555555555555557</v>
      </c>
      <c r="I133" s="33">
        <v>0.67777777777777781</v>
      </c>
      <c r="J133" s="33">
        <v>0</v>
      </c>
      <c r="K133" s="33">
        <v>0.8666666666666667</v>
      </c>
      <c r="L133" s="33">
        <v>4.2939999999999996</v>
      </c>
      <c r="M133" s="33">
        <v>4.1780000000000008</v>
      </c>
      <c r="N133" s="33">
        <v>0</v>
      </c>
      <c r="O133" s="33">
        <v>5.7416399450297764E-2</v>
      </c>
      <c r="P133" s="33">
        <v>5.8664444444444461</v>
      </c>
      <c r="Q133" s="33">
        <v>0</v>
      </c>
      <c r="R133" s="33">
        <v>8.0619941975874201E-2</v>
      </c>
      <c r="S133" s="33">
        <v>0.34577777777777779</v>
      </c>
      <c r="T133" s="33">
        <v>10.131111111111109</v>
      </c>
      <c r="U133" s="33">
        <v>0</v>
      </c>
      <c r="V133" s="33">
        <v>0.14397923347075886</v>
      </c>
      <c r="W133" s="33">
        <v>3.8874444444444447</v>
      </c>
      <c r="X133" s="33">
        <v>0.48888888888888882</v>
      </c>
      <c r="Y133" s="33">
        <v>0</v>
      </c>
      <c r="Z133" s="33">
        <v>6.0142006413192853E-2</v>
      </c>
      <c r="AA133" s="33">
        <v>1.1555555555555554</v>
      </c>
      <c r="AB133" s="33">
        <v>0</v>
      </c>
      <c r="AC133" s="33">
        <v>0</v>
      </c>
      <c r="AD133" s="33">
        <v>0</v>
      </c>
      <c r="AE133" s="33">
        <v>0</v>
      </c>
      <c r="AF133" s="33">
        <v>0</v>
      </c>
      <c r="AG133" s="33">
        <v>1.4222222222222223</v>
      </c>
      <c r="AH133" t="s">
        <v>78</v>
      </c>
      <c r="AI133" s="34">
        <v>4</v>
      </c>
    </row>
    <row r="134" spans="1:35" x14ac:dyDescent="0.25">
      <c r="A134" t="s">
        <v>1023</v>
      </c>
      <c r="B134" t="s">
        <v>525</v>
      </c>
      <c r="C134" t="s">
        <v>695</v>
      </c>
      <c r="D134" t="s">
        <v>976</v>
      </c>
      <c r="E134" s="33">
        <v>186.46666666666667</v>
      </c>
      <c r="F134" s="33">
        <v>5.333333333333333</v>
      </c>
      <c r="G134" s="33">
        <v>0.1111111111111111</v>
      </c>
      <c r="H134" s="33">
        <v>0.14722222222222223</v>
      </c>
      <c r="I134" s="33">
        <v>9.9555555555555557</v>
      </c>
      <c r="J134" s="33">
        <v>0</v>
      </c>
      <c r="K134" s="33">
        <v>0</v>
      </c>
      <c r="L134" s="33">
        <v>16.672888888888878</v>
      </c>
      <c r="M134" s="33">
        <v>3.4666666666666668</v>
      </c>
      <c r="N134" s="33">
        <v>13.541111111111109</v>
      </c>
      <c r="O134" s="33">
        <v>9.1210821117864369E-2</v>
      </c>
      <c r="P134" s="33">
        <v>0</v>
      </c>
      <c r="Q134" s="33">
        <v>19.205000000000002</v>
      </c>
      <c r="R134" s="33">
        <v>0.10299427958526994</v>
      </c>
      <c r="S134" s="33">
        <v>14.828333333333333</v>
      </c>
      <c r="T134" s="33">
        <v>15.19533333333333</v>
      </c>
      <c r="U134" s="33">
        <v>0</v>
      </c>
      <c r="V134" s="33">
        <v>0.16101358598498389</v>
      </c>
      <c r="W134" s="33">
        <v>17.611111111111104</v>
      </c>
      <c r="X134" s="33">
        <v>12.144</v>
      </c>
      <c r="Y134" s="33">
        <v>3.5777777777777779</v>
      </c>
      <c r="Z134" s="33">
        <v>0.17876057680848523</v>
      </c>
      <c r="AA134" s="33">
        <v>0</v>
      </c>
      <c r="AB134" s="33">
        <v>0</v>
      </c>
      <c r="AC134" s="33">
        <v>0</v>
      </c>
      <c r="AD134" s="33">
        <v>66.579444444444434</v>
      </c>
      <c r="AE134" s="33">
        <v>0</v>
      </c>
      <c r="AF134" s="33">
        <v>0</v>
      </c>
      <c r="AG134" s="33">
        <v>0</v>
      </c>
      <c r="AH134" t="s">
        <v>184</v>
      </c>
      <c r="AI134" s="34">
        <v>4</v>
      </c>
    </row>
    <row r="135" spans="1:35" x14ac:dyDescent="0.25">
      <c r="A135" t="s">
        <v>1023</v>
      </c>
      <c r="B135" t="s">
        <v>461</v>
      </c>
      <c r="C135" t="s">
        <v>775</v>
      </c>
      <c r="D135" t="s">
        <v>898</v>
      </c>
      <c r="E135" s="33">
        <v>77.033333333333331</v>
      </c>
      <c r="F135" s="33">
        <v>5.6888888888888891</v>
      </c>
      <c r="G135" s="33">
        <v>0.4</v>
      </c>
      <c r="H135" s="33">
        <v>0.26666666666666666</v>
      </c>
      <c r="I135" s="33">
        <v>0.26666666666666666</v>
      </c>
      <c r="J135" s="33">
        <v>0</v>
      </c>
      <c r="K135" s="33">
        <v>0</v>
      </c>
      <c r="L135" s="33">
        <v>3.3338888888888882</v>
      </c>
      <c r="M135" s="33">
        <v>5.3</v>
      </c>
      <c r="N135" s="33">
        <v>0</v>
      </c>
      <c r="O135" s="33">
        <v>6.880138468195586E-2</v>
      </c>
      <c r="P135" s="33">
        <v>4.6583333333333332</v>
      </c>
      <c r="Q135" s="33">
        <v>0</v>
      </c>
      <c r="R135" s="33">
        <v>6.0471657291215924E-2</v>
      </c>
      <c r="S135" s="33">
        <v>5.1437777777777791</v>
      </c>
      <c r="T135" s="33">
        <v>4.1322222222222234</v>
      </c>
      <c r="U135" s="33">
        <v>0</v>
      </c>
      <c r="V135" s="33">
        <v>0.12041540458675902</v>
      </c>
      <c r="W135" s="33">
        <v>2.8705555555555557</v>
      </c>
      <c r="X135" s="33">
        <v>3.2129999999999996</v>
      </c>
      <c r="Y135" s="33">
        <v>0</v>
      </c>
      <c r="Z135" s="33">
        <v>7.8973027549401414E-2</v>
      </c>
      <c r="AA135" s="33">
        <v>0</v>
      </c>
      <c r="AB135" s="33">
        <v>0</v>
      </c>
      <c r="AC135" s="33">
        <v>0</v>
      </c>
      <c r="AD135" s="33">
        <v>0</v>
      </c>
      <c r="AE135" s="33">
        <v>0</v>
      </c>
      <c r="AF135" s="33">
        <v>0</v>
      </c>
      <c r="AG135" s="33">
        <v>0</v>
      </c>
      <c r="AH135" t="s">
        <v>120</v>
      </c>
      <c r="AI135" s="34">
        <v>4</v>
      </c>
    </row>
    <row r="136" spans="1:35" x14ac:dyDescent="0.25">
      <c r="A136" t="s">
        <v>1023</v>
      </c>
      <c r="B136" t="s">
        <v>626</v>
      </c>
      <c r="C136" t="s">
        <v>855</v>
      </c>
      <c r="D136" t="s">
        <v>895</v>
      </c>
      <c r="E136" s="33">
        <v>73.966666666666669</v>
      </c>
      <c r="F136" s="33">
        <v>4.9777777777777779</v>
      </c>
      <c r="G136" s="33">
        <v>0</v>
      </c>
      <c r="H136" s="33">
        <v>0.8</v>
      </c>
      <c r="I136" s="33">
        <v>0.72222222222222221</v>
      </c>
      <c r="J136" s="33">
        <v>0</v>
      </c>
      <c r="K136" s="33">
        <v>0</v>
      </c>
      <c r="L136" s="33">
        <v>5.1425555555555551</v>
      </c>
      <c r="M136" s="33">
        <v>6.9944444444444445</v>
      </c>
      <c r="N136" s="33">
        <v>0</v>
      </c>
      <c r="O136" s="33">
        <v>9.4562115066846919E-2</v>
      </c>
      <c r="P136" s="33">
        <v>5.0027777777777782</v>
      </c>
      <c r="Q136" s="33">
        <v>0</v>
      </c>
      <c r="R136" s="33">
        <v>6.7635571578789244E-2</v>
      </c>
      <c r="S136" s="33">
        <v>6.2168888888888878</v>
      </c>
      <c r="T136" s="33">
        <v>7.8090000000000011</v>
      </c>
      <c r="U136" s="33">
        <v>0</v>
      </c>
      <c r="V136" s="33">
        <v>0.18962445546041762</v>
      </c>
      <c r="W136" s="33">
        <v>13.239666666666666</v>
      </c>
      <c r="X136" s="33">
        <v>4.2221111111111105</v>
      </c>
      <c r="Y136" s="33">
        <v>5.166666666666667</v>
      </c>
      <c r="Z136" s="33">
        <v>0.30592759501276851</v>
      </c>
      <c r="AA136" s="33">
        <v>0</v>
      </c>
      <c r="AB136" s="33">
        <v>0</v>
      </c>
      <c r="AC136" s="33">
        <v>0</v>
      </c>
      <c r="AD136" s="33">
        <v>0</v>
      </c>
      <c r="AE136" s="33">
        <v>0</v>
      </c>
      <c r="AF136" s="33">
        <v>0</v>
      </c>
      <c r="AG136" s="33">
        <v>0</v>
      </c>
      <c r="AH136" t="s">
        <v>285</v>
      </c>
      <c r="AI136" s="34">
        <v>4</v>
      </c>
    </row>
    <row r="137" spans="1:35" x14ac:dyDescent="0.25">
      <c r="A137" t="s">
        <v>1023</v>
      </c>
      <c r="B137" t="s">
        <v>583</v>
      </c>
      <c r="C137" t="s">
        <v>705</v>
      </c>
      <c r="D137" t="s">
        <v>890</v>
      </c>
      <c r="E137" s="33">
        <v>52.244444444444447</v>
      </c>
      <c r="F137" s="33">
        <v>5.6888888888888891</v>
      </c>
      <c r="G137" s="33">
        <v>0</v>
      </c>
      <c r="H137" s="33">
        <v>0.38877777777777778</v>
      </c>
      <c r="I137" s="33">
        <v>0.5444444444444444</v>
      </c>
      <c r="J137" s="33">
        <v>0</v>
      </c>
      <c r="K137" s="33">
        <v>0</v>
      </c>
      <c r="L137" s="33">
        <v>0.50555555555555554</v>
      </c>
      <c r="M137" s="33">
        <v>5.5884444444444448</v>
      </c>
      <c r="N137" s="33">
        <v>0</v>
      </c>
      <c r="O137" s="33">
        <v>0.10696724797958315</v>
      </c>
      <c r="P137" s="33">
        <v>5.9071111111111101</v>
      </c>
      <c r="Q137" s="33">
        <v>2.0844444444444448</v>
      </c>
      <c r="R137" s="33">
        <v>0.15296469587409611</v>
      </c>
      <c r="S137" s="33">
        <v>0.81944444444444442</v>
      </c>
      <c r="T137" s="33">
        <v>2.35</v>
      </c>
      <c r="U137" s="33">
        <v>0</v>
      </c>
      <c r="V137" s="33">
        <v>6.0665674181199482E-2</v>
      </c>
      <c r="W137" s="33">
        <v>3.0527777777777776</v>
      </c>
      <c r="X137" s="33">
        <v>2.088888888888889</v>
      </c>
      <c r="Y137" s="33">
        <v>0</v>
      </c>
      <c r="Z137" s="33">
        <v>9.8415567843470858E-2</v>
      </c>
      <c r="AA137" s="33">
        <v>0</v>
      </c>
      <c r="AB137" s="33">
        <v>0</v>
      </c>
      <c r="AC137" s="33">
        <v>0</v>
      </c>
      <c r="AD137" s="33">
        <v>0</v>
      </c>
      <c r="AE137" s="33">
        <v>0</v>
      </c>
      <c r="AF137" s="33">
        <v>0</v>
      </c>
      <c r="AG137" s="33">
        <v>0</v>
      </c>
      <c r="AH137" t="s">
        <v>242</v>
      </c>
      <c r="AI137" s="34">
        <v>4</v>
      </c>
    </row>
    <row r="138" spans="1:35" x14ac:dyDescent="0.25">
      <c r="A138" t="s">
        <v>1023</v>
      </c>
      <c r="B138" t="s">
        <v>498</v>
      </c>
      <c r="C138" t="s">
        <v>690</v>
      </c>
      <c r="D138" t="s">
        <v>902</v>
      </c>
      <c r="E138" s="33">
        <v>29.788888888888888</v>
      </c>
      <c r="F138" s="33">
        <v>5.6888888888888891</v>
      </c>
      <c r="G138" s="33">
        <v>0.33333333333333331</v>
      </c>
      <c r="H138" s="33">
        <v>0.152</v>
      </c>
      <c r="I138" s="33">
        <v>0.31111111111111112</v>
      </c>
      <c r="J138" s="33">
        <v>0</v>
      </c>
      <c r="K138" s="33">
        <v>0</v>
      </c>
      <c r="L138" s="33">
        <v>0.72499999999999998</v>
      </c>
      <c r="M138" s="33">
        <v>4.4494444444444445</v>
      </c>
      <c r="N138" s="33">
        <v>0</v>
      </c>
      <c r="O138" s="33">
        <v>0.14936590824319285</v>
      </c>
      <c r="P138" s="33">
        <v>4.8543333333333329</v>
      </c>
      <c r="Q138" s="33">
        <v>0</v>
      </c>
      <c r="R138" s="33">
        <v>0.16295785154792988</v>
      </c>
      <c r="S138" s="33">
        <v>1.1361111111111111</v>
      </c>
      <c r="T138" s="33">
        <v>0.45833333333333331</v>
      </c>
      <c r="U138" s="33">
        <v>0</v>
      </c>
      <c r="V138" s="33">
        <v>5.3524804177545689E-2</v>
      </c>
      <c r="W138" s="33">
        <v>0.59722222222222221</v>
      </c>
      <c r="X138" s="33">
        <v>4.6888888888888891</v>
      </c>
      <c r="Y138" s="33">
        <v>0</v>
      </c>
      <c r="Z138" s="33">
        <v>0.17745244311823949</v>
      </c>
      <c r="AA138" s="33">
        <v>0</v>
      </c>
      <c r="AB138" s="33">
        <v>0</v>
      </c>
      <c r="AC138" s="33">
        <v>0</v>
      </c>
      <c r="AD138" s="33">
        <v>0</v>
      </c>
      <c r="AE138" s="33">
        <v>0</v>
      </c>
      <c r="AF138" s="33">
        <v>0</v>
      </c>
      <c r="AG138" s="33">
        <v>0</v>
      </c>
      <c r="AH138" t="s">
        <v>157</v>
      </c>
      <c r="AI138" s="34">
        <v>4</v>
      </c>
    </row>
    <row r="139" spans="1:35" x14ac:dyDescent="0.25">
      <c r="A139" t="s">
        <v>1023</v>
      </c>
      <c r="B139" t="s">
        <v>561</v>
      </c>
      <c r="C139" t="s">
        <v>708</v>
      </c>
      <c r="D139" t="s">
        <v>907</v>
      </c>
      <c r="E139" s="33">
        <v>164.8</v>
      </c>
      <c r="F139" s="33">
        <v>5.6888888888888891</v>
      </c>
      <c r="G139" s="33">
        <v>0.6</v>
      </c>
      <c r="H139" s="33">
        <v>6.6666666666666666E-2</v>
      </c>
      <c r="I139" s="33">
        <v>1.7333333333333334</v>
      </c>
      <c r="J139" s="33">
        <v>0</v>
      </c>
      <c r="K139" s="33">
        <v>0</v>
      </c>
      <c r="L139" s="33">
        <v>7.3100000000000014</v>
      </c>
      <c r="M139" s="33">
        <v>5.6888888888888891</v>
      </c>
      <c r="N139" s="33">
        <v>5.6888888888888891</v>
      </c>
      <c r="O139" s="33">
        <v>6.9039913700107869E-2</v>
      </c>
      <c r="P139" s="33">
        <v>5.6888888888888891</v>
      </c>
      <c r="Q139" s="33">
        <v>11.077777777777781</v>
      </c>
      <c r="R139" s="33">
        <v>0.10173948220064725</v>
      </c>
      <c r="S139" s="33">
        <v>6.8102222222222233</v>
      </c>
      <c r="T139" s="33">
        <v>10.804666666666664</v>
      </c>
      <c r="U139" s="33">
        <v>0</v>
      </c>
      <c r="V139" s="33">
        <v>0.10688646170442286</v>
      </c>
      <c r="W139" s="33">
        <v>9.2671111111111113</v>
      </c>
      <c r="X139" s="33">
        <v>5.1991111111111117</v>
      </c>
      <c r="Y139" s="33">
        <v>0</v>
      </c>
      <c r="Z139" s="33">
        <v>8.7780474649406692E-2</v>
      </c>
      <c r="AA139" s="33">
        <v>0.8666666666666667</v>
      </c>
      <c r="AB139" s="33">
        <v>0</v>
      </c>
      <c r="AC139" s="33">
        <v>0</v>
      </c>
      <c r="AD139" s="33">
        <v>0</v>
      </c>
      <c r="AE139" s="33">
        <v>0</v>
      </c>
      <c r="AF139" s="33">
        <v>0</v>
      </c>
      <c r="AG139" s="33">
        <v>0</v>
      </c>
      <c r="AH139" t="s">
        <v>220</v>
      </c>
      <c r="AI139" s="34">
        <v>4</v>
      </c>
    </row>
    <row r="140" spans="1:35" x14ac:dyDescent="0.25">
      <c r="A140" t="s">
        <v>1023</v>
      </c>
      <c r="B140" t="s">
        <v>390</v>
      </c>
      <c r="C140" t="s">
        <v>708</v>
      </c>
      <c r="D140" t="s">
        <v>888</v>
      </c>
      <c r="E140" s="33">
        <v>50.055555555555557</v>
      </c>
      <c r="F140" s="33">
        <v>5.6</v>
      </c>
      <c r="G140" s="33">
        <v>0</v>
      </c>
      <c r="H140" s="33">
        <v>0</v>
      </c>
      <c r="I140" s="33">
        <v>0</v>
      </c>
      <c r="J140" s="33">
        <v>0</v>
      </c>
      <c r="K140" s="33">
        <v>0</v>
      </c>
      <c r="L140" s="33">
        <v>0</v>
      </c>
      <c r="M140" s="33">
        <v>0</v>
      </c>
      <c r="N140" s="33">
        <v>0</v>
      </c>
      <c r="O140" s="33">
        <v>0</v>
      </c>
      <c r="P140" s="33">
        <v>0</v>
      </c>
      <c r="Q140" s="33">
        <v>0</v>
      </c>
      <c r="R140" s="33">
        <v>0</v>
      </c>
      <c r="S140" s="33">
        <v>0</v>
      </c>
      <c r="T140" s="33">
        <v>0</v>
      </c>
      <c r="U140" s="33">
        <v>0</v>
      </c>
      <c r="V140" s="33">
        <v>0</v>
      </c>
      <c r="W140" s="33">
        <v>0</v>
      </c>
      <c r="X140" s="33">
        <v>0</v>
      </c>
      <c r="Y140" s="33">
        <v>0</v>
      </c>
      <c r="Z140" s="33">
        <v>0</v>
      </c>
      <c r="AA140" s="33">
        <v>0</v>
      </c>
      <c r="AB140" s="33">
        <v>0</v>
      </c>
      <c r="AC140" s="33">
        <v>0</v>
      </c>
      <c r="AD140" s="33">
        <v>0</v>
      </c>
      <c r="AE140" s="33">
        <v>0</v>
      </c>
      <c r="AF140" s="33">
        <v>0</v>
      </c>
      <c r="AG140" s="33">
        <v>0</v>
      </c>
      <c r="AH140" t="s">
        <v>49</v>
      </c>
      <c r="AI140" s="34">
        <v>4</v>
      </c>
    </row>
    <row r="141" spans="1:35" x14ac:dyDescent="0.25">
      <c r="A141" t="s">
        <v>1023</v>
      </c>
      <c r="B141" t="s">
        <v>612</v>
      </c>
      <c r="C141" t="s">
        <v>837</v>
      </c>
      <c r="D141" t="s">
        <v>993</v>
      </c>
      <c r="E141" s="33">
        <v>98.844444444444449</v>
      </c>
      <c r="F141" s="33">
        <v>4.9777777777777779</v>
      </c>
      <c r="G141" s="33">
        <v>0</v>
      </c>
      <c r="H141" s="33">
        <v>0.37966666666666671</v>
      </c>
      <c r="I141" s="33">
        <v>0</v>
      </c>
      <c r="J141" s="33">
        <v>0</v>
      </c>
      <c r="K141" s="33">
        <v>0</v>
      </c>
      <c r="L141" s="33">
        <v>5.572222222222222</v>
      </c>
      <c r="M141" s="33">
        <v>0</v>
      </c>
      <c r="N141" s="33">
        <v>0</v>
      </c>
      <c r="O141" s="33">
        <v>0</v>
      </c>
      <c r="P141" s="33">
        <v>0</v>
      </c>
      <c r="Q141" s="33">
        <v>14.427777777777777</v>
      </c>
      <c r="R141" s="33">
        <v>0.14596447841726617</v>
      </c>
      <c r="S141" s="33">
        <v>1.3216666666666663</v>
      </c>
      <c r="T141" s="33">
        <v>4.6462222222222236</v>
      </c>
      <c r="U141" s="33">
        <v>0</v>
      </c>
      <c r="V141" s="33">
        <v>6.0376573741007203E-2</v>
      </c>
      <c r="W141" s="33">
        <v>1.7854444444444448</v>
      </c>
      <c r="X141" s="33">
        <v>5.2582222222222219</v>
      </c>
      <c r="Y141" s="33">
        <v>0</v>
      </c>
      <c r="Z141" s="33">
        <v>7.1260116906474824E-2</v>
      </c>
      <c r="AA141" s="33">
        <v>0</v>
      </c>
      <c r="AB141" s="33">
        <v>0</v>
      </c>
      <c r="AC141" s="33">
        <v>0</v>
      </c>
      <c r="AD141" s="33">
        <v>0</v>
      </c>
      <c r="AE141" s="33">
        <v>0</v>
      </c>
      <c r="AF141" s="33">
        <v>0</v>
      </c>
      <c r="AG141" s="33">
        <v>0</v>
      </c>
      <c r="AH141" t="s">
        <v>271</v>
      </c>
      <c r="AI141" s="34">
        <v>4</v>
      </c>
    </row>
    <row r="142" spans="1:35" x14ac:dyDescent="0.25">
      <c r="A142" t="s">
        <v>1023</v>
      </c>
      <c r="B142" t="s">
        <v>414</v>
      </c>
      <c r="C142" t="s">
        <v>747</v>
      </c>
      <c r="D142" t="s">
        <v>944</v>
      </c>
      <c r="E142" s="33">
        <v>77.666666666666671</v>
      </c>
      <c r="F142" s="33">
        <v>11.377777777777778</v>
      </c>
      <c r="G142" s="33">
        <v>0.33333333333333331</v>
      </c>
      <c r="H142" s="33">
        <v>0.32777777777777778</v>
      </c>
      <c r="I142" s="33">
        <v>0</v>
      </c>
      <c r="J142" s="33">
        <v>0</v>
      </c>
      <c r="K142" s="33">
        <v>0</v>
      </c>
      <c r="L142" s="33">
        <v>4.5609999999999991</v>
      </c>
      <c r="M142" s="33">
        <v>2.1288888888888882</v>
      </c>
      <c r="N142" s="33">
        <v>4.9488888888888916</v>
      </c>
      <c r="O142" s="33">
        <v>9.1130185979971398E-2</v>
      </c>
      <c r="P142" s="33">
        <v>4.1373333333333342</v>
      </c>
      <c r="Q142" s="33">
        <v>4.4945555555555545</v>
      </c>
      <c r="R142" s="33">
        <v>0.11114020028612301</v>
      </c>
      <c r="S142" s="33">
        <v>4.5583333333333318</v>
      </c>
      <c r="T142" s="33">
        <v>3.0988888888888892</v>
      </c>
      <c r="U142" s="33">
        <v>0</v>
      </c>
      <c r="V142" s="33">
        <v>9.8590844062947047E-2</v>
      </c>
      <c r="W142" s="33">
        <v>8.8522222222222222</v>
      </c>
      <c r="X142" s="33">
        <v>9.7252222222222215</v>
      </c>
      <c r="Y142" s="33">
        <v>0</v>
      </c>
      <c r="Z142" s="33">
        <v>0.23919456366237482</v>
      </c>
      <c r="AA142" s="33">
        <v>0</v>
      </c>
      <c r="AB142" s="33">
        <v>0</v>
      </c>
      <c r="AC142" s="33">
        <v>0</v>
      </c>
      <c r="AD142" s="33">
        <v>0</v>
      </c>
      <c r="AE142" s="33">
        <v>0</v>
      </c>
      <c r="AF142" s="33">
        <v>0</v>
      </c>
      <c r="AG142" s="33">
        <v>0</v>
      </c>
      <c r="AH142" t="s">
        <v>73</v>
      </c>
      <c r="AI142" s="34">
        <v>4</v>
      </c>
    </row>
    <row r="143" spans="1:35" x14ac:dyDescent="0.25">
      <c r="A143" t="s">
        <v>1023</v>
      </c>
      <c r="B143" t="s">
        <v>617</v>
      </c>
      <c r="C143" t="s">
        <v>747</v>
      </c>
      <c r="D143" t="s">
        <v>944</v>
      </c>
      <c r="E143" s="33">
        <v>74.188888888888883</v>
      </c>
      <c r="F143" s="33">
        <v>17.066666666666666</v>
      </c>
      <c r="G143" s="33">
        <v>0.33333333333333331</v>
      </c>
      <c r="H143" s="33">
        <v>0.31111111111111112</v>
      </c>
      <c r="I143" s="33">
        <v>5.333333333333333</v>
      </c>
      <c r="J143" s="33">
        <v>0</v>
      </c>
      <c r="K143" s="33">
        <v>0</v>
      </c>
      <c r="L143" s="33">
        <v>10.780666666666669</v>
      </c>
      <c r="M143" s="33">
        <v>5.8557777777777789</v>
      </c>
      <c r="N143" s="33">
        <v>4.7701111111111105</v>
      </c>
      <c r="O143" s="33">
        <v>0.14322749737906249</v>
      </c>
      <c r="P143" s="33">
        <v>4.9182222222222221</v>
      </c>
      <c r="Q143" s="33">
        <v>4.5697777777777784</v>
      </c>
      <c r="R143" s="33">
        <v>0.12788977085517447</v>
      </c>
      <c r="S143" s="33">
        <v>17.118333333333325</v>
      </c>
      <c r="T143" s="33">
        <v>12.749666666666666</v>
      </c>
      <c r="U143" s="33">
        <v>0</v>
      </c>
      <c r="V143" s="33">
        <v>0.40259397933203528</v>
      </c>
      <c r="W143" s="33">
        <v>17.116111111111106</v>
      </c>
      <c r="X143" s="33">
        <v>13.926444444444446</v>
      </c>
      <c r="Y143" s="33">
        <v>5.6111111111111107</v>
      </c>
      <c r="Z143" s="33">
        <v>0.49405870900104842</v>
      </c>
      <c r="AA143" s="33">
        <v>0</v>
      </c>
      <c r="AB143" s="33">
        <v>4.9777777777777779</v>
      </c>
      <c r="AC143" s="33">
        <v>0</v>
      </c>
      <c r="AD143" s="33">
        <v>0</v>
      </c>
      <c r="AE143" s="33">
        <v>0</v>
      </c>
      <c r="AF143" s="33">
        <v>0</v>
      </c>
      <c r="AG143" s="33">
        <v>0</v>
      </c>
      <c r="AH143" t="s">
        <v>276</v>
      </c>
      <c r="AI143" s="34">
        <v>4</v>
      </c>
    </row>
    <row r="144" spans="1:35" x14ac:dyDescent="0.25">
      <c r="A144" t="s">
        <v>1023</v>
      </c>
      <c r="B144" t="s">
        <v>535</v>
      </c>
      <c r="C144" t="s">
        <v>812</v>
      </c>
      <c r="D144" t="s">
        <v>915</v>
      </c>
      <c r="E144" s="33">
        <v>73.033333333333331</v>
      </c>
      <c r="F144" s="33">
        <v>10.933333333333334</v>
      </c>
      <c r="G144" s="33">
        <v>0.15555555555555556</v>
      </c>
      <c r="H144" s="33">
        <v>0.3412222222222222</v>
      </c>
      <c r="I144" s="33">
        <v>0.73333333333333328</v>
      </c>
      <c r="J144" s="33">
        <v>0</v>
      </c>
      <c r="K144" s="33">
        <v>0</v>
      </c>
      <c r="L144" s="33">
        <v>0.85</v>
      </c>
      <c r="M144" s="33">
        <v>0</v>
      </c>
      <c r="N144" s="33">
        <v>4.6307777777777783</v>
      </c>
      <c r="O144" s="33">
        <v>6.3406359348851374E-2</v>
      </c>
      <c r="P144" s="33">
        <v>4.8468888888888895</v>
      </c>
      <c r="Q144" s="33">
        <v>0</v>
      </c>
      <c r="R144" s="33">
        <v>6.6365434352654809E-2</v>
      </c>
      <c r="S144" s="33">
        <v>0.40833333333333333</v>
      </c>
      <c r="T144" s="33">
        <v>3.0972222222222223</v>
      </c>
      <c r="U144" s="33">
        <v>0</v>
      </c>
      <c r="V144" s="33">
        <v>4.7999391449870685E-2</v>
      </c>
      <c r="W144" s="33">
        <v>2.0111111111111111</v>
      </c>
      <c r="X144" s="33">
        <v>0.1111111111111111</v>
      </c>
      <c r="Y144" s="33">
        <v>0</v>
      </c>
      <c r="Z144" s="33">
        <v>2.9058268674882093E-2</v>
      </c>
      <c r="AA144" s="33">
        <v>0</v>
      </c>
      <c r="AB144" s="33">
        <v>0</v>
      </c>
      <c r="AC144" s="33">
        <v>0</v>
      </c>
      <c r="AD144" s="33">
        <v>0</v>
      </c>
      <c r="AE144" s="33">
        <v>10.111111111111111</v>
      </c>
      <c r="AF144" s="33">
        <v>0</v>
      </c>
      <c r="AG144" s="33">
        <v>0</v>
      </c>
      <c r="AH144" t="s">
        <v>194</v>
      </c>
      <c r="AI144" s="34">
        <v>4</v>
      </c>
    </row>
    <row r="145" spans="1:35" x14ac:dyDescent="0.25">
      <c r="A145" t="s">
        <v>1023</v>
      </c>
      <c r="B145" t="s">
        <v>537</v>
      </c>
      <c r="C145" t="s">
        <v>813</v>
      </c>
      <c r="D145" t="s">
        <v>886</v>
      </c>
      <c r="E145" s="33">
        <v>73.822222222222223</v>
      </c>
      <c r="F145" s="33">
        <v>5.6888888888888891</v>
      </c>
      <c r="G145" s="33">
        <v>0.83333333333333337</v>
      </c>
      <c r="H145" s="33">
        <v>0</v>
      </c>
      <c r="I145" s="33">
        <v>0.33333333333333331</v>
      </c>
      <c r="J145" s="33">
        <v>0</v>
      </c>
      <c r="K145" s="33">
        <v>4.9666666666666668</v>
      </c>
      <c r="L145" s="33">
        <v>4.9315555555555575</v>
      </c>
      <c r="M145" s="33">
        <v>5.1655555555555557</v>
      </c>
      <c r="N145" s="33">
        <v>0</v>
      </c>
      <c r="O145" s="33">
        <v>6.9972907886815178E-2</v>
      </c>
      <c r="P145" s="33">
        <v>5.1752222222222217</v>
      </c>
      <c r="Q145" s="33">
        <v>9.985888888888887</v>
      </c>
      <c r="R145" s="33">
        <v>0.20537326911499093</v>
      </c>
      <c r="S145" s="33">
        <v>5.0374444444444446</v>
      </c>
      <c r="T145" s="33">
        <v>5.7117777777777761</v>
      </c>
      <c r="U145" s="33">
        <v>0</v>
      </c>
      <c r="V145" s="33">
        <v>0.14560957254665863</v>
      </c>
      <c r="W145" s="33">
        <v>4.8179999999999996</v>
      </c>
      <c r="X145" s="33">
        <v>7.520888888888889</v>
      </c>
      <c r="Y145" s="33">
        <v>0</v>
      </c>
      <c r="Z145" s="33">
        <v>0.16714328717639976</v>
      </c>
      <c r="AA145" s="33">
        <v>0</v>
      </c>
      <c r="AB145" s="33">
        <v>0</v>
      </c>
      <c r="AC145" s="33">
        <v>0</v>
      </c>
      <c r="AD145" s="33">
        <v>0</v>
      </c>
      <c r="AE145" s="33">
        <v>0</v>
      </c>
      <c r="AF145" s="33">
        <v>0</v>
      </c>
      <c r="AG145" s="33">
        <v>0</v>
      </c>
      <c r="AH145" t="s">
        <v>196</v>
      </c>
      <c r="AI145" s="34">
        <v>4</v>
      </c>
    </row>
    <row r="146" spans="1:35" x14ac:dyDescent="0.25">
      <c r="A146" t="s">
        <v>1023</v>
      </c>
      <c r="B146" t="s">
        <v>449</v>
      </c>
      <c r="C146" t="s">
        <v>765</v>
      </c>
      <c r="D146" t="s">
        <v>952</v>
      </c>
      <c r="E146" s="33">
        <v>63.87777777777778</v>
      </c>
      <c r="F146" s="33">
        <v>5.6</v>
      </c>
      <c r="G146" s="33">
        <v>0</v>
      </c>
      <c r="H146" s="33">
        <v>0.36599999999999999</v>
      </c>
      <c r="I146" s="33">
        <v>0</v>
      </c>
      <c r="J146" s="33">
        <v>0</v>
      </c>
      <c r="K146" s="33">
        <v>0</v>
      </c>
      <c r="L146" s="33">
        <v>4.1134444444444442</v>
      </c>
      <c r="M146" s="33">
        <v>0</v>
      </c>
      <c r="N146" s="33">
        <v>0</v>
      </c>
      <c r="O146" s="33">
        <v>0</v>
      </c>
      <c r="P146" s="33">
        <v>0</v>
      </c>
      <c r="Q146" s="33">
        <v>5.8055555555555554</v>
      </c>
      <c r="R146" s="33">
        <v>9.0885371368933723E-2</v>
      </c>
      <c r="S146" s="33">
        <v>0.58444444444444443</v>
      </c>
      <c r="T146" s="33">
        <v>6.0333333333333332</v>
      </c>
      <c r="U146" s="33">
        <v>0</v>
      </c>
      <c r="V146" s="33">
        <v>0.10360062619586015</v>
      </c>
      <c r="W146" s="33">
        <v>2.2935555555555549</v>
      </c>
      <c r="X146" s="33">
        <v>8.7653333333333361</v>
      </c>
      <c r="Y146" s="33">
        <v>0</v>
      </c>
      <c r="Z146" s="33">
        <v>0.1731257610019134</v>
      </c>
      <c r="AA146" s="33">
        <v>0</v>
      </c>
      <c r="AB146" s="33">
        <v>0</v>
      </c>
      <c r="AC146" s="33">
        <v>0</v>
      </c>
      <c r="AD146" s="33">
        <v>0</v>
      </c>
      <c r="AE146" s="33">
        <v>0</v>
      </c>
      <c r="AF146" s="33">
        <v>0</v>
      </c>
      <c r="AG146" s="33">
        <v>0</v>
      </c>
      <c r="AH146" t="s">
        <v>108</v>
      </c>
      <c r="AI146" s="34">
        <v>4</v>
      </c>
    </row>
    <row r="147" spans="1:35" x14ac:dyDescent="0.25">
      <c r="A147" t="s">
        <v>1023</v>
      </c>
      <c r="B147" t="s">
        <v>482</v>
      </c>
      <c r="C147" t="s">
        <v>786</v>
      </c>
      <c r="D147" t="s">
        <v>964</v>
      </c>
      <c r="E147" s="33">
        <v>55.6</v>
      </c>
      <c r="F147" s="33">
        <v>5.6888888888888891</v>
      </c>
      <c r="G147" s="33">
        <v>0.31111111111111112</v>
      </c>
      <c r="H147" s="33">
        <v>0.27755555555555561</v>
      </c>
      <c r="I147" s="33">
        <v>0.4777777777777778</v>
      </c>
      <c r="J147" s="33">
        <v>0</v>
      </c>
      <c r="K147" s="33">
        <v>0</v>
      </c>
      <c r="L147" s="33">
        <v>2.6277777777777778</v>
      </c>
      <c r="M147" s="33">
        <v>5.2143333333333333</v>
      </c>
      <c r="N147" s="33">
        <v>0</v>
      </c>
      <c r="O147" s="33">
        <v>9.3782973621103119E-2</v>
      </c>
      <c r="P147" s="33">
        <v>5.1003333333333352</v>
      </c>
      <c r="Q147" s="33">
        <v>0</v>
      </c>
      <c r="R147" s="33">
        <v>9.1732613908872926E-2</v>
      </c>
      <c r="S147" s="33">
        <v>5.2944444444444443</v>
      </c>
      <c r="T147" s="33">
        <v>2.0944444444444446</v>
      </c>
      <c r="U147" s="33">
        <v>0</v>
      </c>
      <c r="V147" s="33">
        <v>0.13289368505195845</v>
      </c>
      <c r="W147" s="33">
        <v>4.4305555555555554</v>
      </c>
      <c r="X147" s="33">
        <v>8.0555555555555561E-2</v>
      </c>
      <c r="Y147" s="33">
        <v>0</v>
      </c>
      <c r="Z147" s="33">
        <v>8.1135091926458833E-2</v>
      </c>
      <c r="AA147" s="33">
        <v>0</v>
      </c>
      <c r="AB147" s="33">
        <v>0</v>
      </c>
      <c r="AC147" s="33">
        <v>0</v>
      </c>
      <c r="AD147" s="33">
        <v>0</v>
      </c>
      <c r="AE147" s="33">
        <v>0</v>
      </c>
      <c r="AF147" s="33">
        <v>0</v>
      </c>
      <c r="AG147" s="33">
        <v>0</v>
      </c>
      <c r="AH147" t="s">
        <v>141</v>
      </c>
      <c r="AI147" s="34">
        <v>4</v>
      </c>
    </row>
    <row r="148" spans="1:35" x14ac:dyDescent="0.25">
      <c r="A148" t="s">
        <v>1023</v>
      </c>
      <c r="B148" t="s">
        <v>424</v>
      </c>
      <c r="C148" t="s">
        <v>732</v>
      </c>
      <c r="D148" t="s">
        <v>892</v>
      </c>
      <c r="E148" s="33">
        <v>83.911111111111111</v>
      </c>
      <c r="F148" s="33">
        <v>5.6888888888888891</v>
      </c>
      <c r="G148" s="33">
        <v>0.2</v>
      </c>
      <c r="H148" s="33">
        <v>0.44666666666666671</v>
      </c>
      <c r="I148" s="33">
        <v>1.5777777777777777</v>
      </c>
      <c r="J148" s="33">
        <v>8.8888888888888892E-2</v>
      </c>
      <c r="K148" s="33">
        <v>0.25555555555555554</v>
      </c>
      <c r="L148" s="33">
        <v>1.4746666666666666</v>
      </c>
      <c r="M148" s="33">
        <v>0</v>
      </c>
      <c r="N148" s="33">
        <v>4.2666666666666666</v>
      </c>
      <c r="O148" s="33">
        <v>5.084745762711864E-2</v>
      </c>
      <c r="P148" s="33">
        <v>0.25344444444444447</v>
      </c>
      <c r="Q148" s="33">
        <v>1.6583333333333337</v>
      </c>
      <c r="R148" s="33">
        <v>2.2783368644067801E-2</v>
      </c>
      <c r="S148" s="33">
        <v>2.2755555555555556</v>
      </c>
      <c r="T148" s="33">
        <v>16.30833333333333</v>
      </c>
      <c r="U148" s="33">
        <v>0</v>
      </c>
      <c r="V148" s="33">
        <v>0.22147113347457623</v>
      </c>
      <c r="W148" s="33">
        <v>5.9378888888888888</v>
      </c>
      <c r="X148" s="33">
        <v>6.9472222222222237</v>
      </c>
      <c r="Y148" s="33">
        <v>0</v>
      </c>
      <c r="Z148" s="33">
        <v>0.15355667372881357</v>
      </c>
      <c r="AA148" s="33">
        <v>0.17777777777777778</v>
      </c>
      <c r="AB148" s="33">
        <v>0</v>
      </c>
      <c r="AC148" s="33">
        <v>0</v>
      </c>
      <c r="AD148" s="33">
        <v>0</v>
      </c>
      <c r="AE148" s="33">
        <v>0</v>
      </c>
      <c r="AF148" s="33">
        <v>0</v>
      </c>
      <c r="AG148" s="33">
        <v>0.18888888888888888</v>
      </c>
      <c r="AH148" t="s">
        <v>83</v>
      </c>
      <c r="AI148" s="34">
        <v>4</v>
      </c>
    </row>
    <row r="149" spans="1:35" x14ac:dyDescent="0.25">
      <c r="A149" t="s">
        <v>1023</v>
      </c>
      <c r="B149" t="s">
        <v>474</v>
      </c>
      <c r="C149" t="s">
        <v>687</v>
      </c>
      <c r="D149" t="s">
        <v>875</v>
      </c>
      <c r="E149" s="33">
        <v>59.133333333333333</v>
      </c>
      <c r="F149" s="33">
        <v>5.6888888888888891</v>
      </c>
      <c r="G149" s="33">
        <v>2.2222222222222223E-2</v>
      </c>
      <c r="H149" s="33">
        <v>0.33333333333333331</v>
      </c>
      <c r="I149" s="33">
        <v>0.26666666666666666</v>
      </c>
      <c r="J149" s="33">
        <v>0</v>
      </c>
      <c r="K149" s="33">
        <v>0</v>
      </c>
      <c r="L149" s="33">
        <v>2.7666666666666666</v>
      </c>
      <c r="M149" s="33">
        <v>5.8250000000000002</v>
      </c>
      <c r="N149" s="33">
        <v>0</v>
      </c>
      <c r="O149" s="33">
        <v>9.8506200676437436E-2</v>
      </c>
      <c r="P149" s="33">
        <v>6.0194444444444448</v>
      </c>
      <c r="Q149" s="33">
        <v>12.58611111111111</v>
      </c>
      <c r="R149" s="33">
        <v>0.31463735437805335</v>
      </c>
      <c r="S149" s="33">
        <v>2.6694444444444443</v>
      </c>
      <c r="T149" s="33">
        <v>9.166666666666666E-2</v>
      </c>
      <c r="U149" s="33">
        <v>0</v>
      </c>
      <c r="V149" s="33">
        <v>4.6692972566704245E-2</v>
      </c>
      <c r="W149" s="33">
        <v>2.0249999999999999</v>
      </c>
      <c r="X149" s="33">
        <v>1.8972222222222221</v>
      </c>
      <c r="Y149" s="33">
        <v>0</v>
      </c>
      <c r="Z149" s="33">
        <v>6.6328447951897782E-2</v>
      </c>
      <c r="AA149" s="33">
        <v>0</v>
      </c>
      <c r="AB149" s="33">
        <v>0</v>
      </c>
      <c r="AC149" s="33">
        <v>0</v>
      </c>
      <c r="AD149" s="33">
        <v>0</v>
      </c>
      <c r="AE149" s="33">
        <v>0</v>
      </c>
      <c r="AF149" s="33">
        <v>0</v>
      </c>
      <c r="AG149" s="33">
        <v>0</v>
      </c>
      <c r="AH149" t="s">
        <v>133</v>
      </c>
      <c r="AI149" s="34">
        <v>4</v>
      </c>
    </row>
    <row r="150" spans="1:35" x14ac:dyDescent="0.25">
      <c r="A150" t="s">
        <v>1023</v>
      </c>
      <c r="B150" t="s">
        <v>342</v>
      </c>
      <c r="C150" t="s">
        <v>709</v>
      </c>
      <c r="D150" t="s">
        <v>915</v>
      </c>
      <c r="E150" s="33">
        <v>122.86666666666666</v>
      </c>
      <c r="F150" s="33">
        <v>11.244444444444444</v>
      </c>
      <c r="G150" s="33">
        <v>0</v>
      </c>
      <c r="H150" s="33">
        <v>0.41388888888888886</v>
      </c>
      <c r="I150" s="33">
        <v>0.8</v>
      </c>
      <c r="J150" s="33">
        <v>0</v>
      </c>
      <c r="K150" s="33">
        <v>0</v>
      </c>
      <c r="L150" s="33">
        <v>0.43611111111111112</v>
      </c>
      <c r="M150" s="33">
        <v>2.3235555555555556</v>
      </c>
      <c r="N150" s="33">
        <v>12.637333333333332</v>
      </c>
      <c r="O150" s="33">
        <v>0.12176523783686019</v>
      </c>
      <c r="P150" s="33">
        <v>4.7640000000000002</v>
      </c>
      <c r="Q150" s="33">
        <v>10.130555555555558</v>
      </c>
      <c r="R150" s="33">
        <v>0.12122535720745166</v>
      </c>
      <c r="S150" s="33">
        <v>2.6416666666666666</v>
      </c>
      <c r="T150" s="33">
        <v>7.4694444444444441</v>
      </c>
      <c r="U150" s="33">
        <v>0</v>
      </c>
      <c r="V150" s="33">
        <v>8.2293362271658524E-2</v>
      </c>
      <c r="W150" s="33">
        <v>4.6472222222222221</v>
      </c>
      <c r="X150" s="33">
        <v>2.9555555555555557</v>
      </c>
      <c r="Y150" s="33">
        <v>0</v>
      </c>
      <c r="Z150" s="33">
        <v>6.1878278169650934E-2</v>
      </c>
      <c r="AA150" s="33">
        <v>0</v>
      </c>
      <c r="AB150" s="33">
        <v>0</v>
      </c>
      <c r="AC150" s="33">
        <v>0</v>
      </c>
      <c r="AD150" s="33">
        <v>0</v>
      </c>
      <c r="AE150" s="33">
        <v>0</v>
      </c>
      <c r="AF150" s="33">
        <v>0</v>
      </c>
      <c r="AG150" s="33">
        <v>0</v>
      </c>
      <c r="AH150" t="s">
        <v>1</v>
      </c>
      <c r="AI150" s="34">
        <v>4</v>
      </c>
    </row>
    <row r="151" spans="1:35" x14ac:dyDescent="0.25">
      <c r="A151" t="s">
        <v>1023</v>
      </c>
      <c r="B151" t="s">
        <v>359</v>
      </c>
      <c r="C151" t="s">
        <v>714</v>
      </c>
      <c r="D151" t="s">
        <v>920</v>
      </c>
      <c r="E151" s="33">
        <v>88.711111111111109</v>
      </c>
      <c r="F151" s="33">
        <v>10.844444444444445</v>
      </c>
      <c r="G151" s="33">
        <v>0</v>
      </c>
      <c r="H151" s="33">
        <v>0.36666666666666664</v>
      </c>
      <c r="I151" s="33">
        <v>0</v>
      </c>
      <c r="J151" s="33">
        <v>0</v>
      </c>
      <c r="K151" s="33">
        <v>0</v>
      </c>
      <c r="L151" s="33">
        <v>1.0361111111111112</v>
      </c>
      <c r="M151" s="33">
        <v>4.0445555555555543</v>
      </c>
      <c r="N151" s="33">
        <v>2.8444444444444446</v>
      </c>
      <c r="O151" s="33">
        <v>7.7656563126252506E-2</v>
      </c>
      <c r="P151" s="33">
        <v>4.6944444444444429</v>
      </c>
      <c r="Q151" s="33">
        <v>1.639777777777778</v>
      </c>
      <c r="R151" s="33">
        <v>7.1402805611222434E-2</v>
      </c>
      <c r="S151" s="33">
        <v>1.4416666666666667</v>
      </c>
      <c r="T151" s="33">
        <v>2.1916666666666669</v>
      </c>
      <c r="U151" s="33">
        <v>0</v>
      </c>
      <c r="V151" s="33">
        <v>4.0956913827655317E-2</v>
      </c>
      <c r="W151" s="33">
        <v>1.875</v>
      </c>
      <c r="X151" s="33">
        <v>0.96388888888888891</v>
      </c>
      <c r="Y151" s="33">
        <v>0</v>
      </c>
      <c r="Z151" s="33">
        <v>3.2001503006012025E-2</v>
      </c>
      <c r="AA151" s="33">
        <v>0</v>
      </c>
      <c r="AB151" s="33">
        <v>0</v>
      </c>
      <c r="AC151" s="33">
        <v>0</v>
      </c>
      <c r="AD151" s="33">
        <v>0</v>
      </c>
      <c r="AE151" s="33">
        <v>0</v>
      </c>
      <c r="AF151" s="33">
        <v>0</v>
      </c>
      <c r="AG151" s="33">
        <v>0</v>
      </c>
      <c r="AH151" t="s">
        <v>18</v>
      </c>
      <c r="AI151" s="34">
        <v>4</v>
      </c>
    </row>
    <row r="152" spans="1:35" x14ac:dyDescent="0.25">
      <c r="A152" t="s">
        <v>1023</v>
      </c>
      <c r="B152" t="s">
        <v>351</v>
      </c>
      <c r="C152" t="s">
        <v>714</v>
      </c>
      <c r="D152" t="s">
        <v>920</v>
      </c>
      <c r="E152" s="33">
        <v>87.833333333333329</v>
      </c>
      <c r="F152" s="33">
        <v>5.4222222222222225</v>
      </c>
      <c r="G152" s="33">
        <v>0</v>
      </c>
      <c r="H152" s="33">
        <v>0.14633333333333334</v>
      </c>
      <c r="I152" s="33">
        <v>0</v>
      </c>
      <c r="J152" s="33">
        <v>0</v>
      </c>
      <c r="K152" s="33">
        <v>0</v>
      </c>
      <c r="L152" s="33">
        <v>0.63888888888888884</v>
      </c>
      <c r="M152" s="33">
        <v>5.5942222222222204</v>
      </c>
      <c r="N152" s="33">
        <v>0</v>
      </c>
      <c r="O152" s="33">
        <v>6.3691334598355451E-2</v>
      </c>
      <c r="P152" s="33">
        <v>6.0272222222222229</v>
      </c>
      <c r="Q152" s="33">
        <v>4.2483333333333331</v>
      </c>
      <c r="R152" s="33">
        <v>0.11698924731182797</v>
      </c>
      <c r="S152" s="33">
        <v>2.2305555555555556</v>
      </c>
      <c r="T152" s="33">
        <v>2.4750000000000001</v>
      </c>
      <c r="U152" s="33">
        <v>0</v>
      </c>
      <c r="V152" s="33">
        <v>5.3573687539531949E-2</v>
      </c>
      <c r="W152" s="33">
        <v>2.6555555555555554</v>
      </c>
      <c r="X152" s="33">
        <v>0.68611111111111112</v>
      </c>
      <c r="Y152" s="33">
        <v>0</v>
      </c>
      <c r="Z152" s="33">
        <v>3.8045540796963949E-2</v>
      </c>
      <c r="AA152" s="33">
        <v>0</v>
      </c>
      <c r="AB152" s="33">
        <v>0</v>
      </c>
      <c r="AC152" s="33">
        <v>0</v>
      </c>
      <c r="AD152" s="33">
        <v>0</v>
      </c>
      <c r="AE152" s="33">
        <v>0</v>
      </c>
      <c r="AF152" s="33">
        <v>0</v>
      </c>
      <c r="AG152" s="33">
        <v>0</v>
      </c>
      <c r="AH152" t="s">
        <v>10</v>
      </c>
      <c r="AI152" s="34">
        <v>4</v>
      </c>
    </row>
    <row r="153" spans="1:35" x14ac:dyDescent="0.25">
      <c r="A153" t="s">
        <v>1023</v>
      </c>
      <c r="B153" t="s">
        <v>571</v>
      </c>
      <c r="C153" t="s">
        <v>830</v>
      </c>
      <c r="D153" t="s">
        <v>885</v>
      </c>
      <c r="E153" s="33">
        <v>59.166666666666664</v>
      </c>
      <c r="F153" s="33">
        <v>5.333333333333333</v>
      </c>
      <c r="G153" s="33">
        <v>0</v>
      </c>
      <c r="H153" s="33">
        <v>0.40555555555555556</v>
      </c>
      <c r="I153" s="33">
        <v>0.26666666666666666</v>
      </c>
      <c r="J153" s="33">
        <v>0</v>
      </c>
      <c r="K153" s="33">
        <v>0</v>
      </c>
      <c r="L153" s="33">
        <v>0</v>
      </c>
      <c r="M153" s="33">
        <v>4.145999999999999</v>
      </c>
      <c r="N153" s="33">
        <v>0</v>
      </c>
      <c r="O153" s="33">
        <v>7.0073239436619708E-2</v>
      </c>
      <c r="P153" s="33">
        <v>5.5675555555555549</v>
      </c>
      <c r="Q153" s="33">
        <v>4.905666666666666</v>
      </c>
      <c r="R153" s="33">
        <v>0.17701220657276995</v>
      </c>
      <c r="S153" s="33">
        <v>1.0361111111111112</v>
      </c>
      <c r="T153" s="33">
        <v>0.93888888888888888</v>
      </c>
      <c r="U153" s="33">
        <v>0</v>
      </c>
      <c r="V153" s="33">
        <v>3.3380281690140845E-2</v>
      </c>
      <c r="W153" s="33">
        <v>1.5777777777777777</v>
      </c>
      <c r="X153" s="33">
        <v>5.1527777777777777</v>
      </c>
      <c r="Y153" s="33">
        <v>0</v>
      </c>
      <c r="Z153" s="33">
        <v>0.11375586854460094</v>
      </c>
      <c r="AA153" s="33">
        <v>0</v>
      </c>
      <c r="AB153" s="33">
        <v>0</v>
      </c>
      <c r="AC153" s="33">
        <v>0</v>
      </c>
      <c r="AD153" s="33">
        <v>0</v>
      </c>
      <c r="AE153" s="33">
        <v>0</v>
      </c>
      <c r="AF153" s="33">
        <v>0</v>
      </c>
      <c r="AG153" s="33">
        <v>0</v>
      </c>
      <c r="AH153" t="s">
        <v>230</v>
      </c>
      <c r="AI153" s="34">
        <v>4</v>
      </c>
    </row>
    <row r="154" spans="1:35" x14ac:dyDescent="0.25">
      <c r="A154" t="s">
        <v>1023</v>
      </c>
      <c r="B154" t="s">
        <v>538</v>
      </c>
      <c r="C154" t="s">
        <v>814</v>
      </c>
      <c r="D154" t="s">
        <v>979</v>
      </c>
      <c r="E154" s="33">
        <v>64.155555555555551</v>
      </c>
      <c r="F154" s="33">
        <v>5.4222222222222225</v>
      </c>
      <c r="G154" s="33">
        <v>1.1111111111111112E-2</v>
      </c>
      <c r="H154" s="33">
        <v>0.37777777777777777</v>
      </c>
      <c r="I154" s="33">
        <v>0.72222222222222221</v>
      </c>
      <c r="J154" s="33">
        <v>0</v>
      </c>
      <c r="K154" s="33">
        <v>0</v>
      </c>
      <c r="L154" s="33">
        <v>0.13055555555555556</v>
      </c>
      <c r="M154" s="33">
        <v>4.4716666666666676</v>
      </c>
      <c r="N154" s="33">
        <v>0</v>
      </c>
      <c r="O154" s="33">
        <v>6.9700381018358182E-2</v>
      </c>
      <c r="P154" s="33">
        <v>7.2721111111111121</v>
      </c>
      <c r="Q154" s="33">
        <v>5.7147777777777797</v>
      </c>
      <c r="R154" s="33">
        <v>0.20242812608243857</v>
      </c>
      <c r="S154" s="33">
        <v>1.7305555555555556</v>
      </c>
      <c r="T154" s="33">
        <v>1.4055555555555554</v>
      </c>
      <c r="U154" s="33">
        <v>0</v>
      </c>
      <c r="V154" s="33">
        <v>4.8882923449948046E-2</v>
      </c>
      <c r="W154" s="33">
        <v>0.71666666666666667</v>
      </c>
      <c r="X154" s="33">
        <v>2.1333333333333333</v>
      </c>
      <c r="Y154" s="33">
        <v>1.1111111111111112E-2</v>
      </c>
      <c r="Z154" s="33">
        <v>4.4596466920678909E-2</v>
      </c>
      <c r="AA154" s="33">
        <v>0</v>
      </c>
      <c r="AB154" s="33">
        <v>0</v>
      </c>
      <c r="AC154" s="33">
        <v>0</v>
      </c>
      <c r="AD154" s="33">
        <v>0</v>
      </c>
      <c r="AE154" s="33">
        <v>0</v>
      </c>
      <c r="AF154" s="33">
        <v>0</v>
      </c>
      <c r="AG154" s="33">
        <v>0</v>
      </c>
      <c r="AH154" t="s">
        <v>197</v>
      </c>
      <c r="AI154" s="34">
        <v>4</v>
      </c>
    </row>
    <row r="155" spans="1:35" x14ac:dyDescent="0.25">
      <c r="A155" t="s">
        <v>1023</v>
      </c>
      <c r="B155" t="s">
        <v>559</v>
      </c>
      <c r="C155" t="s">
        <v>823</v>
      </c>
      <c r="D155" t="s">
        <v>973</v>
      </c>
      <c r="E155" s="33">
        <v>52.822222222222223</v>
      </c>
      <c r="F155" s="33">
        <v>11.155555555555555</v>
      </c>
      <c r="G155" s="33">
        <v>0</v>
      </c>
      <c r="H155" s="33">
        <v>0.31666666666666665</v>
      </c>
      <c r="I155" s="33">
        <v>0</v>
      </c>
      <c r="J155" s="33">
        <v>0</v>
      </c>
      <c r="K155" s="33">
        <v>0</v>
      </c>
      <c r="L155" s="33">
        <v>0.66388888888888886</v>
      </c>
      <c r="M155" s="33">
        <v>6.1724444444444453</v>
      </c>
      <c r="N155" s="33">
        <v>0</v>
      </c>
      <c r="O155" s="33">
        <v>0.11685317627261255</v>
      </c>
      <c r="P155" s="33">
        <v>0</v>
      </c>
      <c r="Q155" s="33">
        <v>5.2113333333333349</v>
      </c>
      <c r="R155" s="33">
        <v>9.865797223390832E-2</v>
      </c>
      <c r="S155" s="33">
        <v>1.3277777777777777</v>
      </c>
      <c r="T155" s="33">
        <v>3.5083333333333333</v>
      </c>
      <c r="U155" s="33">
        <v>0</v>
      </c>
      <c r="V155" s="33">
        <v>9.15544804375263E-2</v>
      </c>
      <c r="W155" s="33">
        <v>3.8805555555555555</v>
      </c>
      <c r="X155" s="33">
        <v>5.0583333333333336</v>
      </c>
      <c r="Y155" s="33">
        <v>0</v>
      </c>
      <c r="Z155" s="33">
        <v>0.16922591501893144</v>
      </c>
      <c r="AA155" s="33">
        <v>0</v>
      </c>
      <c r="AB155" s="33">
        <v>0</v>
      </c>
      <c r="AC155" s="33">
        <v>0</v>
      </c>
      <c r="AD155" s="33">
        <v>0</v>
      </c>
      <c r="AE155" s="33">
        <v>0</v>
      </c>
      <c r="AF155" s="33">
        <v>0</v>
      </c>
      <c r="AG155" s="33">
        <v>0</v>
      </c>
      <c r="AH155" t="s">
        <v>218</v>
      </c>
      <c r="AI155" s="34">
        <v>4</v>
      </c>
    </row>
    <row r="156" spans="1:35" x14ac:dyDescent="0.25">
      <c r="A156" t="s">
        <v>1023</v>
      </c>
      <c r="B156" t="s">
        <v>531</v>
      </c>
      <c r="C156" t="s">
        <v>785</v>
      </c>
      <c r="D156" t="s">
        <v>963</v>
      </c>
      <c r="E156" s="33">
        <v>66.822222222222223</v>
      </c>
      <c r="F156" s="33">
        <v>5.333333333333333</v>
      </c>
      <c r="G156" s="33">
        <v>0</v>
      </c>
      <c r="H156" s="33">
        <v>0</v>
      </c>
      <c r="I156" s="33">
        <v>0</v>
      </c>
      <c r="J156" s="33">
        <v>0</v>
      </c>
      <c r="K156" s="33">
        <v>0</v>
      </c>
      <c r="L156" s="33">
        <v>0</v>
      </c>
      <c r="M156" s="33">
        <v>0</v>
      </c>
      <c r="N156" s="33">
        <v>0</v>
      </c>
      <c r="O156" s="33">
        <v>0</v>
      </c>
      <c r="P156" s="33">
        <v>0</v>
      </c>
      <c r="Q156" s="33">
        <v>16.530555555555555</v>
      </c>
      <c r="R156" s="33">
        <v>0.24738111074160291</v>
      </c>
      <c r="S156" s="33">
        <v>0</v>
      </c>
      <c r="T156" s="33">
        <v>0</v>
      </c>
      <c r="U156" s="33">
        <v>0</v>
      </c>
      <c r="V156" s="33">
        <v>0</v>
      </c>
      <c r="W156" s="33">
        <v>0</v>
      </c>
      <c r="X156" s="33">
        <v>0</v>
      </c>
      <c r="Y156" s="33">
        <v>0</v>
      </c>
      <c r="Z156" s="33">
        <v>0</v>
      </c>
      <c r="AA156" s="33">
        <v>0</v>
      </c>
      <c r="AB156" s="33">
        <v>0</v>
      </c>
      <c r="AC156" s="33">
        <v>0</v>
      </c>
      <c r="AD156" s="33">
        <v>0</v>
      </c>
      <c r="AE156" s="33">
        <v>0</v>
      </c>
      <c r="AF156" s="33">
        <v>0</v>
      </c>
      <c r="AG156" s="33">
        <v>0</v>
      </c>
      <c r="AH156" t="s">
        <v>190</v>
      </c>
      <c r="AI156" s="34">
        <v>4</v>
      </c>
    </row>
    <row r="157" spans="1:35" x14ac:dyDescent="0.25">
      <c r="A157" t="s">
        <v>1023</v>
      </c>
      <c r="B157" t="s">
        <v>665</v>
      </c>
      <c r="C157" t="s">
        <v>823</v>
      </c>
      <c r="D157" t="s">
        <v>973</v>
      </c>
      <c r="E157" s="33">
        <v>7.3555555555555552</v>
      </c>
      <c r="F157" s="33">
        <v>5.6888888888888891</v>
      </c>
      <c r="G157" s="33">
        <v>0.13333333333333333</v>
      </c>
      <c r="H157" s="33">
        <v>6.6666666666666666E-2</v>
      </c>
      <c r="I157" s="33">
        <v>0</v>
      </c>
      <c r="J157" s="33">
        <v>0</v>
      </c>
      <c r="K157" s="33">
        <v>0</v>
      </c>
      <c r="L157" s="33">
        <v>0.3368888888888889</v>
      </c>
      <c r="M157" s="33">
        <v>5.6888888888888891</v>
      </c>
      <c r="N157" s="33">
        <v>0</v>
      </c>
      <c r="O157" s="33">
        <v>0.77341389728096688</v>
      </c>
      <c r="P157" s="33">
        <v>0</v>
      </c>
      <c r="Q157" s="33">
        <v>0</v>
      </c>
      <c r="R157" s="33">
        <v>0</v>
      </c>
      <c r="S157" s="33">
        <v>0.43311111111111117</v>
      </c>
      <c r="T157" s="33">
        <v>1.6222222222222222</v>
      </c>
      <c r="U157" s="33">
        <v>0</v>
      </c>
      <c r="V157" s="33">
        <v>0.2794259818731118</v>
      </c>
      <c r="W157" s="33">
        <v>0.23177777777777778</v>
      </c>
      <c r="X157" s="33">
        <v>0.81211111111111134</v>
      </c>
      <c r="Y157" s="33">
        <v>0</v>
      </c>
      <c r="Z157" s="33">
        <v>0.14191842900302118</v>
      </c>
      <c r="AA157" s="33">
        <v>0</v>
      </c>
      <c r="AB157" s="33">
        <v>0</v>
      </c>
      <c r="AC157" s="33">
        <v>0</v>
      </c>
      <c r="AD157" s="33">
        <v>0</v>
      </c>
      <c r="AE157" s="33">
        <v>0</v>
      </c>
      <c r="AF157" s="33">
        <v>0</v>
      </c>
      <c r="AG157" s="33">
        <v>0</v>
      </c>
      <c r="AH157" t="s">
        <v>324</v>
      </c>
      <c r="AI157" s="34">
        <v>4</v>
      </c>
    </row>
    <row r="158" spans="1:35" x14ac:dyDescent="0.25">
      <c r="A158" t="s">
        <v>1023</v>
      </c>
      <c r="B158" t="s">
        <v>496</v>
      </c>
      <c r="C158" t="s">
        <v>796</v>
      </c>
      <c r="D158" t="s">
        <v>952</v>
      </c>
      <c r="E158" s="33">
        <v>83.088888888888889</v>
      </c>
      <c r="F158" s="33">
        <v>5.6</v>
      </c>
      <c r="G158" s="33">
        <v>3.3333333333333333E-2</v>
      </c>
      <c r="H158" s="33">
        <v>0.26666666666666666</v>
      </c>
      <c r="I158" s="33">
        <v>0.26666666666666666</v>
      </c>
      <c r="J158" s="33">
        <v>0</v>
      </c>
      <c r="K158" s="33">
        <v>0</v>
      </c>
      <c r="L158" s="33">
        <v>0.57499999999999996</v>
      </c>
      <c r="M158" s="33">
        <v>4.8694444444444445</v>
      </c>
      <c r="N158" s="33">
        <v>0</v>
      </c>
      <c r="O158" s="33">
        <v>5.8605242043327094E-2</v>
      </c>
      <c r="P158" s="33">
        <v>5.0999999999999996</v>
      </c>
      <c r="Q158" s="33">
        <v>5.2555555555555555</v>
      </c>
      <c r="R158" s="33">
        <v>0.12463225461353301</v>
      </c>
      <c r="S158" s="33">
        <v>0.3972222222222222</v>
      </c>
      <c r="T158" s="33">
        <v>4.9777777777777779</v>
      </c>
      <c r="U158" s="33">
        <v>0</v>
      </c>
      <c r="V158" s="33">
        <v>6.4689756619416963E-2</v>
      </c>
      <c r="W158" s="33">
        <v>3.0555555555555554</v>
      </c>
      <c r="X158" s="33">
        <v>5.8833333333333337</v>
      </c>
      <c r="Y158" s="33">
        <v>0</v>
      </c>
      <c r="Z158" s="33">
        <v>0.10758224124097354</v>
      </c>
      <c r="AA158" s="33">
        <v>0</v>
      </c>
      <c r="AB158" s="33">
        <v>0</v>
      </c>
      <c r="AC158" s="33">
        <v>0</v>
      </c>
      <c r="AD158" s="33">
        <v>0</v>
      </c>
      <c r="AE158" s="33">
        <v>0</v>
      </c>
      <c r="AF158" s="33">
        <v>0</v>
      </c>
      <c r="AG158" s="33">
        <v>0</v>
      </c>
      <c r="AH158" t="s">
        <v>155</v>
      </c>
      <c r="AI158" s="34">
        <v>4</v>
      </c>
    </row>
    <row r="159" spans="1:35" x14ac:dyDescent="0.25">
      <c r="A159" t="s">
        <v>1023</v>
      </c>
      <c r="B159" t="s">
        <v>545</v>
      </c>
      <c r="C159" t="s">
        <v>737</v>
      </c>
      <c r="D159" t="s">
        <v>888</v>
      </c>
      <c r="E159" s="33">
        <v>100.97777777777777</v>
      </c>
      <c r="F159" s="33">
        <v>5.6</v>
      </c>
      <c r="G159" s="33">
        <v>0.15555555555555556</v>
      </c>
      <c r="H159" s="33">
        <v>0.60422222222222244</v>
      </c>
      <c r="I159" s="33">
        <v>1.1555555555555554</v>
      </c>
      <c r="J159" s="33">
        <v>0</v>
      </c>
      <c r="K159" s="33">
        <v>5.6888888888888891</v>
      </c>
      <c r="L159" s="33">
        <v>4.774222222222221</v>
      </c>
      <c r="M159" s="33">
        <v>5.8008888888888883</v>
      </c>
      <c r="N159" s="33">
        <v>4.8965555555555564</v>
      </c>
      <c r="O159" s="33">
        <v>0.10593860035211268</v>
      </c>
      <c r="P159" s="33">
        <v>0</v>
      </c>
      <c r="Q159" s="33">
        <v>14.19966666666666</v>
      </c>
      <c r="R159" s="33">
        <v>0.14062169894366192</v>
      </c>
      <c r="S159" s="33">
        <v>5.3919999999999995</v>
      </c>
      <c r="T159" s="33">
        <v>5.6002222222222224</v>
      </c>
      <c r="U159" s="33">
        <v>0</v>
      </c>
      <c r="V159" s="33">
        <v>0.10885783450704224</v>
      </c>
      <c r="W159" s="33">
        <v>8.9297777777777778</v>
      </c>
      <c r="X159" s="33">
        <v>6.4651111111111099</v>
      </c>
      <c r="Y159" s="33">
        <v>0</v>
      </c>
      <c r="Z159" s="33">
        <v>0.1524581866197183</v>
      </c>
      <c r="AA159" s="33">
        <v>0</v>
      </c>
      <c r="AB159" s="33">
        <v>0</v>
      </c>
      <c r="AC159" s="33">
        <v>0</v>
      </c>
      <c r="AD159" s="33">
        <v>0</v>
      </c>
      <c r="AE159" s="33">
        <v>0</v>
      </c>
      <c r="AF159" s="33">
        <v>0</v>
      </c>
      <c r="AG159" s="33">
        <v>1.1111111111111112</v>
      </c>
      <c r="AH159" t="s">
        <v>204</v>
      </c>
      <c r="AI159" s="34">
        <v>4</v>
      </c>
    </row>
    <row r="160" spans="1:35" x14ac:dyDescent="0.25">
      <c r="A160" t="s">
        <v>1023</v>
      </c>
      <c r="B160" t="s">
        <v>673</v>
      </c>
      <c r="C160" t="s">
        <v>866</v>
      </c>
      <c r="D160" t="s">
        <v>950</v>
      </c>
      <c r="E160" s="33">
        <v>69.144444444444446</v>
      </c>
      <c r="F160" s="33">
        <v>5.6888888888888891</v>
      </c>
      <c r="G160" s="33">
        <v>0.26666666666666666</v>
      </c>
      <c r="H160" s="33">
        <v>0.43133333333333335</v>
      </c>
      <c r="I160" s="33">
        <v>0.6333333333333333</v>
      </c>
      <c r="J160" s="33">
        <v>0</v>
      </c>
      <c r="K160" s="33">
        <v>0</v>
      </c>
      <c r="L160" s="33">
        <v>4.2583333333333337</v>
      </c>
      <c r="M160" s="33">
        <v>0</v>
      </c>
      <c r="N160" s="33">
        <v>5.6562222222222216</v>
      </c>
      <c r="O160" s="33">
        <v>8.1802988912100263E-2</v>
      </c>
      <c r="P160" s="33">
        <v>5.5423333333333336</v>
      </c>
      <c r="Q160" s="33">
        <v>5.8993333333333329</v>
      </c>
      <c r="R160" s="33">
        <v>0.16547485135786597</v>
      </c>
      <c r="S160" s="33">
        <v>1.7</v>
      </c>
      <c r="T160" s="33">
        <v>11.980555555555556</v>
      </c>
      <c r="U160" s="33">
        <v>0</v>
      </c>
      <c r="V160" s="33">
        <v>0.19785473244415877</v>
      </c>
      <c r="W160" s="33">
        <v>3.15</v>
      </c>
      <c r="X160" s="33">
        <v>6.8527777777777779</v>
      </c>
      <c r="Y160" s="33">
        <v>0</v>
      </c>
      <c r="Z160" s="33">
        <v>0.14466495259521131</v>
      </c>
      <c r="AA160" s="33">
        <v>0</v>
      </c>
      <c r="AB160" s="33">
        <v>0</v>
      </c>
      <c r="AC160" s="33">
        <v>0</v>
      </c>
      <c r="AD160" s="33">
        <v>0</v>
      </c>
      <c r="AE160" s="33">
        <v>0</v>
      </c>
      <c r="AF160" s="33">
        <v>0</v>
      </c>
      <c r="AG160" s="33">
        <v>0</v>
      </c>
      <c r="AH160" t="s">
        <v>332</v>
      </c>
      <c r="AI160" s="34">
        <v>4</v>
      </c>
    </row>
    <row r="161" spans="1:35" x14ac:dyDescent="0.25">
      <c r="A161" t="s">
        <v>1023</v>
      </c>
      <c r="B161" t="s">
        <v>643</v>
      </c>
      <c r="C161" t="s">
        <v>732</v>
      </c>
      <c r="D161" t="s">
        <v>892</v>
      </c>
      <c r="E161" s="33">
        <v>78.63333333333334</v>
      </c>
      <c r="F161" s="33">
        <v>5.4555555555555557</v>
      </c>
      <c r="G161" s="33">
        <v>1.288888888888889</v>
      </c>
      <c r="H161" s="33">
        <v>0.57777777777777772</v>
      </c>
      <c r="I161" s="33">
        <v>0.33333333333333331</v>
      </c>
      <c r="J161" s="33">
        <v>0</v>
      </c>
      <c r="K161" s="33">
        <v>0</v>
      </c>
      <c r="L161" s="33">
        <v>0.12433333333333332</v>
      </c>
      <c r="M161" s="33">
        <v>5.3614444444444445</v>
      </c>
      <c r="N161" s="33">
        <v>0</v>
      </c>
      <c r="O161" s="33">
        <v>6.8182845838632183E-2</v>
      </c>
      <c r="P161" s="33">
        <v>2.2429999999999994</v>
      </c>
      <c r="Q161" s="33">
        <v>0</v>
      </c>
      <c r="R161" s="33">
        <v>2.8524798643492996E-2</v>
      </c>
      <c r="S161" s="33">
        <v>1.1372222222222219</v>
      </c>
      <c r="T161" s="33">
        <v>0</v>
      </c>
      <c r="U161" s="33">
        <v>5.2333333333333334</v>
      </c>
      <c r="V161" s="33">
        <v>8.101596721774762E-2</v>
      </c>
      <c r="W161" s="33">
        <v>1.0795555555555556</v>
      </c>
      <c r="X161" s="33">
        <v>2.0461111111111117</v>
      </c>
      <c r="Y161" s="33">
        <v>0</v>
      </c>
      <c r="Z161" s="33">
        <v>3.9749894022891065E-2</v>
      </c>
      <c r="AA161" s="33">
        <v>0.51111111111111107</v>
      </c>
      <c r="AB161" s="33">
        <v>0</v>
      </c>
      <c r="AC161" s="33">
        <v>0</v>
      </c>
      <c r="AD161" s="33">
        <v>0</v>
      </c>
      <c r="AE161" s="33">
        <v>0</v>
      </c>
      <c r="AF161" s="33">
        <v>0</v>
      </c>
      <c r="AG161" s="33">
        <v>0</v>
      </c>
      <c r="AH161" t="s">
        <v>302</v>
      </c>
      <c r="AI161" s="34">
        <v>4</v>
      </c>
    </row>
    <row r="162" spans="1:35" x14ac:dyDescent="0.25">
      <c r="A162" t="s">
        <v>1023</v>
      </c>
      <c r="B162" t="s">
        <v>658</v>
      </c>
      <c r="C162" t="s">
        <v>738</v>
      </c>
      <c r="D162" t="s">
        <v>936</v>
      </c>
      <c r="E162" s="33">
        <v>66.022222222222226</v>
      </c>
      <c r="F162" s="33">
        <v>0</v>
      </c>
      <c r="G162" s="33">
        <v>0</v>
      </c>
      <c r="H162" s="33">
        <v>0</v>
      </c>
      <c r="I162" s="33">
        <v>0</v>
      </c>
      <c r="J162" s="33">
        <v>0</v>
      </c>
      <c r="K162" s="33">
        <v>0</v>
      </c>
      <c r="L162" s="33">
        <v>8.3333333333333332E-3</v>
      </c>
      <c r="M162" s="33">
        <v>0</v>
      </c>
      <c r="N162" s="33">
        <v>0</v>
      </c>
      <c r="O162" s="33">
        <v>0</v>
      </c>
      <c r="P162" s="33">
        <v>0</v>
      </c>
      <c r="Q162" s="33">
        <v>4.3416666666666668</v>
      </c>
      <c r="R162" s="33">
        <v>6.5760686637495791E-2</v>
      </c>
      <c r="S162" s="33">
        <v>1.0111111111111111</v>
      </c>
      <c r="T162" s="33">
        <v>0.14444444444444443</v>
      </c>
      <c r="U162" s="33">
        <v>0</v>
      </c>
      <c r="V162" s="33">
        <v>1.7502524402558058E-2</v>
      </c>
      <c r="W162" s="33">
        <v>0.39166666666666666</v>
      </c>
      <c r="X162" s="33">
        <v>2.2361111111111112</v>
      </c>
      <c r="Y162" s="33">
        <v>0</v>
      </c>
      <c r="Z162" s="33">
        <v>3.9801413665432515E-2</v>
      </c>
      <c r="AA162" s="33">
        <v>0</v>
      </c>
      <c r="AB162" s="33">
        <v>0</v>
      </c>
      <c r="AC162" s="33">
        <v>0</v>
      </c>
      <c r="AD162" s="33">
        <v>0</v>
      </c>
      <c r="AE162" s="33">
        <v>0</v>
      </c>
      <c r="AF162" s="33">
        <v>2.2666666666666666</v>
      </c>
      <c r="AG162" s="33">
        <v>0</v>
      </c>
      <c r="AH162" t="s">
        <v>317</v>
      </c>
      <c r="AI162" s="34">
        <v>4</v>
      </c>
    </row>
    <row r="163" spans="1:35" x14ac:dyDescent="0.25">
      <c r="A163" t="s">
        <v>1023</v>
      </c>
      <c r="B163" t="s">
        <v>348</v>
      </c>
      <c r="C163" t="s">
        <v>711</v>
      </c>
      <c r="D163" t="s">
        <v>904</v>
      </c>
      <c r="E163" s="33">
        <v>139.1888888888889</v>
      </c>
      <c r="F163" s="33">
        <v>5.6</v>
      </c>
      <c r="G163" s="33">
        <v>1.1555555555555554</v>
      </c>
      <c r="H163" s="33">
        <v>10.616444444444442</v>
      </c>
      <c r="I163" s="33">
        <v>3.2888888888888888</v>
      </c>
      <c r="J163" s="33">
        <v>5.333333333333333</v>
      </c>
      <c r="K163" s="33">
        <v>0</v>
      </c>
      <c r="L163" s="33">
        <v>4.1589999999999989</v>
      </c>
      <c r="M163" s="33">
        <v>8.1324444444444435</v>
      </c>
      <c r="N163" s="33">
        <v>5.3595555555555565</v>
      </c>
      <c r="O163" s="33">
        <v>9.693302466671988E-2</v>
      </c>
      <c r="P163" s="33">
        <v>15.014555555555555</v>
      </c>
      <c r="Q163" s="33">
        <v>0</v>
      </c>
      <c r="R163" s="33">
        <v>0.1078717969186557</v>
      </c>
      <c r="S163" s="33">
        <v>2.3536666666666668</v>
      </c>
      <c r="T163" s="33">
        <v>5.3485555555555555</v>
      </c>
      <c r="U163" s="33">
        <v>0</v>
      </c>
      <c r="V163" s="33">
        <v>5.5336473217849437E-2</v>
      </c>
      <c r="W163" s="33">
        <v>6.9935555555555551</v>
      </c>
      <c r="X163" s="33">
        <v>6.2924444444444436</v>
      </c>
      <c r="Y163" s="33">
        <v>0</v>
      </c>
      <c r="Z163" s="33">
        <v>9.5453021473616964E-2</v>
      </c>
      <c r="AA163" s="33">
        <v>0</v>
      </c>
      <c r="AB163" s="33">
        <v>0</v>
      </c>
      <c r="AC163" s="33">
        <v>0</v>
      </c>
      <c r="AD163" s="33">
        <v>0</v>
      </c>
      <c r="AE163" s="33">
        <v>197.07777777777778</v>
      </c>
      <c r="AF163" s="33">
        <v>2.2777777777777777</v>
      </c>
      <c r="AG163" s="33">
        <v>1.3</v>
      </c>
      <c r="AH163" t="s">
        <v>7</v>
      </c>
      <c r="AI163" s="34">
        <v>4</v>
      </c>
    </row>
    <row r="164" spans="1:35" x14ac:dyDescent="0.25">
      <c r="A164" t="s">
        <v>1023</v>
      </c>
      <c r="B164" t="s">
        <v>407</v>
      </c>
      <c r="C164" t="s">
        <v>743</v>
      </c>
      <c r="D164" t="s">
        <v>878</v>
      </c>
      <c r="E164" s="33">
        <v>77.333333333333329</v>
      </c>
      <c r="F164" s="33">
        <v>5.6888888888888891</v>
      </c>
      <c r="G164" s="33">
        <v>7.7777777777777779E-2</v>
      </c>
      <c r="H164" s="33">
        <v>8.3333333333333332E-3</v>
      </c>
      <c r="I164" s="33">
        <v>0</v>
      </c>
      <c r="J164" s="33">
        <v>0</v>
      </c>
      <c r="K164" s="33">
        <v>0</v>
      </c>
      <c r="L164" s="33">
        <v>5.3641111111111099</v>
      </c>
      <c r="M164" s="33">
        <v>7.7944444444444443</v>
      </c>
      <c r="N164" s="33">
        <v>0</v>
      </c>
      <c r="O164" s="33">
        <v>0.10079022988505748</v>
      </c>
      <c r="P164" s="33">
        <v>5.7694444444444448</v>
      </c>
      <c r="Q164" s="33">
        <v>0</v>
      </c>
      <c r="R164" s="33">
        <v>7.4604885057471274E-2</v>
      </c>
      <c r="S164" s="33">
        <v>0.36888888888888893</v>
      </c>
      <c r="T164" s="33">
        <v>5.5483333333333338</v>
      </c>
      <c r="U164" s="33">
        <v>0</v>
      </c>
      <c r="V164" s="33">
        <v>7.6515804597701159E-2</v>
      </c>
      <c r="W164" s="33">
        <v>3.9628888888888887</v>
      </c>
      <c r="X164" s="33">
        <v>0.77011111111111119</v>
      </c>
      <c r="Y164" s="33">
        <v>0</v>
      </c>
      <c r="Z164" s="33">
        <v>6.1202586206896552E-2</v>
      </c>
      <c r="AA164" s="33">
        <v>0.1111111111111111</v>
      </c>
      <c r="AB164" s="33">
        <v>0</v>
      </c>
      <c r="AC164" s="33">
        <v>0</v>
      </c>
      <c r="AD164" s="33">
        <v>0</v>
      </c>
      <c r="AE164" s="33">
        <v>0</v>
      </c>
      <c r="AF164" s="33">
        <v>0</v>
      </c>
      <c r="AG164" s="33">
        <v>3.3333333333333333E-2</v>
      </c>
      <c r="AH164" t="s">
        <v>66</v>
      </c>
      <c r="AI164" s="34">
        <v>4</v>
      </c>
    </row>
    <row r="165" spans="1:35" x14ac:dyDescent="0.25">
      <c r="A165" t="s">
        <v>1023</v>
      </c>
      <c r="B165" t="s">
        <v>371</v>
      </c>
      <c r="C165" t="s">
        <v>725</v>
      </c>
      <c r="D165" t="s">
        <v>929</v>
      </c>
      <c r="E165" s="33">
        <v>130.77777777777777</v>
      </c>
      <c r="F165" s="33">
        <v>9.5444444444444443</v>
      </c>
      <c r="G165" s="33">
        <v>0</v>
      </c>
      <c r="H165" s="33">
        <v>0</v>
      </c>
      <c r="I165" s="33">
        <v>6.7666666666666666</v>
      </c>
      <c r="J165" s="33">
        <v>0</v>
      </c>
      <c r="K165" s="33">
        <v>0</v>
      </c>
      <c r="L165" s="33">
        <v>0.375</v>
      </c>
      <c r="M165" s="33">
        <v>9.0128888888888916</v>
      </c>
      <c r="N165" s="33">
        <v>0</v>
      </c>
      <c r="O165" s="33">
        <v>6.8917587085811416E-2</v>
      </c>
      <c r="P165" s="33">
        <v>10.225888888888889</v>
      </c>
      <c r="Q165" s="33">
        <v>4.591111111111112</v>
      </c>
      <c r="R165" s="33">
        <v>0.11329906542056076</v>
      </c>
      <c r="S165" s="33">
        <v>0</v>
      </c>
      <c r="T165" s="33">
        <v>0.23255555555555554</v>
      </c>
      <c r="U165" s="33">
        <v>0</v>
      </c>
      <c r="V165" s="33">
        <v>1.778249787595582E-3</v>
      </c>
      <c r="W165" s="33">
        <v>0.94077777777777782</v>
      </c>
      <c r="X165" s="33">
        <v>4.3551111111111105</v>
      </c>
      <c r="Y165" s="33">
        <v>0</v>
      </c>
      <c r="Z165" s="33">
        <v>4.0495327102803735E-2</v>
      </c>
      <c r="AA165" s="33">
        <v>0</v>
      </c>
      <c r="AB165" s="33">
        <v>0</v>
      </c>
      <c r="AC165" s="33">
        <v>0</v>
      </c>
      <c r="AD165" s="33">
        <v>0</v>
      </c>
      <c r="AE165" s="33">
        <v>0</v>
      </c>
      <c r="AF165" s="33">
        <v>0</v>
      </c>
      <c r="AG165" s="33">
        <v>0</v>
      </c>
      <c r="AH165" t="s">
        <v>30</v>
      </c>
      <c r="AI165" s="34">
        <v>4</v>
      </c>
    </row>
    <row r="166" spans="1:35" x14ac:dyDescent="0.25">
      <c r="A166" t="s">
        <v>1023</v>
      </c>
      <c r="B166" t="s">
        <v>426</v>
      </c>
      <c r="C166" t="s">
        <v>752</v>
      </c>
      <c r="D166" t="s">
        <v>878</v>
      </c>
      <c r="E166" s="33">
        <v>50.455555555555556</v>
      </c>
      <c r="F166" s="33">
        <v>5.9555555555555557</v>
      </c>
      <c r="G166" s="33">
        <v>0</v>
      </c>
      <c r="H166" s="33">
        <v>0.38366666666666666</v>
      </c>
      <c r="I166" s="33">
        <v>0.5444444444444444</v>
      </c>
      <c r="J166" s="33">
        <v>0</v>
      </c>
      <c r="K166" s="33">
        <v>0</v>
      </c>
      <c r="L166" s="33">
        <v>0.4</v>
      </c>
      <c r="M166" s="33">
        <v>1.1568888888888889</v>
      </c>
      <c r="N166" s="33">
        <v>0</v>
      </c>
      <c r="O166" s="33">
        <v>2.2928870292887028E-2</v>
      </c>
      <c r="P166" s="33">
        <v>5.4496666666666673</v>
      </c>
      <c r="Q166" s="33">
        <v>0</v>
      </c>
      <c r="R166" s="33">
        <v>0.10800924906408281</v>
      </c>
      <c r="S166" s="33">
        <v>1.0138888888888888</v>
      </c>
      <c r="T166" s="33">
        <v>4.1416666666666666</v>
      </c>
      <c r="U166" s="33">
        <v>0</v>
      </c>
      <c r="V166" s="33">
        <v>0.10218013653380312</v>
      </c>
      <c r="W166" s="33">
        <v>0.78333333333333333</v>
      </c>
      <c r="X166" s="33">
        <v>2.7027777777777779</v>
      </c>
      <c r="Y166" s="33">
        <v>0</v>
      </c>
      <c r="Z166" s="33">
        <v>6.9092710856639511E-2</v>
      </c>
      <c r="AA166" s="33">
        <v>0</v>
      </c>
      <c r="AB166" s="33">
        <v>0</v>
      </c>
      <c r="AC166" s="33">
        <v>0</v>
      </c>
      <c r="AD166" s="33">
        <v>0</v>
      </c>
      <c r="AE166" s="33">
        <v>0</v>
      </c>
      <c r="AF166" s="33">
        <v>0</v>
      </c>
      <c r="AG166" s="33">
        <v>0</v>
      </c>
      <c r="AH166" t="s">
        <v>85</v>
      </c>
      <c r="AI166" s="34">
        <v>4</v>
      </c>
    </row>
    <row r="167" spans="1:35" x14ac:dyDescent="0.25">
      <c r="A167" t="s">
        <v>1023</v>
      </c>
      <c r="B167" t="s">
        <v>639</v>
      </c>
      <c r="C167" t="s">
        <v>859</v>
      </c>
      <c r="D167" t="s">
        <v>1006</v>
      </c>
      <c r="E167" s="33">
        <v>60.3</v>
      </c>
      <c r="F167" s="33">
        <v>5.6</v>
      </c>
      <c r="G167" s="33">
        <v>0.15555555555555556</v>
      </c>
      <c r="H167" s="33">
        <v>0.44444444444444442</v>
      </c>
      <c r="I167" s="33">
        <v>0.15555555555555556</v>
      </c>
      <c r="J167" s="33">
        <v>0</v>
      </c>
      <c r="K167" s="33">
        <v>0</v>
      </c>
      <c r="L167" s="33">
        <v>4.0887777777777776</v>
      </c>
      <c r="M167" s="33">
        <v>0</v>
      </c>
      <c r="N167" s="33">
        <v>5.8438888888888894</v>
      </c>
      <c r="O167" s="33">
        <v>9.6913580246913586E-2</v>
      </c>
      <c r="P167" s="33">
        <v>0</v>
      </c>
      <c r="Q167" s="33">
        <v>4.1097777777777775</v>
      </c>
      <c r="R167" s="33">
        <v>6.8155518702782386E-2</v>
      </c>
      <c r="S167" s="33">
        <v>3.2885555555555559</v>
      </c>
      <c r="T167" s="33">
        <v>3.0659999999999998</v>
      </c>
      <c r="U167" s="33">
        <v>0</v>
      </c>
      <c r="V167" s="33">
        <v>0.10538234752165102</v>
      </c>
      <c r="W167" s="33">
        <v>9.4888888888888884E-2</v>
      </c>
      <c r="X167" s="33">
        <v>0</v>
      </c>
      <c r="Y167" s="33">
        <v>0</v>
      </c>
      <c r="Z167" s="33">
        <v>1.5736134144094343E-3</v>
      </c>
      <c r="AA167" s="33">
        <v>0</v>
      </c>
      <c r="AB167" s="33">
        <v>0</v>
      </c>
      <c r="AC167" s="33">
        <v>0</v>
      </c>
      <c r="AD167" s="33">
        <v>0</v>
      </c>
      <c r="AE167" s="33">
        <v>0</v>
      </c>
      <c r="AF167" s="33">
        <v>0</v>
      </c>
      <c r="AG167" s="33">
        <v>0</v>
      </c>
      <c r="AH167" t="s">
        <v>298</v>
      </c>
      <c r="AI167" s="34">
        <v>4</v>
      </c>
    </row>
    <row r="168" spans="1:35" x14ac:dyDescent="0.25">
      <c r="A168" t="s">
        <v>1023</v>
      </c>
      <c r="B168" t="s">
        <v>417</v>
      </c>
      <c r="C168" t="s">
        <v>714</v>
      </c>
      <c r="D168" t="s">
        <v>920</v>
      </c>
      <c r="E168" s="33">
        <v>102.63333333333334</v>
      </c>
      <c r="F168" s="33">
        <v>0</v>
      </c>
      <c r="G168" s="33">
        <v>0.28888888888888886</v>
      </c>
      <c r="H168" s="33">
        <v>0.85555555555555574</v>
      </c>
      <c r="I168" s="33">
        <v>0.94444444444444442</v>
      </c>
      <c r="J168" s="33">
        <v>0</v>
      </c>
      <c r="K168" s="33">
        <v>0</v>
      </c>
      <c r="L168" s="33">
        <v>4.5874444444444453</v>
      </c>
      <c r="M168" s="33">
        <v>0</v>
      </c>
      <c r="N168" s="33">
        <v>6.0531111111111109</v>
      </c>
      <c r="O168" s="33">
        <v>5.8978023167695133E-2</v>
      </c>
      <c r="P168" s="33">
        <v>5.8153333333333332</v>
      </c>
      <c r="Q168" s="33">
        <v>9.296555555555555</v>
      </c>
      <c r="R168" s="33">
        <v>0.14724152863483814</v>
      </c>
      <c r="S168" s="33">
        <v>4.1258888888888885</v>
      </c>
      <c r="T168" s="33">
        <v>7.540111111111111</v>
      </c>
      <c r="U168" s="33">
        <v>0</v>
      </c>
      <c r="V168" s="33">
        <v>0.11366677492692433</v>
      </c>
      <c r="W168" s="33">
        <v>5.7169999999999996</v>
      </c>
      <c r="X168" s="33">
        <v>7.6842222222222203</v>
      </c>
      <c r="Y168" s="33">
        <v>0</v>
      </c>
      <c r="Z168" s="33">
        <v>0.13057377936559486</v>
      </c>
      <c r="AA168" s="33">
        <v>0</v>
      </c>
      <c r="AB168" s="33">
        <v>0</v>
      </c>
      <c r="AC168" s="33">
        <v>0</v>
      </c>
      <c r="AD168" s="33">
        <v>0</v>
      </c>
      <c r="AE168" s="33">
        <v>0</v>
      </c>
      <c r="AF168" s="33">
        <v>0</v>
      </c>
      <c r="AG168" s="33">
        <v>0.1</v>
      </c>
      <c r="AH168" t="s">
        <v>76</v>
      </c>
      <c r="AI168" s="34">
        <v>4</v>
      </c>
    </row>
    <row r="169" spans="1:35" x14ac:dyDescent="0.25">
      <c r="A169" t="s">
        <v>1023</v>
      </c>
      <c r="B169" t="s">
        <v>491</v>
      </c>
      <c r="C169" t="s">
        <v>703</v>
      </c>
      <c r="D169" t="s">
        <v>917</v>
      </c>
      <c r="E169" s="33">
        <v>184.3</v>
      </c>
      <c r="F169" s="33">
        <v>10.933333333333334</v>
      </c>
      <c r="G169" s="33">
        <v>0</v>
      </c>
      <c r="H169" s="33">
        <v>0</v>
      </c>
      <c r="I169" s="33">
        <v>0</v>
      </c>
      <c r="J169" s="33">
        <v>0</v>
      </c>
      <c r="K169" s="33">
        <v>0</v>
      </c>
      <c r="L169" s="33">
        <v>5.2361111111111107</v>
      </c>
      <c r="M169" s="33">
        <v>16.533333333333335</v>
      </c>
      <c r="N169" s="33">
        <v>0</v>
      </c>
      <c r="O169" s="33">
        <v>8.9708808102731061E-2</v>
      </c>
      <c r="P169" s="33">
        <v>6.4666666666666668</v>
      </c>
      <c r="Q169" s="33">
        <v>6.6361111111111111</v>
      </c>
      <c r="R169" s="33">
        <v>7.1094833303189234E-2</v>
      </c>
      <c r="S169" s="33">
        <v>18.988888888888887</v>
      </c>
      <c r="T169" s="33">
        <v>3.161111111111111</v>
      </c>
      <c r="U169" s="33">
        <v>0</v>
      </c>
      <c r="V169" s="33">
        <v>0.12018448182311448</v>
      </c>
      <c r="W169" s="33">
        <v>23.933333333333334</v>
      </c>
      <c r="X169" s="33">
        <v>9.4583333333333339</v>
      </c>
      <c r="Y169" s="33">
        <v>9.9111111111111114</v>
      </c>
      <c r="Z169" s="33">
        <v>0.23495809971664555</v>
      </c>
      <c r="AA169" s="33">
        <v>0</v>
      </c>
      <c r="AB169" s="33">
        <v>5.2444444444444445</v>
      </c>
      <c r="AC169" s="33">
        <v>0</v>
      </c>
      <c r="AD169" s="33">
        <v>0</v>
      </c>
      <c r="AE169" s="33">
        <v>0</v>
      </c>
      <c r="AF169" s="33">
        <v>0</v>
      </c>
      <c r="AG169" s="33">
        <v>0</v>
      </c>
      <c r="AH169" t="s">
        <v>150</v>
      </c>
      <c r="AI169" s="34">
        <v>4</v>
      </c>
    </row>
    <row r="170" spans="1:35" x14ac:dyDescent="0.25">
      <c r="A170" t="s">
        <v>1023</v>
      </c>
      <c r="B170" t="s">
        <v>362</v>
      </c>
      <c r="C170" t="s">
        <v>719</v>
      </c>
      <c r="D170" t="s">
        <v>925</v>
      </c>
      <c r="E170" s="33">
        <v>56.522222222222226</v>
      </c>
      <c r="F170" s="33">
        <v>5.6888888888888891</v>
      </c>
      <c r="G170" s="33">
        <v>0.31111111111111112</v>
      </c>
      <c r="H170" s="33">
        <v>0.41211111111111115</v>
      </c>
      <c r="I170" s="33">
        <v>0.52222222222222225</v>
      </c>
      <c r="J170" s="33">
        <v>0</v>
      </c>
      <c r="K170" s="33">
        <v>0</v>
      </c>
      <c r="L170" s="33">
        <v>2.5027777777777778</v>
      </c>
      <c r="M170" s="33">
        <v>0</v>
      </c>
      <c r="N170" s="33">
        <v>3.9528888888888902</v>
      </c>
      <c r="O170" s="33">
        <v>6.993512875958327E-2</v>
      </c>
      <c r="P170" s="33">
        <v>5.7364444444444418</v>
      </c>
      <c r="Q170" s="33">
        <v>0</v>
      </c>
      <c r="R170" s="33">
        <v>0.10149007273442102</v>
      </c>
      <c r="S170" s="33">
        <v>9.6416666666666675</v>
      </c>
      <c r="T170" s="33">
        <v>0</v>
      </c>
      <c r="U170" s="33">
        <v>0</v>
      </c>
      <c r="V170" s="33">
        <v>0.1705818753685866</v>
      </c>
      <c r="W170" s="33">
        <v>4.0861111111111112</v>
      </c>
      <c r="X170" s="33">
        <v>2.7694444444444444</v>
      </c>
      <c r="Y170" s="33">
        <v>0</v>
      </c>
      <c r="Z170" s="33">
        <v>0.1212895616276784</v>
      </c>
      <c r="AA170" s="33">
        <v>0</v>
      </c>
      <c r="AB170" s="33">
        <v>0</v>
      </c>
      <c r="AC170" s="33">
        <v>0</v>
      </c>
      <c r="AD170" s="33">
        <v>0</v>
      </c>
      <c r="AE170" s="33">
        <v>0</v>
      </c>
      <c r="AF170" s="33">
        <v>0</v>
      </c>
      <c r="AG170" s="33">
        <v>0</v>
      </c>
      <c r="AH170" t="s">
        <v>21</v>
      </c>
      <c r="AI170" s="34">
        <v>4</v>
      </c>
    </row>
    <row r="171" spans="1:35" x14ac:dyDescent="0.25">
      <c r="A171" t="s">
        <v>1023</v>
      </c>
      <c r="B171" t="s">
        <v>495</v>
      </c>
      <c r="C171" t="s">
        <v>767</v>
      </c>
      <c r="D171" t="s">
        <v>918</v>
      </c>
      <c r="E171" s="33">
        <v>123.87777777777778</v>
      </c>
      <c r="F171" s="33">
        <v>5.4666666666666668</v>
      </c>
      <c r="G171" s="33">
        <v>0</v>
      </c>
      <c r="H171" s="33">
        <v>0.72777777777777775</v>
      </c>
      <c r="I171" s="33">
        <v>8.655555555555555</v>
      </c>
      <c r="J171" s="33">
        <v>0</v>
      </c>
      <c r="K171" s="33">
        <v>0</v>
      </c>
      <c r="L171" s="33">
        <v>5.2373333333333338</v>
      </c>
      <c r="M171" s="33">
        <v>14.03888888888889</v>
      </c>
      <c r="N171" s="33">
        <v>0</v>
      </c>
      <c r="O171" s="33">
        <v>0.11332854964570814</v>
      </c>
      <c r="P171" s="33">
        <v>6.35</v>
      </c>
      <c r="Q171" s="33">
        <v>8.3805555555555564</v>
      </c>
      <c r="R171" s="33">
        <v>0.11891201004574402</v>
      </c>
      <c r="S171" s="33">
        <v>9.1444444444444439</v>
      </c>
      <c r="T171" s="33">
        <v>9.5666666666666664</v>
      </c>
      <c r="U171" s="33">
        <v>0</v>
      </c>
      <c r="V171" s="33">
        <v>0.15104493676562919</v>
      </c>
      <c r="W171" s="33">
        <v>12.472222222222221</v>
      </c>
      <c r="X171" s="33">
        <v>9.65</v>
      </c>
      <c r="Y171" s="33">
        <v>0</v>
      </c>
      <c r="Z171" s="33">
        <v>0.17858103865817559</v>
      </c>
      <c r="AA171" s="33">
        <v>0</v>
      </c>
      <c r="AB171" s="33">
        <v>0</v>
      </c>
      <c r="AC171" s="33">
        <v>0</v>
      </c>
      <c r="AD171" s="33">
        <v>0</v>
      </c>
      <c r="AE171" s="33">
        <v>0</v>
      </c>
      <c r="AF171" s="33">
        <v>0</v>
      </c>
      <c r="AG171" s="33">
        <v>0</v>
      </c>
      <c r="AH171" t="s">
        <v>154</v>
      </c>
      <c r="AI171" s="34">
        <v>4</v>
      </c>
    </row>
    <row r="172" spans="1:35" x14ac:dyDescent="0.25">
      <c r="A172" t="s">
        <v>1023</v>
      </c>
      <c r="B172" t="s">
        <v>354</v>
      </c>
      <c r="C172" t="s">
        <v>712</v>
      </c>
      <c r="D172" t="s">
        <v>879</v>
      </c>
      <c r="E172" s="33">
        <v>87.211111111111109</v>
      </c>
      <c r="F172" s="33">
        <v>5.0666666666666664</v>
      </c>
      <c r="G172" s="33">
        <v>0</v>
      </c>
      <c r="H172" s="33">
        <v>0.59444444444444444</v>
      </c>
      <c r="I172" s="33">
        <v>2.6111111111111112</v>
      </c>
      <c r="J172" s="33">
        <v>0</v>
      </c>
      <c r="K172" s="33">
        <v>0</v>
      </c>
      <c r="L172" s="33">
        <v>3.3583333333333334</v>
      </c>
      <c r="M172" s="33">
        <v>9.9527777777777775</v>
      </c>
      <c r="N172" s="33">
        <v>0</v>
      </c>
      <c r="O172" s="33">
        <v>0.11412281819340044</v>
      </c>
      <c r="P172" s="33">
        <v>5.197222222222222</v>
      </c>
      <c r="Q172" s="33">
        <v>0</v>
      </c>
      <c r="R172" s="33">
        <v>5.9593578799847113E-2</v>
      </c>
      <c r="S172" s="33">
        <v>5.6833333333333336</v>
      </c>
      <c r="T172" s="33">
        <v>7.541666666666667</v>
      </c>
      <c r="U172" s="33">
        <v>0</v>
      </c>
      <c r="V172" s="33">
        <v>0.15164352146770291</v>
      </c>
      <c r="W172" s="33">
        <v>3.9388888888888891</v>
      </c>
      <c r="X172" s="33">
        <v>9.7722222222222221</v>
      </c>
      <c r="Y172" s="33">
        <v>0</v>
      </c>
      <c r="Z172" s="33">
        <v>0.15721747993374954</v>
      </c>
      <c r="AA172" s="33">
        <v>0</v>
      </c>
      <c r="AB172" s="33">
        <v>0</v>
      </c>
      <c r="AC172" s="33">
        <v>0</v>
      </c>
      <c r="AD172" s="33">
        <v>0</v>
      </c>
      <c r="AE172" s="33">
        <v>0</v>
      </c>
      <c r="AF172" s="33">
        <v>0</v>
      </c>
      <c r="AG172" s="33">
        <v>0</v>
      </c>
      <c r="AH172" t="s">
        <v>13</v>
      </c>
      <c r="AI172" s="34">
        <v>4</v>
      </c>
    </row>
    <row r="173" spans="1:35" x14ac:dyDescent="0.25">
      <c r="A173" t="s">
        <v>1023</v>
      </c>
      <c r="B173" t="s">
        <v>344</v>
      </c>
      <c r="C173" t="s">
        <v>682</v>
      </c>
      <c r="D173" t="s">
        <v>888</v>
      </c>
      <c r="E173" s="33">
        <v>62.277777777777779</v>
      </c>
      <c r="F173" s="33">
        <v>4.9777777777777779</v>
      </c>
      <c r="G173" s="33">
        <v>0.24444444444444444</v>
      </c>
      <c r="H173" s="33">
        <v>0.28066666666666656</v>
      </c>
      <c r="I173" s="33">
        <v>1.2555555555555555</v>
      </c>
      <c r="J173" s="33">
        <v>0</v>
      </c>
      <c r="K173" s="33">
        <v>0</v>
      </c>
      <c r="L173" s="33">
        <v>0.70777777777777784</v>
      </c>
      <c r="M173" s="33">
        <v>2.0444444444444443</v>
      </c>
      <c r="N173" s="33">
        <v>3.2</v>
      </c>
      <c r="O173" s="33">
        <v>8.4210526315789472E-2</v>
      </c>
      <c r="P173" s="33">
        <v>1.6055555555555556</v>
      </c>
      <c r="Q173" s="33">
        <v>0</v>
      </c>
      <c r="R173" s="33">
        <v>2.5780553077609278E-2</v>
      </c>
      <c r="S173" s="33">
        <v>4.8394444444444442</v>
      </c>
      <c r="T173" s="33">
        <v>4.8905555555555553</v>
      </c>
      <c r="U173" s="33">
        <v>0</v>
      </c>
      <c r="V173" s="33">
        <v>0.15623550401427297</v>
      </c>
      <c r="W173" s="33">
        <v>4.6325555555555544</v>
      </c>
      <c r="X173" s="33">
        <v>1.9884444444444449</v>
      </c>
      <c r="Y173" s="33">
        <v>0</v>
      </c>
      <c r="Z173" s="33">
        <v>0.10631400535236395</v>
      </c>
      <c r="AA173" s="33">
        <v>0</v>
      </c>
      <c r="AB173" s="33">
        <v>0</v>
      </c>
      <c r="AC173" s="33">
        <v>0</v>
      </c>
      <c r="AD173" s="33">
        <v>0</v>
      </c>
      <c r="AE173" s="33">
        <v>0</v>
      </c>
      <c r="AF173" s="33">
        <v>0</v>
      </c>
      <c r="AG173" s="33">
        <v>0</v>
      </c>
      <c r="AH173" t="s">
        <v>3</v>
      </c>
      <c r="AI173" s="34">
        <v>4</v>
      </c>
    </row>
    <row r="174" spans="1:35" x14ac:dyDescent="0.25">
      <c r="A174" t="s">
        <v>1023</v>
      </c>
      <c r="B174" t="s">
        <v>661</v>
      </c>
      <c r="C174" t="s">
        <v>868</v>
      </c>
      <c r="D174" t="s">
        <v>872</v>
      </c>
      <c r="E174" s="33">
        <v>103.26666666666667</v>
      </c>
      <c r="F174" s="33">
        <v>5.6888888888888891</v>
      </c>
      <c r="G174" s="33">
        <v>0.33333333333333331</v>
      </c>
      <c r="H174" s="33">
        <v>0.71644444444444444</v>
      </c>
      <c r="I174" s="33">
        <v>0.6333333333333333</v>
      </c>
      <c r="J174" s="33">
        <v>0</v>
      </c>
      <c r="K174" s="33">
        <v>0</v>
      </c>
      <c r="L174" s="33">
        <v>0.61111111111111116</v>
      </c>
      <c r="M174" s="33">
        <v>11.764333333333333</v>
      </c>
      <c r="N174" s="33">
        <v>0</v>
      </c>
      <c r="O174" s="33">
        <v>0.11392188508715299</v>
      </c>
      <c r="P174" s="33">
        <v>2.4878888888888886</v>
      </c>
      <c r="Q174" s="33">
        <v>17.562888888888878</v>
      </c>
      <c r="R174" s="33">
        <v>0.19416505272218626</v>
      </c>
      <c r="S174" s="33">
        <v>1.925</v>
      </c>
      <c r="T174" s="33">
        <v>5.8055555555555554</v>
      </c>
      <c r="U174" s="33">
        <v>0</v>
      </c>
      <c r="V174" s="33">
        <v>7.486012481170648E-2</v>
      </c>
      <c r="W174" s="33">
        <v>8.2972222222222225</v>
      </c>
      <c r="X174" s="33">
        <v>4.5694444444444446</v>
      </c>
      <c r="Y174" s="33">
        <v>0</v>
      </c>
      <c r="Z174" s="33">
        <v>0.12459651387992253</v>
      </c>
      <c r="AA174" s="33">
        <v>0</v>
      </c>
      <c r="AB174" s="33">
        <v>0</v>
      </c>
      <c r="AC174" s="33">
        <v>0</v>
      </c>
      <c r="AD174" s="33">
        <v>0</v>
      </c>
      <c r="AE174" s="33">
        <v>0</v>
      </c>
      <c r="AF174" s="33">
        <v>0</v>
      </c>
      <c r="AG174" s="33">
        <v>0</v>
      </c>
      <c r="AH174" t="s">
        <v>320</v>
      </c>
      <c r="AI174" s="34">
        <v>4</v>
      </c>
    </row>
    <row r="175" spans="1:35" x14ac:dyDescent="0.25">
      <c r="A175" t="s">
        <v>1023</v>
      </c>
      <c r="B175" t="s">
        <v>607</v>
      </c>
      <c r="C175" t="s">
        <v>747</v>
      </c>
      <c r="D175" t="s">
        <v>944</v>
      </c>
      <c r="E175" s="33">
        <v>35.555555555555557</v>
      </c>
      <c r="F175" s="33">
        <v>5.6</v>
      </c>
      <c r="G175" s="33">
        <v>0.43333333333333335</v>
      </c>
      <c r="H175" s="33">
        <v>10.013888888888889</v>
      </c>
      <c r="I175" s="33">
        <v>0</v>
      </c>
      <c r="J175" s="33">
        <v>0</v>
      </c>
      <c r="K175" s="33">
        <v>0</v>
      </c>
      <c r="L175" s="33">
        <v>1.1722222222222223</v>
      </c>
      <c r="M175" s="33">
        <v>5.6</v>
      </c>
      <c r="N175" s="33">
        <v>0</v>
      </c>
      <c r="O175" s="33">
        <v>0.15749999999999997</v>
      </c>
      <c r="P175" s="33">
        <v>4.8888888888888893</v>
      </c>
      <c r="Q175" s="33">
        <v>5.0777777777777775</v>
      </c>
      <c r="R175" s="33">
        <v>0.28031249999999996</v>
      </c>
      <c r="S175" s="33">
        <v>5.0805555555555557</v>
      </c>
      <c r="T175" s="33">
        <v>4.9972222222222218</v>
      </c>
      <c r="U175" s="33">
        <v>0</v>
      </c>
      <c r="V175" s="33">
        <v>0.28343749999999995</v>
      </c>
      <c r="W175" s="33">
        <v>6.7138888888888886</v>
      </c>
      <c r="X175" s="33">
        <v>7.2111111111111112</v>
      </c>
      <c r="Y175" s="33">
        <v>0</v>
      </c>
      <c r="Z175" s="33">
        <v>0.39164062500000002</v>
      </c>
      <c r="AA175" s="33">
        <v>0</v>
      </c>
      <c r="AB175" s="33">
        <v>0</v>
      </c>
      <c r="AC175" s="33">
        <v>0</v>
      </c>
      <c r="AD175" s="33">
        <v>0</v>
      </c>
      <c r="AE175" s="33">
        <v>0</v>
      </c>
      <c r="AF175" s="33">
        <v>0</v>
      </c>
      <c r="AG175" s="33">
        <v>0</v>
      </c>
      <c r="AH175" t="s">
        <v>266</v>
      </c>
      <c r="AI175" s="34">
        <v>4</v>
      </c>
    </row>
    <row r="176" spans="1:35" x14ac:dyDescent="0.25">
      <c r="A176" t="s">
        <v>1023</v>
      </c>
      <c r="B176" t="s">
        <v>360</v>
      </c>
      <c r="C176" t="s">
        <v>708</v>
      </c>
      <c r="D176" t="s">
        <v>907</v>
      </c>
      <c r="E176" s="33">
        <v>183.17777777777778</v>
      </c>
      <c r="F176" s="33">
        <v>11.377777777777778</v>
      </c>
      <c r="G176" s="33">
        <v>0.57777777777777772</v>
      </c>
      <c r="H176" s="33">
        <v>0</v>
      </c>
      <c r="I176" s="33">
        <v>5.5</v>
      </c>
      <c r="J176" s="33">
        <v>0</v>
      </c>
      <c r="K176" s="33">
        <v>0</v>
      </c>
      <c r="L176" s="33">
        <v>4.4876666666666667</v>
      </c>
      <c r="M176" s="33">
        <v>7.290333333333332</v>
      </c>
      <c r="N176" s="33">
        <v>3.7759999999999998</v>
      </c>
      <c r="O176" s="33">
        <v>6.0413077762950379E-2</v>
      </c>
      <c r="P176" s="33">
        <v>14.028444444444441</v>
      </c>
      <c r="Q176" s="33">
        <v>6.7469999999999999</v>
      </c>
      <c r="R176" s="33">
        <v>0.1134168385296615</v>
      </c>
      <c r="S176" s="33">
        <v>7.7047777777777782</v>
      </c>
      <c r="T176" s="33">
        <v>6.4913333333333325</v>
      </c>
      <c r="U176" s="33">
        <v>0</v>
      </c>
      <c r="V176" s="33">
        <v>7.7499090137086016E-2</v>
      </c>
      <c r="W176" s="33">
        <v>4.7102222222222228</v>
      </c>
      <c r="X176" s="33">
        <v>6.7164444444444458</v>
      </c>
      <c r="Y176" s="33">
        <v>0</v>
      </c>
      <c r="Z176" s="33">
        <v>6.2380201382991642E-2</v>
      </c>
      <c r="AA176" s="33">
        <v>0</v>
      </c>
      <c r="AB176" s="33">
        <v>0</v>
      </c>
      <c r="AC176" s="33">
        <v>0</v>
      </c>
      <c r="AD176" s="33">
        <v>0</v>
      </c>
      <c r="AE176" s="33">
        <v>2.4888888888888889</v>
      </c>
      <c r="AF176" s="33">
        <v>0</v>
      </c>
      <c r="AG176" s="33">
        <v>0</v>
      </c>
      <c r="AH176" t="s">
        <v>19</v>
      </c>
      <c r="AI176" s="34">
        <v>4</v>
      </c>
    </row>
    <row r="177" spans="1:35" x14ac:dyDescent="0.25">
      <c r="A177" t="s">
        <v>1023</v>
      </c>
      <c r="B177" t="s">
        <v>554</v>
      </c>
      <c r="C177" t="s">
        <v>821</v>
      </c>
      <c r="D177" t="s">
        <v>983</v>
      </c>
      <c r="E177" s="33">
        <v>73.077777777777783</v>
      </c>
      <c r="F177" s="33">
        <v>5.9555555555555557</v>
      </c>
      <c r="G177" s="33">
        <v>0.1111111111111111</v>
      </c>
      <c r="H177" s="33">
        <v>0.39299999999999996</v>
      </c>
      <c r="I177" s="33">
        <v>0.48888888888888887</v>
      </c>
      <c r="J177" s="33">
        <v>0</v>
      </c>
      <c r="K177" s="33">
        <v>0</v>
      </c>
      <c r="L177" s="33">
        <v>1.4638888888888888</v>
      </c>
      <c r="M177" s="33">
        <v>5.4462222222222225</v>
      </c>
      <c r="N177" s="33">
        <v>0</v>
      </c>
      <c r="O177" s="33">
        <v>7.452637980842329E-2</v>
      </c>
      <c r="P177" s="33">
        <v>5.7298888888888895</v>
      </c>
      <c r="Q177" s="33">
        <v>0</v>
      </c>
      <c r="R177" s="33">
        <v>7.8408088794283112E-2</v>
      </c>
      <c r="S177" s="33">
        <v>0.65</v>
      </c>
      <c r="T177" s="33">
        <v>2.2222222222222223E-2</v>
      </c>
      <c r="U177" s="33">
        <v>0</v>
      </c>
      <c r="V177" s="33">
        <v>9.1987228219552984E-3</v>
      </c>
      <c r="W177" s="33">
        <v>0.55000000000000004</v>
      </c>
      <c r="X177" s="33">
        <v>0.28055555555555556</v>
      </c>
      <c r="Y177" s="33">
        <v>0</v>
      </c>
      <c r="Z177" s="33">
        <v>1.1365364147787745E-2</v>
      </c>
      <c r="AA177" s="33">
        <v>0</v>
      </c>
      <c r="AB177" s="33">
        <v>0</v>
      </c>
      <c r="AC177" s="33">
        <v>0</v>
      </c>
      <c r="AD177" s="33">
        <v>0</v>
      </c>
      <c r="AE177" s="33">
        <v>0</v>
      </c>
      <c r="AF177" s="33">
        <v>0</v>
      </c>
      <c r="AG177" s="33">
        <v>0</v>
      </c>
      <c r="AH177" t="s">
        <v>213</v>
      </c>
      <c r="AI177" s="34">
        <v>4</v>
      </c>
    </row>
    <row r="178" spans="1:35" x14ac:dyDescent="0.25">
      <c r="A178" t="s">
        <v>1023</v>
      </c>
      <c r="B178" t="s">
        <v>457</v>
      </c>
      <c r="C178" t="s">
        <v>771</v>
      </c>
      <c r="D178" t="s">
        <v>889</v>
      </c>
      <c r="E178" s="33">
        <v>96.777777777777771</v>
      </c>
      <c r="F178" s="33">
        <v>5.6888888888888891</v>
      </c>
      <c r="G178" s="33">
        <v>0</v>
      </c>
      <c r="H178" s="33">
        <v>1.5888888888888888</v>
      </c>
      <c r="I178" s="33">
        <v>6.4888888888888889</v>
      </c>
      <c r="J178" s="33">
        <v>0</v>
      </c>
      <c r="K178" s="33">
        <v>0</v>
      </c>
      <c r="L178" s="33">
        <v>4.7602222222222208</v>
      </c>
      <c r="M178" s="33">
        <v>5.6888888888888891</v>
      </c>
      <c r="N178" s="33">
        <v>0</v>
      </c>
      <c r="O178" s="33">
        <v>5.8783008036739387E-2</v>
      </c>
      <c r="P178" s="33">
        <v>5.7416666666666663</v>
      </c>
      <c r="Q178" s="33">
        <v>0</v>
      </c>
      <c r="R178" s="33">
        <v>5.9328358208955226E-2</v>
      </c>
      <c r="S178" s="33">
        <v>14.271111111111107</v>
      </c>
      <c r="T178" s="33">
        <v>8.0431111111111111</v>
      </c>
      <c r="U178" s="33">
        <v>0</v>
      </c>
      <c r="V178" s="33">
        <v>0.23057175660160734</v>
      </c>
      <c r="W178" s="33">
        <v>9.1047777777777785</v>
      </c>
      <c r="X178" s="33">
        <v>15.437222222222216</v>
      </c>
      <c r="Y178" s="33">
        <v>10.033333333333333</v>
      </c>
      <c r="Z178" s="33">
        <v>0.35726521239954068</v>
      </c>
      <c r="AA178" s="33">
        <v>0</v>
      </c>
      <c r="AB178" s="33">
        <v>0</v>
      </c>
      <c r="AC178" s="33">
        <v>0</v>
      </c>
      <c r="AD178" s="33">
        <v>0</v>
      </c>
      <c r="AE178" s="33">
        <v>0</v>
      </c>
      <c r="AF178" s="33">
        <v>0</v>
      </c>
      <c r="AG178" s="33">
        <v>0</v>
      </c>
      <c r="AH178" t="s">
        <v>116</v>
      </c>
      <c r="AI178" s="34">
        <v>4</v>
      </c>
    </row>
    <row r="179" spans="1:35" x14ac:dyDescent="0.25">
      <c r="A179" t="s">
        <v>1023</v>
      </c>
      <c r="B179" t="s">
        <v>652</v>
      </c>
      <c r="C179" t="s">
        <v>866</v>
      </c>
      <c r="D179" t="s">
        <v>950</v>
      </c>
      <c r="E179" s="33">
        <v>102.46666666666667</v>
      </c>
      <c r="F179" s="33">
        <v>11.28888888888889</v>
      </c>
      <c r="G179" s="33">
        <v>0</v>
      </c>
      <c r="H179" s="33">
        <v>1.1555555555555554</v>
      </c>
      <c r="I179" s="33">
        <v>13.28888888888889</v>
      </c>
      <c r="J179" s="33">
        <v>0</v>
      </c>
      <c r="K179" s="33">
        <v>0</v>
      </c>
      <c r="L179" s="33">
        <v>3.9224444444444435</v>
      </c>
      <c r="M179" s="33">
        <v>5.5555555555555554</v>
      </c>
      <c r="N179" s="33">
        <v>0</v>
      </c>
      <c r="O179" s="33">
        <v>5.4218173931901974E-2</v>
      </c>
      <c r="P179" s="33">
        <v>5.3055555555555554</v>
      </c>
      <c r="Q179" s="33">
        <v>5.7222222222222223</v>
      </c>
      <c r="R179" s="33">
        <v>0.10762307525482542</v>
      </c>
      <c r="S179" s="33">
        <v>3.5965555555555562</v>
      </c>
      <c r="T179" s="33">
        <v>3.8771111111111112</v>
      </c>
      <c r="U179" s="33">
        <v>0</v>
      </c>
      <c r="V179" s="33">
        <v>7.2937540663630451E-2</v>
      </c>
      <c r="W179" s="33">
        <v>5.3777777777777782</v>
      </c>
      <c r="X179" s="33">
        <v>3.0835555555555554</v>
      </c>
      <c r="Y179" s="33">
        <v>0</v>
      </c>
      <c r="Z179" s="33">
        <v>8.2576447625243993E-2</v>
      </c>
      <c r="AA179" s="33">
        <v>0</v>
      </c>
      <c r="AB179" s="33">
        <v>0</v>
      </c>
      <c r="AC179" s="33">
        <v>0</v>
      </c>
      <c r="AD179" s="33">
        <v>0</v>
      </c>
      <c r="AE179" s="33">
        <v>0</v>
      </c>
      <c r="AF179" s="33">
        <v>0</v>
      </c>
      <c r="AG179" s="33">
        <v>0</v>
      </c>
      <c r="AH179" t="s">
        <v>311</v>
      </c>
      <c r="AI179" s="34">
        <v>4</v>
      </c>
    </row>
    <row r="180" spans="1:35" x14ac:dyDescent="0.25">
      <c r="A180" t="s">
        <v>1023</v>
      </c>
      <c r="B180" t="s">
        <v>438</v>
      </c>
      <c r="C180" t="s">
        <v>754</v>
      </c>
      <c r="D180" t="s">
        <v>906</v>
      </c>
      <c r="E180" s="33">
        <v>31.633333333333333</v>
      </c>
      <c r="F180" s="33">
        <v>7.2888888888888888</v>
      </c>
      <c r="G180" s="33">
        <v>0</v>
      </c>
      <c r="H180" s="33">
        <v>0.46666666666666667</v>
      </c>
      <c r="I180" s="33">
        <v>5.9</v>
      </c>
      <c r="J180" s="33">
        <v>0</v>
      </c>
      <c r="K180" s="33">
        <v>0</v>
      </c>
      <c r="L180" s="33">
        <v>2.4266666666666676</v>
      </c>
      <c r="M180" s="33">
        <v>0</v>
      </c>
      <c r="N180" s="33">
        <v>0</v>
      </c>
      <c r="O180" s="33">
        <v>0</v>
      </c>
      <c r="P180" s="33">
        <v>5.6472222222222221</v>
      </c>
      <c r="Q180" s="33">
        <v>0</v>
      </c>
      <c r="R180" s="33">
        <v>0.17852125043905867</v>
      </c>
      <c r="S180" s="33">
        <v>0.32811111111111113</v>
      </c>
      <c r="T180" s="33">
        <v>0.43877777777777771</v>
      </c>
      <c r="U180" s="33">
        <v>0</v>
      </c>
      <c r="V180" s="33">
        <v>2.4243062873199859E-2</v>
      </c>
      <c r="W180" s="33">
        <v>5.0843333333333334</v>
      </c>
      <c r="X180" s="33">
        <v>4.5954444444444444</v>
      </c>
      <c r="Y180" s="33">
        <v>0</v>
      </c>
      <c r="Z180" s="33">
        <v>0.30599929750614685</v>
      </c>
      <c r="AA180" s="33">
        <v>0</v>
      </c>
      <c r="AB180" s="33">
        <v>0</v>
      </c>
      <c r="AC180" s="33">
        <v>0</v>
      </c>
      <c r="AD180" s="33">
        <v>0</v>
      </c>
      <c r="AE180" s="33">
        <v>0</v>
      </c>
      <c r="AF180" s="33">
        <v>0</v>
      </c>
      <c r="AG180" s="33">
        <v>0</v>
      </c>
      <c r="AH180" t="s">
        <v>97</v>
      </c>
      <c r="AI180" s="34">
        <v>4</v>
      </c>
    </row>
    <row r="181" spans="1:35" x14ac:dyDescent="0.25">
      <c r="A181" t="s">
        <v>1023</v>
      </c>
      <c r="B181" t="s">
        <v>452</v>
      </c>
      <c r="C181" t="s">
        <v>703</v>
      </c>
      <c r="D181" t="s">
        <v>917</v>
      </c>
      <c r="E181" s="33">
        <v>70.822222222222223</v>
      </c>
      <c r="F181" s="33">
        <v>5.6888888888888891</v>
      </c>
      <c r="G181" s="33">
        <v>0</v>
      </c>
      <c r="H181" s="33">
        <v>0.85555555555555551</v>
      </c>
      <c r="I181" s="33">
        <v>0.75555555555555554</v>
      </c>
      <c r="J181" s="33">
        <v>0</v>
      </c>
      <c r="K181" s="33">
        <v>0</v>
      </c>
      <c r="L181" s="33">
        <v>6.7045555555555536</v>
      </c>
      <c r="M181" s="33">
        <v>6.6888888888888891</v>
      </c>
      <c r="N181" s="33">
        <v>4.8250000000000002</v>
      </c>
      <c r="O181" s="33">
        <v>0.16257452149356763</v>
      </c>
      <c r="P181" s="33">
        <v>4.208333333333333</v>
      </c>
      <c r="Q181" s="33">
        <v>0</v>
      </c>
      <c r="R181" s="33">
        <v>5.9421085660495761E-2</v>
      </c>
      <c r="S181" s="33">
        <v>7.3259999999999987</v>
      </c>
      <c r="T181" s="33">
        <v>9.9303333333333352</v>
      </c>
      <c r="U181" s="33">
        <v>0</v>
      </c>
      <c r="V181" s="33">
        <v>0.24365704424223408</v>
      </c>
      <c r="W181" s="33">
        <v>11.036222222222223</v>
      </c>
      <c r="X181" s="33">
        <v>10.935555555555561</v>
      </c>
      <c r="Y181" s="33">
        <v>0.21111111111111111</v>
      </c>
      <c r="Z181" s="33">
        <v>0.31321932852212125</v>
      </c>
      <c r="AA181" s="33">
        <v>0</v>
      </c>
      <c r="AB181" s="33">
        <v>0</v>
      </c>
      <c r="AC181" s="33">
        <v>0</v>
      </c>
      <c r="AD181" s="33">
        <v>0</v>
      </c>
      <c r="AE181" s="33">
        <v>0</v>
      </c>
      <c r="AF181" s="33">
        <v>0</v>
      </c>
      <c r="AG181" s="33">
        <v>0</v>
      </c>
      <c r="AH181" t="s">
        <v>111</v>
      </c>
      <c r="AI181" s="34">
        <v>4</v>
      </c>
    </row>
    <row r="182" spans="1:35" x14ac:dyDescent="0.25">
      <c r="A182" t="s">
        <v>1023</v>
      </c>
      <c r="B182" t="s">
        <v>442</v>
      </c>
      <c r="C182" t="s">
        <v>762</v>
      </c>
      <c r="D182" t="s">
        <v>921</v>
      </c>
      <c r="E182" s="33">
        <v>91.222222222222229</v>
      </c>
      <c r="F182" s="33">
        <v>5.6888888888888891</v>
      </c>
      <c r="G182" s="33">
        <v>0</v>
      </c>
      <c r="H182" s="33">
        <v>1</v>
      </c>
      <c r="I182" s="33">
        <v>5.6888888888888891</v>
      </c>
      <c r="J182" s="33">
        <v>0</v>
      </c>
      <c r="K182" s="33">
        <v>0</v>
      </c>
      <c r="L182" s="33">
        <v>4.6815555555555557</v>
      </c>
      <c r="M182" s="33">
        <v>5.6888888888888891</v>
      </c>
      <c r="N182" s="33">
        <v>0</v>
      </c>
      <c r="O182" s="33">
        <v>6.2362971985383674E-2</v>
      </c>
      <c r="P182" s="33">
        <v>5.3444444444444441</v>
      </c>
      <c r="Q182" s="33">
        <v>0</v>
      </c>
      <c r="R182" s="33">
        <v>5.8587088915956147E-2</v>
      </c>
      <c r="S182" s="33">
        <v>10.893777777777778</v>
      </c>
      <c r="T182" s="33">
        <v>7.2463333333333333</v>
      </c>
      <c r="U182" s="33">
        <v>0</v>
      </c>
      <c r="V182" s="33">
        <v>0.19885627283800242</v>
      </c>
      <c r="W182" s="33">
        <v>8.4331111111111117</v>
      </c>
      <c r="X182" s="33">
        <v>11.477111111111117</v>
      </c>
      <c r="Y182" s="33">
        <v>5</v>
      </c>
      <c r="Z182" s="33">
        <v>0.27307186358099889</v>
      </c>
      <c r="AA182" s="33">
        <v>0</v>
      </c>
      <c r="AB182" s="33">
        <v>0</v>
      </c>
      <c r="AC182" s="33">
        <v>0</v>
      </c>
      <c r="AD182" s="33">
        <v>0</v>
      </c>
      <c r="AE182" s="33">
        <v>0</v>
      </c>
      <c r="AF182" s="33">
        <v>0</v>
      </c>
      <c r="AG182" s="33">
        <v>0</v>
      </c>
      <c r="AH182" t="s">
        <v>101</v>
      </c>
      <c r="AI182" s="34">
        <v>4</v>
      </c>
    </row>
    <row r="183" spans="1:35" x14ac:dyDescent="0.25">
      <c r="A183" t="s">
        <v>1023</v>
      </c>
      <c r="B183" t="s">
        <v>662</v>
      </c>
      <c r="C183" t="s">
        <v>718</v>
      </c>
      <c r="D183" t="s">
        <v>924</v>
      </c>
      <c r="E183" s="33">
        <v>15.488888888888889</v>
      </c>
      <c r="F183" s="33">
        <v>6.0888888888888886</v>
      </c>
      <c r="G183" s="33">
        <v>0.28888888888888886</v>
      </c>
      <c r="H183" s="33">
        <v>0.13333333333333333</v>
      </c>
      <c r="I183" s="33">
        <v>0.32222222222222224</v>
      </c>
      <c r="J183" s="33">
        <v>0</v>
      </c>
      <c r="K183" s="33">
        <v>0</v>
      </c>
      <c r="L183" s="33">
        <v>0.55377777777777792</v>
      </c>
      <c r="M183" s="33">
        <v>5.6888888888888891</v>
      </c>
      <c r="N183" s="33">
        <v>0</v>
      </c>
      <c r="O183" s="33">
        <v>0.36728837876614062</v>
      </c>
      <c r="P183" s="33">
        <v>6.5711111111111107</v>
      </c>
      <c r="Q183" s="33">
        <v>0</v>
      </c>
      <c r="R183" s="33">
        <v>0.42424677187948345</v>
      </c>
      <c r="S183" s="33">
        <v>1.7391111111111115</v>
      </c>
      <c r="T183" s="33">
        <v>2.855555555555556E-2</v>
      </c>
      <c r="U183" s="33">
        <v>0</v>
      </c>
      <c r="V183" s="33">
        <v>0.11412482065997134</v>
      </c>
      <c r="W183" s="33">
        <v>1.064222222222222</v>
      </c>
      <c r="X183" s="33">
        <v>4.3081111111111099</v>
      </c>
      <c r="Y183" s="33">
        <v>0</v>
      </c>
      <c r="Z183" s="33">
        <v>0.34685078909612616</v>
      </c>
      <c r="AA183" s="33">
        <v>0</v>
      </c>
      <c r="AB183" s="33">
        <v>0</v>
      </c>
      <c r="AC183" s="33">
        <v>0</v>
      </c>
      <c r="AD183" s="33">
        <v>0</v>
      </c>
      <c r="AE183" s="33">
        <v>0</v>
      </c>
      <c r="AF183" s="33">
        <v>0</v>
      </c>
      <c r="AG183" s="33">
        <v>0</v>
      </c>
      <c r="AH183" t="s">
        <v>321</v>
      </c>
      <c r="AI183" s="34">
        <v>4</v>
      </c>
    </row>
    <row r="184" spans="1:35" x14ac:dyDescent="0.25">
      <c r="A184" t="s">
        <v>1023</v>
      </c>
      <c r="B184" t="s">
        <v>594</v>
      </c>
      <c r="C184" t="s">
        <v>843</v>
      </c>
      <c r="D184" t="s">
        <v>878</v>
      </c>
      <c r="E184" s="33">
        <v>55.644444444444446</v>
      </c>
      <c r="F184" s="33">
        <v>5.6888888888888891</v>
      </c>
      <c r="G184" s="33">
        <v>0.97777777777777775</v>
      </c>
      <c r="H184" s="33">
        <v>0.21666666666666667</v>
      </c>
      <c r="I184" s="33">
        <v>0.12222222222222222</v>
      </c>
      <c r="J184" s="33">
        <v>0</v>
      </c>
      <c r="K184" s="33">
        <v>0</v>
      </c>
      <c r="L184" s="33">
        <v>0.4035555555555555</v>
      </c>
      <c r="M184" s="33">
        <v>2.2777777777777777</v>
      </c>
      <c r="N184" s="33">
        <v>0</v>
      </c>
      <c r="O184" s="33">
        <v>4.0934504792332266E-2</v>
      </c>
      <c r="P184" s="33">
        <v>3.9888888888888889</v>
      </c>
      <c r="Q184" s="33">
        <v>6.0638888888888891</v>
      </c>
      <c r="R184" s="33">
        <v>0.18066094249201275</v>
      </c>
      <c r="S184" s="33">
        <v>0.42733333333333334</v>
      </c>
      <c r="T184" s="33">
        <v>5.8691111111111125</v>
      </c>
      <c r="U184" s="33">
        <v>0</v>
      </c>
      <c r="V184" s="33">
        <v>0.11315495207667733</v>
      </c>
      <c r="W184" s="33">
        <v>0.55355555555555558</v>
      </c>
      <c r="X184" s="33">
        <v>4.3640000000000008</v>
      </c>
      <c r="Y184" s="33">
        <v>0</v>
      </c>
      <c r="Z184" s="33">
        <v>8.8374600638977646E-2</v>
      </c>
      <c r="AA184" s="33">
        <v>0</v>
      </c>
      <c r="AB184" s="33">
        <v>0</v>
      </c>
      <c r="AC184" s="33">
        <v>0</v>
      </c>
      <c r="AD184" s="33">
        <v>0</v>
      </c>
      <c r="AE184" s="33">
        <v>0</v>
      </c>
      <c r="AF184" s="33">
        <v>0</v>
      </c>
      <c r="AG184" s="33">
        <v>0</v>
      </c>
      <c r="AH184" t="s">
        <v>253</v>
      </c>
      <c r="AI184" s="34">
        <v>4</v>
      </c>
    </row>
    <row r="185" spans="1:35" x14ac:dyDescent="0.25">
      <c r="A185" t="s">
        <v>1023</v>
      </c>
      <c r="B185" t="s">
        <v>463</v>
      </c>
      <c r="C185" t="s">
        <v>776</v>
      </c>
      <c r="D185" t="s">
        <v>958</v>
      </c>
      <c r="E185" s="33">
        <v>135.64444444444445</v>
      </c>
      <c r="F185" s="33">
        <v>5.6888888888888891</v>
      </c>
      <c r="G185" s="33">
        <v>0.33333333333333331</v>
      </c>
      <c r="H185" s="33">
        <v>0.81199999999999994</v>
      </c>
      <c r="I185" s="33">
        <v>0.8666666666666667</v>
      </c>
      <c r="J185" s="33">
        <v>0</v>
      </c>
      <c r="K185" s="33">
        <v>0</v>
      </c>
      <c r="L185" s="33">
        <v>1.086111111111111</v>
      </c>
      <c r="M185" s="33">
        <v>5.5431111111111102</v>
      </c>
      <c r="N185" s="33">
        <v>2.7875555555555551</v>
      </c>
      <c r="O185" s="33">
        <v>6.1415465268676271E-2</v>
      </c>
      <c r="P185" s="33">
        <v>5.9786666666666655</v>
      </c>
      <c r="Q185" s="33">
        <v>4.9875555555555557</v>
      </c>
      <c r="R185" s="33">
        <v>8.0845347313237212E-2</v>
      </c>
      <c r="S185" s="33">
        <v>2.7666666666666666</v>
      </c>
      <c r="T185" s="33">
        <v>4.0250000000000004</v>
      </c>
      <c r="U185" s="33">
        <v>0</v>
      </c>
      <c r="V185" s="33">
        <v>5.0069626474442991E-2</v>
      </c>
      <c r="W185" s="33">
        <v>4.2583333333333337</v>
      </c>
      <c r="X185" s="33">
        <v>3.6444444444444444</v>
      </c>
      <c r="Y185" s="33">
        <v>0</v>
      </c>
      <c r="Z185" s="33">
        <v>5.8260976408912195E-2</v>
      </c>
      <c r="AA185" s="33">
        <v>0</v>
      </c>
      <c r="AB185" s="33">
        <v>0</v>
      </c>
      <c r="AC185" s="33">
        <v>0</v>
      </c>
      <c r="AD185" s="33">
        <v>0</v>
      </c>
      <c r="AE185" s="33">
        <v>0</v>
      </c>
      <c r="AF185" s="33">
        <v>0</v>
      </c>
      <c r="AG185" s="33">
        <v>0</v>
      </c>
      <c r="AH185" t="s">
        <v>122</v>
      </c>
      <c r="AI185" s="34">
        <v>4</v>
      </c>
    </row>
    <row r="186" spans="1:35" x14ac:dyDescent="0.25">
      <c r="A186" t="s">
        <v>1023</v>
      </c>
      <c r="B186" t="s">
        <v>677</v>
      </c>
      <c r="C186" t="s">
        <v>846</v>
      </c>
      <c r="D186" t="s">
        <v>924</v>
      </c>
      <c r="E186" s="33">
        <v>60.133333333333333</v>
      </c>
      <c r="F186" s="33">
        <v>3.5555555555555554</v>
      </c>
      <c r="G186" s="33">
        <v>0</v>
      </c>
      <c r="H186" s="33">
        <v>0</v>
      </c>
      <c r="I186" s="33">
        <v>1.3888888888888888</v>
      </c>
      <c r="J186" s="33">
        <v>0</v>
      </c>
      <c r="K186" s="33">
        <v>0</v>
      </c>
      <c r="L186" s="33">
        <v>2.6495555555555561</v>
      </c>
      <c r="M186" s="33">
        <v>0</v>
      </c>
      <c r="N186" s="33">
        <v>11.30088888888889</v>
      </c>
      <c r="O186" s="33">
        <v>0.18793052475979308</v>
      </c>
      <c r="P186" s="33">
        <v>5.3218888888888882</v>
      </c>
      <c r="Q186" s="33">
        <v>6.7786666666666662</v>
      </c>
      <c r="R186" s="33">
        <v>0.20122875092387288</v>
      </c>
      <c r="S186" s="33">
        <v>0.96199999999999997</v>
      </c>
      <c r="T186" s="33">
        <v>3.6297777777777784</v>
      </c>
      <c r="U186" s="33">
        <v>0</v>
      </c>
      <c r="V186" s="33">
        <v>7.6359940872136003E-2</v>
      </c>
      <c r="W186" s="33">
        <v>3.3870000000000009</v>
      </c>
      <c r="X186" s="33">
        <v>3.783555555555556</v>
      </c>
      <c r="Y186" s="33">
        <v>0</v>
      </c>
      <c r="Z186" s="33">
        <v>0.11924427198817446</v>
      </c>
      <c r="AA186" s="33">
        <v>0</v>
      </c>
      <c r="AB186" s="33">
        <v>0</v>
      </c>
      <c r="AC186" s="33">
        <v>0</v>
      </c>
      <c r="AD186" s="33">
        <v>0.52277777777777779</v>
      </c>
      <c r="AE186" s="33">
        <v>0</v>
      </c>
      <c r="AF186" s="33">
        <v>0</v>
      </c>
      <c r="AG186" s="33">
        <v>0</v>
      </c>
      <c r="AH186" t="s">
        <v>336</v>
      </c>
      <c r="AI186" s="34">
        <v>4</v>
      </c>
    </row>
    <row r="187" spans="1:35" x14ac:dyDescent="0.25">
      <c r="A187" t="s">
        <v>1023</v>
      </c>
      <c r="B187" t="s">
        <v>421</v>
      </c>
      <c r="C187" t="s">
        <v>749</v>
      </c>
      <c r="D187" t="s">
        <v>881</v>
      </c>
      <c r="E187" s="33">
        <v>32.722222222222221</v>
      </c>
      <c r="F187" s="33">
        <v>5.9555555555555557</v>
      </c>
      <c r="G187" s="33">
        <v>0</v>
      </c>
      <c r="H187" s="33">
        <v>0.21766666666666662</v>
      </c>
      <c r="I187" s="33">
        <v>0.28888888888888886</v>
      </c>
      <c r="J187" s="33">
        <v>0</v>
      </c>
      <c r="K187" s="33">
        <v>0</v>
      </c>
      <c r="L187" s="33">
        <v>0.90833333333333333</v>
      </c>
      <c r="M187" s="33">
        <v>0</v>
      </c>
      <c r="N187" s="33">
        <v>4.6128888888888886</v>
      </c>
      <c r="O187" s="33">
        <v>0.14097113752122239</v>
      </c>
      <c r="P187" s="33">
        <v>4.7141111111111105</v>
      </c>
      <c r="Q187" s="33">
        <v>0</v>
      </c>
      <c r="R187" s="33">
        <v>0.14406451612903223</v>
      </c>
      <c r="S187" s="33">
        <v>0.67222222222222228</v>
      </c>
      <c r="T187" s="33">
        <v>1.8222222222222222</v>
      </c>
      <c r="U187" s="33">
        <v>0</v>
      </c>
      <c r="V187" s="33">
        <v>7.6230899830220716E-2</v>
      </c>
      <c r="W187" s="33">
        <v>1.7694444444444444</v>
      </c>
      <c r="X187" s="33">
        <v>0</v>
      </c>
      <c r="Y187" s="33">
        <v>0</v>
      </c>
      <c r="Z187" s="33">
        <v>5.4074702886247876E-2</v>
      </c>
      <c r="AA187" s="33">
        <v>0</v>
      </c>
      <c r="AB187" s="33">
        <v>0</v>
      </c>
      <c r="AC187" s="33">
        <v>0</v>
      </c>
      <c r="AD187" s="33">
        <v>0</v>
      </c>
      <c r="AE187" s="33">
        <v>0</v>
      </c>
      <c r="AF187" s="33">
        <v>0</v>
      </c>
      <c r="AG187" s="33">
        <v>0</v>
      </c>
      <c r="AH187" t="s">
        <v>80</v>
      </c>
      <c r="AI187" s="34">
        <v>4</v>
      </c>
    </row>
    <row r="188" spans="1:35" x14ac:dyDescent="0.25">
      <c r="A188" t="s">
        <v>1023</v>
      </c>
      <c r="B188" t="s">
        <v>515</v>
      </c>
      <c r="C188" t="s">
        <v>802</v>
      </c>
      <c r="D188" t="s">
        <v>953</v>
      </c>
      <c r="E188" s="33">
        <v>68.333333333333329</v>
      </c>
      <c r="F188" s="33">
        <v>5.6888888888888891</v>
      </c>
      <c r="G188" s="33">
        <v>0.22222222222222221</v>
      </c>
      <c r="H188" s="33">
        <v>0.38488888888888889</v>
      </c>
      <c r="I188" s="33">
        <v>0.36666666666666664</v>
      </c>
      <c r="J188" s="33">
        <v>0</v>
      </c>
      <c r="K188" s="33">
        <v>0</v>
      </c>
      <c r="L188" s="33">
        <v>0.31388888888888888</v>
      </c>
      <c r="M188" s="33">
        <v>0</v>
      </c>
      <c r="N188" s="33">
        <v>5.0289999999999999</v>
      </c>
      <c r="O188" s="33">
        <v>7.3595121951219519E-2</v>
      </c>
      <c r="P188" s="33">
        <v>9.9705555555555598</v>
      </c>
      <c r="Q188" s="33">
        <v>5.4333333333333336</v>
      </c>
      <c r="R188" s="33">
        <v>0.22542276422764235</v>
      </c>
      <c r="S188" s="33">
        <v>1.2583333333333333</v>
      </c>
      <c r="T188" s="33">
        <v>0.24166666666666667</v>
      </c>
      <c r="U188" s="33">
        <v>0</v>
      </c>
      <c r="V188" s="33">
        <v>2.1951219512195124E-2</v>
      </c>
      <c r="W188" s="33">
        <v>2.3027777777777776</v>
      </c>
      <c r="X188" s="33">
        <v>0.73333333333333328</v>
      </c>
      <c r="Y188" s="33">
        <v>0</v>
      </c>
      <c r="Z188" s="33">
        <v>4.4430894308943092E-2</v>
      </c>
      <c r="AA188" s="33">
        <v>0</v>
      </c>
      <c r="AB188" s="33">
        <v>0</v>
      </c>
      <c r="AC188" s="33">
        <v>0</v>
      </c>
      <c r="AD188" s="33">
        <v>0</v>
      </c>
      <c r="AE188" s="33">
        <v>0</v>
      </c>
      <c r="AF188" s="33">
        <v>0</v>
      </c>
      <c r="AG188" s="33">
        <v>0</v>
      </c>
      <c r="AH188" t="s">
        <v>174</v>
      </c>
      <c r="AI188" s="34">
        <v>4</v>
      </c>
    </row>
    <row r="189" spans="1:35" x14ac:dyDescent="0.25">
      <c r="A189" t="s">
        <v>1023</v>
      </c>
      <c r="B189" t="s">
        <v>364</v>
      </c>
      <c r="C189" t="s">
        <v>714</v>
      </c>
      <c r="D189" t="s">
        <v>920</v>
      </c>
      <c r="E189" s="33">
        <v>118.98888888888889</v>
      </c>
      <c r="F189" s="33">
        <v>0</v>
      </c>
      <c r="G189" s="33">
        <v>0</v>
      </c>
      <c r="H189" s="33">
        <v>0.35</v>
      </c>
      <c r="I189" s="33">
        <v>0</v>
      </c>
      <c r="J189" s="33">
        <v>0</v>
      </c>
      <c r="K189" s="33">
        <v>0</v>
      </c>
      <c r="L189" s="33">
        <v>9.9474444444444483</v>
      </c>
      <c r="M189" s="33">
        <v>4.7315555555555555</v>
      </c>
      <c r="N189" s="33">
        <v>18.772111111111112</v>
      </c>
      <c r="O189" s="33">
        <v>0.19752824726865253</v>
      </c>
      <c r="P189" s="33">
        <v>4.9254444444444436</v>
      </c>
      <c r="Q189" s="33">
        <v>25.308999999999994</v>
      </c>
      <c r="R189" s="33">
        <v>0.25409468671211127</v>
      </c>
      <c r="S189" s="33">
        <v>8.1396666666666651</v>
      </c>
      <c r="T189" s="33">
        <v>9.0872222222222216</v>
      </c>
      <c r="U189" s="33">
        <v>0</v>
      </c>
      <c r="V189" s="33">
        <v>0.14477729012979734</v>
      </c>
      <c r="W189" s="33">
        <v>7.3128888888888888</v>
      </c>
      <c r="X189" s="33">
        <v>6.7771111111111093</v>
      </c>
      <c r="Y189" s="33">
        <v>0</v>
      </c>
      <c r="Z189" s="33">
        <v>0.11841441777943783</v>
      </c>
      <c r="AA189" s="33">
        <v>0</v>
      </c>
      <c r="AB189" s="33">
        <v>0</v>
      </c>
      <c r="AC189" s="33">
        <v>0</v>
      </c>
      <c r="AD189" s="33">
        <v>0</v>
      </c>
      <c r="AE189" s="33">
        <v>0</v>
      </c>
      <c r="AF189" s="33">
        <v>0</v>
      </c>
      <c r="AG189" s="33">
        <v>0</v>
      </c>
      <c r="AH189" t="s">
        <v>23</v>
      </c>
      <c r="AI189" s="34">
        <v>4</v>
      </c>
    </row>
    <row r="190" spans="1:35" x14ac:dyDescent="0.25">
      <c r="A190" t="s">
        <v>1023</v>
      </c>
      <c r="B190" t="s">
        <v>440</v>
      </c>
      <c r="C190" t="s">
        <v>761</v>
      </c>
      <c r="D190" t="s">
        <v>950</v>
      </c>
      <c r="E190" s="33">
        <v>73.411111111111111</v>
      </c>
      <c r="F190" s="33">
        <v>5.6888888888888891</v>
      </c>
      <c r="G190" s="33">
        <v>0.37777777777777777</v>
      </c>
      <c r="H190" s="33">
        <v>0.42544444444444446</v>
      </c>
      <c r="I190" s="33">
        <v>0.78888888888888886</v>
      </c>
      <c r="J190" s="33">
        <v>0</v>
      </c>
      <c r="K190" s="33">
        <v>0</v>
      </c>
      <c r="L190" s="33">
        <v>0.41388888888888886</v>
      </c>
      <c r="M190" s="33">
        <v>5.5339999999999998</v>
      </c>
      <c r="N190" s="33">
        <v>0</v>
      </c>
      <c r="O190" s="33">
        <v>7.5383683971545323E-2</v>
      </c>
      <c r="P190" s="33">
        <v>4.6812222222222211</v>
      </c>
      <c r="Q190" s="33">
        <v>11.344111111111111</v>
      </c>
      <c r="R190" s="33">
        <v>0.21829574693506884</v>
      </c>
      <c r="S190" s="33">
        <v>0.96944444444444444</v>
      </c>
      <c r="T190" s="33">
        <v>5.1111111111111107</v>
      </c>
      <c r="U190" s="33">
        <v>0</v>
      </c>
      <c r="V190" s="33">
        <v>8.282881792038746E-2</v>
      </c>
      <c r="W190" s="33">
        <v>2.4305555555555554</v>
      </c>
      <c r="X190" s="33">
        <v>2.1638888888888888</v>
      </c>
      <c r="Y190" s="33">
        <v>0</v>
      </c>
      <c r="Z190" s="33">
        <v>6.258513697593461E-2</v>
      </c>
      <c r="AA190" s="33">
        <v>0</v>
      </c>
      <c r="AB190" s="33">
        <v>0</v>
      </c>
      <c r="AC190" s="33">
        <v>0</v>
      </c>
      <c r="AD190" s="33">
        <v>0</v>
      </c>
      <c r="AE190" s="33">
        <v>0</v>
      </c>
      <c r="AF190" s="33">
        <v>0</v>
      </c>
      <c r="AG190" s="33">
        <v>0</v>
      </c>
      <c r="AH190" t="s">
        <v>99</v>
      </c>
      <c r="AI190" s="34">
        <v>4</v>
      </c>
    </row>
    <row r="191" spans="1:35" x14ac:dyDescent="0.25">
      <c r="A191" t="s">
        <v>1023</v>
      </c>
      <c r="B191" t="s">
        <v>660</v>
      </c>
      <c r="C191" t="s">
        <v>834</v>
      </c>
      <c r="D191" t="s">
        <v>990</v>
      </c>
      <c r="E191" s="33">
        <v>24.788888888888888</v>
      </c>
      <c r="F191" s="33">
        <v>5.5555555555555554</v>
      </c>
      <c r="G191" s="33">
        <v>0</v>
      </c>
      <c r="H191" s="33">
        <v>0</v>
      </c>
      <c r="I191" s="33">
        <v>0</v>
      </c>
      <c r="J191" s="33">
        <v>0</v>
      </c>
      <c r="K191" s="33">
        <v>0</v>
      </c>
      <c r="L191" s="33">
        <v>5.5555555555555558E-3</v>
      </c>
      <c r="M191" s="33">
        <v>0</v>
      </c>
      <c r="N191" s="33">
        <v>5.1580000000000021</v>
      </c>
      <c r="O191" s="33">
        <v>0.20807709547288222</v>
      </c>
      <c r="P191" s="33">
        <v>0</v>
      </c>
      <c r="Q191" s="33">
        <v>0</v>
      </c>
      <c r="R191" s="33">
        <v>0</v>
      </c>
      <c r="S191" s="33">
        <v>0.20222222222222222</v>
      </c>
      <c r="T191" s="33">
        <v>0</v>
      </c>
      <c r="U191" s="33">
        <v>0</v>
      </c>
      <c r="V191" s="33">
        <v>8.1577767817122369E-3</v>
      </c>
      <c r="W191" s="33">
        <v>0.30333333333333329</v>
      </c>
      <c r="X191" s="33">
        <v>0</v>
      </c>
      <c r="Y191" s="33">
        <v>0</v>
      </c>
      <c r="Z191" s="33">
        <v>1.2236665172568354E-2</v>
      </c>
      <c r="AA191" s="33">
        <v>0</v>
      </c>
      <c r="AB191" s="33">
        <v>0</v>
      </c>
      <c r="AC191" s="33">
        <v>0</v>
      </c>
      <c r="AD191" s="33">
        <v>0</v>
      </c>
      <c r="AE191" s="33">
        <v>0</v>
      </c>
      <c r="AF191" s="33">
        <v>0</v>
      </c>
      <c r="AG191" s="33">
        <v>0.14444444444444443</v>
      </c>
      <c r="AH191" t="s">
        <v>319</v>
      </c>
      <c r="AI191" s="34">
        <v>4</v>
      </c>
    </row>
    <row r="192" spans="1:35" x14ac:dyDescent="0.25">
      <c r="A192" t="s">
        <v>1023</v>
      </c>
      <c r="B192" t="s">
        <v>343</v>
      </c>
      <c r="C192" t="s">
        <v>710</v>
      </c>
      <c r="D192" t="s">
        <v>913</v>
      </c>
      <c r="E192" s="33">
        <v>162.16666666666666</v>
      </c>
      <c r="F192" s="33">
        <v>8.7111111111111104</v>
      </c>
      <c r="G192" s="33">
        <v>0.4</v>
      </c>
      <c r="H192" s="33">
        <v>0.91388888888888886</v>
      </c>
      <c r="I192" s="33">
        <v>0.88888888888888884</v>
      </c>
      <c r="J192" s="33">
        <v>0</v>
      </c>
      <c r="K192" s="33">
        <v>0</v>
      </c>
      <c r="L192" s="33">
        <v>7.5138888888888893</v>
      </c>
      <c r="M192" s="33">
        <v>12.713888888888889</v>
      </c>
      <c r="N192" s="33">
        <v>0</v>
      </c>
      <c r="O192" s="33">
        <v>7.8400137033230566E-2</v>
      </c>
      <c r="P192" s="33">
        <v>5.6583333333333332</v>
      </c>
      <c r="Q192" s="33">
        <v>5.3833333333333337</v>
      </c>
      <c r="R192" s="33">
        <v>6.808838643371018E-2</v>
      </c>
      <c r="S192" s="33">
        <v>6.9416666666666664</v>
      </c>
      <c r="T192" s="33">
        <v>9.2166666666666668</v>
      </c>
      <c r="U192" s="33">
        <v>14</v>
      </c>
      <c r="V192" s="33">
        <v>0.18597122302158273</v>
      </c>
      <c r="W192" s="33">
        <v>8.7333333333333325</v>
      </c>
      <c r="X192" s="33">
        <v>13.252777777777778</v>
      </c>
      <c r="Y192" s="33">
        <v>4.4000000000000004</v>
      </c>
      <c r="Z192" s="33">
        <v>0.16270983213429258</v>
      </c>
      <c r="AA192" s="33">
        <v>0</v>
      </c>
      <c r="AB192" s="33">
        <v>0</v>
      </c>
      <c r="AC192" s="33">
        <v>0</v>
      </c>
      <c r="AD192" s="33">
        <v>0</v>
      </c>
      <c r="AE192" s="33">
        <v>0</v>
      </c>
      <c r="AF192" s="33">
        <v>0</v>
      </c>
      <c r="AG192" s="33">
        <v>0</v>
      </c>
      <c r="AH192" t="s">
        <v>2</v>
      </c>
      <c r="AI192" s="34">
        <v>4</v>
      </c>
    </row>
    <row r="193" spans="1:35" x14ac:dyDescent="0.25">
      <c r="A193" t="s">
        <v>1023</v>
      </c>
      <c r="B193" t="s">
        <v>635</v>
      </c>
      <c r="C193" t="s">
        <v>857</v>
      </c>
      <c r="D193" t="s">
        <v>1004</v>
      </c>
      <c r="E193" s="33">
        <v>82.077777777777783</v>
      </c>
      <c r="F193" s="33">
        <v>5.6888888888888891</v>
      </c>
      <c r="G193" s="33">
        <v>0</v>
      </c>
      <c r="H193" s="33">
        <v>0.51111111111111107</v>
      </c>
      <c r="I193" s="33">
        <v>1.1555555555555554</v>
      </c>
      <c r="J193" s="33">
        <v>0</v>
      </c>
      <c r="K193" s="33">
        <v>0</v>
      </c>
      <c r="L193" s="33">
        <v>5.4722222222222223</v>
      </c>
      <c r="M193" s="33">
        <v>0</v>
      </c>
      <c r="N193" s="33">
        <v>10.199999999999999</v>
      </c>
      <c r="O193" s="33">
        <v>0.12427237038039798</v>
      </c>
      <c r="P193" s="33">
        <v>0</v>
      </c>
      <c r="Q193" s="33">
        <v>0</v>
      </c>
      <c r="R193" s="33">
        <v>0</v>
      </c>
      <c r="S193" s="33">
        <v>9.1722222222222225</v>
      </c>
      <c r="T193" s="33">
        <v>15.274111111111113</v>
      </c>
      <c r="U193" s="33">
        <v>0</v>
      </c>
      <c r="V193" s="33">
        <v>0.2978435088669284</v>
      </c>
      <c r="W193" s="33">
        <v>10.277777777777779</v>
      </c>
      <c r="X193" s="33">
        <v>10.533333333333333</v>
      </c>
      <c r="Y193" s="33">
        <v>0</v>
      </c>
      <c r="Z193" s="33">
        <v>0.25355354000270741</v>
      </c>
      <c r="AA193" s="33">
        <v>0</v>
      </c>
      <c r="AB193" s="33">
        <v>0</v>
      </c>
      <c r="AC193" s="33">
        <v>0</v>
      </c>
      <c r="AD193" s="33">
        <v>0</v>
      </c>
      <c r="AE193" s="33">
        <v>0</v>
      </c>
      <c r="AF193" s="33">
        <v>0</v>
      </c>
      <c r="AG193" s="33">
        <v>0</v>
      </c>
      <c r="AH193" t="s">
        <v>294</v>
      </c>
      <c r="AI193" s="34">
        <v>4</v>
      </c>
    </row>
    <row r="194" spans="1:35" x14ac:dyDescent="0.25">
      <c r="A194" t="s">
        <v>1023</v>
      </c>
      <c r="B194" t="s">
        <v>605</v>
      </c>
      <c r="C194" t="s">
        <v>848</v>
      </c>
      <c r="D194" t="s">
        <v>944</v>
      </c>
      <c r="E194" s="33">
        <v>151.44444444444446</v>
      </c>
      <c r="F194" s="33">
        <v>5.6</v>
      </c>
      <c r="G194" s="33">
        <v>6.6666666666666666E-2</v>
      </c>
      <c r="H194" s="33">
        <v>1.1444444444444444</v>
      </c>
      <c r="I194" s="33">
        <v>5.5666666666666664</v>
      </c>
      <c r="J194" s="33">
        <v>0</v>
      </c>
      <c r="K194" s="33">
        <v>0</v>
      </c>
      <c r="L194" s="33">
        <v>6.0745555555555519</v>
      </c>
      <c r="M194" s="33">
        <v>16.438777777777776</v>
      </c>
      <c r="N194" s="33">
        <v>1.8854444444444445</v>
      </c>
      <c r="O194" s="33">
        <v>0.12099633162142331</v>
      </c>
      <c r="P194" s="33">
        <v>5.6</v>
      </c>
      <c r="Q194" s="33">
        <v>5.9470000000000018</v>
      </c>
      <c r="R194" s="33">
        <v>7.6245781364636833E-2</v>
      </c>
      <c r="S194" s="33">
        <v>10.815555555555552</v>
      </c>
      <c r="T194" s="33">
        <v>19.509777777777796</v>
      </c>
      <c r="U194" s="33">
        <v>0</v>
      </c>
      <c r="V194" s="33">
        <v>0.20024064563462957</v>
      </c>
      <c r="W194" s="33">
        <v>16.455111111111112</v>
      </c>
      <c r="X194" s="33">
        <v>12.605111111111112</v>
      </c>
      <c r="Y194" s="33">
        <v>0</v>
      </c>
      <c r="Z194" s="33">
        <v>0.19188701393983856</v>
      </c>
      <c r="AA194" s="33">
        <v>0</v>
      </c>
      <c r="AB194" s="33">
        <v>0</v>
      </c>
      <c r="AC194" s="33">
        <v>0</v>
      </c>
      <c r="AD194" s="33">
        <v>0</v>
      </c>
      <c r="AE194" s="33">
        <v>0</v>
      </c>
      <c r="AF194" s="33">
        <v>0</v>
      </c>
      <c r="AG194" s="33">
        <v>0</v>
      </c>
      <c r="AH194" t="s">
        <v>264</v>
      </c>
      <c r="AI194" s="34">
        <v>4</v>
      </c>
    </row>
    <row r="195" spans="1:35" x14ac:dyDescent="0.25">
      <c r="A195" t="s">
        <v>1023</v>
      </c>
      <c r="B195" t="s">
        <v>469</v>
      </c>
      <c r="C195" t="s">
        <v>754</v>
      </c>
      <c r="D195" t="s">
        <v>906</v>
      </c>
      <c r="E195" s="33">
        <v>102.6</v>
      </c>
      <c r="F195" s="33">
        <v>5.5111111111111111</v>
      </c>
      <c r="G195" s="33">
        <v>0</v>
      </c>
      <c r="H195" s="33">
        <v>0</v>
      </c>
      <c r="I195" s="33">
        <v>1.9555555555555555</v>
      </c>
      <c r="J195" s="33">
        <v>0</v>
      </c>
      <c r="K195" s="33">
        <v>0.4777777777777778</v>
      </c>
      <c r="L195" s="33">
        <v>5.5466666666666669</v>
      </c>
      <c r="M195" s="33">
        <v>4.8722222222222218</v>
      </c>
      <c r="N195" s="33">
        <v>0</v>
      </c>
      <c r="O195" s="33">
        <v>4.7487546025557721E-2</v>
      </c>
      <c r="P195" s="33">
        <v>3.7055555555555557</v>
      </c>
      <c r="Q195" s="33">
        <v>5.8583333333333334</v>
      </c>
      <c r="R195" s="33">
        <v>9.321529131470653E-2</v>
      </c>
      <c r="S195" s="33">
        <v>4.8585555555555544</v>
      </c>
      <c r="T195" s="33">
        <v>3.999888888888889</v>
      </c>
      <c r="U195" s="33">
        <v>0</v>
      </c>
      <c r="V195" s="33">
        <v>8.6339614468269446E-2</v>
      </c>
      <c r="W195" s="33">
        <v>4.3206666666666669</v>
      </c>
      <c r="X195" s="33">
        <v>7.4339999999999993</v>
      </c>
      <c r="Y195" s="33">
        <v>0</v>
      </c>
      <c r="Z195" s="33">
        <v>0.11456790123456789</v>
      </c>
      <c r="AA195" s="33">
        <v>0</v>
      </c>
      <c r="AB195" s="33">
        <v>0</v>
      </c>
      <c r="AC195" s="33">
        <v>0</v>
      </c>
      <c r="AD195" s="33">
        <v>0</v>
      </c>
      <c r="AE195" s="33">
        <v>0</v>
      </c>
      <c r="AF195" s="33">
        <v>0</v>
      </c>
      <c r="AG195" s="33">
        <v>8.8888888888888892E-2</v>
      </c>
      <c r="AH195" t="s">
        <v>128</v>
      </c>
      <c r="AI195" s="34">
        <v>4</v>
      </c>
    </row>
    <row r="196" spans="1:35" x14ac:dyDescent="0.25">
      <c r="A196" t="s">
        <v>1023</v>
      </c>
      <c r="B196" t="s">
        <v>532</v>
      </c>
      <c r="C196" t="s">
        <v>810</v>
      </c>
      <c r="D196" t="s">
        <v>978</v>
      </c>
      <c r="E196" s="33">
        <v>62.866666666666667</v>
      </c>
      <c r="F196" s="33">
        <v>5.6888888888888891</v>
      </c>
      <c r="G196" s="33">
        <v>0.13333333333333333</v>
      </c>
      <c r="H196" s="33">
        <v>0.3</v>
      </c>
      <c r="I196" s="33">
        <v>0.1</v>
      </c>
      <c r="J196" s="33">
        <v>0</v>
      </c>
      <c r="K196" s="33">
        <v>0</v>
      </c>
      <c r="L196" s="33">
        <v>2.7168888888888882</v>
      </c>
      <c r="M196" s="33">
        <v>5.5518888888888895</v>
      </c>
      <c r="N196" s="33">
        <v>0</v>
      </c>
      <c r="O196" s="33">
        <v>8.8312124425592095E-2</v>
      </c>
      <c r="P196" s="33">
        <v>5.572222222222222</v>
      </c>
      <c r="Q196" s="33">
        <v>4.8066666666666675</v>
      </c>
      <c r="R196" s="33">
        <v>0.1650936726758572</v>
      </c>
      <c r="S196" s="33">
        <v>1.6915555555555553</v>
      </c>
      <c r="T196" s="33">
        <v>1.8195555555555558</v>
      </c>
      <c r="U196" s="33">
        <v>0</v>
      </c>
      <c r="V196" s="33">
        <v>5.5850123718628492E-2</v>
      </c>
      <c r="W196" s="33">
        <v>0.59644444444444433</v>
      </c>
      <c r="X196" s="33">
        <v>4.905333333333334</v>
      </c>
      <c r="Y196" s="33">
        <v>0</v>
      </c>
      <c r="Z196" s="33">
        <v>8.7515022976316734E-2</v>
      </c>
      <c r="AA196" s="33">
        <v>0</v>
      </c>
      <c r="AB196" s="33">
        <v>0</v>
      </c>
      <c r="AC196" s="33">
        <v>0</v>
      </c>
      <c r="AD196" s="33">
        <v>0</v>
      </c>
      <c r="AE196" s="33">
        <v>0</v>
      </c>
      <c r="AF196" s="33">
        <v>0</v>
      </c>
      <c r="AG196" s="33">
        <v>0</v>
      </c>
      <c r="AH196" t="s">
        <v>191</v>
      </c>
      <c r="AI196" s="34">
        <v>4</v>
      </c>
    </row>
    <row r="197" spans="1:35" x14ac:dyDescent="0.25">
      <c r="A197" t="s">
        <v>1023</v>
      </c>
      <c r="B197" t="s">
        <v>562</v>
      </c>
      <c r="C197" t="s">
        <v>824</v>
      </c>
      <c r="D197" t="s">
        <v>905</v>
      </c>
      <c r="E197" s="33">
        <v>64.233333333333334</v>
      </c>
      <c r="F197" s="33">
        <v>10.677777777777777</v>
      </c>
      <c r="G197" s="33">
        <v>1.3</v>
      </c>
      <c r="H197" s="33">
        <v>0.5344444444444445</v>
      </c>
      <c r="I197" s="33">
        <v>0.31111111111111112</v>
      </c>
      <c r="J197" s="33">
        <v>0</v>
      </c>
      <c r="K197" s="33">
        <v>0</v>
      </c>
      <c r="L197" s="33">
        <v>0.24444444444444444</v>
      </c>
      <c r="M197" s="33">
        <v>0</v>
      </c>
      <c r="N197" s="33">
        <v>0</v>
      </c>
      <c r="O197" s="33">
        <v>0</v>
      </c>
      <c r="P197" s="33">
        <v>0</v>
      </c>
      <c r="Q197" s="33">
        <v>0</v>
      </c>
      <c r="R197" s="33">
        <v>0</v>
      </c>
      <c r="S197" s="33">
        <v>0.3611111111111111</v>
      </c>
      <c r="T197" s="33">
        <v>7.2750000000000004</v>
      </c>
      <c r="U197" s="33">
        <v>0</v>
      </c>
      <c r="V197" s="33">
        <v>0.11888081646773914</v>
      </c>
      <c r="W197" s="33">
        <v>6.0611111111111109</v>
      </c>
      <c r="X197" s="33">
        <v>1.7972222222222223</v>
      </c>
      <c r="Y197" s="33">
        <v>0</v>
      </c>
      <c r="Z197" s="33">
        <v>0.12234042553191489</v>
      </c>
      <c r="AA197" s="33">
        <v>0</v>
      </c>
      <c r="AB197" s="33">
        <v>0</v>
      </c>
      <c r="AC197" s="33">
        <v>0</v>
      </c>
      <c r="AD197" s="33">
        <v>0</v>
      </c>
      <c r="AE197" s="33">
        <v>0</v>
      </c>
      <c r="AF197" s="33">
        <v>0</v>
      </c>
      <c r="AG197" s="33">
        <v>0</v>
      </c>
      <c r="AH197" t="s">
        <v>221</v>
      </c>
      <c r="AI197" s="34">
        <v>4</v>
      </c>
    </row>
    <row r="198" spans="1:35" x14ac:dyDescent="0.25">
      <c r="A198" t="s">
        <v>1023</v>
      </c>
      <c r="B198" t="s">
        <v>577</v>
      </c>
      <c r="C198" t="s">
        <v>833</v>
      </c>
      <c r="D198" t="s">
        <v>989</v>
      </c>
      <c r="E198" s="33">
        <v>49.888888888888886</v>
      </c>
      <c r="F198" s="33">
        <v>5.6888888888888891</v>
      </c>
      <c r="G198" s="33">
        <v>0.53333333333333333</v>
      </c>
      <c r="H198" s="33">
        <v>0</v>
      </c>
      <c r="I198" s="33">
        <v>0</v>
      </c>
      <c r="J198" s="33">
        <v>0</v>
      </c>
      <c r="K198" s="33">
        <v>0</v>
      </c>
      <c r="L198" s="33">
        <v>1.1052222222222219</v>
      </c>
      <c r="M198" s="33">
        <v>0</v>
      </c>
      <c r="N198" s="33">
        <v>0</v>
      </c>
      <c r="O198" s="33">
        <v>0</v>
      </c>
      <c r="P198" s="33">
        <v>0</v>
      </c>
      <c r="Q198" s="33">
        <v>0</v>
      </c>
      <c r="R198" s="33">
        <v>0</v>
      </c>
      <c r="S198" s="33">
        <v>0.25344444444444447</v>
      </c>
      <c r="T198" s="33">
        <v>8.4328888888888898</v>
      </c>
      <c r="U198" s="33">
        <v>0</v>
      </c>
      <c r="V198" s="33">
        <v>0.17411358574610247</v>
      </c>
      <c r="W198" s="33">
        <v>1.9442222222222219</v>
      </c>
      <c r="X198" s="33">
        <v>1.9874444444444448</v>
      </c>
      <c r="Y198" s="33">
        <v>0</v>
      </c>
      <c r="Z198" s="33">
        <v>7.8808463251670388E-2</v>
      </c>
      <c r="AA198" s="33">
        <v>0</v>
      </c>
      <c r="AB198" s="33">
        <v>0</v>
      </c>
      <c r="AC198" s="33">
        <v>0</v>
      </c>
      <c r="AD198" s="33">
        <v>1.9751111111111113</v>
      </c>
      <c r="AE198" s="33">
        <v>0</v>
      </c>
      <c r="AF198" s="33">
        <v>0</v>
      </c>
      <c r="AG198" s="33">
        <v>0</v>
      </c>
      <c r="AH198" t="s">
        <v>236</v>
      </c>
      <c r="AI198" s="34">
        <v>4</v>
      </c>
    </row>
    <row r="199" spans="1:35" x14ac:dyDescent="0.25">
      <c r="A199" t="s">
        <v>1023</v>
      </c>
      <c r="B199" t="s">
        <v>547</v>
      </c>
      <c r="C199" t="s">
        <v>817</v>
      </c>
      <c r="D199" t="s">
        <v>981</v>
      </c>
      <c r="E199" s="33">
        <v>61.755555555555553</v>
      </c>
      <c r="F199" s="33">
        <v>2.6666666666666665</v>
      </c>
      <c r="G199" s="33">
        <v>0</v>
      </c>
      <c r="H199" s="33">
        <v>0.34755555555555545</v>
      </c>
      <c r="I199" s="33">
        <v>0</v>
      </c>
      <c r="J199" s="33">
        <v>0</v>
      </c>
      <c r="K199" s="33">
        <v>0</v>
      </c>
      <c r="L199" s="33">
        <v>1.5779999999999998</v>
      </c>
      <c r="M199" s="33">
        <v>0</v>
      </c>
      <c r="N199" s="33">
        <v>0</v>
      </c>
      <c r="O199" s="33">
        <v>0</v>
      </c>
      <c r="P199" s="33">
        <v>0</v>
      </c>
      <c r="Q199" s="33">
        <v>6.6833333333333336</v>
      </c>
      <c r="R199" s="33">
        <v>0.10822238215185319</v>
      </c>
      <c r="S199" s="33">
        <v>0.84411111111111115</v>
      </c>
      <c r="T199" s="33">
        <v>9.7278888888888897</v>
      </c>
      <c r="U199" s="33">
        <v>0</v>
      </c>
      <c r="V199" s="33">
        <v>0.17119107592659233</v>
      </c>
      <c r="W199" s="33">
        <v>0.99444444444444446</v>
      </c>
      <c r="X199" s="33">
        <v>5.5748888888888901</v>
      </c>
      <c r="Y199" s="33">
        <v>0</v>
      </c>
      <c r="Z199" s="33">
        <v>0.10637639438646998</v>
      </c>
      <c r="AA199" s="33">
        <v>0</v>
      </c>
      <c r="AB199" s="33">
        <v>0</v>
      </c>
      <c r="AC199" s="33">
        <v>0</v>
      </c>
      <c r="AD199" s="33">
        <v>0</v>
      </c>
      <c r="AE199" s="33">
        <v>0</v>
      </c>
      <c r="AF199" s="33">
        <v>0</v>
      </c>
      <c r="AG199" s="33">
        <v>0</v>
      </c>
      <c r="AH199" t="s">
        <v>206</v>
      </c>
      <c r="AI199" s="34">
        <v>4</v>
      </c>
    </row>
    <row r="200" spans="1:35" x14ac:dyDescent="0.25">
      <c r="A200" t="s">
        <v>1023</v>
      </c>
      <c r="B200" t="s">
        <v>385</v>
      </c>
      <c r="C200" t="s">
        <v>713</v>
      </c>
      <c r="D200" t="s">
        <v>919</v>
      </c>
      <c r="E200" s="33">
        <v>74.188888888888883</v>
      </c>
      <c r="F200" s="33">
        <v>0</v>
      </c>
      <c r="G200" s="33">
        <v>1.2666666666666666</v>
      </c>
      <c r="H200" s="33">
        <v>0</v>
      </c>
      <c r="I200" s="33">
        <v>0</v>
      </c>
      <c r="J200" s="33">
        <v>0</v>
      </c>
      <c r="K200" s="33">
        <v>0</v>
      </c>
      <c r="L200" s="33">
        <v>2.2126666666666663</v>
      </c>
      <c r="M200" s="33">
        <v>0</v>
      </c>
      <c r="N200" s="33">
        <v>0</v>
      </c>
      <c r="O200" s="33">
        <v>0</v>
      </c>
      <c r="P200" s="33">
        <v>0</v>
      </c>
      <c r="Q200" s="33">
        <v>0</v>
      </c>
      <c r="R200" s="33">
        <v>0</v>
      </c>
      <c r="S200" s="33">
        <v>1.4992222222222222</v>
      </c>
      <c r="T200" s="33">
        <v>5.73411111111111</v>
      </c>
      <c r="U200" s="33">
        <v>0</v>
      </c>
      <c r="V200" s="33">
        <v>9.7498876741051371E-2</v>
      </c>
      <c r="W200" s="33">
        <v>1.1575555555555557</v>
      </c>
      <c r="X200" s="33">
        <v>4.3868888888888886</v>
      </c>
      <c r="Y200" s="33">
        <v>0</v>
      </c>
      <c r="Z200" s="33">
        <v>7.4734162048824326E-2</v>
      </c>
      <c r="AA200" s="33">
        <v>0</v>
      </c>
      <c r="AB200" s="33">
        <v>0</v>
      </c>
      <c r="AC200" s="33">
        <v>0</v>
      </c>
      <c r="AD200" s="33">
        <v>0</v>
      </c>
      <c r="AE200" s="33">
        <v>0</v>
      </c>
      <c r="AF200" s="33">
        <v>0</v>
      </c>
      <c r="AG200" s="33">
        <v>0</v>
      </c>
      <c r="AH200" t="s">
        <v>44</v>
      </c>
      <c r="AI200" s="34">
        <v>4</v>
      </c>
    </row>
    <row r="201" spans="1:35" x14ac:dyDescent="0.25">
      <c r="A201" t="s">
        <v>1023</v>
      </c>
      <c r="B201" t="s">
        <v>393</v>
      </c>
      <c r="C201" t="s">
        <v>713</v>
      </c>
      <c r="D201" t="s">
        <v>919</v>
      </c>
      <c r="E201" s="33">
        <v>76.722222222222229</v>
      </c>
      <c r="F201" s="33">
        <v>5.6888888888888891</v>
      </c>
      <c r="G201" s="33">
        <v>0.26666666666666666</v>
      </c>
      <c r="H201" s="33">
        <v>0</v>
      </c>
      <c r="I201" s="33">
        <v>0</v>
      </c>
      <c r="J201" s="33">
        <v>0</v>
      </c>
      <c r="K201" s="33">
        <v>0</v>
      </c>
      <c r="L201" s="33">
        <v>5.0581111111111117</v>
      </c>
      <c r="M201" s="33">
        <v>4.3250000000000002</v>
      </c>
      <c r="N201" s="33">
        <v>5.3166666666666664</v>
      </c>
      <c r="O201" s="33">
        <v>0.12566980448950035</v>
      </c>
      <c r="P201" s="33">
        <v>5.5083333333333337</v>
      </c>
      <c r="Q201" s="33">
        <v>4.4972222222222218</v>
      </c>
      <c r="R201" s="33">
        <v>0.13041274438812456</v>
      </c>
      <c r="S201" s="33">
        <v>5.8838888888888894</v>
      </c>
      <c r="T201" s="33">
        <v>0.27300000000000002</v>
      </c>
      <c r="U201" s="33">
        <v>0</v>
      </c>
      <c r="V201" s="33">
        <v>8.024909485879797E-2</v>
      </c>
      <c r="W201" s="33">
        <v>1.0532222222222221</v>
      </c>
      <c r="X201" s="33">
        <v>5.4289999999999994</v>
      </c>
      <c r="Y201" s="33">
        <v>0</v>
      </c>
      <c r="Z201" s="33">
        <v>8.4489500362056463E-2</v>
      </c>
      <c r="AA201" s="33">
        <v>0</v>
      </c>
      <c r="AB201" s="33">
        <v>0</v>
      </c>
      <c r="AC201" s="33">
        <v>0</v>
      </c>
      <c r="AD201" s="33">
        <v>0</v>
      </c>
      <c r="AE201" s="33">
        <v>0</v>
      </c>
      <c r="AF201" s="33">
        <v>0</v>
      </c>
      <c r="AG201" s="33">
        <v>0.14444444444444443</v>
      </c>
      <c r="AH201" t="s">
        <v>52</v>
      </c>
      <c r="AI201" s="34">
        <v>4</v>
      </c>
    </row>
    <row r="202" spans="1:35" x14ac:dyDescent="0.25">
      <c r="A202" t="s">
        <v>1023</v>
      </c>
      <c r="B202" t="s">
        <v>453</v>
      </c>
      <c r="C202" t="s">
        <v>768</v>
      </c>
      <c r="D202" t="s">
        <v>953</v>
      </c>
      <c r="E202" s="33">
        <v>107.54444444444445</v>
      </c>
      <c r="F202" s="33">
        <v>4.3555555555555552</v>
      </c>
      <c r="G202" s="33">
        <v>0</v>
      </c>
      <c r="H202" s="33">
        <v>0.59100000000000008</v>
      </c>
      <c r="I202" s="33">
        <v>1.3333333333333333</v>
      </c>
      <c r="J202" s="33">
        <v>0</v>
      </c>
      <c r="K202" s="33">
        <v>0</v>
      </c>
      <c r="L202" s="33">
        <v>3.6581111111111113</v>
      </c>
      <c r="M202" s="33">
        <v>0</v>
      </c>
      <c r="N202" s="33">
        <v>0</v>
      </c>
      <c r="O202" s="33">
        <v>0</v>
      </c>
      <c r="P202" s="33">
        <v>0</v>
      </c>
      <c r="Q202" s="33">
        <v>19.149999999999999</v>
      </c>
      <c r="R202" s="33">
        <v>0.17806591590040291</v>
      </c>
      <c r="S202" s="33">
        <v>1.2409999999999999</v>
      </c>
      <c r="T202" s="33">
        <v>4.9457777777777787</v>
      </c>
      <c r="U202" s="33">
        <v>0</v>
      </c>
      <c r="V202" s="33">
        <v>5.7527637152598413E-2</v>
      </c>
      <c r="W202" s="33">
        <v>1.9544444444444449</v>
      </c>
      <c r="X202" s="33">
        <v>8.5714444444444471</v>
      </c>
      <c r="Y202" s="33">
        <v>0</v>
      </c>
      <c r="Z202" s="33">
        <v>9.7874780452526108E-2</v>
      </c>
      <c r="AA202" s="33">
        <v>0</v>
      </c>
      <c r="AB202" s="33">
        <v>0</v>
      </c>
      <c r="AC202" s="33">
        <v>0</v>
      </c>
      <c r="AD202" s="33">
        <v>0</v>
      </c>
      <c r="AE202" s="33">
        <v>0</v>
      </c>
      <c r="AF202" s="33">
        <v>0</v>
      </c>
      <c r="AG202" s="33">
        <v>0</v>
      </c>
      <c r="AH202" t="s">
        <v>112</v>
      </c>
      <c r="AI202" s="34">
        <v>4</v>
      </c>
    </row>
    <row r="203" spans="1:35" x14ac:dyDescent="0.25">
      <c r="A203" t="s">
        <v>1023</v>
      </c>
      <c r="B203" t="s">
        <v>497</v>
      </c>
      <c r="C203" t="s">
        <v>748</v>
      </c>
      <c r="D203" t="s">
        <v>945</v>
      </c>
      <c r="E203" s="33">
        <v>79.355555555555554</v>
      </c>
      <c r="F203" s="33">
        <v>5.4222222222222225</v>
      </c>
      <c r="G203" s="33">
        <v>6.6666666666666666E-2</v>
      </c>
      <c r="H203" s="33">
        <v>0</v>
      </c>
      <c r="I203" s="33">
        <v>5.5555555555555552E-2</v>
      </c>
      <c r="J203" s="33">
        <v>0</v>
      </c>
      <c r="K203" s="33">
        <v>0</v>
      </c>
      <c r="L203" s="33">
        <v>3.0241111111111114</v>
      </c>
      <c r="M203" s="33">
        <v>3.427111111111111</v>
      </c>
      <c r="N203" s="33">
        <v>0</v>
      </c>
      <c r="O203" s="33">
        <v>4.3186782413889666E-2</v>
      </c>
      <c r="P203" s="33">
        <v>4.617</v>
      </c>
      <c r="Q203" s="33">
        <v>3.6264444444444437</v>
      </c>
      <c r="R203" s="33">
        <v>0.10387986558387007</v>
      </c>
      <c r="S203" s="33">
        <v>4.2316666666666674</v>
      </c>
      <c r="T203" s="33">
        <v>5.6792222222222222</v>
      </c>
      <c r="U203" s="33">
        <v>0</v>
      </c>
      <c r="V203" s="33">
        <v>0.12489218706244751</v>
      </c>
      <c r="W203" s="33">
        <v>0.11255555555555556</v>
      </c>
      <c r="X203" s="33">
        <v>0.71800000000000008</v>
      </c>
      <c r="Y203" s="33">
        <v>0</v>
      </c>
      <c r="Z203" s="33">
        <v>1.0466255950714086E-2</v>
      </c>
      <c r="AA203" s="33">
        <v>0</v>
      </c>
      <c r="AB203" s="33">
        <v>0</v>
      </c>
      <c r="AC203" s="33">
        <v>0</v>
      </c>
      <c r="AD203" s="33">
        <v>0</v>
      </c>
      <c r="AE203" s="33">
        <v>0</v>
      </c>
      <c r="AF203" s="33">
        <v>0</v>
      </c>
      <c r="AG203" s="33">
        <v>0.28888888888888886</v>
      </c>
      <c r="AH203" t="s">
        <v>156</v>
      </c>
      <c r="AI203" s="34">
        <v>4</v>
      </c>
    </row>
    <row r="204" spans="1:35" x14ac:dyDescent="0.25">
      <c r="A204" t="s">
        <v>1023</v>
      </c>
      <c r="B204" t="s">
        <v>499</v>
      </c>
      <c r="C204" t="s">
        <v>797</v>
      </c>
      <c r="D204" t="s">
        <v>971</v>
      </c>
      <c r="E204" s="33">
        <v>145.77777777777777</v>
      </c>
      <c r="F204" s="33">
        <v>5.6888888888888891</v>
      </c>
      <c r="G204" s="33">
        <v>0.14444444444444443</v>
      </c>
      <c r="H204" s="33">
        <v>6.6222222222222218</v>
      </c>
      <c r="I204" s="33">
        <v>11.377777777777778</v>
      </c>
      <c r="J204" s="33">
        <v>0</v>
      </c>
      <c r="K204" s="33">
        <v>0</v>
      </c>
      <c r="L204" s="33">
        <v>1.2491111111111111</v>
      </c>
      <c r="M204" s="33">
        <v>5.3277777777777775</v>
      </c>
      <c r="N204" s="33">
        <v>4.9777777777777779</v>
      </c>
      <c r="O204" s="33">
        <v>7.069359756097561E-2</v>
      </c>
      <c r="P204" s="33">
        <v>2.8444444444444446</v>
      </c>
      <c r="Q204" s="33">
        <v>19.197222222222223</v>
      </c>
      <c r="R204" s="33">
        <v>0.15120045731707318</v>
      </c>
      <c r="S204" s="33">
        <v>1.5099999999999998</v>
      </c>
      <c r="T204" s="33">
        <v>4.8546666666666667</v>
      </c>
      <c r="U204" s="33">
        <v>0</v>
      </c>
      <c r="V204" s="33">
        <v>4.3660060975609753E-2</v>
      </c>
      <c r="W204" s="33">
        <v>1.697444444444445</v>
      </c>
      <c r="X204" s="33">
        <v>4.4565555555555543</v>
      </c>
      <c r="Y204" s="33">
        <v>0</v>
      </c>
      <c r="Z204" s="33">
        <v>4.221493902439024E-2</v>
      </c>
      <c r="AA204" s="33">
        <v>0</v>
      </c>
      <c r="AB204" s="33">
        <v>0</v>
      </c>
      <c r="AC204" s="33">
        <v>0</v>
      </c>
      <c r="AD204" s="33">
        <v>0</v>
      </c>
      <c r="AE204" s="33">
        <v>0</v>
      </c>
      <c r="AF204" s="33">
        <v>0</v>
      </c>
      <c r="AG204" s="33">
        <v>0</v>
      </c>
      <c r="AH204" t="s">
        <v>158</v>
      </c>
      <c r="AI204" s="34">
        <v>4</v>
      </c>
    </row>
    <row r="205" spans="1:35" x14ac:dyDescent="0.25">
      <c r="A205" t="s">
        <v>1023</v>
      </c>
      <c r="B205" t="s">
        <v>493</v>
      </c>
      <c r="C205" t="s">
        <v>720</v>
      </c>
      <c r="D205" t="s">
        <v>923</v>
      </c>
      <c r="E205" s="33">
        <v>68.444444444444443</v>
      </c>
      <c r="F205" s="33">
        <v>6.7</v>
      </c>
      <c r="G205" s="33">
        <v>2.1333333333333333</v>
      </c>
      <c r="H205" s="33">
        <v>6.177777777777778</v>
      </c>
      <c r="I205" s="33">
        <v>6.166666666666667</v>
      </c>
      <c r="J205" s="33">
        <v>0</v>
      </c>
      <c r="K205" s="33">
        <v>0</v>
      </c>
      <c r="L205" s="33">
        <v>3.0463333333333336</v>
      </c>
      <c r="M205" s="33">
        <v>0.85555555555555551</v>
      </c>
      <c r="N205" s="33">
        <v>0</v>
      </c>
      <c r="O205" s="33">
        <v>1.2499999999999999E-2</v>
      </c>
      <c r="P205" s="33">
        <v>5.2027777777777775</v>
      </c>
      <c r="Q205" s="33">
        <v>15.697222222222223</v>
      </c>
      <c r="R205" s="33">
        <v>0.30535714285714283</v>
      </c>
      <c r="S205" s="33">
        <v>0.68477777777777782</v>
      </c>
      <c r="T205" s="33">
        <v>5.3565555555555564</v>
      </c>
      <c r="U205" s="33">
        <v>0</v>
      </c>
      <c r="V205" s="33">
        <v>8.8266233766233784E-2</v>
      </c>
      <c r="W205" s="33">
        <v>1.7247777777777777</v>
      </c>
      <c r="X205" s="33">
        <v>9.2562222222222275</v>
      </c>
      <c r="Y205" s="33">
        <v>0</v>
      </c>
      <c r="Z205" s="33">
        <v>0.16043668831168839</v>
      </c>
      <c r="AA205" s="33">
        <v>0</v>
      </c>
      <c r="AB205" s="33">
        <v>0</v>
      </c>
      <c r="AC205" s="33">
        <v>0</v>
      </c>
      <c r="AD205" s="33">
        <v>0</v>
      </c>
      <c r="AE205" s="33">
        <v>0</v>
      </c>
      <c r="AF205" s="33">
        <v>0</v>
      </c>
      <c r="AG205" s="33">
        <v>0</v>
      </c>
      <c r="AH205" t="s">
        <v>152</v>
      </c>
      <c r="AI205" s="34">
        <v>4</v>
      </c>
    </row>
    <row r="206" spans="1:35" x14ac:dyDescent="0.25">
      <c r="A206" t="s">
        <v>1023</v>
      </c>
      <c r="B206" t="s">
        <v>381</v>
      </c>
      <c r="C206" t="s">
        <v>717</v>
      </c>
      <c r="D206" t="s">
        <v>923</v>
      </c>
      <c r="E206" s="33">
        <v>105.77777777777777</v>
      </c>
      <c r="F206" s="33">
        <v>5.6888888888888891</v>
      </c>
      <c r="G206" s="33">
        <v>0.65555555555555556</v>
      </c>
      <c r="H206" s="33">
        <v>0</v>
      </c>
      <c r="I206" s="33">
        <v>6.2444444444444445</v>
      </c>
      <c r="J206" s="33">
        <v>0</v>
      </c>
      <c r="K206" s="33">
        <v>0</v>
      </c>
      <c r="L206" s="33">
        <v>10.077</v>
      </c>
      <c r="M206" s="33">
        <v>0</v>
      </c>
      <c r="N206" s="33">
        <v>12.683888888888891</v>
      </c>
      <c r="O206" s="33">
        <v>0.11991071428571431</v>
      </c>
      <c r="P206" s="33">
        <v>3.679555555555555</v>
      </c>
      <c r="Q206" s="33">
        <v>5.6813333333333329</v>
      </c>
      <c r="R206" s="33">
        <v>8.8495798319327718E-2</v>
      </c>
      <c r="S206" s="33">
        <v>15.495444444444441</v>
      </c>
      <c r="T206" s="33">
        <v>12.489222222222223</v>
      </c>
      <c r="U206" s="33">
        <v>0</v>
      </c>
      <c r="V206" s="33">
        <v>0.26456092436974787</v>
      </c>
      <c r="W206" s="33">
        <v>15.318888888888887</v>
      </c>
      <c r="X206" s="33">
        <v>13.310222222222222</v>
      </c>
      <c r="Y206" s="33">
        <v>0</v>
      </c>
      <c r="Z206" s="33">
        <v>0.27065336134453782</v>
      </c>
      <c r="AA206" s="33">
        <v>0</v>
      </c>
      <c r="AB206" s="33">
        <v>5.1333333333333337</v>
      </c>
      <c r="AC206" s="33">
        <v>0</v>
      </c>
      <c r="AD206" s="33">
        <v>0</v>
      </c>
      <c r="AE206" s="33">
        <v>0</v>
      </c>
      <c r="AF206" s="33">
        <v>0</v>
      </c>
      <c r="AG206" s="33">
        <v>0</v>
      </c>
      <c r="AH206" t="s">
        <v>40</v>
      </c>
      <c r="AI206" s="34">
        <v>4</v>
      </c>
    </row>
    <row r="207" spans="1:35" x14ac:dyDescent="0.25">
      <c r="A207" t="s">
        <v>1023</v>
      </c>
      <c r="B207" t="s">
        <v>366</v>
      </c>
      <c r="C207" t="s">
        <v>682</v>
      </c>
      <c r="D207" t="s">
        <v>888</v>
      </c>
      <c r="E207" s="33">
        <v>114.08888888888889</v>
      </c>
      <c r="F207" s="33">
        <v>9.155555555555555</v>
      </c>
      <c r="G207" s="33">
        <v>0</v>
      </c>
      <c r="H207" s="33">
        <v>0.17566666666666667</v>
      </c>
      <c r="I207" s="33">
        <v>5.5111111111111111</v>
      </c>
      <c r="J207" s="33">
        <v>0</v>
      </c>
      <c r="K207" s="33">
        <v>0</v>
      </c>
      <c r="L207" s="33">
        <v>10.512222222222224</v>
      </c>
      <c r="M207" s="33">
        <v>5.5111111111111111</v>
      </c>
      <c r="N207" s="33">
        <v>4.6355555555555563</v>
      </c>
      <c r="O207" s="33">
        <v>8.8936501753019107E-2</v>
      </c>
      <c r="P207" s="33">
        <v>0</v>
      </c>
      <c r="Q207" s="33">
        <v>11.933111111111108</v>
      </c>
      <c r="R207" s="33">
        <v>0.10459485781067392</v>
      </c>
      <c r="S207" s="33">
        <v>21.873777777777782</v>
      </c>
      <c r="T207" s="33">
        <v>21.580888888888882</v>
      </c>
      <c r="U207" s="33">
        <v>0</v>
      </c>
      <c r="V207" s="33">
        <v>0.38088430074016361</v>
      </c>
      <c r="W207" s="33">
        <v>17.11588888888889</v>
      </c>
      <c r="X207" s="33">
        <v>25.738777777777777</v>
      </c>
      <c r="Y207" s="33">
        <v>0</v>
      </c>
      <c r="Z207" s="33">
        <v>0.37562524347487342</v>
      </c>
      <c r="AA207" s="33">
        <v>0</v>
      </c>
      <c r="AB207" s="33">
        <v>0</v>
      </c>
      <c r="AC207" s="33">
        <v>0</v>
      </c>
      <c r="AD207" s="33">
        <v>0</v>
      </c>
      <c r="AE207" s="33">
        <v>0</v>
      </c>
      <c r="AF207" s="33">
        <v>0</v>
      </c>
      <c r="AG207" s="33">
        <v>0</v>
      </c>
      <c r="AH207" t="s">
        <v>25</v>
      </c>
      <c r="AI207" s="34">
        <v>4</v>
      </c>
    </row>
    <row r="208" spans="1:35" x14ac:dyDescent="0.25">
      <c r="A208" t="s">
        <v>1023</v>
      </c>
      <c r="B208" t="s">
        <v>490</v>
      </c>
      <c r="C208" t="s">
        <v>741</v>
      </c>
      <c r="D208" t="s">
        <v>939</v>
      </c>
      <c r="E208" s="33">
        <v>54.588888888888889</v>
      </c>
      <c r="F208" s="33">
        <v>5.5111111111111111</v>
      </c>
      <c r="G208" s="33">
        <v>0</v>
      </c>
      <c r="H208" s="33">
        <v>0.25277777777777777</v>
      </c>
      <c r="I208" s="33">
        <v>0</v>
      </c>
      <c r="J208" s="33">
        <v>0</v>
      </c>
      <c r="K208" s="33">
        <v>0</v>
      </c>
      <c r="L208" s="33">
        <v>3.3558888888888871</v>
      </c>
      <c r="M208" s="33">
        <v>0</v>
      </c>
      <c r="N208" s="33">
        <v>0</v>
      </c>
      <c r="O208" s="33">
        <v>0</v>
      </c>
      <c r="P208" s="33">
        <v>0</v>
      </c>
      <c r="Q208" s="33">
        <v>4.3361111111111112</v>
      </c>
      <c r="R208" s="33">
        <v>7.9432118868308574E-2</v>
      </c>
      <c r="S208" s="33">
        <v>0.60411111111111127</v>
      </c>
      <c r="T208" s="33">
        <v>3.2961111111111117</v>
      </c>
      <c r="U208" s="33">
        <v>0</v>
      </c>
      <c r="V208" s="33">
        <v>7.1447180948503983E-2</v>
      </c>
      <c r="W208" s="33">
        <v>0.23866666666666667</v>
      </c>
      <c r="X208" s="33">
        <v>6.3084444444444445</v>
      </c>
      <c r="Y208" s="33">
        <v>0</v>
      </c>
      <c r="Z208" s="33">
        <v>0.11993486668023612</v>
      </c>
      <c r="AA208" s="33">
        <v>0</v>
      </c>
      <c r="AB208" s="33">
        <v>0</v>
      </c>
      <c r="AC208" s="33">
        <v>0</v>
      </c>
      <c r="AD208" s="33">
        <v>0</v>
      </c>
      <c r="AE208" s="33">
        <v>0</v>
      </c>
      <c r="AF208" s="33">
        <v>0</v>
      </c>
      <c r="AG208" s="33">
        <v>0</v>
      </c>
      <c r="AH208" t="s">
        <v>149</v>
      </c>
      <c r="AI208" s="34">
        <v>4</v>
      </c>
    </row>
    <row r="209" spans="1:35" x14ac:dyDescent="0.25">
      <c r="A209" t="s">
        <v>1023</v>
      </c>
      <c r="B209" t="s">
        <v>446</v>
      </c>
      <c r="C209" t="s">
        <v>760</v>
      </c>
      <c r="D209" t="s">
        <v>949</v>
      </c>
      <c r="E209" s="33">
        <v>46.711111111111109</v>
      </c>
      <c r="F209" s="33">
        <v>5.9555555555555557</v>
      </c>
      <c r="G209" s="33">
        <v>0.25555555555555554</v>
      </c>
      <c r="H209" s="33">
        <v>0</v>
      </c>
      <c r="I209" s="33">
        <v>0.26666666666666666</v>
      </c>
      <c r="J209" s="33">
        <v>0</v>
      </c>
      <c r="K209" s="33">
        <v>0.17777777777777778</v>
      </c>
      <c r="L209" s="33">
        <v>8.8888888888888892E-2</v>
      </c>
      <c r="M209" s="33">
        <v>3.1222222222222222</v>
      </c>
      <c r="N209" s="33">
        <v>0</v>
      </c>
      <c r="O209" s="33">
        <v>6.6841103710751665E-2</v>
      </c>
      <c r="P209" s="33">
        <v>2.6888888888888891</v>
      </c>
      <c r="Q209" s="33">
        <v>2.8138888888888891</v>
      </c>
      <c r="R209" s="33">
        <v>0.11780447193149383</v>
      </c>
      <c r="S209" s="33">
        <v>1.0305555555555554</v>
      </c>
      <c r="T209" s="33">
        <v>4.8388888888888886</v>
      </c>
      <c r="U209" s="33">
        <v>0</v>
      </c>
      <c r="V209" s="33">
        <v>0.12565413891531874</v>
      </c>
      <c r="W209" s="33">
        <v>6.6666666666666666E-2</v>
      </c>
      <c r="X209" s="33">
        <v>1.1588888888888889</v>
      </c>
      <c r="Y209" s="33">
        <v>0</v>
      </c>
      <c r="Z209" s="33">
        <v>2.6236917221693627E-2</v>
      </c>
      <c r="AA209" s="33">
        <v>0</v>
      </c>
      <c r="AB209" s="33">
        <v>0</v>
      </c>
      <c r="AC209" s="33">
        <v>0</v>
      </c>
      <c r="AD209" s="33">
        <v>0</v>
      </c>
      <c r="AE209" s="33">
        <v>0</v>
      </c>
      <c r="AF209" s="33">
        <v>0</v>
      </c>
      <c r="AG209" s="33">
        <v>0.22222222222222221</v>
      </c>
      <c r="AH209" t="s">
        <v>105</v>
      </c>
      <c r="AI209" s="34">
        <v>4</v>
      </c>
    </row>
    <row r="210" spans="1:35" x14ac:dyDescent="0.25">
      <c r="A210" t="s">
        <v>1023</v>
      </c>
      <c r="B210" t="s">
        <v>494</v>
      </c>
      <c r="C210" t="s">
        <v>795</v>
      </c>
      <c r="D210" t="s">
        <v>970</v>
      </c>
      <c r="E210" s="33">
        <v>52.211111111111109</v>
      </c>
      <c r="F210" s="33">
        <v>5.5111111111111111</v>
      </c>
      <c r="G210" s="33">
        <v>0</v>
      </c>
      <c r="H210" s="33">
        <v>0.53333333333333333</v>
      </c>
      <c r="I210" s="33">
        <v>5.5111111111111111</v>
      </c>
      <c r="J210" s="33">
        <v>0</v>
      </c>
      <c r="K210" s="33">
        <v>0</v>
      </c>
      <c r="L210" s="33">
        <v>3.097777777777778</v>
      </c>
      <c r="M210" s="33">
        <v>5.3555555555555552</v>
      </c>
      <c r="N210" s="33">
        <v>0</v>
      </c>
      <c r="O210" s="33">
        <v>0.10257501596084273</v>
      </c>
      <c r="P210" s="33">
        <v>5.8154444444444442</v>
      </c>
      <c r="Q210" s="33">
        <v>0</v>
      </c>
      <c r="R210" s="33">
        <v>0.11138327303681635</v>
      </c>
      <c r="S210" s="33">
        <v>1.1387777777777777</v>
      </c>
      <c r="T210" s="33">
        <v>1.9123333333333334</v>
      </c>
      <c r="U210" s="33">
        <v>0</v>
      </c>
      <c r="V210" s="33">
        <v>5.8437965524579701E-2</v>
      </c>
      <c r="W210" s="33">
        <v>2.0331111111111109</v>
      </c>
      <c r="X210" s="33">
        <v>2.3021111111111106</v>
      </c>
      <c r="Y210" s="33">
        <v>0</v>
      </c>
      <c r="Z210" s="33">
        <v>8.3032560119174273E-2</v>
      </c>
      <c r="AA210" s="33">
        <v>0</v>
      </c>
      <c r="AB210" s="33">
        <v>0</v>
      </c>
      <c r="AC210" s="33">
        <v>0</v>
      </c>
      <c r="AD210" s="33">
        <v>0</v>
      </c>
      <c r="AE210" s="33">
        <v>0</v>
      </c>
      <c r="AF210" s="33">
        <v>0</v>
      </c>
      <c r="AG210" s="33">
        <v>0</v>
      </c>
      <c r="AH210" t="s">
        <v>153</v>
      </c>
      <c r="AI210" s="34">
        <v>4</v>
      </c>
    </row>
    <row r="211" spans="1:35" x14ac:dyDescent="0.25">
      <c r="A211" t="s">
        <v>1023</v>
      </c>
      <c r="B211" t="s">
        <v>508</v>
      </c>
      <c r="C211" t="s">
        <v>771</v>
      </c>
      <c r="D211" t="s">
        <v>889</v>
      </c>
      <c r="E211" s="33">
        <v>94.533333333333331</v>
      </c>
      <c r="F211" s="33">
        <v>5.6888888888888891</v>
      </c>
      <c r="G211" s="33">
        <v>0</v>
      </c>
      <c r="H211" s="33">
        <v>0.8</v>
      </c>
      <c r="I211" s="33">
        <v>0.77777777777777779</v>
      </c>
      <c r="J211" s="33">
        <v>0</v>
      </c>
      <c r="K211" s="33">
        <v>0</v>
      </c>
      <c r="L211" s="33">
        <v>4.5971111111111114</v>
      </c>
      <c r="M211" s="33">
        <v>6.0101111111111107</v>
      </c>
      <c r="N211" s="33">
        <v>2.4444444444444446</v>
      </c>
      <c r="O211" s="33">
        <v>8.9434649741419833E-2</v>
      </c>
      <c r="P211" s="33">
        <v>5.35</v>
      </c>
      <c r="Q211" s="33">
        <v>0</v>
      </c>
      <c r="R211" s="33">
        <v>5.6593794076163606E-2</v>
      </c>
      <c r="S211" s="33">
        <v>10.205666666666666</v>
      </c>
      <c r="T211" s="33">
        <v>5.3566666666666674</v>
      </c>
      <c r="U211" s="33">
        <v>0</v>
      </c>
      <c r="V211" s="33">
        <v>0.16462270803949225</v>
      </c>
      <c r="W211" s="33">
        <v>5.0787777777777769</v>
      </c>
      <c r="X211" s="33">
        <v>8.8946666666666694</v>
      </c>
      <c r="Y211" s="33">
        <v>4.9333333333333336</v>
      </c>
      <c r="Z211" s="33">
        <v>0.20000117536436299</v>
      </c>
      <c r="AA211" s="33">
        <v>0</v>
      </c>
      <c r="AB211" s="33">
        <v>0</v>
      </c>
      <c r="AC211" s="33">
        <v>0</v>
      </c>
      <c r="AD211" s="33">
        <v>0</v>
      </c>
      <c r="AE211" s="33">
        <v>0</v>
      </c>
      <c r="AF211" s="33">
        <v>0</v>
      </c>
      <c r="AG211" s="33">
        <v>0</v>
      </c>
      <c r="AH211" t="s">
        <v>167</v>
      </c>
      <c r="AI211" s="34">
        <v>4</v>
      </c>
    </row>
    <row r="212" spans="1:35" x14ac:dyDescent="0.25">
      <c r="A212" t="s">
        <v>1023</v>
      </c>
      <c r="B212" t="s">
        <v>405</v>
      </c>
      <c r="C212" t="s">
        <v>713</v>
      </c>
      <c r="D212" t="s">
        <v>919</v>
      </c>
      <c r="E212" s="33">
        <v>83.777777777777771</v>
      </c>
      <c r="F212" s="33">
        <v>6.4</v>
      </c>
      <c r="G212" s="33">
        <v>0</v>
      </c>
      <c r="H212" s="33">
        <v>0.71111111111111114</v>
      </c>
      <c r="I212" s="33">
        <v>1.2666666666666666</v>
      </c>
      <c r="J212" s="33">
        <v>0</v>
      </c>
      <c r="K212" s="33">
        <v>0</v>
      </c>
      <c r="L212" s="33">
        <v>4.2146666666666661</v>
      </c>
      <c r="M212" s="33">
        <v>5.333333333333333</v>
      </c>
      <c r="N212" s="33">
        <v>0</v>
      </c>
      <c r="O212" s="33">
        <v>6.3660477453580902E-2</v>
      </c>
      <c r="P212" s="33">
        <v>4.7349999999999994</v>
      </c>
      <c r="Q212" s="33">
        <v>2.9388888888888891</v>
      </c>
      <c r="R212" s="33">
        <v>9.1598143236074278E-2</v>
      </c>
      <c r="S212" s="33">
        <v>2.0634444444444444</v>
      </c>
      <c r="T212" s="33">
        <v>2.532</v>
      </c>
      <c r="U212" s="33">
        <v>0</v>
      </c>
      <c r="V212" s="33">
        <v>5.4852785145888601E-2</v>
      </c>
      <c r="W212" s="33">
        <v>2.3653333333333331</v>
      </c>
      <c r="X212" s="33">
        <v>2.8842222222222227</v>
      </c>
      <c r="Y212" s="33">
        <v>0</v>
      </c>
      <c r="Z212" s="33">
        <v>6.2660477453580915E-2</v>
      </c>
      <c r="AA212" s="33">
        <v>0</v>
      </c>
      <c r="AB212" s="33">
        <v>0</v>
      </c>
      <c r="AC212" s="33">
        <v>0</v>
      </c>
      <c r="AD212" s="33">
        <v>0</v>
      </c>
      <c r="AE212" s="33">
        <v>0</v>
      </c>
      <c r="AF212" s="33">
        <v>0</v>
      </c>
      <c r="AG212" s="33">
        <v>0</v>
      </c>
      <c r="AH212" t="s">
        <v>64</v>
      </c>
      <c r="AI212" s="34">
        <v>4</v>
      </c>
    </row>
    <row r="213" spans="1:35" x14ac:dyDescent="0.25">
      <c r="A213" t="s">
        <v>1023</v>
      </c>
      <c r="B213" t="s">
        <v>625</v>
      </c>
      <c r="C213" t="s">
        <v>713</v>
      </c>
      <c r="D213" t="s">
        <v>919</v>
      </c>
      <c r="E213" s="33">
        <v>75.077777777777783</v>
      </c>
      <c r="F213" s="33">
        <v>5.6888888888888891</v>
      </c>
      <c r="G213" s="33">
        <v>0</v>
      </c>
      <c r="H213" s="33">
        <v>0.8</v>
      </c>
      <c r="I213" s="33">
        <v>0.5444444444444444</v>
      </c>
      <c r="J213" s="33">
        <v>0</v>
      </c>
      <c r="K213" s="33">
        <v>0</v>
      </c>
      <c r="L213" s="33">
        <v>3.665777777777778</v>
      </c>
      <c r="M213" s="33">
        <v>5.001555555555556</v>
      </c>
      <c r="N213" s="33">
        <v>0</v>
      </c>
      <c r="O213" s="33">
        <v>6.6618321740417347E-2</v>
      </c>
      <c r="P213" s="33">
        <v>4.7846666666666664</v>
      </c>
      <c r="Q213" s="33">
        <v>0</v>
      </c>
      <c r="R213" s="33">
        <v>6.3729465739233382E-2</v>
      </c>
      <c r="S213" s="33">
        <v>2.7186666666666661</v>
      </c>
      <c r="T213" s="33">
        <v>1.5625555555555559</v>
      </c>
      <c r="U213" s="33">
        <v>0</v>
      </c>
      <c r="V213" s="33">
        <v>5.7023827142222878E-2</v>
      </c>
      <c r="W213" s="33">
        <v>2.6438888888888887</v>
      </c>
      <c r="X213" s="33">
        <v>2.1219999999999999</v>
      </c>
      <c r="Y213" s="33">
        <v>0</v>
      </c>
      <c r="Z213" s="33">
        <v>6.347935474322923E-2</v>
      </c>
      <c r="AA213" s="33">
        <v>0</v>
      </c>
      <c r="AB213" s="33">
        <v>0</v>
      </c>
      <c r="AC213" s="33">
        <v>0</v>
      </c>
      <c r="AD213" s="33">
        <v>0</v>
      </c>
      <c r="AE213" s="33">
        <v>0</v>
      </c>
      <c r="AF213" s="33">
        <v>0</v>
      </c>
      <c r="AG213" s="33">
        <v>0</v>
      </c>
      <c r="AH213" t="s">
        <v>284</v>
      </c>
      <c r="AI213" s="34">
        <v>4</v>
      </c>
    </row>
    <row r="214" spans="1:35" x14ac:dyDescent="0.25">
      <c r="A214" t="s">
        <v>1023</v>
      </c>
      <c r="B214" t="s">
        <v>395</v>
      </c>
      <c r="C214" t="s">
        <v>720</v>
      </c>
      <c r="D214" t="s">
        <v>923</v>
      </c>
      <c r="E214" s="33">
        <v>110.32222222222222</v>
      </c>
      <c r="F214" s="33">
        <v>5.6888888888888891</v>
      </c>
      <c r="G214" s="33">
        <v>0</v>
      </c>
      <c r="H214" s="33">
        <v>1.0666666666666667</v>
      </c>
      <c r="I214" s="33">
        <v>6.9444444444444446</v>
      </c>
      <c r="J214" s="33">
        <v>0</v>
      </c>
      <c r="K214" s="33">
        <v>0</v>
      </c>
      <c r="L214" s="33">
        <v>4.8657777777777769</v>
      </c>
      <c r="M214" s="33">
        <v>9.2361111111111107</v>
      </c>
      <c r="N214" s="33">
        <v>0</v>
      </c>
      <c r="O214" s="33">
        <v>8.3719407795346965E-2</v>
      </c>
      <c r="P214" s="33">
        <v>3.8361111111111112</v>
      </c>
      <c r="Q214" s="33">
        <v>4.4027777777777777</v>
      </c>
      <c r="R214" s="33">
        <v>7.4680229630375669E-2</v>
      </c>
      <c r="S214" s="33">
        <v>10.184666666666667</v>
      </c>
      <c r="T214" s="33">
        <v>10.380666666666665</v>
      </c>
      <c r="U214" s="33">
        <v>0</v>
      </c>
      <c r="V214" s="33">
        <v>0.18641152180481416</v>
      </c>
      <c r="W214" s="33">
        <v>7.697333333333332</v>
      </c>
      <c r="X214" s="33">
        <v>11.162000000000003</v>
      </c>
      <c r="Y214" s="33">
        <v>0</v>
      </c>
      <c r="Z214" s="33">
        <v>0.17094772887501261</v>
      </c>
      <c r="AA214" s="33">
        <v>0</v>
      </c>
      <c r="AB214" s="33">
        <v>0</v>
      </c>
      <c r="AC214" s="33">
        <v>0</v>
      </c>
      <c r="AD214" s="33">
        <v>0</v>
      </c>
      <c r="AE214" s="33">
        <v>0</v>
      </c>
      <c r="AF214" s="33">
        <v>0</v>
      </c>
      <c r="AG214" s="33">
        <v>0</v>
      </c>
      <c r="AH214" t="s">
        <v>54</v>
      </c>
      <c r="AI214" s="34">
        <v>4</v>
      </c>
    </row>
    <row r="215" spans="1:35" x14ac:dyDescent="0.25">
      <c r="A215" t="s">
        <v>1023</v>
      </c>
      <c r="B215" t="s">
        <v>647</v>
      </c>
      <c r="C215" t="s">
        <v>864</v>
      </c>
      <c r="D215" t="s">
        <v>1008</v>
      </c>
      <c r="E215" s="33">
        <v>77.111111111111114</v>
      </c>
      <c r="F215" s="33">
        <v>8.3555555555555561</v>
      </c>
      <c r="G215" s="33">
        <v>0</v>
      </c>
      <c r="H215" s="33">
        <v>0.8</v>
      </c>
      <c r="I215" s="33">
        <v>0.61111111111111116</v>
      </c>
      <c r="J215" s="33">
        <v>0</v>
      </c>
      <c r="K215" s="33">
        <v>0</v>
      </c>
      <c r="L215" s="33">
        <v>4.5439999999999996</v>
      </c>
      <c r="M215" s="33">
        <v>5.5138888888888893</v>
      </c>
      <c r="N215" s="33">
        <v>0</v>
      </c>
      <c r="O215" s="33">
        <v>7.1505763688760812E-2</v>
      </c>
      <c r="P215" s="33">
        <v>4.552777777777778</v>
      </c>
      <c r="Q215" s="33">
        <v>0</v>
      </c>
      <c r="R215" s="33">
        <v>5.9041786743515852E-2</v>
      </c>
      <c r="S215" s="33">
        <v>5.0616666666666648</v>
      </c>
      <c r="T215" s="33">
        <v>3.5687777777777776</v>
      </c>
      <c r="U215" s="33">
        <v>0</v>
      </c>
      <c r="V215" s="33">
        <v>0.11192219020172908</v>
      </c>
      <c r="W215" s="33">
        <v>5.5944444444444441</v>
      </c>
      <c r="X215" s="33">
        <v>1.5025555555555554</v>
      </c>
      <c r="Y215" s="33">
        <v>0</v>
      </c>
      <c r="Z215" s="33">
        <v>9.2036023054755028E-2</v>
      </c>
      <c r="AA215" s="33">
        <v>0</v>
      </c>
      <c r="AB215" s="33">
        <v>0</v>
      </c>
      <c r="AC215" s="33">
        <v>0</v>
      </c>
      <c r="AD215" s="33">
        <v>0</v>
      </c>
      <c r="AE215" s="33">
        <v>0</v>
      </c>
      <c r="AF215" s="33">
        <v>0</v>
      </c>
      <c r="AG215" s="33">
        <v>0</v>
      </c>
      <c r="AH215" t="s">
        <v>306</v>
      </c>
      <c r="AI215" s="34">
        <v>4</v>
      </c>
    </row>
    <row r="216" spans="1:35" x14ac:dyDescent="0.25">
      <c r="A216" t="s">
        <v>1023</v>
      </c>
      <c r="B216" t="s">
        <v>479</v>
      </c>
      <c r="C216" t="s">
        <v>787</v>
      </c>
      <c r="D216" t="s">
        <v>965</v>
      </c>
      <c r="E216" s="33">
        <v>56</v>
      </c>
      <c r="F216" s="33">
        <v>5.6888888888888891</v>
      </c>
      <c r="G216" s="33">
        <v>0</v>
      </c>
      <c r="H216" s="33">
        <v>0.8</v>
      </c>
      <c r="I216" s="33">
        <v>2.2555555555555555</v>
      </c>
      <c r="J216" s="33">
        <v>0</v>
      </c>
      <c r="K216" s="33">
        <v>0</v>
      </c>
      <c r="L216" s="33">
        <v>0.50700000000000001</v>
      </c>
      <c r="M216" s="33">
        <v>0</v>
      </c>
      <c r="N216" s="33">
        <v>0</v>
      </c>
      <c r="O216" s="33">
        <v>0</v>
      </c>
      <c r="P216" s="33">
        <v>8.9277777777777771</v>
      </c>
      <c r="Q216" s="33">
        <v>0</v>
      </c>
      <c r="R216" s="33">
        <v>0.15942460317460316</v>
      </c>
      <c r="S216" s="33">
        <v>1.5746666666666667</v>
      </c>
      <c r="T216" s="33">
        <v>5.6</v>
      </c>
      <c r="U216" s="33">
        <v>0</v>
      </c>
      <c r="V216" s="33">
        <v>0.1281190476190476</v>
      </c>
      <c r="W216" s="33">
        <v>6.3968888888888893</v>
      </c>
      <c r="X216" s="33">
        <v>2.923</v>
      </c>
      <c r="Y216" s="33">
        <v>0</v>
      </c>
      <c r="Z216" s="33">
        <v>0.16642658730158733</v>
      </c>
      <c r="AA216" s="33">
        <v>0</v>
      </c>
      <c r="AB216" s="33">
        <v>0</v>
      </c>
      <c r="AC216" s="33">
        <v>0</v>
      </c>
      <c r="AD216" s="33">
        <v>0</v>
      </c>
      <c r="AE216" s="33">
        <v>0</v>
      </c>
      <c r="AF216" s="33">
        <v>0</v>
      </c>
      <c r="AG216" s="33">
        <v>0</v>
      </c>
      <c r="AH216" t="s">
        <v>138</v>
      </c>
      <c r="AI216" s="34">
        <v>4</v>
      </c>
    </row>
    <row r="217" spans="1:35" x14ac:dyDescent="0.25">
      <c r="A217" t="s">
        <v>1023</v>
      </c>
      <c r="B217" t="s">
        <v>394</v>
      </c>
      <c r="C217" t="s">
        <v>708</v>
      </c>
      <c r="D217" t="s">
        <v>888</v>
      </c>
      <c r="E217" s="33">
        <v>122.5</v>
      </c>
      <c r="F217" s="33">
        <v>11.28888888888889</v>
      </c>
      <c r="G217" s="33">
        <v>0</v>
      </c>
      <c r="H217" s="33">
        <v>0.97777777777777775</v>
      </c>
      <c r="I217" s="33">
        <v>5.0555555555555554</v>
      </c>
      <c r="J217" s="33">
        <v>0</v>
      </c>
      <c r="K217" s="33">
        <v>0</v>
      </c>
      <c r="L217" s="33">
        <v>8.3436666666666621</v>
      </c>
      <c r="M217" s="33">
        <v>0</v>
      </c>
      <c r="N217" s="33">
        <v>10.727777777777778</v>
      </c>
      <c r="O217" s="33">
        <v>8.757369614512471E-2</v>
      </c>
      <c r="P217" s="33">
        <v>0.76111111111111107</v>
      </c>
      <c r="Q217" s="33">
        <v>0</v>
      </c>
      <c r="R217" s="33">
        <v>6.2131519274376415E-3</v>
      </c>
      <c r="S217" s="33">
        <v>8.1546666666666656</v>
      </c>
      <c r="T217" s="33">
        <v>10.659222222222219</v>
      </c>
      <c r="U217" s="33">
        <v>0</v>
      </c>
      <c r="V217" s="33">
        <v>0.15358276643990926</v>
      </c>
      <c r="W217" s="33">
        <v>13.220999999999997</v>
      </c>
      <c r="X217" s="33">
        <v>13.032666666666664</v>
      </c>
      <c r="Y217" s="33">
        <v>3.9777777777777779</v>
      </c>
      <c r="Z217" s="33">
        <v>0.24678730158730153</v>
      </c>
      <c r="AA217" s="33">
        <v>0</v>
      </c>
      <c r="AB217" s="33">
        <v>0</v>
      </c>
      <c r="AC217" s="33">
        <v>0</v>
      </c>
      <c r="AD217" s="33">
        <v>0</v>
      </c>
      <c r="AE217" s="33">
        <v>0</v>
      </c>
      <c r="AF217" s="33">
        <v>0</v>
      </c>
      <c r="AG217" s="33">
        <v>0</v>
      </c>
      <c r="AH217" t="s">
        <v>53</v>
      </c>
      <c r="AI217" s="34">
        <v>4</v>
      </c>
    </row>
    <row r="218" spans="1:35" x14ac:dyDescent="0.25">
      <c r="A218" t="s">
        <v>1023</v>
      </c>
      <c r="B218" t="s">
        <v>564</v>
      </c>
      <c r="C218" t="s">
        <v>757</v>
      </c>
      <c r="D218" t="s">
        <v>909</v>
      </c>
      <c r="E218" s="33">
        <v>62.955555555555556</v>
      </c>
      <c r="F218" s="33">
        <v>5.6888888888888891</v>
      </c>
      <c r="G218" s="33">
        <v>2.2222222222222223E-2</v>
      </c>
      <c r="H218" s="33">
        <v>0.53333333333333333</v>
      </c>
      <c r="I218" s="33">
        <v>6.2111111111111112</v>
      </c>
      <c r="J218" s="33">
        <v>0</v>
      </c>
      <c r="K218" s="33">
        <v>0</v>
      </c>
      <c r="L218" s="33">
        <v>1.6701111111111111</v>
      </c>
      <c r="M218" s="33">
        <v>5.583333333333333</v>
      </c>
      <c r="N218" s="33">
        <v>0</v>
      </c>
      <c r="O218" s="33">
        <v>8.8686904341687259E-2</v>
      </c>
      <c r="P218" s="33">
        <v>4.8</v>
      </c>
      <c r="Q218" s="33">
        <v>0</v>
      </c>
      <c r="R218" s="33">
        <v>7.6244264031062478E-2</v>
      </c>
      <c r="S218" s="33">
        <v>3.1593333333333331</v>
      </c>
      <c r="T218" s="33">
        <v>10.975333333333337</v>
      </c>
      <c r="U218" s="33">
        <v>0</v>
      </c>
      <c r="V218" s="33">
        <v>0.22451817860924819</v>
      </c>
      <c r="W218" s="33">
        <v>5.6266666666666669</v>
      </c>
      <c r="X218" s="33">
        <v>4.9183333333333339</v>
      </c>
      <c r="Y218" s="33">
        <v>0</v>
      </c>
      <c r="Z218" s="33">
        <v>0.1674991175432404</v>
      </c>
      <c r="AA218" s="33">
        <v>0</v>
      </c>
      <c r="AB218" s="33">
        <v>0</v>
      </c>
      <c r="AC218" s="33">
        <v>0</v>
      </c>
      <c r="AD218" s="33">
        <v>0</v>
      </c>
      <c r="AE218" s="33">
        <v>0</v>
      </c>
      <c r="AF218" s="33">
        <v>0</v>
      </c>
      <c r="AG218" s="33">
        <v>0</v>
      </c>
      <c r="AH218" t="s">
        <v>223</v>
      </c>
      <c r="AI218" s="34">
        <v>4</v>
      </c>
    </row>
    <row r="219" spans="1:35" x14ac:dyDescent="0.25">
      <c r="A219" t="s">
        <v>1023</v>
      </c>
      <c r="B219" t="s">
        <v>439</v>
      </c>
      <c r="C219" t="s">
        <v>756</v>
      </c>
      <c r="D219" t="s">
        <v>897</v>
      </c>
      <c r="E219" s="33">
        <v>66.177777777777777</v>
      </c>
      <c r="F219" s="33">
        <v>5.6888888888888891</v>
      </c>
      <c r="G219" s="33">
        <v>0</v>
      </c>
      <c r="H219" s="33">
        <v>0.17777777777777778</v>
      </c>
      <c r="I219" s="33">
        <v>0.71111111111111114</v>
      </c>
      <c r="J219" s="33">
        <v>0</v>
      </c>
      <c r="K219" s="33">
        <v>0</v>
      </c>
      <c r="L219" s="33">
        <v>2.6646666666666667</v>
      </c>
      <c r="M219" s="33">
        <v>4.5533333333333337</v>
      </c>
      <c r="N219" s="33">
        <v>0</v>
      </c>
      <c r="O219" s="33">
        <v>6.8804566823371396E-2</v>
      </c>
      <c r="P219" s="33">
        <v>5.5305555555555559</v>
      </c>
      <c r="Q219" s="33">
        <v>0</v>
      </c>
      <c r="R219" s="33">
        <v>8.3571188717259909E-2</v>
      </c>
      <c r="S219" s="33">
        <v>1.6953333333333329</v>
      </c>
      <c r="T219" s="33">
        <v>2.6777777777777779E-2</v>
      </c>
      <c r="U219" s="33">
        <v>0</v>
      </c>
      <c r="V219" s="33">
        <v>2.6022498321020812E-2</v>
      </c>
      <c r="W219" s="33">
        <v>1.1524444444444444</v>
      </c>
      <c r="X219" s="33">
        <v>1.0778888888888889</v>
      </c>
      <c r="Y219" s="33">
        <v>0</v>
      </c>
      <c r="Z219" s="33">
        <v>3.3702149093351244E-2</v>
      </c>
      <c r="AA219" s="33">
        <v>0</v>
      </c>
      <c r="AB219" s="33">
        <v>0</v>
      </c>
      <c r="AC219" s="33">
        <v>0</v>
      </c>
      <c r="AD219" s="33">
        <v>0</v>
      </c>
      <c r="AE219" s="33">
        <v>0</v>
      </c>
      <c r="AF219" s="33">
        <v>0</v>
      </c>
      <c r="AG219" s="33">
        <v>0</v>
      </c>
      <c r="AH219" t="s">
        <v>98</v>
      </c>
      <c r="AI219" s="34">
        <v>4</v>
      </c>
    </row>
    <row r="220" spans="1:35" x14ac:dyDescent="0.25">
      <c r="A220" t="s">
        <v>1023</v>
      </c>
      <c r="B220" t="s">
        <v>608</v>
      </c>
      <c r="C220" t="s">
        <v>682</v>
      </c>
      <c r="D220" t="s">
        <v>888</v>
      </c>
      <c r="E220" s="33">
        <v>103.54444444444445</v>
      </c>
      <c r="F220" s="33">
        <v>7.9111111111111114</v>
      </c>
      <c r="G220" s="33">
        <v>0</v>
      </c>
      <c r="H220" s="33">
        <v>0</v>
      </c>
      <c r="I220" s="33">
        <v>0</v>
      </c>
      <c r="J220" s="33">
        <v>0</v>
      </c>
      <c r="K220" s="33">
        <v>0</v>
      </c>
      <c r="L220" s="33">
        <v>9.3095555555555567</v>
      </c>
      <c r="M220" s="33">
        <v>3.7250000000000001</v>
      </c>
      <c r="N220" s="33">
        <v>0</v>
      </c>
      <c r="O220" s="33">
        <v>3.5974890009657687E-2</v>
      </c>
      <c r="P220" s="33">
        <v>5.4555555555555557</v>
      </c>
      <c r="Q220" s="33">
        <v>7.7194444444444441</v>
      </c>
      <c r="R220" s="33">
        <v>0.12724004721536644</v>
      </c>
      <c r="S220" s="33">
        <v>2.270888888888889</v>
      </c>
      <c r="T220" s="33">
        <v>4.094444444444445</v>
      </c>
      <c r="U220" s="33">
        <v>0</v>
      </c>
      <c r="V220" s="33">
        <v>6.1474407125228031E-2</v>
      </c>
      <c r="W220" s="33">
        <v>2.7071111111111104</v>
      </c>
      <c r="X220" s="33">
        <v>9.1025555555555524</v>
      </c>
      <c r="Y220" s="33">
        <v>5.0111111111111111</v>
      </c>
      <c r="Z220" s="33">
        <v>0.16244983367314084</v>
      </c>
      <c r="AA220" s="33">
        <v>0</v>
      </c>
      <c r="AB220" s="33">
        <v>0</v>
      </c>
      <c r="AC220" s="33">
        <v>0</v>
      </c>
      <c r="AD220" s="33">
        <v>0</v>
      </c>
      <c r="AE220" s="33">
        <v>0</v>
      </c>
      <c r="AF220" s="33">
        <v>0</v>
      </c>
      <c r="AG220" s="33">
        <v>0</v>
      </c>
      <c r="AH220" t="s">
        <v>267</v>
      </c>
      <c r="AI220" s="34">
        <v>4</v>
      </c>
    </row>
    <row r="221" spans="1:35" x14ac:dyDescent="0.25">
      <c r="A221" t="s">
        <v>1023</v>
      </c>
      <c r="B221" t="s">
        <v>441</v>
      </c>
      <c r="C221" t="s">
        <v>732</v>
      </c>
      <c r="D221" t="s">
        <v>892</v>
      </c>
      <c r="E221" s="33">
        <v>75.466666666666669</v>
      </c>
      <c r="F221" s="33">
        <v>5.2444444444444445</v>
      </c>
      <c r="G221" s="33">
        <v>0</v>
      </c>
      <c r="H221" s="33">
        <v>0.17777777777777778</v>
      </c>
      <c r="I221" s="33">
        <v>1.9777777777777779</v>
      </c>
      <c r="J221" s="33">
        <v>0</v>
      </c>
      <c r="K221" s="33">
        <v>0</v>
      </c>
      <c r="L221" s="33">
        <v>0.15455555555555556</v>
      </c>
      <c r="M221" s="33">
        <v>6.5361111111111114</v>
      </c>
      <c r="N221" s="33">
        <v>0</v>
      </c>
      <c r="O221" s="33">
        <v>8.6609246171967025E-2</v>
      </c>
      <c r="P221" s="33">
        <v>4.2805555555555559</v>
      </c>
      <c r="Q221" s="33">
        <v>0</v>
      </c>
      <c r="R221" s="33">
        <v>5.6721142520612486E-2</v>
      </c>
      <c r="S221" s="33">
        <v>0.87322222222222223</v>
      </c>
      <c r="T221" s="33">
        <v>3.1608888888888891</v>
      </c>
      <c r="U221" s="33">
        <v>0</v>
      </c>
      <c r="V221" s="33">
        <v>5.3455535924617201E-2</v>
      </c>
      <c r="W221" s="33">
        <v>0.85466666666666669</v>
      </c>
      <c r="X221" s="33">
        <v>3.0461111111111117</v>
      </c>
      <c r="Y221" s="33">
        <v>0</v>
      </c>
      <c r="Z221" s="33">
        <v>5.1688751472320382E-2</v>
      </c>
      <c r="AA221" s="33">
        <v>0</v>
      </c>
      <c r="AB221" s="33">
        <v>0</v>
      </c>
      <c r="AC221" s="33">
        <v>0</v>
      </c>
      <c r="AD221" s="33">
        <v>0</v>
      </c>
      <c r="AE221" s="33">
        <v>0</v>
      </c>
      <c r="AF221" s="33">
        <v>0</v>
      </c>
      <c r="AG221" s="33">
        <v>0</v>
      </c>
      <c r="AH221" t="s">
        <v>100</v>
      </c>
      <c r="AI221" s="34">
        <v>4</v>
      </c>
    </row>
    <row r="222" spans="1:35" x14ac:dyDescent="0.25">
      <c r="A222" t="s">
        <v>1023</v>
      </c>
      <c r="B222" t="s">
        <v>505</v>
      </c>
      <c r="C222" t="s">
        <v>735</v>
      </c>
      <c r="D222" t="s">
        <v>907</v>
      </c>
      <c r="E222" s="33">
        <v>58.06666666666667</v>
      </c>
      <c r="F222" s="33">
        <v>5.333333333333333</v>
      </c>
      <c r="G222" s="33">
        <v>0</v>
      </c>
      <c r="H222" s="33">
        <v>0.76666666666666672</v>
      </c>
      <c r="I222" s="33">
        <v>5.8777777777777782</v>
      </c>
      <c r="J222" s="33">
        <v>0</v>
      </c>
      <c r="K222" s="33">
        <v>0</v>
      </c>
      <c r="L222" s="33">
        <v>3.1589999999999994</v>
      </c>
      <c r="M222" s="33">
        <v>5.9722222222222223</v>
      </c>
      <c r="N222" s="33">
        <v>0</v>
      </c>
      <c r="O222" s="33">
        <v>0.10285112897053195</v>
      </c>
      <c r="P222" s="33">
        <v>4.1833333333333336</v>
      </c>
      <c r="Q222" s="33">
        <v>0</v>
      </c>
      <c r="R222" s="33">
        <v>7.2043628013777269E-2</v>
      </c>
      <c r="S222" s="33">
        <v>5.1518888888888892</v>
      </c>
      <c r="T222" s="33">
        <v>4.1373333333333342</v>
      </c>
      <c r="U222" s="33">
        <v>0</v>
      </c>
      <c r="V222" s="33">
        <v>0.15997512437810946</v>
      </c>
      <c r="W222" s="33">
        <v>4.1925555555555549</v>
      </c>
      <c r="X222" s="33">
        <v>0.33800000000000002</v>
      </c>
      <c r="Y222" s="33">
        <v>2.9555555555555557</v>
      </c>
      <c r="Z222" s="33">
        <v>0.12892269422120167</v>
      </c>
      <c r="AA222" s="33">
        <v>0</v>
      </c>
      <c r="AB222" s="33">
        <v>0</v>
      </c>
      <c r="AC222" s="33">
        <v>0</v>
      </c>
      <c r="AD222" s="33">
        <v>0</v>
      </c>
      <c r="AE222" s="33">
        <v>0</v>
      </c>
      <c r="AF222" s="33">
        <v>0</v>
      </c>
      <c r="AG222" s="33">
        <v>0</v>
      </c>
      <c r="AH222" t="s">
        <v>164</v>
      </c>
      <c r="AI222" s="34">
        <v>4</v>
      </c>
    </row>
    <row r="223" spans="1:35" x14ac:dyDescent="0.25">
      <c r="A223" t="s">
        <v>1023</v>
      </c>
      <c r="B223" t="s">
        <v>586</v>
      </c>
      <c r="C223" t="s">
        <v>837</v>
      </c>
      <c r="D223" t="s">
        <v>993</v>
      </c>
      <c r="E223" s="33">
        <v>65.222222222222229</v>
      </c>
      <c r="F223" s="33">
        <v>5.6888888888888891</v>
      </c>
      <c r="G223" s="33">
        <v>0</v>
      </c>
      <c r="H223" s="33">
        <v>0.5805555555555556</v>
      </c>
      <c r="I223" s="33">
        <v>4.5555555555555554</v>
      </c>
      <c r="J223" s="33">
        <v>0</v>
      </c>
      <c r="K223" s="33">
        <v>0</v>
      </c>
      <c r="L223" s="33">
        <v>0.81122222222222229</v>
      </c>
      <c r="M223" s="33">
        <v>3.3777777777777778</v>
      </c>
      <c r="N223" s="33">
        <v>0</v>
      </c>
      <c r="O223" s="33">
        <v>5.1788756388415666E-2</v>
      </c>
      <c r="P223" s="33">
        <v>7.6444444444444448</v>
      </c>
      <c r="Q223" s="33">
        <v>0</v>
      </c>
      <c r="R223" s="33">
        <v>0.11720613287904599</v>
      </c>
      <c r="S223" s="33">
        <v>1.0851111111111111</v>
      </c>
      <c r="T223" s="33">
        <v>1.5821111111111112</v>
      </c>
      <c r="U223" s="33">
        <v>0</v>
      </c>
      <c r="V223" s="33">
        <v>4.0894378194207839E-2</v>
      </c>
      <c r="W223" s="33">
        <v>1.5082222222222219</v>
      </c>
      <c r="X223" s="33">
        <v>4.1378888888888881</v>
      </c>
      <c r="Y223" s="33">
        <v>0</v>
      </c>
      <c r="Z223" s="33">
        <v>8.6567291311754654E-2</v>
      </c>
      <c r="AA223" s="33">
        <v>0</v>
      </c>
      <c r="AB223" s="33">
        <v>0</v>
      </c>
      <c r="AC223" s="33">
        <v>0</v>
      </c>
      <c r="AD223" s="33">
        <v>0</v>
      </c>
      <c r="AE223" s="33">
        <v>0</v>
      </c>
      <c r="AF223" s="33">
        <v>0</v>
      </c>
      <c r="AG223" s="33">
        <v>0</v>
      </c>
      <c r="AH223" t="s">
        <v>245</v>
      </c>
      <c r="AI223" s="34">
        <v>4</v>
      </c>
    </row>
    <row r="224" spans="1:35" x14ac:dyDescent="0.25">
      <c r="A224" t="s">
        <v>1023</v>
      </c>
      <c r="B224" t="s">
        <v>456</v>
      </c>
      <c r="C224" t="s">
        <v>758</v>
      </c>
      <c r="D224" t="s">
        <v>894</v>
      </c>
      <c r="E224" s="33">
        <v>52.233333333333334</v>
      </c>
      <c r="F224" s="33">
        <v>5.0666666666666664</v>
      </c>
      <c r="G224" s="33">
        <v>0</v>
      </c>
      <c r="H224" s="33">
        <v>0.53333333333333333</v>
      </c>
      <c r="I224" s="33">
        <v>5.6888888888888891</v>
      </c>
      <c r="J224" s="33">
        <v>0</v>
      </c>
      <c r="K224" s="33">
        <v>0</v>
      </c>
      <c r="L224" s="33">
        <v>0.83533333333333337</v>
      </c>
      <c r="M224" s="33">
        <v>5.2444444444444445</v>
      </c>
      <c r="N224" s="33">
        <v>0</v>
      </c>
      <c r="O224" s="33">
        <v>0.10040416932567539</v>
      </c>
      <c r="P224" s="33">
        <v>5.291666666666667</v>
      </c>
      <c r="Q224" s="33">
        <v>0</v>
      </c>
      <c r="R224" s="33">
        <v>0.10130823229100192</v>
      </c>
      <c r="S224" s="33">
        <v>1.5898888888888889</v>
      </c>
      <c r="T224" s="33">
        <v>0.55611111111111111</v>
      </c>
      <c r="U224" s="33">
        <v>0</v>
      </c>
      <c r="V224" s="33">
        <v>4.1084875558391826E-2</v>
      </c>
      <c r="W224" s="33">
        <v>1.6365555555555558</v>
      </c>
      <c r="X224" s="33">
        <v>3.5014444444444437</v>
      </c>
      <c r="Y224" s="33">
        <v>0</v>
      </c>
      <c r="Z224" s="33">
        <v>9.8366305041480528E-2</v>
      </c>
      <c r="AA224" s="33">
        <v>0</v>
      </c>
      <c r="AB224" s="33">
        <v>0</v>
      </c>
      <c r="AC224" s="33">
        <v>0</v>
      </c>
      <c r="AD224" s="33">
        <v>0</v>
      </c>
      <c r="AE224" s="33">
        <v>0</v>
      </c>
      <c r="AF224" s="33">
        <v>0</v>
      </c>
      <c r="AG224" s="33">
        <v>0</v>
      </c>
      <c r="AH224" t="s">
        <v>115</v>
      </c>
      <c r="AI224" s="34">
        <v>4</v>
      </c>
    </row>
    <row r="225" spans="1:35" x14ac:dyDescent="0.25">
      <c r="A225" t="s">
        <v>1023</v>
      </c>
      <c r="B225" t="s">
        <v>451</v>
      </c>
      <c r="C225" t="s">
        <v>767</v>
      </c>
      <c r="D225" t="s">
        <v>918</v>
      </c>
      <c r="E225" s="33">
        <v>95.933333333333337</v>
      </c>
      <c r="F225" s="33">
        <v>5.5111111111111111</v>
      </c>
      <c r="G225" s="33">
        <v>0</v>
      </c>
      <c r="H225" s="33">
        <v>0.96666666666666667</v>
      </c>
      <c r="I225" s="33">
        <v>6.3666666666666663</v>
      </c>
      <c r="J225" s="33">
        <v>0</v>
      </c>
      <c r="K225" s="33">
        <v>0</v>
      </c>
      <c r="L225" s="33">
        <v>0.26266666666666666</v>
      </c>
      <c r="M225" s="33">
        <v>6.6333333333333337</v>
      </c>
      <c r="N225" s="33">
        <v>0</v>
      </c>
      <c r="O225" s="33">
        <v>6.9145239749826268E-2</v>
      </c>
      <c r="P225" s="33">
        <v>4.2638888888888893</v>
      </c>
      <c r="Q225" s="33">
        <v>0</v>
      </c>
      <c r="R225" s="33">
        <v>4.4446374797312949E-2</v>
      </c>
      <c r="S225" s="33">
        <v>1.3913333333333331</v>
      </c>
      <c r="T225" s="33">
        <v>5.6</v>
      </c>
      <c r="U225" s="33">
        <v>0</v>
      </c>
      <c r="V225" s="33">
        <v>7.2876997915218886E-2</v>
      </c>
      <c r="W225" s="33">
        <v>4.5999999999999996</v>
      </c>
      <c r="X225" s="33">
        <v>0.29722222222222222</v>
      </c>
      <c r="Y225" s="33">
        <v>0</v>
      </c>
      <c r="Z225" s="33">
        <v>5.1048181607597866E-2</v>
      </c>
      <c r="AA225" s="33">
        <v>0</v>
      </c>
      <c r="AB225" s="33">
        <v>0</v>
      </c>
      <c r="AC225" s="33">
        <v>0</v>
      </c>
      <c r="AD225" s="33">
        <v>0</v>
      </c>
      <c r="AE225" s="33">
        <v>0</v>
      </c>
      <c r="AF225" s="33">
        <v>0</v>
      </c>
      <c r="AG225" s="33">
        <v>0</v>
      </c>
      <c r="AH225" t="s">
        <v>110</v>
      </c>
      <c r="AI225" s="34">
        <v>4</v>
      </c>
    </row>
    <row r="226" spans="1:35" x14ac:dyDescent="0.25">
      <c r="A226" t="s">
        <v>1023</v>
      </c>
      <c r="B226" t="s">
        <v>585</v>
      </c>
      <c r="C226" t="s">
        <v>836</v>
      </c>
      <c r="D226" t="s">
        <v>992</v>
      </c>
      <c r="E226" s="33">
        <v>55.31111111111111</v>
      </c>
      <c r="F226" s="33">
        <v>5.4222222222222225</v>
      </c>
      <c r="G226" s="33">
        <v>0</v>
      </c>
      <c r="H226" s="33">
        <v>0.46666666666666667</v>
      </c>
      <c r="I226" s="33">
        <v>5.9444444444444446</v>
      </c>
      <c r="J226" s="33">
        <v>0</v>
      </c>
      <c r="K226" s="33">
        <v>0</v>
      </c>
      <c r="L226" s="33">
        <v>0.90922222222222215</v>
      </c>
      <c r="M226" s="33">
        <v>0</v>
      </c>
      <c r="N226" s="33">
        <v>0</v>
      </c>
      <c r="O226" s="33">
        <v>0</v>
      </c>
      <c r="P226" s="33">
        <v>7.8916666666666666</v>
      </c>
      <c r="Q226" s="33">
        <v>0</v>
      </c>
      <c r="R226" s="33">
        <v>0.1426777822418642</v>
      </c>
      <c r="S226" s="33">
        <v>1.1111111111111112E-2</v>
      </c>
      <c r="T226" s="33">
        <v>9.5333333333333339E-2</v>
      </c>
      <c r="U226" s="33">
        <v>0</v>
      </c>
      <c r="V226" s="33">
        <v>1.9244676576938532E-3</v>
      </c>
      <c r="W226" s="33">
        <v>3.0092222222222222</v>
      </c>
      <c r="X226" s="33">
        <v>0</v>
      </c>
      <c r="Y226" s="33">
        <v>0</v>
      </c>
      <c r="Z226" s="33">
        <v>5.4405383688228205E-2</v>
      </c>
      <c r="AA226" s="33">
        <v>0</v>
      </c>
      <c r="AB226" s="33">
        <v>0</v>
      </c>
      <c r="AC226" s="33">
        <v>0</v>
      </c>
      <c r="AD226" s="33">
        <v>0</v>
      </c>
      <c r="AE226" s="33">
        <v>0</v>
      </c>
      <c r="AF226" s="33">
        <v>0</v>
      </c>
      <c r="AG226" s="33">
        <v>0</v>
      </c>
      <c r="AH226" t="s">
        <v>244</v>
      </c>
      <c r="AI226" s="34">
        <v>4</v>
      </c>
    </row>
    <row r="227" spans="1:35" x14ac:dyDescent="0.25">
      <c r="A227" t="s">
        <v>1023</v>
      </c>
      <c r="B227" t="s">
        <v>598</v>
      </c>
      <c r="C227" t="s">
        <v>771</v>
      </c>
      <c r="D227" t="s">
        <v>889</v>
      </c>
      <c r="E227" s="33">
        <v>59.211111111111109</v>
      </c>
      <c r="F227" s="33">
        <v>5.6888888888888891</v>
      </c>
      <c r="G227" s="33">
        <v>0</v>
      </c>
      <c r="H227" s="33">
        <v>0.53333333333333333</v>
      </c>
      <c r="I227" s="33">
        <v>5.9</v>
      </c>
      <c r="J227" s="33">
        <v>0</v>
      </c>
      <c r="K227" s="33">
        <v>0</v>
      </c>
      <c r="L227" s="33">
        <v>3.0441111111111128</v>
      </c>
      <c r="M227" s="33">
        <v>5.7555555555555555</v>
      </c>
      <c r="N227" s="33">
        <v>0</v>
      </c>
      <c r="O227" s="33">
        <v>9.7203978232313762E-2</v>
      </c>
      <c r="P227" s="33">
        <v>5.1888888888888891</v>
      </c>
      <c r="Q227" s="33">
        <v>0</v>
      </c>
      <c r="R227" s="33">
        <v>8.7633702383186352E-2</v>
      </c>
      <c r="S227" s="33">
        <v>3.2865555555555557</v>
      </c>
      <c r="T227" s="33">
        <v>0.27133333333333337</v>
      </c>
      <c r="U227" s="33">
        <v>0</v>
      </c>
      <c r="V227" s="33">
        <v>6.0088196659786076E-2</v>
      </c>
      <c r="W227" s="33">
        <v>4.620000000000001</v>
      </c>
      <c r="X227" s="33">
        <v>0.35244444444444445</v>
      </c>
      <c r="Y227" s="33">
        <v>0</v>
      </c>
      <c r="Z227" s="33">
        <v>8.3978232313754939E-2</v>
      </c>
      <c r="AA227" s="33">
        <v>0</v>
      </c>
      <c r="AB227" s="33">
        <v>0</v>
      </c>
      <c r="AC227" s="33">
        <v>0</v>
      </c>
      <c r="AD227" s="33">
        <v>0</v>
      </c>
      <c r="AE227" s="33">
        <v>0</v>
      </c>
      <c r="AF227" s="33">
        <v>0</v>
      </c>
      <c r="AG227" s="33">
        <v>0</v>
      </c>
      <c r="AH227" t="s">
        <v>257</v>
      </c>
      <c r="AI227" s="34">
        <v>4</v>
      </c>
    </row>
    <row r="228" spans="1:35" x14ac:dyDescent="0.25">
      <c r="A228" t="s">
        <v>1023</v>
      </c>
      <c r="B228" t="s">
        <v>616</v>
      </c>
      <c r="C228" t="s">
        <v>685</v>
      </c>
      <c r="D228" t="s">
        <v>988</v>
      </c>
      <c r="E228" s="33">
        <v>52.1</v>
      </c>
      <c r="F228" s="33">
        <v>5.6888888888888891</v>
      </c>
      <c r="G228" s="33">
        <v>0</v>
      </c>
      <c r="H228" s="33">
        <v>0.7</v>
      </c>
      <c r="I228" s="33">
        <v>0.33333333333333331</v>
      </c>
      <c r="J228" s="33">
        <v>0</v>
      </c>
      <c r="K228" s="33">
        <v>0</v>
      </c>
      <c r="L228" s="33">
        <v>2.2222222222222223E-2</v>
      </c>
      <c r="M228" s="33">
        <v>5.0305555555555559</v>
      </c>
      <c r="N228" s="33">
        <v>0</v>
      </c>
      <c r="O228" s="33">
        <v>9.6555768820644067E-2</v>
      </c>
      <c r="P228" s="33">
        <v>5.8722222222222218</v>
      </c>
      <c r="Q228" s="33">
        <v>2.875</v>
      </c>
      <c r="R228" s="33">
        <v>0.16789294092557047</v>
      </c>
      <c r="S228" s="33">
        <v>0</v>
      </c>
      <c r="T228" s="33">
        <v>0</v>
      </c>
      <c r="U228" s="33">
        <v>0</v>
      </c>
      <c r="V228" s="33">
        <v>0</v>
      </c>
      <c r="W228" s="33">
        <v>1.137111111111111</v>
      </c>
      <c r="X228" s="33">
        <v>0</v>
      </c>
      <c r="Y228" s="33">
        <v>0</v>
      </c>
      <c r="Z228" s="33">
        <v>2.1825549157602896E-2</v>
      </c>
      <c r="AA228" s="33">
        <v>0</v>
      </c>
      <c r="AB228" s="33">
        <v>0</v>
      </c>
      <c r="AC228" s="33">
        <v>0</v>
      </c>
      <c r="AD228" s="33">
        <v>0</v>
      </c>
      <c r="AE228" s="33">
        <v>0</v>
      </c>
      <c r="AF228" s="33">
        <v>0</v>
      </c>
      <c r="AG228" s="33">
        <v>0</v>
      </c>
      <c r="AH228" t="s">
        <v>275</v>
      </c>
      <c r="AI228" s="34">
        <v>4</v>
      </c>
    </row>
    <row r="229" spans="1:35" x14ac:dyDescent="0.25">
      <c r="A229" t="s">
        <v>1023</v>
      </c>
      <c r="B229" t="s">
        <v>520</v>
      </c>
      <c r="C229" t="s">
        <v>804</v>
      </c>
      <c r="D229" t="s">
        <v>974</v>
      </c>
      <c r="E229" s="33">
        <v>43.422222222222224</v>
      </c>
      <c r="F229" s="33">
        <v>5.4222222222222225</v>
      </c>
      <c r="G229" s="33">
        <v>0</v>
      </c>
      <c r="H229" s="33">
        <v>0.46666666666666667</v>
      </c>
      <c r="I229" s="33">
        <v>5.9666666666666668</v>
      </c>
      <c r="J229" s="33">
        <v>0</v>
      </c>
      <c r="K229" s="33">
        <v>0</v>
      </c>
      <c r="L229" s="33">
        <v>1.3102222222222217</v>
      </c>
      <c r="M229" s="33">
        <v>5.8250000000000002</v>
      </c>
      <c r="N229" s="33">
        <v>0</v>
      </c>
      <c r="O229" s="33">
        <v>0.13414790174002048</v>
      </c>
      <c r="P229" s="33">
        <v>6.708333333333333</v>
      </c>
      <c r="Q229" s="33">
        <v>0</v>
      </c>
      <c r="R229" s="33">
        <v>0.15449078812691913</v>
      </c>
      <c r="S229" s="33">
        <v>1.0110000000000001</v>
      </c>
      <c r="T229" s="33">
        <v>3.5424444444444432</v>
      </c>
      <c r="U229" s="33">
        <v>0</v>
      </c>
      <c r="V229" s="33">
        <v>0.10486438075742063</v>
      </c>
      <c r="W229" s="33">
        <v>5.7892222222222234</v>
      </c>
      <c r="X229" s="33">
        <v>0.21</v>
      </c>
      <c r="Y229" s="33">
        <v>6.6666666666666666E-2</v>
      </c>
      <c r="Z229" s="33">
        <v>0.13969549641760493</v>
      </c>
      <c r="AA229" s="33">
        <v>0</v>
      </c>
      <c r="AB229" s="33">
        <v>0</v>
      </c>
      <c r="AC229" s="33">
        <v>0</v>
      </c>
      <c r="AD229" s="33">
        <v>0</v>
      </c>
      <c r="AE229" s="33">
        <v>0</v>
      </c>
      <c r="AF229" s="33">
        <v>0</v>
      </c>
      <c r="AG229" s="33">
        <v>0</v>
      </c>
      <c r="AH229" t="s">
        <v>179</v>
      </c>
      <c r="AI229" s="34">
        <v>4</v>
      </c>
    </row>
    <row r="230" spans="1:35" x14ac:dyDescent="0.25">
      <c r="A230" t="s">
        <v>1023</v>
      </c>
      <c r="B230" t="s">
        <v>546</v>
      </c>
      <c r="C230" t="s">
        <v>756</v>
      </c>
      <c r="D230" t="s">
        <v>897</v>
      </c>
      <c r="E230" s="33">
        <v>82.655555555555551</v>
      </c>
      <c r="F230" s="33">
        <v>5.6888888888888891</v>
      </c>
      <c r="G230" s="33">
        <v>0</v>
      </c>
      <c r="H230" s="33">
        <v>0.26666666666666666</v>
      </c>
      <c r="I230" s="33">
        <v>0.72222222222222221</v>
      </c>
      <c r="J230" s="33">
        <v>0</v>
      </c>
      <c r="K230" s="33">
        <v>0</v>
      </c>
      <c r="L230" s="33">
        <v>2.3395555555555552</v>
      </c>
      <c r="M230" s="33">
        <v>0</v>
      </c>
      <c r="N230" s="33">
        <v>5.5442222222222224</v>
      </c>
      <c r="O230" s="33">
        <v>6.707621992203254E-2</v>
      </c>
      <c r="P230" s="33">
        <v>10.739444444444445</v>
      </c>
      <c r="Q230" s="33">
        <v>0.75555555555555554</v>
      </c>
      <c r="R230" s="33">
        <v>0.13907111170856301</v>
      </c>
      <c r="S230" s="33">
        <v>2.3293333333333339</v>
      </c>
      <c r="T230" s="33">
        <v>1.9781111111111118</v>
      </c>
      <c r="U230" s="33">
        <v>0</v>
      </c>
      <c r="V230" s="33">
        <v>5.2113187256351681E-2</v>
      </c>
      <c r="W230" s="33">
        <v>2.3357777777777775</v>
      </c>
      <c r="X230" s="33">
        <v>1.3186666666666667</v>
      </c>
      <c r="Y230" s="33">
        <v>0</v>
      </c>
      <c r="Z230" s="33">
        <v>4.4212931845678184E-2</v>
      </c>
      <c r="AA230" s="33">
        <v>0</v>
      </c>
      <c r="AB230" s="33">
        <v>0</v>
      </c>
      <c r="AC230" s="33">
        <v>0</v>
      </c>
      <c r="AD230" s="33">
        <v>0</v>
      </c>
      <c r="AE230" s="33">
        <v>0</v>
      </c>
      <c r="AF230" s="33">
        <v>0</v>
      </c>
      <c r="AG230" s="33">
        <v>0</v>
      </c>
      <c r="AH230" t="s">
        <v>205</v>
      </c>
      <c r="AI230" s="34">
        <v>4</v>
      </c>
    </row>
    <row r="231" spans="1:35" x14ac:dyDescent="0.25">
      <c r="A231" t="s">
        <v>1023</v>
      </c>
      <c r="B231" t="s">
        <v>630</v>
      </c>
      <c r="C231" t="s">
        <v>683</v>
      </c>
      <c r="D231" t="s">
        <v>884</v>
      </c>
      <c r="E231" s="33">
        <v>45.444444444444443</v>
      </c>
      <c r="F231" s="33">
        <v>5.0666666666666664</v>
      </c>
      <c r="G231" s="33">
        <v>0</v>
      </c>
      <c r="H231" s="33">
        <v>0.53333333333333333</v>
      </c>
      <c r="I231" s="33">
        <v>6.2111111111111112</v>
      </c>
      <c r="J231" s="33">
        <v>0</v>
      </c>
      <c r="K231" s="33">
        <v>0</v>
      </c>
      <c r="L231" s="33">
        <v>4.6374444444444443</v>
      </c>
      <c r="M231" s="33">
        <v>0</v>
      </c>
      <c r="N231" s="33">
        <v>0</v>
      </c>
      <c r="O231" s="33">
        <v>0</v>
      </c>
      <c r="P231" s="33">
        <v>5.0222222222222221</v>
      </c>
      <c r="Q231" s="33">
        <v>0</v>
      </c>
      <c r="R231" s="33">
        <v>0.11051344743276284</v>
      </c>
      <c r="S231" s="33">
        <v>0.42777777777777776</v>
      </c>
      <c r="T231" s="33">
        <v>2.5327777777777785</v>
      </c>
      <c r="U231" s="33">
        <v>0</v>
      </c>
      <c r="V231" s="33">
        <v>6.5146699266503683E-2</v>
      </c>
      <c r="W231" s="33">
        <v>1.6592222222222222</v>
      </c>
      <c r="X231" s="33">
        <v>0.99033333333333318</v>
      </c>
      <c r="Y231" s="33">
        <v>0</v>
      </c>
      <c r="Z231" s="33">
        <v>5.8303178484107571E-2</v>
      </c>
      <c r="AA231" s="33">
        <v>0</v>
      </c>
      <c r="AB231" s="33">
        <v>0</v>
      </c>
      <c r="AC231" s="33">
        <v>0</v>
      </c>
      <c r="AD231" s="33">
        <v>0</v>
      </c>
      <c r="AE231" s="33">
        <v>0</v>
      </c>
      <c r="AF231" s="33">
        <v>0</v>
      </c>
      <c r="AG231" s="33">
        <v>0</v>
      </c>
      <c r="AH231" t="s">
        <v>289</v>
      </c>
      <c r="AI231" s="34">
        <v>4</v>
      </c>
    </row>
    <row r="232" spans="1:35" x14ac:dyDescent="0.25">
      <c r="A232" t="s">
        <v>1023</v>
      </c>
      <c r="B232" t="s">
        <v>392</v>
      </c>
      <c r="C232" t="s">
        <v>686</v>
      </c>
      <c r="D232" t="s">
        <v>879</v>
      </c>
      <c r="E232" s="33">
        <v>67.577777777777783</v>
      </c>
      <c r="F232" s="33">
        <v>5.6888888888888891</v>
      </c>
      <c r="G232" s="33">
        <v>0</v>
      </c>
      <c r="H232" s="33">
        <v>0.8</v>
      </c>
      <c r="I232" s="33">
        <v>6.5333333333333332</v>
      </c>
      <c r="J232" s="33">
        <v>0</v>
      </c>
      <c r="K232" s="33">
        <v>0</v>
      </c>
      <c r="L232" s="33">
        <v>1.0691111111111107</v>
      </c>
      <c r="M232" s="33">
        <v>4.4888888888888889</v>
      </c>
      <c r="N232" s="33">
        <v>0</v>
      </c>
      <c r="O232" s="33">
        <v>6.642551792173626E-2</v>
      </c>
      <c r="P232" s="33">
        <v>6.1638888888888888</v>
      </c>
      <c r="Q232" s="33">
        <v>0.8305555555555556</v>
      </c>
      <c r="R232" s="33">
        <v>0.10350213745478461</v>
      </c>
      <c r="S232" s="33">
        <v>1.6485555555555556</v>
      </c>
      <c r="T232" s="33">
        <v>3.943111111111111</v>
      </c>
      <c r="U232" s="33">
        <v>0</v>
      </c>
      <c r="V232" s="33">
        <v>8.2744163104242027E-2</v>
      </c>
      <c r="W232" s="33">
        <v>4.284888888888891</v>
      </c>
      <c r="X232" s="33">
        <v>1.5053333333333336</v>
      </c>
      <c r="Y232" s="33">
        <v>0</v>
      </c>
      <c r="Z232" s="33">
        <v>8.5682341335087175E-2</v>
      </c>
      <c r="AA232" s="33">
        <v>0</v>
      </c>
      <c r="AB232" s="33">
        <v>0</v>
      </c>
      <c r="AC232" s="33">
        <v>0</v>
      </c>
      <c r="AD232" s="33">
        <v>0</v>
      </c>
      <c r="AE232" s="33">
        <v>0</v>
      </c>
      <c r="AF232" s="33">
        <v>0</v>
      </c>
      <c r="AG232" s="33">
        <v>0</v>
      </c>
      <c r="AH232" t="s">
        <v>51</v>
      </c>
      <c r="AI232" s="34">
        <v>4</v>
      </c>
    </row>
    <row r="233" spans="1:35" x14ac:dyDescent="0.25">
      <c r="A233" t="s">
        <v>1023</v>
      </c>
      <c r="B233" t="s">
        <v>430</v>
      </c>
      <c r="C233" t="s">
        <v>756</v>
      </c>
      <c r="D233" t="s">
        <v>897</v>
      </c>
      <c r="E233" s="33">
        <v>77.2</v>
      </c>
      <c r="F233" s="33">
        <v>5.5111111111111111</v>
      </c>
      <c r="G233" s="33">
        <v>0</v>
      </c>
      <c r="H233" s="33">
        <v>0.26666666666666666</v>
      </c>
      <c r="I233" s="33">
        <v>6.0555555555555554</v>
      </c>
      <c r="J233" s="33">
        <v>0</v>
      </c>
      <c r="K233" s="33">
        <v>0</v>
      </c>
      <c r="L233" s="33">
        <v>4.0733333333333333</v>
      </c>
      <c r="M233" s="33">
        <v>5.5638888888888891</v>
      </c>
      <c r="N233" s="33">
        <v>0</v>
      </c>
      <c r="O233" s="33">
        <v>7.2071099597006333E-2</v>
      </c>
      <c r="P233" s="33">
        <v>5.4083333333333332</v>
      </c>
      <c r="Q233" s="33">
        <v>3.6055555555555556</v>
      </c>
      <c r="R233" s="33">
        <v>0.11676021876799079</v>
      </c>
      <c r="S233" s="33">
        <v>3.2347777777777784</v>
      </c>
      <c r="T233" s="33">
        <v>0.83777777777777784</v>
      </c>
      <c r="U233" s="33">
        <v>0</v>
      </c>
      <c r="V233" s="33">
        <v>5.2753310305123785E-2</v>
      </c>
      <c r="W233" s="33">
        <v>3.5400000000000009</v>
      </c>
      <c r="X233" s="33">
        <v>2.3276666666666666</v>
      </c>
      <c r="Y233" s="33">
        <v>0</v>
      </c>
      <c r="Z233" s="33">
        <v>7.6006044905008646E-2</v>
      </c>
      <c r="AA233" s="33">
        <v>0</v>
      </c>
      <c r="AB233" s="33">
        <v>0</v>
      </c>
      <c r="AC233" s="33">
        <v>0</v>
      </c>
      <c r="AD233" s="33">
        <v>0</v>
      </c>
      <c r="AE233" s="33">
        <v>0</v>
      </c>
      <c r="AF233" s="33">
        <v>0</v>
      </c>
      <c r="AG233" s="33">
        <v>0</v>
      </c>
      <c r="AH233" t="s">
        <v>89</v>
      </c>
      <c r="AI233" s="34">
        <v>4</v>
      </c>
    </row>
    <row r="234" spans="1:35" x14ac:dyDescent="0.25">
      <c r="A234" t="s">
        <v>1023</v>
      </c>
      <c r="B234" t="s">
        <v>572</v>
      </c>
      <c r="C234" t="s">
        <v>831</v>
      </c>
      <c r="D234" t="s">
        <v>944</v>
      </c>
      <c r="E234" s="33">
        <v>61.93333333333333</v>
      </c>
      <c r="F234" s="33">
        <v>5.6888888888888891</v>
      </c>
      <c r="G234" s="33">
        <v>0</v>
      </c>
      <c r="H234" s="33">
        <v>0.8</v>
      </c>
      <c r="I234" s="33">
        <v>4.7666666666666666</v>
      </c>
      <c r="J234" s="33">
        <v>0</v>
      </c>
      <c r="K234" s="33">
        <v>0</v>
      </c>
      <c r="L234" s="33">
        <v>1.4713333333333332</v>
      </c>
      <c r="M234" s="33">
        <v>5.8361111111111112</v>
      </c>
      <c r="N234" s="33">
        <v>0</v>
      </c>
      <c r="O234" s="33">
        <v>9.4232149264442053E-2</v>
      </c>
      <c r="P234" s="33">
        <v>5.7472222222222218</v>
      </c>
      <c r="Q234" s="33">
        <v>0</v>
      </c>
      <c r="R234" s="33">
        <v>9.2796914244707568E-2</v>
      </c>
      <c r="S234" s="33">
        <v>6.5487777777777776</v>
      </c>
      <c r="T234" s="33">
        <v>3.3865555555555562</v>
      </c>
      <c r="U234" s="33">
        <v>0</v>
      </c>
      <c r="V234" s="33">
        <v>0.16041980624327237</v>
      </c>
      <c r="W234" s="33">
        <v>6.4294444444444458</v>
      </c>
      <c r="X234" s="33">
        <v>0.20399999999999999</v>
      </c>
      <c r="Y234" s="33">
        <v>0</v>
      </c>
      <c r="Z234" s="33">
        <v>0.10710620739146037</v>
      </c>
      <c r="AA234" s="33">
        <v>0</v>
      </c>
      <c r="AB234" s="33">
        <v>0</v>
      </c>
      <c r="AC234" s="33">
        <v>0</v>
      </c>
      <c r="AD234" s="33">
        <v>0</v>
      </c>
      <c r="AE234" s="33">
        <v>0</v>
      </c>
      <c r="AF234" s="33">
        <v>0</v>
      </c>
      <c r="AG234" s="33">
        <v>0</v>
      </c>
      <c r="AH234" t="s">
        <v>231</v>
      </c>
      <c r="AI234" s="34">
        <v>4</v>
      </c>
    </row>
    <row r="235" spans="1:35" x14ac:dyDescent="0.25">
      <c r="A235" t="s">
        <v>1023</v>
      </c>
      <c r="B235" t="s">
        <v>512</v>
      </c>
      <c r="C235" t="s">
        <v>800</v>
      </c>
      <c r="D235" t="s">
        <v>944</v>
      </c>
      <c r="E235" s="33">
        <v>89.722222222222229</v>
      </c>
      <c r="F235" s="33">
        <v>5.6888888888888891</v>
      </c>
      <c r="G235" s="33">
        <v>0</v>
      </c>
      <c r="H235" s="33">
        <v>1.2444444444444445</v>
      </c>
      <c r="I235" s="33">
        <v>10.722222222222221</v>
      </c>
      <c r="J235" s="33">
        <v>0</v>
      </c>
      <c r="K235" s="33">
        <v>0</v>
      </c>
      <c r="L235" s="33">
        <v>5.1881111111111107</v>
      </c>
      <c r="M235" s="33">
        <v>5.6888888888888891</v>
      </c>
      <c r="N235" s="33">
        <v>0</v>
      </c>
      <c r="O235" s="33">
        <v>6.3405572755417958E-2</v>
      </c>
      <c r="P235" s="33">
        <v>5.7611111111111111</v>
      </c>
      <c r="Q235" s="33">
        <v>2.1472222222222221</v>
      </c>
      <c r="R235" s="33">
        <v>8.8142414860681112E-2</v>
      </c>
      <c r="S235" s="33">
        <v>5.3666666666666663</v>
      </c>
      <c r="T235" s="33">
        <v>3.7651111111111111</v>
      </c>
      <c r="U235" s="33">
        <v>0</v>
      </c>
      <c r="V235" s="33">
        <v>0.10177832817337461</v>
      </c>
      <c r="W235" s="33">
        <v>3.1844444444444453</v>
      </c>
      <c r="X235" s="33">
        <v>0</v>
      </c>
      <c r="Y235" s="33">
        <v>0</v>
      </c>
      <c r="Z235" s="33">
        <v>3.5492260061919509E-2</v>
      </c>
      <c r="AA235" s="33">
        <v>0</v>
      </c>
      <c r="AB235" s="33">
        <v>0</v>
      </c>
      <c r="AC235" s="33">
        <v>0</v>
      </c>
      <c r="AD235" s="33">
        <v>0</v>
      </c>
      <c r="AE235" s="33">
        <v>0</v>
      </c>
      <c r="AF235" s="33">
        <v>0</v>
      </c>
      <c r="AG235" s="33">
        <v>0</v>
      </c>
      <c r="AH235" t="s">
        <v>171</v>
      </c>
      <c r="AI235" s="34">
        <v>4</v>
      </c>
    </row>
    <row r="236" spans="1:35" x14ac:dyDescent="0.25">
      <c r="A236" t="s">
        <v>1023</v>
      </c>
      <c r="B236" t="s">
        <v>383</v>
      </c>
      <c r="C236" t="s">
        <v>732</v>
      </c>
      <c r="D236" t="s">
        <v>892</v>
      </c>
      <c r="E236" s="33">
        <v>141.80000000000001</v>
      </c>
      <c r="F236" s="33">
        <v>6.8444444444444441</v>
      </c>
      <c r="G236" s="33">
        <v>0</v>
      </c>
      <c r="H236" s="33">
        <v>1.5</v>
      </c>
      <c r="I236" s="33">
        <v>4</v>
      </c>
      <c r="J236" s="33">
        <v>0</v>
      </c>
      <c r="K236" s="33">
        <v>0</v>
      </c>
      <c r="L236" s="33">
        <v>6.3642222222222218</v>
      </c>
      <c r="M236" s="33">
        <v>5.1555555555555559</v>
      </c>
      <c r="N236" s="33">
        <v>5.4731111111111108</v>
      </c>
      <c r="O236" s="33">
        <v>7.4955336154207811E-2</v>
      </c>
      <c r="P236" s="33">
        <v>13.858888888888888</v>
      </c>
      <c r="Q236" s="33">
        <v>0</v>
      </c>
      <c r="R236" s="33">
        <v>9.773546466071148E-2</v>
      </c>
      <c r="S236" s="33">
        <v>3.9745555555555572</v>
      </c>
      <c r="T236" s="33">
        <v>5.8281111111111112</v>
      </c>
      <c r="U236" s="33">
        <v>0</v>
      </c>
      <c r="V236" s="33">
        <v>6.9130230371415149E-2</v>
      </c>
      <c r="W236" s="33">
        <v>9.1889999999999983</v>
      </c>
      <c r="X236" s="33">
        <v>2.3268888888888895</v>
      </c>
      <c r="Y236" s="33">
        <v>0</v>
      </c>
      <c r="Z236" s="33">
        <v>8.1212192446325021E-2</v>
      </c>
      <c r="AA236" s="33">
        <v>0</v>
      </c>
      <c r="AB236" s="33">
        <v>0</v>
      </c>
      <c r="AC236" s="33">
        <v>0</v>
      </c>
      <c r="AD236" s="33">
        <v>0</v>
      </c>
      <c r="AE236" s="33">
        <v>23.044444444444444</v>
      </c>
      <c r="AF236" s="33">
        <v>0</v>
      </c>
      <c r="AG236" s="33">
        <v>0</v>
      </c>
      <c r="AH236" t="s">
        <v>42</v>
      </c>
      <c r="AI236" s="34">
        <v>4</v>
      </c>
    </row>
    <row r="237" spans="1:35" x14ac:dyDescent="0.25">
      <c r="A237" t="s">
        <v>1023</v>
      </c>
      <c r="B237" t="s">
        <v>401</v>
      </c>
      <c r="C237" t="s">
        <v>739</v>
      </c>
      <c r="D237" t="s">
        <v>938</v>
      </c>
      <c r="E237" s="33">
        <v>87.87777777777778</v>
      </c>
      <c r="F237" s="33">
        <v>5.6888888888888891</v>
      </c>
      <c r="G237" s="33">
        <v>0</v>
      </c>
      <c r="H237" s="33">
        <v>0.26666666666666666</v>
      </c>
      <c r="I237" s="33">
        <v>5.6888888888888891</v>
      </c>
      <c r="J237" s="33">
        <v>0</v>
      </c>
      <c r="K237" s="33">
        <v>0</v>
      </c>
      <c r="L237" s="33">
        <v>6.0572222222222232</v>
      </c>
      <c r="M237" s="33">
        <v>5.2831111111111113</v>
      </c>
      <c r="N237" s="33">
        <v>0</v>
      </c>
      <c r="O237" s="33">
        <v>6.0118851940826903E-2</v>
      </c>
      <c r="P237" s="33">
        <v>6.6899999999999986</v>
      </c>
      <c r="Q237" s="33">
        <v>0</v>
      </c>
      <c r="R237" s="33">
        <v>7.6128461246680976E-2</v>
      </c>
      <c r="S237" s="33">
        <v>7.2304444444444442</v>
      </c>
      <c r="T237" s="33">
        <v>4.6468888888888893</v>
      </c>
      <c r="U237" s="33">
        <v>0</v>
      </c>
      <c r="V237" s="33">
        <v>0.13515741560247818</v>
      </c>
      <c r="W237" s="33">
        <v>7.9172222222222208</v>
      </c>
      <c r="X237" s="33">
        <v>9.6767777777777741</v>
      </c>
      <c r="Y237" s="33">
        <v>5.3111111111111109</v>
      </c>
      <c r="Z237" s="33">
        <v>0.26064736376280179</v>
      </c>
      <c r="AA237" s="33">
        <v>0</v>
      </c>
      <c r="AB237" s="33">
        <v>0</v>
      </c>
      <c r="AC237" s="33">
        <v>0</v>
      </c>
      <c r="AD237" s="33">
        <v>0</v>
      </c>
      <c r="AE237" s="33">
        <v>0</v>
      </c>
      <c r="AF237" s="33">
        <v>0</v>
      </c>
      <c r="AG237" s="33">
        <v>0</v>
      </c>
      <c r="AH237" t="s">
        <v>60</v>
      </c>
      <c r="AI237" s="34">
        <v>4</v>
      </c>
    </row>
    <row r="238" spans="1:35" x14ac:dyDescent="0.25">
      <c r="A238" t="s">
        <v>1023</v>
      </c>
      <c r="B238" t="s">
        <v>377</v>
      </c>
      <c r="C238" t="s">
        <v>717</v>
      </c>
      <c r="D238" t="s">
        <v>923</v>
      </c>
      <c r="E238" s="33">
        <v>91.666666666666671</v>
      </c>
      <c r="F238" s="33">
        <v>5.6888888888888891</v>
      </c>
      <c r="G238" s="33">
        <v>0</v>
      </c>
      <c r="H238" s="33">
        <v>0.8</v>
      </c>
      <c r="I238" s="33">
        <v>6.7555555555555555</v>
      </c>
      <c r="J238" s="33">
        <v>0</v>
      </c>
      <c r="K238" s="33">
        <v>0</v>
      </c>
      <c r="L238" s="33">
        <v>5.8527777777777779</v>
      </c>
      <c r="M238" s="33">
        <v>5.45</v>
      </c>
      <c r="N238" s="33">
        <v>0</v>
      </c>
      <c r="O238" s="33">
        <v>5.9454545454545454E-2</v>
      </c>
      <c r="P238" s="33">
        <v>7.1805555555555554</v>
      </c>
      <c r="Q238" s="33">
        <v>0</v>
      </c>
      <c r="R238" s="33">
        <v>7.8333333333333324E-2</v>
      </c>
      <c r="S238" s="33">
        <v>2.0298888888888893</v>
      </c>
      <c r="T238" s="33">
        <v>4.9873333333333338</v>
      </c>
      <c r="U238" s="33">
        <v>0</v>
      </c>
      <c r="V238" s="33">
        <v>7.6551515151515162E-2</v>
      </c>
      <c r="W238" s="33">
        <v>5.2638888888888884</v>
      </c>
      <c r="X238" s="33">
        <v>5.4546666666666646</v>
      </c>
      <c r="Y238" s="33">
        <v>0</v>
      </c>
      <c r="Z238" s="33">
        <v>0.11692969696969695</v>
      </c>
      <c r="AA238" s="33">
        <v>0</v>
      </c>
      <c r="AB238" s="33">
        <v>0</v>
      </c>
      <c r="AC238" s="33">
        <v>0</v>
      </c>
      <c r="AD238" s="33">
        <v>0</v>
      </c>
      <c r="AE238" s="33">
        <v>0</v>
      </c>
      <c r="AF238" s="33">
        <v>0</v>
      </c>
      <c r="AG238" s="33">
        <v>0</v>
      </c>
      <c r="AH238" t="s">
        <v>36</v>
      </c>
      <c r="AI238" s="34">
        <v>4</v>
      </c>
    </row>
    <row r="239" spans="1:35" x14ac:dyDescent="0.25">
      <c r="A239" t="s">
        <v>1023</v>
      </c>
      <c r="B239" t="s">
        <v>435</v>
      </c>
      <c r="C239" t="s">
        <v>758</v>
      </c>
      <c r="D239" t="s">
        <v>894</v>
      </c>
      <c r="E239" s="33">
        <v>52.333333333333336</v>
      </c>
      <c r="F239" s="33">
        <v>5.2444444444444445</v>
      </c>
      <c r="G239" s="33">
        <v>0</v>
      </c>
      <c r="H239" s="33">
        <v>0.53333333333333333</v>
      </c>
      <c r="I239" s="33">
        <v>3.6444444444444444</v>
      </c>
      <c r="J239" s="33">
        <v>0</v>
      </c>
      <c r="K239" s="33">
        <v>0</v>
      </c>
      <c r="L239" s="33">
        <v>0.52388888888888907</v>
      </c>
      <c r="M239" s="33">
        <v>5.5111111111111111</v>
      </c>
      <c r="N239" s="33">
        <v>0</v>
      </c>
      <c r="O239" s="33">
        <v>0.10530785562632695</v>
      </c>
      <c r="P239" s="33">
        <v>1.5555555555555556</v>
      </c>
      <c r="Q239" s="33">
        <v>0</v>
      </c>
      <c r="R239" s="33">
        <v>2.9723991507430998E-2</v>
      </c>
      <c r="S239" s="33">
        <v>0.96155555555555561</v>
      </c>
      <c r="T239" s="33">
        <v>0.496111111111111</v>
      </c>
      <c r="U239" s="33">
        <v>0</v>
      </c>
      <c r="V239" s="33">
        <v>2.7853503184713375E-2</v>
      </c>
      <c r="W239" s="33">
        <v>1.2281111111111109</v>
      </c>
      <c r="X239" s="33">
        <v>1.7016666666666664</v>
      </c>
      <c r="Y239" s="33">
        <v>0</v>
      </c>
      <c r="Z239" s="33">
        <v>5.5983014861995743E-2</v>
      </c>
      <c r="AA239" s="33">
        <v>0</v>
      </c>
      <c r="AB239" s="33">
        <v>0</v>
      </c>
      <c r="AC239" s="33">
        <v>0</v>
      </c>
      <c r="AD239" s="33">
        <v>0</v>
      </c>
      <c r="AE239" s="33">
        <v>0</v>
      </c>
      <c r="AF239" s="33">
        <v>0</v>
      </c>
      <c r="AG239" s="33">
        <v>0</v>
      </c>
      <c r="AH239" t="s">
        <v>94</v>
      </c>
      <c r="AI239" s="34">
        <v>4</v>
      </c>
    </row>
    <row r="240" spans="1:35" x14ac:dyDescent="0.25">
      <c r="A240" t="s">
        <v>1023</v>
      </c>
      <c r="B240" t="s">
        <v>504</v>
      </c>
      <c r="C240" t="s">
        <v>739</v>
      </c>
      <c r="D240" t="s">
        <v>938</v>
      </c>
      <c r="E240" s="33">
        <v>57.1</v>
      </c>
      <c r="F240" s="33">
        <v>5.6888888888888891</v>
      </c>
      <c r="G240" s="33">
        <v>0</v>
      </c>
      <c r="H240" s="33">
        <v>0.17777777777777778</v>
      </c>
      <c r="I240" s="33">
        <v>3.8777777777777778</v>
      </c>
      <c r="J240" s="33">
        <v>0</v>
      </c>
      <c r="K240" s="33">
        <v>0</v>
      </c>
      <c r="L240" s="33">
        <v>2.2627777777777784</v>
      </c>
      <c r="M240" s="33">
        <v>4.9777777777777779</v>
      </c>
      <c r="N240" s="33">
        <v>0</v>
      </c>
      <c r="O240" s="33">
        <v>8.7176493481222028E-2</v>
      </c>
      <c r="P240" s="33">
        <v>5.2</v>
      </c>
      <c r="Q240" s="33">
        <v>4.3305555555555557</v>
      </c>
      <c r="R240" s="33">
        <v>0.16690990465071023</v>
      </c>
      <c r="S240" s="33">
        <v>1.3458888888888889</v>
      </c>
      <c r="T240" s="33">
        <v>2.1347777777777774</v>
      </c>
      <c r="U240" s="33">
        <v>0</v>
      </c>
      <c r="V240" s="33">
        <v>6.0957384705195551E-2</v>
      </c>
      <c r="W240" s="33">
        <v>1.3880000000000001</v>
      </c>
      <c r="X240" s="33">
        <v>2.8994444444444443</v>
      </c>
      <c r="Y240" s="33">
        <v>0</v>
      </c>
      <c r="Z240" s="33">
        <v>7.5086592722319517E-2</v>
      </c>
      <c r="AA240" s="33">
        <v>0</v>
      </c>
      <c r="AB240" s="33">
        <v>0</v>
      </c>
      <c r="AC240" s="33">
        <v>0</v>
      </c>
      <c r="AD240" s="33">
        <v>0</v>
      </c>
      <c r="AE240" s="33">
        <v>0</v>
      </c>
      <c r="AF240" s="33">
        <v>0</v>
      </c>
      <c r="AG240" s="33">
        <v>0</v>
      </c>
      <c r="AH240" t="s">
        <v>163</v>
      </c>
      <c r="AI240" s="34">
        <v>4</v>
      </c>
    </row>
    <row r="241" spans="1:35" x14ac:dyDescent="0.25">
      <c r="A241" t="s">
        <v>1023</v>
      </c>
      <c r="B241" t="s">
        <v>578</v>
      </c>
      <c r="C241" t="s">
        <v>834</v>
      </c>
      <c r="D241" t="s">
        <v>990</v>
      </c>
      <c r="E241" s="33">
        <v>60.966666666666669</v>
      </c>
      <c r="F241" s="33">
        <v>5.6</v>
      </c>
      <c r="G241" s="33">
        <v>0</v>
      </c>
      <c r="H241" s="33">
        <v>0.53333333333333333</v>
      </c>
      <c r="I241" s="33">
        <v>4.8888888888888893</v>
      </c>
      <c r="J241" s="33">
        <v>0</v>
      </c>
      <c r="K241" s="33">
        <v>0</v>
      </c>
      <c r="L241" s="33">
        <v>4.9518888888888881</v>
      </c>
      <c r="M241" s="33">
        <v>5.6</v>
      </c>
      <c r="N241" s="33">
        <v>0</v>
      </c>
      <c r="O241" s="33">
        <v>9.1853471842536893E-2</v>
      </c>
      <c r="P241" s="33">
        <v>4.9805555555555552</v>
      </c>
      <c r="Q241" s="33">
        <v>0</v>
      </c>
      <c r="R241" s="33">
        <v>8.1693092764716591E-2</v>
      </c>
      <c r="S241" s="33">
        <v>1.9463333333333335</v>
      </c>
      <c r="T241" s="33">
        <v>2.3808888888888879</v>
      </c>
      <c r="U241" s="33">
        <v>0</v>
      </c>
      <c r="V241" s="33">
        <v>7.097685438308729E-2</v>
      </c>
      <c r="W241" s="33">
        <v>3.0734444444444446</v>
      </c>
      <c r="X241" s="33">
        <v>2.418333333333333</v>
      </c>
      <c r="Y241" s="33">
        <v>0</v>
      </c>
      <c r="Z241" s="33">
        <v>9.0078367049389457E-2</v>
      </c>
      <c r="AA241" s="33">
        <v>0</v>
      </c>
      <c r="AB241" s="33">
        <v>0</v>
      </c>
      <c r="AC241" s="33">
        <v>0</v>
      </c>
      <c r="AD241" s="33">
        <v>0</v>
      </c>
      <c r="AE241" s="33">
        <v>0</v>
      </c>
      <c r="AF241" s="33">
        <v>0</v>
      </c>
      <c r="AG241" s="33">
        <v>0</v>
      </c>
      <c r="AH241" t="s">
        <v>237</v>
      </c>
      <c r="AI241" s="34">
        <v>4</v>
      </c>
    </row>
    <row r="242" spans="1:35" x14ac:dyDescent="0.25">
      <c r="A242" t="s">
        <v>1023</v>
      </c>
      <c r="B242" t="s">
        <v>633</v>
      </c>
      <c r="C242" t="s">
        <v>699</v>
      </c>
      <c r="D242" t="s">
        <v>947</v>
      </c>
      <c r="E242" s="33">
        <v>93.811111111111117</v>
      </c>
      <c r="F242" s="33">
        <v>5.6</v>
      </c>
      <c r="G242" s="33">
        <v>0</v>
      </c>
      <c r="H242" s="33">
        <v>0.97777777777777775</v>
      </c>
      <c r="I242" s="33">
        <v>1.1666666666666667</v>
      </c>
      <c r="J242" s="33">
        <v>0</v>
      </c>
      <c r="K242" s="33">
        <v>0</v>
      </c>
      <c r="L242" s="33">
        <v>0.54466666666666674</v>
      </c>
      <c r="M242" s="33">
        <v>5.3305555555555557</v>
      </c>
      <c r="N242" s="33">
        <v>0</v>
      </c>
      <c r="O242" s="33">
        <v>5.6822219590193054E-2</v>
      </c>
      <c r="P242" s="33">
        <v>5.2638888888888893</v>
      </c>
      <c r="Q242" s="33">
        <v>0</v>
      </c>
      <c r="R242" s="33">
        <v>5.6111571716214614E-2</v>
      </c>
      <c r="S242" s="33">
        <v>2.8540000000000001</v>
      </c>
      <c r="T242" s="33">
        <v>5.0394444444444435</v>
      </c>
      <c r="U242" s="33">
        <v>0</v>
      </c>
      <c r="V242" s="33">
        <v>8.4141892692171011E-2</v>
      </c>
      <c r="W242" s="33">
        <v>0.88044444444444458</v>
      </c>
      <c r="X242" s="33">
        <v>3.1478888888888887</v>
      </c>
      <c r="Y242" s="33">
        <v>0</v>
      </c>
      <c r="Z242" s="33">
        <v>4.294089778514746E-2</v>
      </c>
      <c r="AA242" s="33">
        <v>0</v>
      </c>
      <c r="AB242" s="33">
        <v>0</v>
      </c>
      <c r="AC242" s="33">
        <v>0</v>
      </c>
      <c r="AD242" s="33">
        <v>0</v>
      </c>
      <c r="AE242" s="33">
        <v>0</v>
      </c>
      <c r="AF242" s="33">
        <v>0</v>
      </c>
      <c r="AG242" s="33">
        <v>0</v>
      </c>
      <c r="AH242" t="s">
        <v>292</v>
      </c>
      <c r="AI242" s="34">
        <v>4</v>
      </c>
    </row>
    <row r="243" spans="1:35" x14ac:dyDescent="0.25">
      <c r="A243" t="s">
        <v>1023</v>
      </c>
      <c r="B243" t="s">
        <v>595</v>
      </c>
      <c r="C243" t="s">
        <v>841</v>
      </c>
      <c r="D243" t="s">
        <v>994</v>
      </c>
      <c r="E243" s="33">
        <v>152.06666666666666</v>
      </c>
      <c r="F243" s="33">
        <v>5.6888888888888891</v>
      </c>
      <c r="G243" s="33">
        <v>0</v>
      </c>
      <c r="H243" s="33">
        <v>1.5777777777777777</v>
      </c>
      <c r="I243" s="33">
        <v>5.1222222222222218</v>
      </c>
      <c r="J243" s="33">
        <v>0</v>
      </c>
      <c r="K243" s="33">
        <v>0</v>
      </c>
      <c r="L243" s="33">
        <v>8.820333333333334</v>
      </c>
      <c r="M243" s="33">
        <v>11.111111111111111</v>
      </c>
      <c r="N243" s="33">
        <v>0</v>
      </c>
      <c r="O243" s="33">
        <v>7.306736811340056E-2</v>
      </c>
      <c r="P243" s="33">
        <v>4.9083333333333332</v>
      </c>
      <c r="Q243" s="33">
        <v>0</v>
      </c>
      <c r="R243" s="33">
        <v>3.2277509864094694E-2</v>
      </c>
      <c r="S243" s="33">
        <v>3.2916666666666661</v>
      </c>
      <c r="T243" s="33">
        <v>4.5292222222222218</v>
      </c>
      <c r="U243" s="33">
        <v>0</v>
      </c>
      <c r="V243" s="33">
        <v>5.1430659067660381E-2</v>
      </c>
      <c r="W243" s="33">
        <v>5.4987777777777778</v>
      </c>
      <c r="X243" s="33">
        <v>3.3965555555555542</v>
      </c>
      <c r="Y243" s="33">
        <v>0</v>
      </c>
      <c r="Z243" s="33">
        <v>5.8496273564226209E-2</v>
      </c>
      <c r="AA243" s="33">
        <v>0</v>
      </c>
      <c r="AB243" s="33">
        <v>0</v>
      </c>
      <c r="AC243" s="33">
        <v>0</v>
      </c>
      <c r="AD243" s="33">
        <v>0</v>
      </c>
      <c r="AE243" s="33">
        <v>0</v>
      </c>
      <c r="AF243" s="33">
        <v>0</v>
      </c>
      <c r="AG243" s="33">
        <v>0</v>
      </c>
      <c r="AH243" t="s">
        <v>254</v>
      </c>
      <c r="AI243" s="34">
        <v>4</v>
      </c>
    </row>
    <row r="244" spans="1:35" x14ac:dyDescent="0.25">
      <c r="A244" t="s">
        <v>1023</v>
      </c>
      <c r="B244" t="s">
        <v>443</v>
      </c>
      <c r="C244" t="s">
        <v>732</v>
      </c>
      <c r="D244" t="s">
        <v>892</v>
      </c>
      <c r="E244" s="33">
        <v>102.98888888888889</v>
      </c>
      <c r="F244" s="33">
        <v>5.1555555555555559</v>
      </c>
      <c r="G244" s="33">
        <v>0</v>
      </c>
      <c r="H244" s="33">
        <v>1.0666666666666667</v>
      </c>
      <c r="I244" s="33">
        <v>6.2555555555555555</v>
      </c>
      <c r="J244" s="33">
        <v>0</v>
      </c>
      <c r="K244" s="33">
        <v>0</v>
      </c>
      <c r="L244" s="33">
        <v>3.9595555555555553</v>
      </c>
      <c r="M244" s="33">
        <v>5.3777777777777782</v>
      </c>
      <c r="N244" s="33">
        <v>0</v>
      </c>
      <c r="O244" s="33">
        <v>5.2217067644837634E-2</v>
      </c>
      <c r="P244" s="33">
        <v>5.1638888888888888</v>
      </c>
      <c r="Q244" s="33">
        <v>0</v>
      </c>
      <c r="R244" s="33">
        <v>5.0140252454417951E-2</v>
      </c>
      <c r="S244" s="33">
        <v>3.1027777777777779</v>
      </c>
      <c r="T244" s="33">
        <v>9.1087777777777781</v>
      </c>
      <c r="U244" s="33">
        <v>0</v>
      </c>
      <c r="V244" s="33">
        <v>0.11857158269500485</v>
      </c>
      <c r="W244" s="33">
        <v>5.7578888888888891</v>
      </c>
      <c r="X244" s="33">
        <v>4.2396666666666656</v>
      </c>
      <c r="Y244" s="33">
        <v>5.8111111111111109</v>
      </c>
      <c r="Z244" s="33">
        <v>0.15349875930521087</v>
      </c>
      <c r="AA244" s="33">
        <v>0</v>
      </c>
      <c r="AB244" s="33">
        <v>0</v>
      </c>
      <c r="AC244" s="33">
        <v>0</v>
      </c>
      <c r="AD244" s="33">
        <v>0</v>
      </c>
      <c r="AE244" s="33">
        <v>0</v>
      </c>
      <c r="AF244" s="33">
        <v>0</v>
      </c>
      <c r="AG244" s="33">
        <v>0</v>
      </c>
      <c r="AH244" t="s">
        <v>102</v>
      </c>
      <c r="AI244" s="34">
        <v>4</v>
      </c>
    </row>
    <row r="245" spans="1:35" x14ac:dyDescent="0.25">
      <c r="A245" t="s">
        <v>1023</v>
      </c>
      <c r="B245" t="s">
        <v>666</v>
      </c>
      <c r="C245" t="s">
        <v>731</v>
      </c>
      <c r="D245" t="s">
        <v>934</v>
      </c>
      <c r="E245" s="33">
        <v>88.5</v>
      </c>
      <c r="F245" s="33">
        <v>6.4888888888888889</v>
      </c>
      <c r="G245" s="33">
        <v>0</v>
      </c>
      <c r="H245" s="33">
        <v>0.62222222222222223</v>
      </c>
      <c r="I245" s="33">
        <v>4.4333333333333336</v>
      </c>
      <c r="J245" s="33">
        <v>0</v>
      </c>
      <c r="K245" s="33">
        <v>0</v>
      </c>
      <c r="L245" s="33">
        <v>5.2816666666666672</v>
      </c>
      <c r="M245" s="33">
        <v>0</v>
      </c>
      <c r="N245" s="33">
        <v>6.0694444444444446</v>
      </c>
      <c r="O245" s="33">
        <v>6.8581293157564352E-2</v>
      </c>
      <c r="P245" s="33">
        <v>4.2850000000000001</v>
      </c>
      <c r="Q245" s="33">
        <v>0</v>
      </c>
      <c r="R245" s="33">
        <v>4.8418079096045202E-2</v>
      </c>
      <c r="S245" s="33">
        <v>1.4407777777777779</v>
      </c>
      <c r="T245" s="33">
        <v>10.706555555555555</v>
      </c>
      <c r="U245" s="33">
        <v>0</v>
      </c>
      <c r="V245" s="33">
        <v>0.13725800376647834</v>
      </c>
      <c r="W245" s="33">
        <v>8.218</v>
      </c>
      <c r="X245" s="33">
        <v>5.7871111111111118</v>
      </c>
      <c r="Y245" s="33">
        <v>0</v>
      </c>
      <c r="Z245" s="33">
        <v>0.1582498430634024</v>
      </c>
      <c r="AA245" s="33">
        <v>0</v>
      </c>
      <c r="AB245" s="33">
        <v>0</v>
      </c>
      <c r="AC245" s="33">
        <v>0</v>
      </c>
      <c r="AD245" s="33">
        <v>0</v>
      </c>
      <c r="AE245" s="33">
        <v>0</v>
      </c>
      <c r="AF245" s="33">
        <v>0</v>
      </c>
      <c r="AG245" s="33">
        <v>0</v>
      </c>
      <c r="AH245" t="s">
        <v>325</v>
      </c>
      <c r="AI245" s="34">
        <v>4</v>
      </c>
    </row>
    <row r="246" spans="1:35" x14ac:dyDescent="0.25">
      <c r="A246" t="s">
        <v>1023</v>
      </c>
      <c r="B246" t="s">
        <v>408</v>
      </c>
      <c r="C246" t="s">
        <v>718</v>
      </c>
      <c r="D246" t="s">
        <v>924</v>
      </c>
      <c r="E246" s="33">
        <v>102.55555555555556</v>
      </c>
      <c r="F246" s="33">
        <v>6.2222222222222223</v>
      </c>
      <c r="G246" s="33">
        <v>0</v>
      </c>
      <c r="H246" s="33">
        <v>0.8</v>
      </c>
      <c r="I246" s="33">
        <v>6.4888888888888889</v>
      </c>
      <c r="J246" s="33">
        <v>0</v>
      </c>
      <c r="K246" s="33">
        <v>0</v>
      </c>
      <c r="L246" s="33">
        <v>10.045777777777774</v>
      </c>
      <c r="M246" s="33">
        <v>9.2644444444444431</v>
      </c>
      <c r="N246" s="33">
        <v>2</v>
      </c>
      <c r="O246" s="33">
        <v>0.10983748645720476</v>
      </c>
      <c r="P246" s="33">
        <v>5.583333333333333</v>
      </c>
      <c r="Q246" s="33">
        <v>0</v>
      </c>
      <c r="R246" s="33">
        <v>5.4442036836403029E-2</v>
      </c>
      <c r="S246" s="33">
        <v>8.7515555555555551</v>
      </c>
      <c r="T246" s="33">
        <v>13.412444444444446</v>
      </c>
      <c r="U246" s="33">
        <v>0</v>
      </c>
      <c r="V246" s="33">
        <v>0.21611700975081258</v>
      </c>
      <c r="W246" s="33">
        <v>10.16277777777778</v>
      </c>
      <c r="X246" s="33">
        <v>12.397777777777772</v>
      </c>
      <c r="Y246" s="33">
        <v>0</v>
      </c>
      <c r="Z246" s="33">
        <v>0.21998374864572046</v>
      </c>
      <c r="AA246" s="33">
        <v>0</v>
      </c>
      <c r="AB246" s="33">
        <v>0</v>
      </c>
      <c r="AC246" s="33">
        <v>0</v>
      </c>
      <c r="AD246" s="33">
        <v>0</v>
      </c>
      <c r="AE246" s="33">
        <v>0</v>
      </c>
      <c r="AF246" s="33">
        <v>0</v>
      </c>
      <c r="AG246" s="33">
        <v>0</v>
      </c>
      <c r="AH246" t="s">
        <v>67</v>
      </c>
      <c r="AI246" s="34">
        <v>4</v>
      </c>
    </row>
    <row r="247" spans="1:35" x14ac:dyDescent="0.25">
      <c r="A247" t="s">
        <v>1023</v>
      </c>
      <c r="B247" t="s">
        <v>534</v>
      </c>
      <c r="C247" t="s">
        <v>811</v>
      </c>
      <c r="D247" t="s">
        <v>924</v>
      </c>
      <c r="E247" s="33">
        <v>61.533333333333331</v>
      </c>
      <c r="F247" s="33">
        <v>5.5111111111111111</v>
      </c>
      <c r="G247" s="33">
        <v>0</v>
      </c>
      <c r="H247" s="33">
        <v>0.53333333333333333</v>
      </c>
      <c r="I247" s="33">
        <v>6.6555555555555559</v>
      </c>
      <c r="J247" s="33">
        <v>0</v>
      </c>
      <c r="K247" s="33">
        <v>0</v>
      </c>
      <c r="L247" s="33">
        <v>4.6628888888888902</v>
      </c>
      <c r="M247" s="33">
        <v>5.4305555555555554</v>
      </c>
      <c r="N247" s="33">
        <v>0</v>
      </c>
      <c r="O247" s="33">
        <v>8.8253882267966779E-2</v>
      </c>
      <c r="P247" s="33">
        <v>5.5883333333333329</v>
      </c>
      <c r="Q247" s="33">
        <v>0</v>
      </c>
      <c r="R247" s="33">
        <v>9.0817984832069334E-2</v>
      </c>
      <c r="S247" s="33">
        <v>3.4091111111111116</v>
      </c>
      <c r="T247" s="33">
        <v>1.2815555555555556</v>
      </c>
      <c r="U247" s="33">
        <v>0</v>
      </c>
      <c r="V247" s="33">
        <v>7.6229685807150602E-2</v>
      </c>
      <c r="W247" s="33">
        <v>4.9694444444444441</v>
      </c>
      <c r="X247" s="33">
        <v>5.79</v>
      </c>
      <c r="Y247" s="33">
        <v>0</v>
      </c>
      <c r="Z247" s="33">
        <v>0.17485554351751534</v>
      </c>
      <c r="AA247" s="33">
        <v>0</v>
      </c>
      <c r="AB247" s="33">
        <v>0</v>
      </c>
      <c r="AC247" s="33">
        <v>0</v>
      </c>
      <c r="AD247" s="33">
        <v>0</v>
      </c>
      <c r="AE247" s="33">
        <v>0</v>
      </c>
      <c r="AF247" s="33">
        <v>0</v>
      </c>
      <c r="AG247" s="33">
        <v>0</v>
      </c>
      <c r="AH247" t="s">
        <v>193</v>
      </c>
      <c r="AI247" s="34">
        <v>4</v>
      </c>
    </row>
    <row r="248" spans="1:35" x14ac:dyDescent="0.25">
      <c r="A248" t="s">
        <v>1023</v>
      </c>
      <c r="B248" t="s">
        <v>472</v>
      </c>
      <c r="C248" t="s">
        <v>782</v>
      </c>
      <c r="D248" t="s">
        <v>879</v>
      </c>
      <c r="E248" s="33">
        <v>99.077777777777783</v>
      </c>
      <c r="F248" s="33">
        <v>5.6</v>
      </c>
      <c r="G248" s="33">
        <v>0</v>
      </c>
      <c r="H248" s="33">
        <v>0.93055555555555558</v>
      </c>
      <c r="I248" s="33">
        <v>9.1666666666666661</v>
      </c>
      <c r="J248" s="33">
        <v>0</v>
      </c>
      <c r="K248" s="33">
        <v>0</v>
      </c>
      <c r="L248" s="33">
        <v>3.188333333333333</v>
      </c>
      <c r="M248" s="33">
        <v>6.2027777777777775</v>
      </c>
      <c r="N248" s="33">
        <v>0</v>
      </c>
      <c r="O248" s="33">
        <v>6.2605136256588534E-2</v>
      </c>
      <c r="P248" s="33">
        <v>6.9027777777777777</v>
      </c>
      <c r="Q248" s="33">
        <v>0</v>
      </c>
      <c r="R248" s="33">
        <v>6.9670292699338332E-2</v>
      </c>
      <c r="S248" s="33">
        <v>2.5028888888888892</v>
      </c>
      <c r="T248" s="33">
        <v>4.9653333333333336</v>
      </c>
      <c r="U248" s="33">
        <v>0</v>
      </c>
      <c r="V248" s="33">
        <v>7.5377369070315128E-2</v>
      </c>
      <c r="W248" s="33">
        <v>3.8354444444444451</v>
      </c>
      <c r="X248" s="33">
        <v>1.7185555555555558</v>
      </c>
      <c r="Y248" s="33">
        <v>0</v>
      </c>
      <c r="Z248" s="33">
        <v>5.6056969832903453E-2</v>
      </c>
      <c r="AA248" s="33">
        <v>0</v>
      </c>
      <c r="AB248" s="33">
        <v>0</v>
      </c>
      <c r="AC248" s="33">
        <v>0</v>
      </c>
      <c r="AD248" s="33">
        <v>0</v>
      </c>
      <c r="AE248" s="33">
        <v>0</v>
      </c>
      <c r="AF248" s="33">
        <v>0</v>
      </c>
      <c r="AG248" s="33">
        <v>0</v>
      </c>
      <c r="AH248" t="s">
        <v>131</v>
      </c>
      <c r="AI248" s="34">
        <v>4</v>
      </c>
    </row>
    <row r="249" spans="1:35" x14ac:dyDescent="0.25">
      <c r="A249" t="s">
        <v>1023</v>
      </c>
      <c r="B249" t="s">
        <v>447</v>
      </c>
      <c r="C249" t="s">
        <v>764</v>
      </c>
      <c r="D249" t="s">
        <v>911</v>
      </c>
      <c r="E249" s="33">
        <v>46.022222222222226</v>
      </c>
      <c r="F249" s="33">
        <v>5.6</v>
      </c>
      <c r="G249" s="33">
        <v>0</v>
      </c>
      <c r="H249" s="33">
        <v>0.53333333333333333</v>
      </c>
      <c r="I249" s="33">
        <v>0.4777777777777778</v>
      </c>
      <c r="J249" s="33">
        <v>0</v>
      </c>
      <c r="K249" s="33">
        <v>0</v>
      </c>
      <c r="L249" s="33">
        <v>0.63711111111111107</v>
      </c>
      <c r="M249" s="33">
        <v>0</v>
      </c>
      <c r="N249" s="33">
        <v>0</v>
      </c>
      <c r="O249" s="33">
        <v>0</v>
      </c>
      <c r="P249" s="33">
        <v>3.8638888888888889</v>
      </c>
      <c r="Q249" s="33">
        <v>0</v>
      </c>
      <c r="R249" s="33">
        <v>8.3957025591501686E-2</v>
      </c>
      <c r="S249" s="33">
        <v>5.9752222222222224</v>
      </c>
      <c r="T249" s="33">
        <v>6.3666666666666677E-2</v>
      </c>
      <c r="U249" s="33">
        <v>0</v>
      </c>
      <c r="V249" s="33">
        <v>0.13121680347658135</v>
      </c>
      <c r="W249" s="33">
        <v>5.221111111111111</v>
      </c>
      <c r="X249" s="33">
        <v>0.52411111111111108</v>
      </c>
      <c r="Y249" s="33">
        <v>0</v>
      </c>
      <c r="Z249" s="33">
        <v>0.12483582810236599</v>
      </c>
      <c r="AA249" s="33">
        <v>0</v>
      </c>
      <c r="AB249" s="33">
        <v>0</v>
      </c>
      <c r="AC249" s="33">
        <v>0</v>
      </c>
      <c r="AD249" s="33">
        <v>0</v>
      </c>
      <c r="AE249" s="33">
        <v>0</v>
      </c>
      <c r="AF249" s="33">
        <v>0</v>
      </c>
      <c r="AG249" s="33">
        <v>0</v>
      </c>
      <c r="AH249" t="s">
        <v>106</v>
      </c>
      <c r="AI249" s="34">
        <v>4</v>
      </c>
    </row>
    <row r="250" spans="1:35" x14ac:dyDescent="0.25">
      <c r="A250" t="s">
        <v>1023</v>
      </c>
      <c r="B250" t="s">
        <v>622</v>
      </c>
      <c r="C250" t="s">
        <v>739</v>
      </c>
      <c r="D250" t="s">
        <v>938</v>
      </c>
      <c r="E250" s="33">
        <v>37.055555555555557</v>
      </c>
      <c r="F250" s="33">
        <v>4.6222222222222218</v>
      </c>
      <c r="G250" s="33">
        <v>0</v>
      </c>
      <c r="H250" s="33">
        <v>0.17777777777777778</v>
      </c>
      <c r="I250" s="33">
        <v>11.544444444444444</v>
      </c>
      <c r="J250" s="33">
        <v>0</v>
      </c>
      <c r="K250" s="33">
        <v>0</v>
      </c>
      <c r="L250" s="33">
        <v>0.93611111111111112</v>
      </c>
      <c r="M250" s="33">
        <v>3.3784444444444452</v>
      </c>
      <c r="N250" s="33">
        <v>0</v>
      </c>
      <c r="O250" s="33">
        <v>9.1172413793103466E-2</v>
      </c>
      <c r="P250" s="33">
        <v>4.8166666666666664</v>
      </c>
      <c r="Q250" s="33">
        <v>0</v>
      </c>
      <c r="R250" s="33">
        <v>0.12998500749625186</v>
      </c>
      <c r="S250" s="33">
        <v>0.75188888888888905</v>
      </c>
      <c r="T250" s="33">
        <v>1.0650000000000002</v>
      </c>
      <c r="U250" s="33">
        <v>0</v>
      </c>
      <c r="V250" s="33">
        <v>4.9031484257871072E-2</v>
      </c>
      <c r="W250" s="33">
        <v>0.60855555555555563</v>
      </c>
      <c r="X250" s="33">
        <v>2.5998888888888891</v>
      </c>
      <c r="Y250" s="33">
        <v>0</v>
      </c>
      <c r="Z250" s="33">
        <v>8.6584707646176914E-2</v>
      </c>
      <c r="AA250" s="33">
        <v>0</v>
      </c>
      <c r="AB250" s="33">
        <v>0</v>
      </c>
      <c r="AC250" s="33">
        <v>0</v>
      </c>
      <c r="AD250" s="33">
        <v>0</v>
      </c>
      <c r="AE250" s="33">
        <v>0</v>
      </c>
      <c r="AF250" s="33">
        <v>0</v>
      </c>
      <c r="AG250" s="33">
        <v>0</v>
      </c>
      <c r="AH250" t="s">
        <v>281</v>
      </c>
      <c r="AI250" s="34">
        <v>4</v>
      </c>
    </row>
    <row r="251" spans="1:35" x14ac:dyDescent="0.25">
      <c r="A251" t="s">
        <v>1023</v>
      </c>
      <c r="B251" t="s">
        <v>523</v>
      </c>
      <c r="C251" t="s">
        <v>806</v>
      </c>
      <c r="D251" t="s">
        <v>975</v>
      </c>
      <c r="E251" s="33">
        <v>55.466666666666669</v>
      </c>
      <c r="F251" s="33">
        <v>5.6888888888888891</v>
      </c>
      <c r="G251" s="33">
        <v>0</v>
      </c>
      <c r="H251" s="33">
        <v>0.8</v>
      </c>
      <c r="I251" s="33">
        <v>5.8555555555555552</v>
      </c>
      <c r="J251" s="33">
        <v>0</v>
      </c>
      <c r="K251" s="33">
        <v>0</v>
      </c>
      <c r="L251" s="33">
        <v>1.7782222222222224</v>
      </c>
      <c r="M251" s="33">
        <v>5.1555555555555559</v>
      </c>
      <c r="N251" s="33">
        <v>0</v>
      </c>
      <c r="O251" s="33">
        <v>9.2948717948717952E-2</v>
      </c>
      <c r="P251" s="33">
        <v>0.80555555555555558</v>
      </c>
      <c r="Q251" s="33">
        <v>0</v>
      </c>
      <c r="R251" s="33">
        <v>1.452323717948718E-2</v>
      </c>
      <c r="S251" s="33">
        <v>1.9087777777777777</v>
      </c>
      <c r="T251" s="33">
        <v>4.5488888888888876</v>
      </c>
      <c r="U251" s="33">
        <v>0</v>
      </c>
      <c r="V251" s="33">
        <v>0.11642427884615382</v>
      </c>
      <c r="W251" s="33">
        <v>3.8133333333333326</v>
      </c>
      <c r="X251" s="33">
        <v>4.3951111111111105</v>
      </c>
      <c r="Y251" s="33">
        <v>0</v>
      </c>
      <c r="Z251" s="33">
        <v>0.14798878205128202</v>
      </c>
      <c r="AA251" s="33">
        <v>0</v>
      </c>
      <c r="AB251" s="33">
        <v>0</v>
      </c>
      <c r="AC251" s="33">
        <v>0</v>
      </c>
      <c r="AD251" s="33">
        <v>0</v>
      </c>
      <c r="AE251" s="33">
        <v>0</v>
      </c>
      <c r="AF251" s="33">
        <v>0</v>
      </c>
      <c r="AG251" s="33">
        <v>0</v>
      </c>
      <c r="AH251" t="s">
        <v>182</v>
      </c>
      <c r="AI251" s="34">
        <v>4</v>
      </c>
    </row>
    <row r="252" spans="1:35" x14ac:dyDescent="0.25">
      <c r="A252" t="s">
        <v>1023</v>
      </c>
      <c r="B252" t="s">
        <v>596</v>
      </c>
      <c r="C252" t="s">
        <v>844</v>
      </c>
      <c r="D252" t="s">
        <v>996</v>
      </c>
      <c r="E252" s="33">
        <v>86.411111111111111</v>
      </c>
      <c r="F252" s="33">
        <v>5.6888888888888891</v>
      </c>
      <c r="G252" s="33">
        <v>0</v>
      </c>
      <c r="H252" s="33">
        <v>0.8305555555555556</v>
      </c>
      <c r="I252" s="33">
        <v>5.7</v>
      </c>
      <c r="J252" s="33">
        <v>0</v>
      </c>
      <c r="K252" s="33">
        <v>0</v>
      </c>
      <c r="L252" s="33">
        <v>0</v>
      </c>
      <c r="M252" s="33">
        <v>5.4222222222222225</v>
      </c>
      <c r="N252" s="33">
        <v>0</v>
      </c>
      <c r="O252" s="33">
        <v>6.2749132056062751E-2</v>
      </c>
      <c r="P252" s="33">
        <v>8.796444444444445</v>
      </c>
      <c r="Q252" s="33">
        <v>0</v>
      </c>
      <c r="R252" s="33">
        <v>0.1017976083322618</v>
      </c>
      <c r="S252" s="33">
        <v>0</v>
      </c>
      <c r="T252" s="33">
        <v>0</v>
      </c>
      <c r="U252" s="33">
        <v>0</v>
      </c>
      <c r="V252" s="33">
        <v>0</v>
      </c>
      <c r="W252" s="33">
        <v>0</v>
      </c>
      <c r="X252" s="33">
        <v>0</v>
      </c>
      <c r="Y252" s="33">
        <v>0</v>
      </c>
      <c r="Z252" s="33">
        <v>0</v>
      </c>
      <c r="AA252" s="33">
        <v>0</v>
      </c>
      <c r="AB252" s="33">
        <v>0</v>
      </c>
      <c r="AC252" s="33">
        <v>0</v>
      </c>
      <c r="AD252" s="33">
        <v>0</v>
      </c>
      <c r="AE252" s="33">
        <v>0</v>
      </c>
      <c r="AF252" s="33">
        <v>0</v>
      </c>
      <c r="AG252" s="33">
        <v>0</v>
      </c>
      <c r="AH252" t="s">
        <v>255</v>
      </c>
      <c r="AI252" s="34">
        <v>4</v>
      </c>
    </row>
    <row r="253" spans="1:35" x14ac:dyDescent="0.25">
      <c r="A253" t="s">
        <v>1023</v>
      </c>
      <c r="B253" t="s">
        <v>412</v>
      </c>
      <c r="C253" t="s">
        <v>746</v>
      </c>
      <c r="D253" t="s">
        <v>943</v>
      </c>
      <c r="E253" s="33">
        <v>95.033333333333331</v>
      </c>
      <c r="F253" s="33">
        <v>5.6888888888888891</v>
      </c>
      <c r="G253" s="33">
        <v>0</v>
      </c>
      <c r="H253" s="33">
        <v>1.1666666666666667</v>
      </c>
      <c r="I253" s="33">
        <v>6.1555555555555559</v>
      </c>
      <c r="J253" s="33">
        <v>0</v>
      </c>
      <c r="K253" s="33">
        <v>0</v>
      </c>
      <c r="L253" s="33">
        <v>0.7122222222222222</v>
      </c>
      <c r="M253" s="33">
        <v>7.7394444444444437</v>
      </c>
      <c r="N253" s="33">
        <v>0</v>
      </c>
      <c r="O253" s="33">
        <v>8.1439261077984326E-2</v>
      </c>
      <c r="P253" s="33">
        <v>5.927777777777778</v>
      </c>
      <c r="Q253" s="33">
        <v>0</v>
      </c>
      <c r="R253" s="33">
        <v>6.2375774582018012E-2</v>
      </c>
      <c r="S253" s="33">
        <v>5.7611111111111111</v>
      </c>
      <c r="T253" s="33">
        <v>3.9309999999999996</v>
      </c>
      <c r="U253" s="33">
        <v>0</v>
      </c>
      <c r="V253" s="33">
        <v>0.10198643750730738</v>
      </c>
      <c r="W253" s="33">
        <v>1.0168888888888892</v>
      </c>
      <c r="X253" s="33">
        <v>4.746777777777778</v>
      </c>
      <c r="Y253" s="33">
        <v>0</v>
      </c>
      <c r="Z253" s="33">
        <v>6.0648895124517724E-2</v>
      </c>
      <c r="AA253" s="33">
        <v>0</v>
      </c>
      <c r="AB253" s="33">
        <v>0</v>
      </c>
      <c r="AC253" s="33">
        <v>0</v>
      </c>
      <c r="AD253" s="33">
        <v>0</v>
      </c>
      <c r="AE253" s="33">
        <v>0</v>
      </c>
      <c r="AF253" s="33">
        <v>0</v>
      </c>
      <c r="AG253" s="33">
        <v>0</v>
      </c>
      <c r="AH253" t="s">
        <v>71</v>
      </c>
      <c r="AI253" s="34">
        <v>4</v>
      </c>
    </row>
    <row r="254" spans="1:35" x14ac:dyDescent="0.25">
      <c r="A254" t="s">
        <v>1023</v>
      </c>
      <c r="B254" t="s">
        <v>473</v>
      </c>
      <c r="C254" t="s">
        <v>783</v>
      </c>
      <c r="D254" t="s">
        <v>962</v>
      </c>
      <c r="E254" s="33">
        <v>45.87777777777778</v>
      </c>
      <c r="F254" s="33">
        <v>5.6</v>
      </c>
      <c r="G254" s="33">
        <v>0</v>
      </c>
      <c r="H254" s="33">
        <v>0.17777777777777778</v>
      </c>
      <c r="I254" s="33">
        <v>5.6555555555555559</v>
      </c>
      <c r="J254" s="33">
        <v>0</v>
      </c>
      <c r="K254" s="33">
        <v>0</v>
      </c>
      <c r="L254" s="33">
        <v>1.3659999999999999</v>
      </c>
      <c r="M254" s="33">
        <v>6.9055555555555559</v>
      </c>
      <c r="N254" s="33">
        <v>0</v>
      </c>
      <c r="O254" s="33">
        <v>0.15052070719302493</v>
      </c>
      <c r="P254" s="33">
        <v>6.2027777777777775</v>
      </c>
      <c r="Q254" s="33">
        <v>0</v>
      </c>
      <c r="R254" s="33">
        <v>0.13520222814240734</v>
      </c>
      <c r="S254" s="33">
        <v>1.743888888888889</v>
      </c>
      <c r="T254" s="33">
        <v>8.9265555555555522</v>
      </c>
      <c r="U254" s="33">
        <v>0</v>
      </c>
      <c r="V254" s="33">
        <v>0.2325841608137563</v>
      </c>
      <c r="W254" s="33">
        <v>2.7181111111111109</v>
      </c>
      <c r="X254" s="33">
        <v>2.4271111111111114</v>
      </c>
      <c r="Y254" s="33">
        <v>0</v>
      </c>
      <c r="Z254" s="33">
        <v>0.11215064180188908</v>
      </c>
      <c r="AA254" s="33">
        <v>0</v>
      </c>
      <c r="AB254" s="33">
        <v>0</v>
      </c>
      <c r="AC254" s="33">
        <v>0</v>
      </c>
      <c r="AD254" s="33">
        <v>0</v>
      </c>
      <c r="AE254" s="33">
        <v>0</v>
      </c>
      <c r="AF254" s="33">
        <v>0</v>
      </c>
      <c r="AG254" s="33">
        <v>0</v>
      </c>
      <c r="AH254" t="s">
        <v>132</v>
      </c>
      <c r="AI254" s="34">
        <v>4</v>
      </c>
    </row>
    <row r="255" spans="1:35" x14ac:dyDescent="0.25">
      <c r="A255" t="s">
        <v>1023</v>
      </c>
      <c r="B255" t="s">
        <v>434</v>
      </c>
      <c r="C255" t="s">
        <v>756</v>
      </c>
      <c r="D255" t="s">
        <v>897</v>
      </c>
      <c r="E255" s="33">
        <v>73.555555555555557</v>
      </c>
      <c r="F255" s="33">
        <v>5.6888888888888891</v>
      </c>
      <c r="G255" s="33">
        <v>0</v>
      </c>
      <c r="H255" s="33">
        <v>0.26666666666666666</v>
      </c>
      <c r="I255" s="33">
        <v>0.77777777777777779</v>
      </c>
      <c r="J255" s="33">
        <v>0</v>
      </c>
      <c r="K255" s="33">
        <v>0</v>
      </c>
      <c r="L255" s="33">
        <v>3.0405555555555548</v>
      </c>
      <c r="M255" s="33">
        <v>4.8888888888888893</v>
      </c>
      <c r="N255" s="33">
        <v>0</v>
      </c>
      <c r="O255" s="33">
        <v>6.6465256797583083E-2</v>
      </c>
      <c r="P255" s="33">
        <v>5.083333333333333</v>
      </c>
      <c r="Q255" s="33">
        <v>0</v>
      </c>
      <c r="R255" s="33">
        <v>6.9108761329305129E-2</v>
      </c>
      <c r="S255" s="33">
        <v>3.045777777777777</v>
      </c>
      <c r="T255" s="33">
        <v>2.4261111111111116</v>
      </c>
      <c r="U255" s="33">
        <v>0</v>
      </c>
      <c r="V255" s="33">
        <v>7.4391238670694859E-2</v>
      </c>
      <c r="W255" s="33">
        <v>2.4755555555555553</v>
      </c>
      <c r="X255" s="33">
        <v>1.7290000000000001</v>
      </c>
      <c r="Y255" s="33">
        <v>0</v>
      </c>
      <c r="Z255" s="33">
        <v>5.7161631419939574E-2</v>
      </c>
      <c r="AA255" s="33">
        <v>0</v>
      </c>
      <c r="AB255" s="33">
        <v>0</v>
      </c>
      <c r="AC255" s="33">
        <v>0</v>
      </c>
      <c r="AD255" s="33">
        <v>0</v>
      </c>
      <c r="AE255" s="33">
        <v>0</v>
      </c>
      <c r="AF255" s="33">
        <v>0</v>
      </c>
      <c r="AG255" s="33">
        <v>0</v>
      </c>
      <c r="AH255" t="s">
        <v>93</v>
      </c>
      <c r="AI255" s="34">
        <v>4</v>
      </c>
    </row>
    <row r="256" spans="1:35" x14ac:dyDescent="0.25">
      <c r="A256" t="s">
        <v>1023</v>
      </c>
      <c r="B256" t="s">
        <v>521</v>
      </c>
      <c r="C256" t="s">
        <v>708</v>
      </c>
      <c r="D256" t="s">
        <v>888</v>
      </c>
      <c r="E256" s="33">
        <v>108.08888888888889</v>
      </c>
      <c r="F256" s="33">
        <v>5.6</v>
      </c>
      <c r="G256" s="33">
        <v>0</v>
      </c>
      <c r="H256" s="33">
        <v>1.0666666666666667</v>
      </c>
      <c r="I256" s="33">
        <v>9.1444444444444439</v>
      </c>
      <c r="J256" s="33">
        <v>0</v>
      </c>
      <c r="K256" s="33">
        <v>0</v>
      </c>
      <c r="L256" s="33">
        <v>6.5451111111111118</v>
      </c>
      <c r="M256" s="33">
        <v>5.6</v>
      </c>
      <c r="N256" s="33">
        <v>0</v>
      </c>
      <c r="O256" s="33">
        <v>5.1809210526315784E-2</v>
      </c>
      <c r="P256" s="33">
        <v>5.8444444444444441</v>
      </c>
      <c r="Q256" s="33">
        <v>0</v>
      </c>
      <c r="R256" s="33">
        <v>5.4070723684210523E-2</v>
      </c>
      <c r="S256" s="33">
        <v>5.7312222222222227</v>
      </c>
      <c r="T256" s="33">
        <v>0.11944444444444445</v>
      </c>
      <c r="U256" s="33">
        <v>0</v>
      </c>
      <c r="V256" s="33">
        <v>5.4128289473684213E-2</v>
      </c>
      <c r="W256" s="33">
        <v>6.0235555555555553</v>
      </c>
      <c r="X256" s="33">
        <v>5.6823333333333341</v>
      </c>
      <c r="Y256" s="33">
        <v>0</v>
      </c>
      <c r="Z256" s="33">
        <v>0.10829872532894737</v>
      </c>
      <c r="AA256" s="33">
        <v>0</v>
      </c>
      <c r="AB256" s="33">
        <v>0</v>
      </c>
      <c r="AC256" s="33">
        <v>0</v>
      </c>
      <c r="AD256" s="33">
        <v>0</v>
      </c>
      <c r="AE256" s="33">
        <v>3.4222222222222221</v>
      </c>
      <c r="AF256" s="33">
        <v>0</v>
      </c>
      <c r="AG256" s="33">
        <v>0</v>
      </c>
      <c r="AH256" t="s">
        <v>180</v>
      </c>
      <c r="AI256" s="34">
        <v>4</v>
      </c>
    </row>
    <row r="257" spans="1:35" x14ac:dyDescent="0.25">
      <c r="A257" t="s">
        <v>1023</v>
      </c>
      <c r="B257" t="s">
        <v>400</v>
      </c>
      <c r="C257" t="s">
        <v>702</v>
      </c>
      <c r="D257" t="s">
        <v>937</v>
      </c>
      <c r="E257" s="33">
        <v>38.422222222222224</v>
      </c>
      <c r="F257" s="33">
        <v>5.2444444444444445</v>
      </c>
      <c r="G257" s="33">
        <v>0</v>
      </c>
      <c r="H257" s="33">
        <v>0.4</v>
      </c>
      <c r="I257" s="33">
        <v>0.25555555555555554</v>
      </c>
      <c r="J257" s="33">
        <v>0</v>
      </c>
      <c r="K257" s="33">
        <v>0</v>
      </c>
      <c r="L257" s="33">
        <v>8.6222222222222214E-2</v>
      </c>
      <c r="M257" s="33">
        <v>0</v>
      </c>
      <c r="N257" s="33">
        <v>2.2083333333333335</v>
      </c>
      <c r="O257" s="33">
        <v>5.7475419317524583E-2</v>
      </c>
      <c r="P257" s="33">
        <v>5.5027777777777782</v>
      </c>
      <c r="Q257" s="33">
        <v>0</v>
      </c>
      <c r="R257" s="33">
        <v>0.14321862348178138</v>
      </c>
      <c r="S257" s="33">
        <v>1.8186666666666671</v>
      </c>
      <c r="T257" s="33">
        <v>5.3528888888888888</v>
      </c>
      <c r="U257" s="33">
        <v>0</v>
      </c>
      <c r="V257" s="33">
        <v>0.18665124349334875</v>
      </c>
      <c r="W257" s="33">
        <v>0.50188888888888894</v>
      </c>
      <c r="X257" s="33">
        <v>3.0950000000000002</v>
      </c>
      <c r="Y257" s="33">
        <v>0</v>
      </c>
      <c r="Z257" s="33">
        <v>9.3614806246385199E-2</v>
      </c>
      <c r="AA257" s="33">
        <v>0</v>
      </c>
      <c r="AB257" s="33">
        <v>0</v>
      </c>
      <c r="AC257" s="33">
        <v>0</v>
      </c>
      <c r="AD257" s="33">
        <v>0</v>
      </c>
      <c r="AE257" s="33">
        <v>0</v>
      </c>
      <c r="AF257" s="33">
        <v>0</v>
      </c>
      <c r="AG257" s="33">
        <v>0</v>
      </c>
      <c r="AH257" t="s">
        <v>59</v>
      </c>
      <c r="AI257" s="34">
        <v>4</v>
      </c>
    </row>
    <row r="258" spans="1:35" x14ac:dyDescent="0.25">
      <c r="A258" t="s">
        <v>1023</v>
      </c>
      <c r="B258" t="s">
        <v>509</v>
      </c>
      <c r="C258" t="s">
        <v>708</v>
      </c>
      <c r="D258" t="s">
        <v>907</v>
      </c>
      <c r="E258" s="33">
        <v>86.611111111111114</v>
      </c>
      <c r="F258" s="33">
        <v>5.6888888888888891</v>
      </c>
      <c r="G258" s="33">
        <v>0</v>
      </c>
      <c r="H258" s="33">
        <v>0.8</v>
      </c>
      <c r="I258" s="33">
        <v>0.15555555555555556</v>
      </c>
      <c r="J258" s="33">
        <v>0</v>
      </c>
      <c r="K258" s="33">
        <v>0</v>
      </c>
      <c r="L258" s="33">
        <v>0.78866666666666652</v>
      </c>
      <c r="M258" s="33">
        <v>5.6</v>
      </c>
      <c r="N258" s="33">
        <v>0</v>
      </c>
      <c r="O258" s="33">
        <v>6.4656831302116732E-2</v>
      </c>
      <c r="P258" s="33">
        <v>5.2279999999999998</v>
      </c>
      <c r="Q258" s="33">
        <v>0</v>
      </c>
      <c r="R258" s="33">
        <v>6.0361770365618982E-2</v>
      </c>
      <c r="S258" s="33">
        <v>5.7676666666666669</v>
      </c>
      <c r="T258" s="33">
        <v>0.12544444444444444</v>
      </c>
      <c r="U258" s="33">
        <v>0</v>
      </c>
      <c r="V258" s="33">
        <v>6.8041051956382298E-2</v>
      </c>
      <c r="W258" s="33">
        <v>3.8244444444444436</v>
      </c>
      <c r="X258" s="33">
        <v>0.30066666666666669</v>
      </c>
      <c r="Y258" s="33">
        <v>0</v>
      </c>
      <c r="Z258" s="33">
        <v>4.7627966645285423E-2</v>
      </c>
      <c r="AA258" s="33">
        <v>0</v>
      </c>
      <c r="AB258" s="33">
        <v>0</v>
      </c>
      <c r="AC258" s="33">
        <v>0</v>
      </c>
      <c r="AD258" s="33">
        <v>0</v>
      </c>
      <c r="AE258" s="33">
        <v>0</v>
      </c>
      <c r="AF258" s="33">
        <v>0</v>
      </c>
      <c r="AG258" s="33">
        <v>0</v>
      </c>
      <c r="AH258" t="s">
        <v>168</v>
      </c>
      <c r="AI258" s="34">
        <v>4</v>
      </c>
    </row>
    <row r="259" spans="1:35" x14ac:dyDescent="0.25">
      <c r="A259" t="s">
        <v>1023</v>
      </c>
      <c r="B259" t="s">
        <v>445</v>
      </c>
      <c r="C259" t="s">
        <v>763</v>
      </c>
      <c r="D259" t="s">
        <v>951</v>
      </c>
      <c r="E259" s="33">
        <v>54.444444444444443</v>
      </c>
      <c r="F259" s="33">
        <v>5.6888888888888891</v>
      </c>
      <c r="G259" s="33">
        <v>2.2222222222222223E-2</v>
      </c>
      <c r="H259" s="33">
        <v>0.33333333333333331</v>
      </c>
      <c r="I259" s="33">
        <v>0.26666666666666666</v>
      </c>
      <c r="J259" s="33">
        <v>0</v>
      </c>
      <c r="K259" s="33">
        <v>0</v>
      </c>
      <c r="L259" s="33">
        <v>0.9194444444444444</v>
      </c>
      <c r="M259" s="33">
        <v>5.9861111111111107</v>
      </c>
      <c r="N259" s="33">
        <v>2.8194444444444446</v>
      </c>
      <c r="O259" s="33">
        <v>0.16173469387755102</v>
      </c>
      <c r="P259" s="33">
        <v>0</v>
      </c>
      <c r="Q259" s="33">
        <v>2.1722222222222221</v>
      </c>
      <c r="R259" s="33">
        <v>3.9897959183673469E-2</v>
      </c>
      <c r="S259" s="33">
        <v>3.2277777777777779</v>
      </c>
      <c r="T259" s="33">
        <v>3.3333333333333333E-2</v>
      </c>
      <c r="U259" s="33">
        <v>0</v>
      </c>
      <c r="V259" s="33">
        <v>5.9897959183673473E-2</v>
      </c>
      <c r="W259" s="33">
        <v>0.39166666666666666</v>
      </c>
      <c r="X259" s="33">
        <v>1.7749999999999999</v>
      </c>
      <c r="Y259" s="33">
        <v>0</v>
      </c>
      <c r="Z259" s="33">
        <v>3.9795918367346937E-2</v>
      </c>
      <c r="AA259" s="33">
        <v>0</v>
      </c>
      <c r="AB259" s="33">
        <v>0</v>
      </c>
      <c r="AC259" s="33">
        <v>0</v>
      </c>
      <c r="AD259" s="33">
        <v>0</v>
      </c>
      <c r="AE259" s="33">
        <v>0</v>
      </c>
      <c r="AF259" s="33">
        <v>0</v>
      </c>
      <c r="AG259" s="33">
        <v>0</v>
      </c>
      <c r="AH259" t="s">
        <v>104</v>
      </c>
      <c r="AI259" s="34">
        <v>4</v>
      </c>
    </row>
    <row r="260" spans="1:35" x14ac:dyDescent="0.25">
      <c r="A260" t="s">
        <v>1023</v>
      </c>
      <c r="B260" t="s">
        <v>448</v>
      </c>
      <c r="C260" t="s">
        <v>745</v>
      </c>
      <c r="D260" t="s">
        <v>941</v>
      </c>
      <c r="E260" s="33">
        <v>78.677777777777777</v>
      </c>
      <c r="F260" s="33">
        <v>5.1555555555555559</v>
      </c>
      <c r="G260" s="33">
        <v>0</v>
      </c>
      <c r="H260" s="33">
        <v>0</v>
      </c>
      <c r="I260" s="33">
        <v>0</v>
      </c>
      <c r="J260" s="33">
        <v>0</v>
      </c>
      <c r="K260" s="33">
        <v>0</v>
      </c>
      <c r="L260" s="33">
        <v>3.5161111111111114</v>
      </c>
      <c r="M260" s="33">
        <v>0</v>
      </c>
      <c r="N260" s="33">
        <v>5.3562222222222244</v>
      </c>
      <c r="O260" s="33">
        <v>6.8077955091088854E-2</v>
      </c>
      <c r="P260" s="33">
        <v>4.379777777777778</v>
      </c>
      <c r="Q260" s="33">
        <v>0</v>
      </c>
      <c r="R260" s="33">
        <v>5.5667278632961448E-2</v>
      </c>
      <c r="S260" s="33">
        <v>3.6493333333333333</v>
      </c>
      <c r="T260" s="33">
        <v>6.5387777777777778</v>
      </c>
      <c r="U260" s="33">
        <v>0</v>
      </c>
      <c r="V260" s="33">
        <v>0.12949159723202938</v>
      </c>
      <c r="W260" s="33">
        <v>1.4875555555555557</v>
      </c>
      <c r="X260" s="33">
        <v>9.9564444444444415</v>
      </c>
      <c r="Y260" s="33">
        <v>3.9333333333333331</v>
      </c>
      <c r="Z260" s="33">
        <v>0.19544697076684081</v>
      </c>
      <c r="AA260" s="33">
        <v>0</v>
      </c>
      <c r="AB260" s="33">
        <v>0</v>
      </c>
      <c r="AC260" s="33">
        <v>0</v>
      </c>
      <c r="AD260" s="33">
        <v>0</v>
      </c>
      <c r="AE260" s="33">
        <v>0</v>
      </c>
      <c r="AF260" s="33">
        <v>0</v>
      </c>
      <c r="AG260" s="33">
        <v>0</v>
      </c>
      <c r="AH260" t="s">
        <v>107</v>
      </c>
      <c r="AI260" s="34">
        <v>4</v>
      </c>
    </row>
    <row r="261" spans="1:35" x14ac:dyDescent="0.25">
      <c r="A261" t="s">
        <v>1023</v>
      </c>
      <c r="B261" t="s">
        <v>619</v>
      </c>
      <c r="C261" t="s">
        <v>745</v>
      </c>
      <c r="D261" t="s">
        <v>941</v>
      </c>
      <c r="E261" s="33">
        <v>76.977777777777774</v>
      </c>
      <c r="F261" s="33">
        <v>4.9777777777777779</v>
      </c>
      <c r="G261" s="33">
        <v>0</v>
      </c>
      <c r="H261" s="33">
        <v>0.3888888888888889</v>
      </c>
      <c r="I261" s="33">
        <v>1.1111111111111112</v>
      </c>
      <c r="J261" s="33">
        <v>0</v>
      </c>
      <c r="K261" s="33">
        <v>0</v>
      </c>
      <c r="L261" s="33">
        <v>4.0840000000000005</v>
      </c>
      <c r="M261" s="33">
        <v>0</v>
      </c>
      <c r="N261" s="33">
        <v>11.478222222222225</v>
      </c>
      <c r="O261" s="33">
        <v>0.14911085450346426</v>
      </c>
      <c r="P261" s="33">
        <v>5.5620000000000003</v>
      </c>
      <c r="Q261" s="33">
        <v>2.4211111111111117</v>
      </c>
      <c r="R261" s="33">
        <v>0.10370669745958432</v>
      </c>
      <c r="S261" s="33">
        <v>5.067222222222223</v>
      </c>
      <c r="T261" s="33">
        <v>10.982333333333335</v>
      </c>
      <c r="U261" s="33">
        <v>0</v>
      </c>
      <c r="V261" s="33">
        <v>0.20849595842956123</v>
      </c>
      <c r="W261" s="33">
        <v>4.8411111111111111</v>
      </c>
      <c r="X261" s="33">
        <v>9.7747777777777767</v>
      </c>
      <c r="Y261" s="33">
        <v>5.2333333333333334</v>
      </c>
      <c r="Z261" s="33">
        <v>0.25785652424942263</v>
      </c>
      <c r="AA261" s="33">
        <v>0</v>
      </c>
      <c r="AB261" s="33">
        <v>0</v>
      </c>
      <c r="AC261" s="33">
        <v>0</v>
      </c>
      <c r="AD261" s="33">
        <v>0</v>
      </c>
      <c r="AE261" s="33">
        <v>0</v>
      </c>
      <c r="AF261" s="33">
        <v>0</v>
      </c>
      <c r="AG261" s="33">
        <v>0</v>
      </c>
      <c r="AH261" t="s">
        <v>278</v>
      </c>
      <c r="AI261" s="34">
        <v>4</v>
      </c>
    </row>
    <row r="262" spans="1:35" x14ac:dyDescent="0.25">
      <c r="A262" t="s">
        <v>1023</v>
      </c>
      <c r="B262" t="s">
        <v>629</v>
      </c>
      <c r="C262" t="s">
        <v>769</v>
      </c>
      <c r="D262" t="s">
        <v>954</v>
      </c>
      <c r="E262" s="33">
        <v>110.42222222222222</v>
      </c>
      <c r="F262" s="33">
        <v>5.0333333333333332</v>
      </c>
      <c r="G262" s="33">
        <v>0</v>
      </c>
      <c r="H262" s="33">
        <v>0.56666666666666665</v>
      </c>
      <c r="I262" s="33">
        <v>0.35555555555555557</v>
      </c>
      <c r="J262" s="33">
        <v>0</v>
      </c>
      <c r="K262" s="33">
        <v>0</v>
      </c>
      <c r="L262" s="33">
        <v>4.8361111111111112</v>
      </c>
      <c r="M262" s="33">
        <v>4.7422222222222237</v>
      </c>
      <c r="N262" s="33">
        <v>8.7714444444444446</v>
      </c>
      <c r="O262" s="33">
        <v>0.12238176695512178</v>
      </c>
      <c r="P262" s="33">
        <v>5.4697777777777796</v>
      </c>
      <c r="Q262" s="33">
        <v>0</v>
      </c>
      <c r="R262" s="33">
        <v>4.9535117729925554E-2</v>
      </c>
      <c r="S262" s="33">
        <v>5.05</v>
      </c>
      <c r="T262" s="33">
        <v>6.9027777777777777</v>
      </c>
      <c r="U262" s="33">
        <v>0</v>
      </c>
      <c r="V262" s="33">
        <v>0.10824612598108271</v>
      </c>
      <c r="W262" s="33">
        <v>10.969444444444445</v>
      </c>
      <c r="X262" s="33">
        <v>0</v>
      </c>
      <c r="Y262" s="33">
        <v>1.5777777777777777</v>
      </c>
      <c r="Z262" s="33">
        <v>0.11362950291809218</v>
      </c>
      <c r="AA262" s="33">
        <v>0</v>
      </c>
      <c r="AB262" s="33">
        <v>0</v>
      </c>
      <c r="AC262" s="33">
        <v>0</v>
      </c>
      <c r="AD262" s="33">
        <v>0</v>
      </c>
      <c r="AE262" s="33">
        <v>0</v>
      </c>
      <c r="AF262" s="33">
        <v>0</v>
      </c>
      <c r="AG262" s="33">
        <v>0</v>
      </c>
      <c r="AH262" t="s">
        <v>288</v>
      </c>
      <c r="AI262" s="34">
        <v>4</v>
      </c>
    </row>
    <row r="263" spans="1:35" x14ac:dyDescent="0.25">
      <c r="A263" t="s">
        <v>1023</v>
      </c>
      <c r="B263" t="s">
        <v>664</v>
      </c>
      <c r="C263" t="s">
        <v>708</v>
      </c>
      <c r="D263" t="s">
        <v>907</v>
      </c>
      <c r="E263" s="33">
        <v>77.477777777777774</v>
      </c>
      <c r="F263" s="33">
        <v>36.344444444444441</v>
      </c>
      <c r="G263" s="33">
        <v>0</v>
      </c>
      <c r="H263" s="33">
        <v>0</v>
      </c>
      <c r="I263" s="33">
        <v>0</v>
      </c>
      <c r="J263" s="33">
        <v>0</v>
      </c>
      <c r="K263" s="33">
        <v>0</v>
      </c>
      <c r="L263" s="33">
        <v>5.1186666666666678</v>
      </c>
      <c r="M263" s="33">
        <v>0</v>
      </c>
      <c r="N263" s="33">
        <v>0</v>
      </c>
      <c r="O263" s="33">
        <v>0</v>
      </c>
      <c r="P263" s="33">
        <v>0</v>
      </c>
      <c r="Q263" s="33">
        <v>0</v>
      </c>
      <c r="R263" s="33">
        <v>0</v>
      </c>
      <c r="S263" s="33">
        <v>5.3021111111111088</v>
      </c>
      <c r="T263" s="33">
        <v>5.5358888888888895</v>
      </c>
      <c r="U263" s="33">
        <v>0</v>
      </c>
      <c r="V263" s="33">
        <v>0.13988527176251253</v>
      </c>
      <c r="W263" s="33">
        <v>3.4305555555555549</v>
      </c>
      <c r="X263" s="33">
        <v>5.6415555555555574</v>
      </c>
      <c r="Y263" s="33">
        <v>4.0777777777777775</v>
      </c>
      <c r="Z263" s="33">
        <v>0.16972465223003014</v>
      </c>
      <c r="AA263" s="33">
        <v>0</v>
      </c>
      <c r="AB263" s="33">
        <v>0</v>
      </c>
      <c r="AC263" s="33">
        <v>0</v>
      </c>
      <c r="AD263" s="33">
        <v>0</v>
      </c>
      <c r="AE263" s="33">
        <v>0</v>
      </c>
      <c r="AF263" s="33">
        <v>0</v>
      </c>
      <c r="AG263" s="33">
        <v>0</v>
      </c>
      <c r="AH263" t="s">
        <v>323</v>
      </c>
      <c r="AI263" s="34">
        <v>4</v>
      </c>
    </row>
    <row r="264" spans="1:35" x14ac:dyDescent="0.25">
      <c r="A264" t="s">
        <v>1023</v>
      </c>
      <c r="B264" t="s">
        <v>387</v>
      </c>
      <c r="C264" t="s">
        <v>734</v>
      </c>
      <c r="D264" t="s">
        <v>924</v>
      </c>
      <c r="E264" s="33">
        <v>79.711111111111109</v>
      </c>
      <c r="F264" s="33">
        <v>5.6888888888888891</v>
      </c>
      <c r="G264" s="33">
        <v>2.3111111111111109</v>
      </c>
      <c r="H264" s="33">
        <v>0</v>
      </c>
      <c r="I264" s="33">
        <v>0.52222222222222225</v>
      </c>
      <c r="J264" s="33">
        <v>0.34444444444444444</v>
      </c>
      <c r="K264" s="33">
        <v>2.8444444444444446</v>
      </c>
      <c r="L264" s="33">
        <v>3.1472222222222221</v>
      </c>
      <c r="M264" s="33">
        <v>4.8250000000000002</v>
      </c>
      <c r="N264" s="33">
        <v>0</v>
      </c>
      <c r="O264" s="33">
        <v>6.0531084471703377E-2</v>
      </c>
      <c r="P264" s="33">
        <v>0</v>
      </c>
      <c r="Q264" s="33">
        <v>5.4138888888888888</v>
      </c>
      <c r="R264" s="33">
        <v>6.7918873710621691E-2</v>
      </c>
      <c r="S264" s="33">
        <v>5.6194444444444445</v>
      </c>
      <c r="T264" s="33">
        <v>0</v>
      </c>
      <c r="U264" s="33">
        <v>0</v>
      </c>
      <c r="V264" s="33">
        <v>7.0497630331753561E-2</v>
      </c>
      <c r="W264" s="33">
        <v>10.616666666666667</v>
      </c>
      <c r="X264" s="33">
        <v>0.81111111111111112</v>
      </c>
      <c r="Y264" s="33">
        <v>0</v>
      </c>
      <c r="Z264" s="33">
        <v>0.14336492890995262</v>
      </c>
      <c r="AA264" s="33">
        <v>0</v>
      </c>
      <c r="AB264" s="33">
        <v>0</v>
      </c>
      <c r="AC264" s="33">
        <v>0</v>
      </c>
      <c r="AD264" s="33">
        <v>0</v>
      </c>
      <c r="AE264" s="33">
        <v>0</v>
      </c>
      <c r="AF264" s="33">
        <v>0</v>
      </c>
      <c r="AG264" s="33">
        <v>0</v>
      </c>
      <c r="AH264" t="s">
        <v>46</v>
      </c>
      <c r="AI264" s="34">
        <v>4</v>
      </c>
    </row>
    <row r="265" spans="1:35" x14ac:dyDescent="0.25">
      <c r="A265" t="s">
        <v>1023</v>
      </c>
      <c r="B265" t="s">
        <v>628</v>
      </c>
      <c r="C265" t="s">
        <v>693</v>
      </c>
      <c r="D265" t="s">
        <v>1003</v>
      </c>
      <c r="E265" s="33">
        <v>39.555555555555557</v>
      </c>
      <c r="F265" s="33">
        <v>0</v>
      </c>
      <c r="G265" s="33">
        <v>0</v>
      </c>
      <c r="H265" s="33">
        <v>0</v>
      </c>
      <c r="I265" s="33">
        <v>0</v>
      </c>
      <c r="J265" s="33">
        <v>0</v>
      </c>
      <c r="K265" s="33">
        <v>0</v>
      </c>
      <c r="L265" s="33">
        <v>0</v>
      </c>
      <c r="M265" s="33">
        <v>0</v>
      </c>
      <c r="N265" s="33">
        <v>0</v>
      </c>
      <c r="O265" s="33">
        <v>0</v>
      </c>
      <c r="P265" s="33">
        <v>0</v>
      </c>
      <c r="Q265" s="33">
        <v>0</v>
      </c>
      <c r="R265" s="33">
        <v>0</v>
      </c>
      <c r="S265" s="33">
        <v>0</v>
      </c>
      <c r="T265" s="33">
        <v>0</v>
      </c>
      <c r="U265" s="33">
        <v>0</v>
      </c>
      <c r="V265" s="33">
        <v>0</v>
      </c>
      <c r="W265" s="33">
        <v>0</v>
      </c>
      <c r="X265" s="33">
        <v>0</v>
      </c>
      <c r="Y265" s="33">
        <v>0</v>
      </c>
      <c r="Z265" s="33">
        <v>0</v>
      </c>
      <c r="AA265" s="33">
        <v>0</v>
      </c>
      <c r="AB265" s="33">
        <v>0</v>
      </c>
      <c r="AC265" s="33">
        <v>0</v>
      </c>
      <c r="AD265" s="33">
        <v>0</v>
      </c>
      <c r="AE265" s="33">
        <v>0</v>
      </c>
      <c r="AF265" s="33">
        <v>0</v>
      </c>
      <c r="AG265" s="33">
        <v>0</v>
      </c>
      <c r="AH265" t="s">
        <v>287</v>
      </c>
      <c r="AI265" s="34">
        <v>4</v>
      </c>
    </row>
    <row r="266" spans="1:35" x14ac:dyDescent="0.25">
      <c r="A266" t="s">
        <v>1023</v>
      </c>
      <c r="B266" t="s">
        <v>484</v>
      </c>
      <c r="C266" t="s">
        <v>714</v>
      </c>
      <c r="D266" t="s">
        <v>920</v>
      </c>
      <c r="E266" s="33">
        <v>17.677777777777777</v>
      </c>
      <c r="F266" s="33">
        <v>0</v>
      </c>
      <c r="G266" s="33">
        <v>0</v>
      </c>
      <c r="H266" s="33">
        <v>7.7777777777777779E-2</v>
      </c>
      <c r="I266" s="33">
        <v>0</v>
      </c>
      <c r="J266" s="33">
        <v>0</v>
      </c>
      <c r="K266" s="33">
        <v>0</v>
      </c>
      <c r="L266" s="33">
        <v>5.493444444444445</v>
      </c>
      <c r="M266" s="33">
        <v>3.562444444444445</v>
      </c>
      <c r="N266" s="33">
        <v>0</v>
      </c>
      <c r="O266" s="33">
        <v>0.20152105593966063</v>
      </c>
      <c r="P266" s="33">
        <v>0.84433333333333338</v>
      </c>
      <c r="Q266" s="33">
        <v>4.4046666666666665</v>
      </c>
      <c r="R266" s="33">
        <v>0.29692646134506601</v>
      </c>
      <c r="S266" s="33">
        <v>3.6726666666666663</v>
      </c>
      <c r="T266" s="33">
        <v>0.8826666666666666</v>
      </c>
      <c r="U266" s="33">
        <v>0</v>
      </c>
      <c r="V266" s="33">
        <v>0.25768698931489625</v>
      </c>
      <c r="W266" s="33">
        <v>2.3718888888888885</v>
      </c>
      <c r="X266" s="33">
        <v>1.9146666666666672</v>
      </c>
      <c r="Y266" s="33">
        <v>0</v>
      </c>
      <c r="Z266" s="33">
        <v>0.24248271527341295</v>
      </c>
      <c r="AA266" s="33">
        <v>0</v>
      </c>
      <c r="AB266" s="33">
        <v>0</v>
      </c>
      <c r="AC266" s="33">
        <v>0</v>
      </c>
      <c r="AD266" s="33">
        <v>0</v>
      </c>
      <c r="AE266" s="33">
        <v>0</v>
      </c>
      <c r="AF266" s="33">
        <v>0</v>
      </c>
      <c r="AG266" s="33">
        <v>0</v>
      </c>
      <c r="AH266" t="s">
        <v>143</v>
      </c>
      <c r="AI266" s="34">
        <v>4</v>
      </c>
    </row>
    <row r="267" spans="1:35" x14ac:dyDescent="0.25">
      <c r="A267" t="s">
        <v>1023</v>
      </c>
      <c r="B267" t="s">
        <v>410</v>
      </c>
      <c r="C267" t="s">
        <v>745</v>
      </c>
      <c r="D267" t="s">
        <v>941</v>
      </c>
      <c r="E267" s="33">
        <v>67.75555555555556</v>
      </c>
      <c r="F267" s="33">
        <v>4.8888888888888893</v>
      </c>
      <c r="G267" s="33">
        <v>0</v>
      </c>
      <c r="H267" s="33">
        <v>0</v>
      </c>
      <c r="I267" s="33">
        <v>0</v>
      </c>
      <c r="J267" s="33">
        <v>0</v>
      </c>
      <c r="K267" s="33">
        <v>0</v>
      </c>
      <c r="L267" s="33">
        <v>4.3242222222222217</v>
      </c>
      <c r="M267" s="33">
        <v>6.4921111111111145</v>
      </c>
      <c r="N267" s="33">
        <v>0</v>
      </c>
      <c r="O267" s="33">
        <v>9.5816661200393616E-2</v>
      </c>
      <c r="P267" s="33">
        <v>0</v>
      </c>
      <c r="Q267" s="33">
        <v>0</v>
      </c>
      <c r="R267" s="33">
        <v>0</v>
      </c>
      <c r="S267" s="33">
        <v>1.6652222222222219</v>
      </c>
      <c r="T267" s="33">
        <v>9.6657777777777802</v>
      </c>
      <c r="U267" s="33">
        <v>0</v>
      </c>
      <c r="V267" s="33">
        <v>0.16723351918661861</v>
      </c>
      <c r="W267" s="33">
        <v>0.97222222222222221</v>
      </c>
      <c r="X267" s="33">
        <v>4.6018888888888876</v>
      </c>
      <c r="Y267" s="33">
        <v>1.1555555555555554</v>
      </c>
      <c r="Z267" s="33">
        <v>9.9322728763528989E-2</v>
      </c>
      <c r="AA267" s="33">
        <v>0</v>
      </c>
      <c r="AB267" s="33">
        <v>0</v>
      </c>
      <c r="AC267" s="33">
        <v>0</v>
      </c>
      <c r="AD267" s="33">
        <v>0</v>
      </c>
      <c r="AE267" s="33">
        <v>0</v>
      </c>
      <c r="AF267" s="33">
        <v>0</v>
      </c>
      <c r="AG267" s="33">
        <v>0</v>
      </c>
      <c r="AH267" t="s">
        <v>69</v>
      </c>
      <c r="AI267" s="34">
        <v>4</v>
      </c>
    </row>
    <row r="268" spans="1:35" x14ac:dyDescent="0.25">
      <c r="A268" t="s">
        <v>1023</v>
      </c>
      <c r="B268" t="s">
        <v>600</v>
      </c>
      <c r="C268" t="s">
        <v>847</v>
      </c>
      <c r="D268" t="s">
        <v>998</v>
      </c>
      <c r="E268" s="33">
        <v>70.955555555555549</v>
      </c>
      <c r="F268" s="33">
        <v>5.0666666666666664</v>
      </c>
      <c r="G268" s="33">
        <v>0</v>
      </c>
      <c r="H268" s="33">
        <v>0.35722222222222227</v>
      </c>
      <c r="I268" s="33">
        <v>0</v>
      </c>
      <c r="J268" s="33">
        <v>0</v>
      </c>
      <c r="K268" s="33">
        <v>0</v>
      </c>
      <c r="L268" s="33">
        <v>2.6261111111111122</v>
      </c>
      <c r="M268" s="33">
        <v>0</v>
      </c>
      <c r="N268" s="33">
        <v>0</v>
      </c>
      <c r="O268" s="33">
        <v>0</v>
      </c>
      <c r="P268" s="33">
        <v>0</v>
      </c>
      <c r="Q268" s="33">
        <v>8.7555555555555564</v>
      </c>
      <c r="R268" s="33">
        <v>0.12339492640150332</v>
      </c>
      <c r="S268" s="33">
        <v>0.71422222222222242</v>
      </c>
      <c r="T268" s="33">
        <v>5.7340000000000009</v>
      </c>
      <c r="U268" s="33">
        <v>0</v>
      </c>
      <c r="V268" s="33">
        <v>9.0876918258690903E-2</v>
      </c>
      <c r="W268" s="33">
        <v>2.5915555555555558</v>
      </c>
      <c r="X268" s="33">
        <v>8.9306666666666654</v>
      </c>
      <c r="Y268" s="33">
        <v>0</v>
      </c>
      <c r="Z268" s="33">
        <v>0.16238647040400878</v>
      </c>
      <c r="AA268" s="33">
        <v>0</v>
      </c>
      <c r="AB268" s="33">
        <v>0</v>
      </c>
      <c r="AC268" s="33">
        <v>0</v>
      </c>
      <c r="AD268" s="33">
        <v>0</v>
      </c>
      <c r="AE268" s="33">
        <v>0</v>
      </c>
      <c r="AF268" s="33">
        <v>0</v>
      </c>
      <c r="AG268" s="33">
        <v>0</v>
      </c>
      <c r="AH268" t="s">
        <v>259</v>
      </c>
      <c r="AI268" s="34">
        <v>4</v>
      </c>
    </row>
    <row r="269" spans="1:35" x14ac:dyDescent="0.25">
      <c r="A269" t="s">
        <v>1023</v>
      </c>
      <c r="B269" t="s">
        <v>549</v>
      </c>
      <c r="C269" t="s">
        <v>714</v>
      </c>
      <c r="D269" t="s">
        <v>920</v>
      </c>
      <c r="E269" s="33">
        <v>139.83333333333334</v>
      </c>
      <c r="F269" s="33">
        <v>5.4222222222222225</v>
      </c>
      <c r="G269" s="33">
        <v>0</v>
      </c>
      <c r="H269" s="33">
        <v>0</v>
      </c>
      <c r="I269" s="33">
        <v>0</v>
      </c>
      <c r="J269" s="33">
        <v>0</v>
      </c>
      <c r="K269" s="33">
        <v>0</v>
      </c>
      <c r="L269" s="33">
        <v>3.8555555555555556</v>
      </c>
      <c r="M269" s="33">
        <v>3.4361111111111109</v>
      </c>
      <c r="N269" s="33">
        <v>0</v>
      </c>
      <c r="O269" s="33">
        <v>2.4572904251092566E-2</v>
      </c>
      <c r="P269" s="33">
        <v>3.7287777777777769</v>
      </c>
      <c r="Q269" s="33">
        <v>1.4277777777777778</v>
      </c>
      <c r="R269" s="33">
        <v>3.687644020659514E-2</v>
      </c>
      <c r="S269" s="33">
        <v>5.9333333333333336</v>
      </c>
      <c r="T269" s="33">
        <v>11.552999999999999</v>
      </c>
      <c r="U269" s="33">
        <v>0</v>
      </c>
      <c r="V269" s="33">
        <v>0.1250512514898689</v>
      </c>
      <c r="W269" s="33">
        <v>0.23055555555555557</v>
      </c>
      <c r="X269" s="33">
        <v>24.407666666666668</v>
      </c>
      <c r="Y269" s="33">
        <v>0</v>
      </c>
      <c r="Z269" s="33">
        <v>0.17619705999205401</v>
      </c>
      <c r="AA269" s="33">
        <v>0</v>
      </c>
      <c r="AB269" s="33">
        <v>0</v>
      </c>
      <c r="AC269" s="33">
        <v>0</v>
      </c>
      <c r="AD269" s="33">
        <v>0</v>
      </c>
      <c r="AE269" s="33">
        <v>49.06666666666667</v>
      </c>
      <c r="AF269" s="33">
        <v>0</v>
      </c>
      <c r="AG269" s="33">
        <v>0</v>
      </c>
      <c r="AH269" t="s">
        <v>208</v>
      </c>
      <c r="AI269" s="34">
        <v>4</v>
      </c>
    </row>
    <row r="270" spans="1:35" x14ac:dyDescent="0.25">
      <c r="A270" t="s">
        <v>1023</v>
      </c>
      <c r="B270" t="s">
        <v>418</v>
      </c>
      <c r="C270" t="s">
        <v>741</v>
      </c>
      <c r="D270" t="s">
        <v>939</v>
      </c>
      <c r="E270" s="33">
        <v>63.888888888888886</v>
      </c>
      <c r="F270" s="33">
        <v>5.6888888888888891</v>
      </c>
      <c r="G270" s="33">
        <v>0.35555555555555557</v>
      </c>
      <c r="H270" s="33">
        <v>0.31322222222222224</v>
      </c>
      <c r="I270" s="33">
        <v>0.48888888888888887</v>
      </c>
      <c r="J270" s="33">
        <v>0</v>
      </c>
      <c r="K270" s="33">
        <v>0</v>
      </c>
      <c r="L270" s="33">
        <v>2.1388888888888888</v>
      </c>
      <c r="M270" s="33">
        <v>0</v>
      </c>
      <c r="N270" s="33">
        <v>4.3967777777777775</v>
      </c>
      <c r="O270" s="33">
        <v>6.8819130434782605E-2</v>
      </c>
      <c r="P270" s="33">
        <v>4.5670000000000019</v>
      </c>
      <c r="Q270" s="33">
        <v>0</v>
      </c>
      <c r="R270" s="33">
        <v>7.1483478260869593E-2</v>
      </c>
      <c r="S270" s="33">
        <v>2.5138888888888888</v>
      </c>
      <c r="T270" s="33">
        <v>4.4777777777777779</v>
      </c>
      <c r="U270" s="33">
        <v>0</v>
      </c>
      <c r="V270" s="33">
        <v>0.10943478260869567</v>
      </c>
      <c r="W270" s="33">
        <v>1.0722222222222222</v>
      </c>
      <c r="X270" s="33">
        <v>4.1027777777777779</v>
      </c>
      <c r="Y270" s="33">
        <v>0</v>
      </c>
      <c r="Z270" s="33">
        <v>8.1000000000000003E-2</v>
      </c>
      <c r="AA270" s="33">
        <v>0</v>
      </c>
      <c r="AB270" s="33">
        <v>0</v>
      </c>
      <c r="AC270" s="33">
        <v>0</v>
      </c>
      <c r="AD270" s="33">
        <v>0</v>
      </c>
      <c r="AE270" s="33">
        <v>0</v>
      </c>
      <c r="AF270" s="33">
        <v>0</v>
      </c>
      <c r="AG270" s="33">
        <v>0</v>
      </c>
      <c r="AH270" t="s">
        <v>77</v>
      </c>
      <c r="AI270" s="34">
        <v>4</v>
      </c>
    </row>
    <row r="271" spans="1:35" x14ac:dyDescent="0.25">
      <c r="A271" t="s">
        <v>1023</v>
      </c>
      <c r="B271" t="s">
        <v>432</v>
      </c>
      <c r="C271" t="s">
        <v>757</v>
      </c>
      <c r="D271" t="s">
        <v>909</v>
      </c>
      <c r="E271" s="33">
        <v>128.55555555555554</v>
      </c>
      <c r="F271" s="33">
        <v>5.6888888888888891</v>
      </c>
      <c r="G271" s="33">
        <v>0.15555555555555556</v>
      </c>
      <c r="H271" s="33">
        <v>0.6166666666666667</v>
      </c>
      <c r="I271" s="33">
        <v>3.1222222222222222</v>
      </c>
      <c r="J271" s="33">
        <v>0</v>
      </c>
      <c r="K271" s="33">
        <v>0</v>
      </c>
      <c r="L271" s="33">
        <v>10.552</v>
      </c>
      <c r="M271" s="33">
        <v>4.8</v>
      </c>
      <c r="N271" s="33">
        <v>4.5481111111111119</v>
      </c>
      <c r="O271" s="33">
        <v>7.2716508210890249E-2</v>
      </c>
      <c r="P271" s="33">
        <v>5.5296666666666665</v>
      </c>
      <c r="Q271" s="33">
        <v>0</v>
      </c>
      <c r="R271" s="33">
        <v>4.3013828867761457E-2</v>
      </c>
      <c r="S271" s="33">
        <v>8.7349999999999994</v>
      </c>
      <c r="T271" s="33">
        <v>6.5492222222222205</v>
      </c>
      <c r="U271" s="33">
        <v>0</v>
      </c>
      <c r="V271" s="33">
        <v>0.11889196197061365</v>
      </c>
      <c r="W271" s="33">
        <v>9.7563333333333322</v>
      </c>
      <c r="X271" s="33">
        <v>8.8865555555555602</v>
      </c>
      <c r="Y271" s="33">
        <v>0</v>
      </c>
      <c r="Z271" s="33">
        <v>0.14501815038893692</v>
      </c>
      <c r="AA271" s="33">
        <v>0</v>
      </c>
      <c r="AB271" s="33">
        <v>0</v>
      </c>
      <c r="AC271" s="33">
        <v>0</v>
      </c>
      <c r="AD271" s="33">
        <v>0</v>
      </c>
      <c r="AE271" s="33">
        <v>0</v>
      </c>
      <c r="AF271" s="33">
        <v>0</v>
      </c>
      <c r="AG271" s="33">
        <v>0</v>
      </c>
      <c r="AH271" t="s">
        <v>91</v>
      </c>
      <c r="AI271" s="34">
        <v>4</v>
      </c>
    </row>
    <row r="272" spans="1:35" x14ac:dyDescent="0.25">
      <c r="A272" t="s">
        <v>1023</v>
      </c>
      <c r="B272" t="s">
        <v>603</v>
      </c>
      <c r="C272" t="s">
        <v>718</v>
      </c>
      <c r="D272" t="s">
        <v>924</v>
      </c>
      <c r="E272" s="33">
        <v>168.8111111111111</v>
      </c>
      <c r="F272" s="33">
        <v>6.6222222222222218</v>
      </c>
      <c r="G272" s="33">
        <v>0.71111111111111114</v>
      </c>
      <c r="H272" s="33">
        <v>0.83333333333333337</v>
      </c>
      <c r="I272" s="33">
        <v>5.6888888888888891</v>
      </c>
      <c r="J272" s="33">
        <v>0</v>
      </c>
      <c r="K272" s="33">
        <v>0</v>
      </c>
      <c r="L272" s="33">
        <v>5.6615555555555561</v>
      </c>
      <c r="M272" s="33">
        <v>0</v>
      </c>
      <c r="N272" s="33">
        <v>13.388444444444453</v>
      </c>
      <c r="O272" s="33">
        <v>7.9310208648719863E-2</v>
      </c>
      <c r="P272" s="33">
        <v>0</v>
      </c>
      <c r="Q272" s="33">
        <v>19.351222222222223</v>
      </c>
      <c r="R272" s="33">
        <v>0.11463239649838743</v>
      </c>
      <c r="S272" s="33">
        <v>6.051666666666665</v>
      </c>
      <c r="T272" s="33">
        <v>9.1332222222222228</v>
      </c>
      <c r="U272" s="33">
        <v>0</v>
      </c>
      <c r="V272" s="33">
        <v>8.9951951556637932E-2</v>
      </c>
      <c r="W272" s="33">
        <v>9.9338888888888892</v>
      </c>
      <c r="X272" s="33">
        <v>15.128555555555552</v>
      </c>
      <c r="Y272" s="33">
        <v>0</v>
      </c>
      <c r="Z272" s="33">
        <v>0.14846442440597643</v>
      </c>
      <c r="AA272" s="33">
        <v>0</v>
      </c>
      <c r="AB272" s="33">
        <v>0</v>
      </c>
      <c r="AC272" s="33">
        <v>0</v>
      </c>
      <c r="AD272" s="33">
        <v>0</v>
      </c>
      <c r="AE272" s="33">
        <v>0</v>
      </c>
      <c r="AF272" s="33">
        <v>0</v>
      </c>
      <c r="AG272" s="33">
        <v>0</v>
      </c>
      <c r="AH272" t="s">
        <v>262</v>
      </c>
      <c r="AI272" s="34">
        <v>4</v>
      </c>
    </row>
    <row r="273" spans="1:35" x14ac:dyDescent="0.25">
      <c r="A273" t="s">
        <v>1023</v>
      </c>
      <c r="B273" t="s">
        <v>516</v>
      </c>
      <c r="C273" t="s">
        <v>803</v>
      </c>
      <c r="D273" t="s">
        <v>899</v>
      </c>
      <c r="E273" s="33">
        <v>62.044444444444444</v>
      </c>
      <c r="F273" s="33">
        <v>5.6</v>
      </c>
      <c r="G273" s="33">
        <v>0</v>
      </c>
      <c r="H273" s="33">
        <v>0.29044444444444445</v>
      </c>
      <c r="I273" s="33">
        <v>0</v>
      </c>
      <c r="J273" s="33">
        <v>0</v>
      </c>
      <c r="K273" s="33">
        <v>0</v>
      </c>
      <c r="L273" s="33">
        <v>4.9892222222222227</v>
      </c>
      <c r="M273" s="33">
        <v>0</v>
      </c>
      <c r="N273" s="33">
        <v>0</v>
      </c>
      <c r="O273" s="33">
        <v>0</v>
      </c>
      <c r="P273" s="33">
        <v>0</v>
      </c>
      <c r="Q273" s="33">
        <v>7.5264444444444445</v>
      </c>
      <c r="R273" s="33">
        <v>0.12130730659025787</v>
      </c>
      <c r="S273" s="33">
        <v>0.78666666666666663</v>
      </c>
      <c r="T273" s="33">
        <v>7.0638888888888873</v>
      </c>
      <c r="U273" s="33">
        <v>0</v>
      </c>
      <c r="V273" s="33">
        <v>0.1265311604584527</v>
      </c>
      <c r="W273" s="33">
        <v>2.5825555555555555</v>
      </c>
      <c r="X273" s="33">
        <v>2.6943333333333337</v>
      </c>
      <c r="Y273" s="33">
        <v>0</v>
      </c>
      <c r="Z273" s="33">
        <v>8.5050143266475656E-2</v>
      </c>
      <c r="AA273" s="33">
        <v>0</v>
      </c>
      <c r="AB273" s="33">
        <v>0</v>
      </c>
      <c r="AC273" s="33">
        <v>0</v>
      </c>
      <c r="AD273" s="33">
        <v>0</v>
      </c>
      <c r="AE273" s="33">
        <v>0</v>
      </c>
      <c r="AF273" s="33">
        <v>0</v>
      </c>
      <c r="AG273" s="33">
        <v>0</v>
      </c>
      <c r="AH273" t="s">
        <v>175</v>
      </c>
      <c r="AI273" s="34">
        <v>4</v>
      </c>
    </row>
    <row r="274" spans="1:35" x14ac:dyDescent="0.25">
      <c r="A274" t="s">
        <v>1023</v>
      </c>
      <c r="B274" t="s">
        <v>623</v>
      </c>
      <c r="C274" t="s">
        <v>853</v>
      </c>
      <c r="D274" t="s">
        <v>1002</v>
      </c>
      <c r="E274" s="33">
        <v>94.566666666666663</v>
      </c>
      <c r="F274" s="33">
        <v>5.6888888888888891</v>
      </c>
      <c r="G274" s="33">
        <v>0.1</v>
      </c>
      <c r="H274" s="33">
        <v>0.47222222222222221</v>
      </c>
      <c r="I274" s="33">
        <v>1.4555555555555555</v>
      </c>
      <c r="J274" s="33">
        <v>0</v>
      </c>
      <c r="K274" s="33">
        <v>0</v>
      </c>
      <c r="L274" s="33">
        <v>6.3036666666666674</v>
      </c>
      <c r="M274" s="33">
        <v>5.6888888888888891</v>
      </c>
      <c r="N274" s="33">
        <v>5.2971111111111124</v>
      </c>
      <c r="O274" s="33">
        <v>0.11617201268946072</v>
      </c>
      <c r="P274" s="33">
        <v>5.5038888888888895</v>
      </c>
      <c r="Q274" s="33">
        <v>9.0771111111111118</v>
      </c>
      <c r="R274" s="33">
        <v>0.15418752203031375</v>
      </c>
      <c r="S274" s="33">
        <v>9.2014444444444425</v>
      </c>
      <c r="T274" s="33">
        <v>16.897444444444446</v>
      </c>
      <c r="U274" s="33">
        <v>0</v>
      </c>
      <c r="V274" s="33">
        <v>0.27598402067912114</v>
      </c>
      <c r="W274" s="33">
        <v>11.42577777777778</v>
      </c>
      <c r="X274" s="33">
        <v>12.307999999999998</v>
      </c>
      <c r="Y274" s="33">
        <v>0</v>
      </c>
      <c r="Z274" s="33">
        <v>0.25097403360357184</v>
      </c>
      <c r="AA274" s="33">
        <v>0</v>
      </c>
      <c r="AB274" s="33">
        <v>0</v>
      </c>
      <c r="AC274" s="33">
        <v>0</v>
      </c>
      <c r="AD274" s="33">
        <v>0</v>
      </c>
      <c r="AE274" s="33">
        <v>0</v>
      </c>
      <c r="AF274" s="33">
        <v>0</v>
      </c>
      <c r="AG274" s="33">
        <v>0</v>
      </c>
      <c r="AH274" t="s">
        <v>282</v>
      </c>
      <c r="AI274" s="34">
        <v>4</v>
      </c>
    </row>
    <row r="275" spans="1:35" x14ac:dyDescent="0.25">
      <c r="A275" t="s">
        <v>1023</v>
      </c>
      <c r="B275" t="s">
        <v>676</v>
      </c>
      <c r="C275" t="s">
        <v>759</v>
      </c>
      <c r="D275" t="s">
        <v>908</v>
      </c>
      <c r="E275" s="33">
        <v>36.211111111111109</v>
      </c>
      <c r="F275" s="33">
        <v>5.0666666666666664</v>
      </c>
      <c r="G275" s="33">
        <v>0</v>
      </c>
      <c r="H275" s="33">
        <v>0.16666666666666666</v>
      </c>
      <c r="I275" s="33">
        <v>0.26666666666666666</v>
      </c>
      <c r="J275" s="33">
        <v>0</v>
      </c>
      <c r="K275" s="33">
        <v>0</v>
      </c>
      <c r="L275" s="33">
        <v>0</v>
      </c>
      <c r="M275" s="33">
        <v>0</v>
      </c>
      <c r="N275" s="33">
        <v>0</v>
      </c>
      <c r="O275" s="33">
        <v>0</v>
      </c>
      <c r="P275" s="33">
        <v>0</v>
      </c>
      <c r="Q275" s="33">
        <v>0</v>
      </c>
      <c r="R275" s="33">
        <v>0</v>
      </c>
      <c r="S275" s="33">
        <v>3.4055555555555554</v>
      </c>
      <c r="T275" s="33">
        <v>0.56666666666666665</v>
      </c>
      <c r="U275" s="33">
        <v>0</v>
      </c>
      <c r="V275" s="33">
        <v>0.10969622583614606</v>
      </c>
      <c r="W275" s="33">
        <v>4.3944444444444448</v>
      </c>
      <c r="X275" s="33">
        <v>0.5</v>
      </c>
      <c r="Y275" s="33">
        <v>0.48888888888888887</v>
      </c>
      <c r="Z275" s="33">
        <v>0.14866523473458118</v>
      </c>
      <c r="AA275" s="33">
        <v>0</v>
      </c>
      <c r="AB275" s="33">
        <v>0</v>
      </c>
      <c r="AC275" s="33">
        <v>0</v>
      </c>
      <c r="AD275" s="33">
        <v>0</v>
      </c>
      <c r="AE275" s="33">
        <v>0</v>
      </c>
      <c r="AF275" s="33">
        <v>0</v>
      </c>
      <c r="AG275" s="33">
        <v>0</v>
      </c>
      <c r="AH275" t="s">
        <v>335</v>
      </c>
      <c r="AI275" s="34">
        <v>4</v>
      </c>
    </row>
    <row r="276" spans="1:35" x14ac:dyDescent="0.25">
      <c r="A276" t="s">
        <v>1023</v>
      </c>
      <c r="B276" t="s">
        <v>500</v>
      </c>
      <c r="C276" t="s">
        <v>688</v>
      </c>
      <c r="D276" t="s">
        <v>957</v>
      </c>
      <c r="E276" s="33">
        <v>56.588888888888889</v>
      </c>
      <c r="F276" s="33">
        <v>5.5333333333333332</v>
      </c>
      <c r="G276" s="33">
        <v>0.32222222222222224</v>
      </c>
      <c r="H276" s="33">
        <v>0.20366666666666663</v>
      </c>
      <c r="I276" s="33">
        <v>0.37777777777777777</v>
      </c>
      <c r="J276" s="33">
        <v>0</v>
      </c>
      <c r="K276" s="33">
        <v>0</v>
      </c>
      <c r="L276" s="33">
        <v>3.7722222222222221</v>
      </c>
      <c r="M276" s="33">
        <v>5.4222222222222225</v>
      </c>
      <c r="N276" s="33">
        <v>0</v>
      </c>
      <c r="O276" s="33">
        <v>9.5817789122324762E-2</v>
      </c>
      <c r="P276" s="33">
        <v>1.5555555555555556</v>
      </c>
      <c r="Q276" s="33">
        <v>0</v>
      </c>
      <c r="R276" s="33">
        <v>2.7488709994109562E-2</v>
      </c>
      <c r="S276" s="33">
        <v>4.6482222222222216</v>
      </c>
      <c r="T276" s="33">
        <v>4.8661111111111106</v>
      </c>
      <c r="U276" s="33">
        <v>0</v>
      </c>
      <c r="V276" s="33">
        <v>0.16813076772040056</v>
      </c>
      <c r="W276" s="33">
        <v>2.4550000000000001</v>
      </c>
      <c r="X276" s="33">
        <v>11.185555555555558</v>
      </c>
      <c r="Y276" s="33">
        <v>0</v>
      </c>
      <c r="Z276" s="33">
        <v>0.24104653445906149</v>
      </c>
      <c r="AA276" s="33">
        <v>0</v>
      </c>
      <c r="AB276" s="33">
        <v>0</v>
      </c>
      <c r="AC276" s="33">
        <v>0</v>
      </c>
      <c r="AD276" s="33">
        <v>0</v>
      </c>
      <c r="AE276" s="33">
        <v>0</v>
      </c>
      <c r="AF276" s="33">
        <v>0</v>
      </c>
      <c r="AG276" s="33">
        <v>0</v>
      </c>
      <c r="AH276" t="s">
        <v>159</v>
      </c>
      <c r="AI276" s="34">
        <v>4</v>
      </c>
    </row>
    <row r="277" spans="1:35" x14ac:dyDescent="0.25">
      <c r="A277" t="s">
        <v>1023</v>
      </c>
      <c r="B277" t="s">
        <v>618</v>
      </c>
      <c r="C277" t="s">
        <v>717</v>
      </c>
      <c r="D277" t="s">
        <v>923</v>
      </c>
      <c r="E277" s="33">
        <v>114.26666666666667</v>
      </c>
      <c r="F277" s="33">
        <v>4.7111111111111112</v>
      </c>
      <c r="G277" s="33">
        <v>0.26666666666666666</v>
      </c>
      <c r="H277" s="33">
        <v>0.41766666666666663</v>
      </c>
      <c r="I277" s="33">
        <v>2.2444444444444445</v>
      </c>
      <c r="J277" s="33">
        <v>0</v>
      </c>
      <c r="K277" s="33">
        <v>0</v>
      </c>
      <c r="L277" s="33">
        <v>14.456</v>
      </c>
      <c r="M277" s="33">
        <v>5.5333333333333332</v>
      </c>
      <c r="N277" s="33">
        <v>3.5555555555555554</v>
      </c>
      <c r="O277" s="33">
        <v>7.9541034616880585E-2</v>
      </c>
      <c r="P277" s="33">
        <v>2.0277777777777777</v>
      </c>
      <c r="Q277" s="33">
        <v>2.15</v>
      </c>
      <c r="R277" s="33">
        <v>3.6561649163749509E-2</v>
      </c>
      <c r="S277" s="33">
        <v>4.8073333333333332</v>
      </c>
      <c r="T277" s="33">
        <v>12.974444444444446</v>
      </c>
      <c r="U277" s="33">
        <v>0</v>
      </c>
      <c r="V277" s="33">
        <v>0.15561649163749516</v>
      </c>
      <c r="W277" s="33">
        <v>9.2892222222222216</v>
      </c>
      <c r="X277" s="33">
        <v>15.593666666666669</v>
      </c>
      <c r="Y277" s="33">
        <v>0</v>
      </c>
      <c r="Z277" s="33">
        <v>0.21776157137300664</v>
      </c>
      <c r="AA277" s="33">
        <v>0</v>
      </c>
      <c r="AB277" s="33">
        <v>0</v>
      </c>
      <c r="AC277" s="33">
        <v>0</v>
      </c>
      <c r="AD277" s="33">
        <v>0</v>
      </c>
      <c r="AE277" s="33">
        <v>0</v>
      </c>
      <c r="AF277" s="33">
        <v>0</v>
      </c>
      <c r="AG277" s="33">
        <v>0</v>
      </c>
      <c r="AH277" t="s">
        <v>277</v>
      </c>
      <c r="AI277" s="34">
        <v>4</v>
      </c>
    </row>
    <row r="278" spans="1:35" x14ac:dyDescent="0.25">
      <c r="A278" t="s">
        <v>1023</v>
      </c>
      <c r="B278" t="s">
        <v>548</v>
      </c>
      <c r="C278" t="s">
        <v>818</v>
      </c>
      <c r="D278" t="s">
        <v>888</v>
      </c>
      <c r="E278" s="33">
        <v>141</v>
      </c>
      <c r="F278" s="33">
        <v>1.8222222222222222</v>
      </c>
      <c r="G278" s="33">
        <v>0</v>
      </c>
      <c r="H278" s="33">
        <v>0</v>
      </c>
      <c r="I278" s="33">
        <v>0</v>
      </c>
      <c r="J278" s="33">
        <v>0</v>
      </c>
      <c r="K278" s="33">
        <v>0</v>
      </c>
      <c r="L278" s="33">
        <v>11.770555555555555</v>
      </c>
      <c r="M278" s="33">
        <v>12.607666666666667</v>
      </c>
      <c r="N278" s="33">
        <v>0</v>
      </c>
      <c r="O278" s="33">
        <v>8.9416075650118207E-2</v>
      </c>
      <c r="P278" s="33">
        <v>0</v>
      </c>
      <c r="Q278" s="33">
        <v>5.1722222222222225</v>
      </c>
      <c r="R278" s="33">
        <v>3.6682427107959027E-2</v>
      </c>
      <c r="S278" s="33">
        <v>6.0538888888888893</v>
      </c>
      <c r="T278" s="33">
        <v>15.043777777777775</v>
      </c>
      <c r="U278" s="33">
        <v>0</v>
      </c>
      <c r="V278" s="33">
        <v>0.14962884160756501</v>
      </c>
      <c r="W278" s="33">
        <v>8.230888888888888</v>
      </c>
      <c r="X278" s="33">
        <v>12.392444444444443</v>
      </c>
      <c r="Y278" s="33">
        <v>0</v>
      </c>
      <c r="Z278" s="33">
        <v>0.14626477541371158</v>
      </c>
      <c r="AA278" s="33">
        <v>0</v>
      </c>
      <c r="AB278" s="33">
        <v>0</v>
      </c>
      <c r="AC278" s="33">
        <v>0</v>
      </c>
      <c r="AD278" s="33">
        <v>0</v>
      </c>
      <c r="AE278" s="33">
        <v>0</v>
      </c>
      <c r="AF278" s="33">
        <v>0</v>
      </c>
      <c r="AG278" s="33">
        <v>0</v>
      </c>
      <c r="AH278" t="s">
        <v>207</v>
      </c>
      <c r="AI278" s="34">
        <v>4</v>
      </c>
    </row>
    <row r="279" spans="1:35" x14ac:dyDescent="0.25">
      <c r="A279" t="s">
        <v>1023</v>
      </c>
      <c r="B279" t="s">
        <v>511</v>
      </c>
      <c r="C279" t="s">
        <v>799</v>
      </c>
      <c r="D279" t="s">
        <v>923</v>
      </c>
      <c r="E279" s="33">
        <v>72.511111111111106</v>
      </c>
      <c r="F279" s="33">
        <v>6.5444444444444443</v>
      </c>
      <c r="G279" s="33">
        <v>0.26666666666666666</v>
      </c>
      <c r="H279" s="33">
        <v>0</v>
      </c>
      <c r="I279" s="33">
        <v>0.36666666666666664</v>
      </c>
      <c r="J279" s="33">
        <v>0</v>
      </c>
      <c r="K279" s="33">
        <v>0</v>
      </c>
      <c r="L279" s="33">
        <v>1.2675555555555558</v>
      </c>
      <c r="M279" s="33">
        <v>4.7027777777777775</v>
      </c>
      <c r="N279" s="33">
        <v>4.1638888888888888</v>
      </c>
      <c r="O279" s="33">
        <v>0.12228011032791911</v>
      </c>
      <c r="P279" s="33">
        <v>7.6333333333333337</v>
      </c>
      <c r="Q279" s="33">
        <v>1.9277777777777778</v>
      </c>
      <c r="R279" s="33">
        <v>0.13185718663806315</v>
      </c>
      <c r="S279" s="33">
        <v>1.8925555555555553</v>
      </c>
      <c r="T279" s="33">
        <v>1.9433333333333334</v>
      </c>
      <c r="U279" s="33">
        <v>0</v>
      </c>
      <c r="V279" s="33">
        <v>5.2900704872816423E-2</v>
      </c>
      <c r="W279" s="33">
        <v>1.0093333333333334</v>
      </c>
      <c r="X279" s="33">
        <v>1.9414444444444441</v>
      </c>
      <c r="Y279" s="33">
        <v>0</v>
      </c>
      <c r="Z279" s="33">
        <v>4.0694146490959239E-2</v>
      </c>
      <c r="AA279" s="33">
        <v>0</v>
      </c>
      <c r="AB279" s="33">
        <v>0</v>
      </c>
      <c r="AC279" s="33">
        <v>0</v>
      </c>
      <c r="AD279" s="33">
        <v>63.06388888888889</v>
      </c>
      <c r="AE279" s="33">
        <v>0</v>
      </c>
      <c r="AF279" s="33">
        <v>0</v>
      </c>
      <c r="AG279" s="33">
        <v>0.14444444444444443</v>
      </c>
      <c r="AH279" t="s">
        <v>170</v>
      </c>
      <c r="AI279" s="34">
        <v>4</v>
      </c>
    </row>
    <row r="280" spans="1:35" x14ac:dyDescent="0.25">
      <c r="A280" t="s">
        <v>1023</v>
      </c>
      <c r="B280" t="s">
        <v>459</v>
      </c>
      <c r="C280" t="s">
        <v>773</v>
      </c>
      <c r="D280" t="s">
        <v>923</v>
      </c>
      <c r="E280" s="33">
        <v>159.01111111111112</v>
      </c>
      <c r="F280" s="33">
        <v>3.911111111111111</v>
      </c>
      <c r="G280" s="33">
        <v>0</v>
      </c>
      <c r="H280" s="33">
        <v>0</v>
      </c>
      <c r="I280" s="33">
        <v>0</v>
      </c>
      <c r="J280" s="33">
        <v>0</v>
      </c>
      <c r="K280" s="33">
        <v>0</v>
      </c>
      <c r="L280" s="33">
        <v>9.346666666666664</v>
      </c>
      <c r="M280" s="33">
        <v>5.072222222222222</v>
      </c>
      <c r="N280" s="33">
        <v>0</v>
      </c>
      <c r="O280" s="33">
        <v>3.189853958493466E-2</v>
      </c>
      <c r="P280" s="33">
        <v>5.3722222222222218</v>
      </c>
      <c r="Q280" s="33">
        <v>13.725</v>
      </c>
      <c r="R280" s="33">
        <v>0.12009992313604918</v>
      </c>
      <c r="S280" s="33">
        <v>9.6075555555555514</v>
      </c>
      <c r="T280" s="33">
        <v>8.2418888888888873</v>
      </c>
      <c r="U280" s="33">
        <v>0</v>
      </c>
      <c r="V280" s="33">
        <v>0.11225281252183629</v>
      </c>
      <c r="W280" s="33">
        <v>9.9713333333333374</v>
      </c>
      <c r="X280" s="33">
        <v>9.136333333333333</v>
      </c>
      <c r="Y280" s="33">
        <v>0</v>
      </c>
      <c r="Z280" s="33">
        <v>0.12016560687582979</v>
      </c>
      <c r="AA280" s="33">
        <v>0</v>
      </c>
      <c r="AB280" s="33">
        <v>0</v>
      </c>
      <c r="AC280" s="33">
        <v>0</v>
      </c>
      <c r="AD280" s="33">
        <v>0</v>
      </c>
      <c r="AE280" s="33">
        <v>0</v>
      </c>
      <c r="AF280" s="33">
        <v>0</v>
      </c>
      <c r="AG280" s="33">
        <v>0</v>
      </c>
      <c r="AH280" t="s">
        <v>118</v>
      </c>
      <c r="AI280" s="34">
        <v>4</v>
      </c>
    </row>
    <row r="281" spans="1:35" x14ac:dyDescent="0.25">
      <c r="A281" t="s">
        <v>1023</v>
      </c>
      <c r="B281" t="s">
        <v>530</v>
      </c>
      <c r="C281" t="s">
        <v>708</v>
      </c>
      <c r="D281" t="s">
        <v>907</v>
      </c>
      <c r="E281" s="33">
        <v>136.15555555555557</v>
      </c>
      <c r="F281" s="33">
        <v>0</v>
      </c>
      <c r="G281" s="33">
        <v>0</v>
      </c>
      <c r="H281" s="33">
        <v>0</v>
      </c>
      <c r="I281" s="33">
        <v>0</v>
      </c>
      <c r="J281" s="33">
        <v>0</v>
      </c>
      <c r="K281" s="33">
        <v>0</v>
      </c>
      <c r="L281" s="33">
        <v>2.7007777777777782</v>
      </c>
      <c r="M281" s="33">
        <v>0</v>
      </c>
      <c r="N281" s="33">
        <v>0</v>
      </c>
      <c r="O281" s="33">
        <v>0</v>
      </c>
      <c r="P281" s="33">
        <v>0</v>
      </c>
      <c r="Q281" s="33">
        <v>0</v>
      </c>
      <c r="R281" s="33">
        <v>0</v>
      </c>
      <c r="S281" s="33">
        <v>9.0165555555555574</v>
      </c>
      <c r="T281" s="33">
        <v>1.851</v>
      </c>
      <c r="U281" s="33">
        <v>0</v>
      </c>
      <c r="V281" s="33">
        <v>7.9817202546107413E-2</v>
      </c>
      <c r="W281" s="33">
        <v>8.2439999999999998</v>
      </c>
      <c r="X281" s="33">
        <v>0</v>
      </c>
      <c r="Y281" s="33">
        <v>0</v>
      </c>
      <c r="Z281" s="33">
        <v>6.0548392361677812E-2</v>
      </c>
      <c r="AA281" s="33">
        <v>0</v>
      </c>
      <c r="AB281" s="33">
        <v>0</v>
      </c>
      <c r="AC281" s="33">
        <v>0</v>
      </c>
      <c r="AD281" s="33">
        <v>0</v>
      </c>
      <c r="AE281" s="33">
        <v>0</v>
      </c>
      <c r="AF281" s="33">
        <v>0</v>
      </c>
      <c r="AG281" s="33">
        <v>0</v>
      </c>
      <c r="AH281" t="s">
        <v>189</v>
      </c>
      <c r="AI281" s="34">
        <v>4</v>
      </c>
    </row>
    <row r="282" spans="1:35" x14ac:dyDescent="0.25">
      <c r="A282" t="s">
        <v>1023</v>
      </c>
      <c r="B282" t="s">
        <v>670</v>
      </c>
      <c r="C282" t="s">
        <v>861</v>
      </c>
      <c r="D282" t="s">
        <v>944</v>
      </c>
      <c r="E282" s="33">
        <v>60.544444444444444</v>
      </c>
      <c r="F282" s="33">
        <v>11.377777777777778</v>
      </c>
      <c r="G282" s="33">
        <v>0</v>
      </c>
      <c r="H282" s="33">
        <v>0.84444444444444444</v>
      </c>
      <c r="I282" s="33">
        <v>6.6555555555555559</v>
      </c>
      <c r="J282" s="33">
        <v>0</v>
      </c>
      <c r="K282" s="33">
        <v>0</v>
      </c>
      <c r="L282" s="33">
        <v>3.9991111111111115</v>
      </c>
      <c r="M282" s="33">
        <v>16.72122222222222</v>
      </c>
      <c r="N282" s="33">
        <v>0</v>
      </c>
      <c r="O282" s="33">
        <v>0.27618095063314368</v>
      </c>
      <c r="P282" s="33">
        <v>5.4364444444444437</v>
      </c>
      <c r="Q282" s="33">
        <v>0</v>
      </c>
      <c r="R282" s="33">
        <v>8.9792622499541189E-2</v>
      </c>
      <c r="S282" s="33">
        <v>22.190444444444445</v>
      </c>
      <c r="T282" s="33">
        <v>22.283000000000005</v>
      </c>
      <c r="U282" s="33">
        <v>0</v>
      </c>
      <c r="V282" s="33">
        <v>0.73455863461185555</v>
      </c>
      <c r="W282" s="33">
        <v>15.860333333333333</v>
      </c>
      <c r="X282" s="33">
        <v>25.951444444444441</v>
      </c>
      <c r="Y282" s="33">
        <v>0.25555555555555554</v>
      </c>
      <c r="Z282" s="33">
        <v>0.69481739768764905</v>
      </c>
      <c r="AA282" s="33">
        <v>0</v>
      </c>
      <c r="AB282" s="33">
        <v>0</v>
      </c>
      <c r="AC282" s="33">
        <v>0</v>
      </c>
      <c r="AD282" s="33">
        <v>0</v>
      </c>
      <c r="AE282" s="33">
        <v>0</v>
      </c>
      <c r="AF282" s="33">
        <v>0</v>
      </c>
      <c r="AG282" s="33">
        <v>0</v>
      </c>
      <c r="AH282" t="s">
        <v>329</v>
      </c>
      <c r="AI282" s="34">
        <v>4</v>
      </c>
    </row>
    <row r="283" spans="1:35" x14ac:dyDescent="0.25">
      <c r="A283" t="s">
        <v>1023</v>
      </c>
      <c r="B283" t="s">
        <v>503</v>
      </c>
      <c r="C283" t="s">
        <v>708</v>
      </c>
      <c r="D283" t="s">
        <v>888</v>
      </c>
      <c r="E283" s="33">
        <v>112.35555555555555</v>
      </c>
      <c r="F283" s="33">
        <v>5.5555555555555554</v>
      </c>
      <c r="G283" s="33">
        <v>0.36666666666666664</v>
      </c>
      <c r="H283" s="33">
        <v>0.47200000000000003</v>
      </c>
      <c r="I283" s="33">
        <v>2.3111111111111109</v>
      </c>
      <c r="J283" s="33">
        <v>0</v>
      </c>
      <c r="K283" s="33">
        <v>0</v>
      </c>
      <c r="L283" s="33">
        <v>7.9205555555555547</v>
      </c>
      <c r="M283" s="33">
        <v>6.4</v>
      </c>
      <c r="N283" s="33">
        <v>0</v>
      </c>
      <c r="O283" s="33">
        <v>5.6962025316455701E-2</v>
      </c>
      <c r="P283" s="33">
        <v>0</v>
      </c>
      <c r="Q283" s="33">
        <v>0</v>
      </c>
      <c r="R283" s="33">
        <v>0</v>
      </c>
      <c r="S283" s="33">
        <v>7.5532222222222227</v>
      </c>
      <c r="T283" s="33">
        <v>10.936</v>
      </c>
      <c r="U283" s="33">
        <v>0</v>
      </c>
      <c r="V283" s="33">
        <v>0.16455992879746836</v>
      </c>
      <c r="W283" s="33">
        <v>11.875000000000002</v>
      </c>
      <c r="X283" s="33">
        <v>11.399444444444443</v>
      </c>
      <c r="Y283" s="33">
        <v>0</v>
      </c>
      <c r="Z283" s="33">
        <v>0.20714992088607595</v>
      </c>
      <c r="AA283" s="33">
        <v>0</v>
      </c>
      <c r="AB283" s="33">
        <v>0</v>
      </c>
      <c r="AC283" s="33">
        <v>0</v>
      </c>
      <c r="AD283" s="33">
        <v>0</v>
      </c>
      <c r="AE283" s="33">
        <v>0</v>
      </c>
      <c r="AF283" s="33">
        <v>0</v>
      </c>
      <c r="AG283" s="33">
        <v>0</v>
      </c>
      <c r="AH283" t="s">
        <v>162</v>
      </c>
      <c r="AI283" s="34">
        <v>4</v>
      </c>
    </row>
    <row r="284" spans="1:35" x14ac:dyDescent="0.25">
      <c r="A284" t="s">
        <v>1023</v>
      </c>
      <c r="B284" t="s">
        <v>599</v>
      </c>
      <c r="C284" t="s">
        <v>846</v>
      </c>
      <c r="D284" t="s">
        <v>924</v>
      </c>
      <c r="E284" s="33">
        <v>38.344444444444441</v>
      </c>
      <c r="F284" s="33">
        <v>2.1333333333333333</v>
      </c>
      <c r="G284" s="33">
        <v>0</v>
      </c>
      <c r="H284" s="33">
        <v>0</v>
      </c>
      <c r="I284" s="33">
        <v>0</v>
      </c>
      <c r="J284" s="33">
        <v>0</v>
      </c>
      <c r="K284" s="33">
        <v>0</v>
      </c>
      <c r="L284" s="33">
        <v>2.2068888888888889</v>
      </c>
      <c r="M284" s="33">
        <v>0</v>
      </c>
      <c r="N284" s="33">
        <v>0</v>
      </c>
      <c r="O284" s="33">
        <v>0</v>
      </c>
      <c r="P284" s="33">
        <v>0</v>
      </c>
      <c r="Q284" s="33">
        <v>0</v>
      </c>
      <c r="R284" s="33">
        <v>0</v>
      </c>
      <c r="S284" s="33">
        <v>0.60522222222222211</v>
      </c>
      <c r="T284" s="33">
        <v>1.7431111111111104</v>
      </c>
      <c r="U284" s="33">
        <v>0</v>
      </c>
      <c r="V284" s="33">
        <v>6.1243117936829891E-2</v>
      </c>
      <c r="W284" s="33">
        <v>2.6540000000000004</v>
      </c>
      <c r="X284" s="33">
        <v>3.1094444444444442</v>
      </c>
      <c r="Y284" s="33">
        <v>0</v>
      </c>
      <c r="Z284" s="33">
        <v>0.15030715734569691</v>
      </c>
      <c r="AA284" s="33">
        <v>0</v>
      </c>
      <c r="AB284" s="33">
        <v>0</v>
      </c>
      <c r="AC284" s="33">
        <v>0</v>
      </c>
      <c r="AD284" s="33">
        <v>0</v>
      </c>
      <c r="AE284" s="33">
        <v>0</v>
      </c>
      <c r="AF284" s="33">
        <v>0</v>
      </c>
      <c r="AG284" s="33">
        <v>0</v>
      </c>
      <c r="AH284" t="s">
        <v>258</v>
      </c>
      <c r="AI284" s="34">
        <v>4</v>
      </c>
    </row>
    <row r="285" spans="1:35" x14ac:dyDescent="0.25">
      <c r="A285" t="s">
        <v>1023</v>
      </c>
      <c r="B285" t="s">
        <v>624</v>
      </c>
      <c r="C285" t="s">
        <v>854</v>
      </c>
      <c r="D285" t="s">
        <v>901</v>
      </c>
      <c r="E285" s="33">
        <v>46.355555555555554</v>
      </c>
      <c r="F285" s="33">
        <v>5.6888888888888891</v>
      </c>
      <c r="G285" s="33">
        <v>0.44444444444444442</v>
      </c>
      <c r="H285" s="33">
        <v>0.26822222222222225</v>
      </c>
      <c r="I285" s="33">
        <v>0.67777777777777781</v>
      </c>
      <c r="J285" s="33">
        <v>0</v>
      </c>
      <c r="K285" s="33">
        <v>0</v>
      </c>
      <c r="L285" s="33">
        <v>0.20833333333333334</v>
      </c>
      <c r="M285" s="33">
        <v>3.7042222222222216</v>
      </c>
      <c r="N285" s="33">
        <v>0</v>
      </c>
      <c r="O285" s="33">
        <v>7.9908916586768922E-2</v>
      </c>
      <c r="P285" s="33">
        <v>0</v>
      </c>
      <c r="Q285" s="33">
        <v>5.3171111111111102</v>
      </c>
      <c r="R285" s="33">
        <v>0.11470278044103546</v>
      </c>
      <c r="S285" s="33">
        <v>2.0055555555555555</v>
      </c>
      <c r="T285" s="33">
        <v>0.82499999999999996</v>
      </c>
      <c r="U285" s="33">
        <v>0</v>
      </c>
      <c r="V285" s="33">
        <v>6.1061840843720044E-2</v>
      </c>
      <c r="W285" s="33">
        <v>0.4</v>
      </c>
      <c r="X285" s="33">
        <v>0.8</v>
      </c>
      <c r="Y285" s="33">
        <v>0</v>
      </c>
      <c r="Z285" s="33">
        <v>2.5886864813039315E-2</v>
      </c>
      <c r="AA285" s="33">
        <v>0</v>
      </c>
      <c r="AB285" s="33">
        <v>0</v>
      </c>
      <c r="AC285" s="33">
        <v>0</v>
      </c>
      <c r="AD285" s="33">
        <v>0</v>
      </c>
      <c r="AE285" s="33">
        <v>0</v>
      </c>
      <c r="AF285" s="33">
        <v>0</v>
      </c>
      <c r="AG285" s="33">
        <v>0</v>
      </c>
      <c r="AH285" t="s">
        <v>283</v>
      </c>
      <c r="AI285" s="34">
        <v>4</v>
      </c>
    </row>
    <row r="286" spans="1:35" x14ac:dyDescent="0.25">
      <c r="A286" t="s">
        <v>1023</v>
      </c>
      <c r="B286" t="s">
        <v>513</v>
      </c>
      <c r="C286" t="s">
        <v>801</v>
      </c>
      <c r="D286" t="s">
        <v>973</v>
      </c>
      <c r="E286" s="33">
        <v>47.37777777777778</v>
      </c>
      <c r="F286" s="33">
        <v>5.5111111111111111</v>
      </c>
      <c r="G286" s="33">
        <v>0</v>
      </c>
      <c r="H286" s="33">
        <v>0.22777777777777777</v>
      </c>
      <c r="I286" s="33">
        <v>0.57777777777777772</v>
      </c>
      <c r="J286" s="33">
        <v>0</v>
      </c>
      <c r="K286" s="33">
        <v>0</v>
      </c>
      <c r="L286" s="33">
        <v>0.20833333333333334</v>
      </c>
      <c r="M286" s="33">
        <v>0</v>
      </c>
      <c r="N286" s="33">
        <v>5.7104444444444438</v>
      </c>
      <c r="O286" s="33">
        <v>0.12053001876172606</v>
      </c>
      <c r="P286" s="33">
        <v>6.2007777777777759</v>
      </c>
      <c r="Q286" s="33">
        <v>0</v>
      </c>
      <c r="R286" s="33">
        <v>0.13087945590994368</v>
      </c>
      <c r="S286" s="33">
        <v>0.86111111111111116</v>
      </c>
      <c r="T286" s="33">
        <v>1.8972222222222221</v>
      </c>
      <c r="U286" s="33">
        <v>0</v>
      </c>
      <c r="V286" s="33">
        <v>5.8219981238273918E-2</v>
      </c>
      <c r="W286" s="33">
        <v>1.1916666666666667</v>
      </c>
      <c r="X286" s="33">
        <v>2.5527777777777776</v>
      </c>
      <c r="Y286" s="33">
        <v>0.4</v>
      </c>
      <c r="Z286" s="33">
        <v>8.7476547842401511E-2</v>
      </c>
      <c r="AA286" s="33">
        <v>0</v>
      </c>
      <c r="AB286" s="33">
        <v>0</v>
      </c>
      <c r="AC286" s="33">
        <v>0</v>
      </c>
      <c r="AD286" s="33">
        <v>0</v>
      </c>
      <c r="AE286" s="33">
        <v>0</v>
      </c>
      <c r="AF286" s="33">
        <v>0</v>
      </c>
      <c r="AG286" s="33">
        <v>0</v>
      </c>
      <c r="AH286" t="s">
        <v>172</v>
      </c>
      <c r="AI286" s="34">
        <v>4</v>
      </c>
    </row>
    <row r="287" spans="1:35" x14ac:dyDescent="0.25">
      <c r="A287" t="s">
        <v>1023</v>
      </c>
      <c r="B287" t="s">
        <v>659</v>
      </c>
      <c r="C287" t="s">
        <v>869</v>
      </c>
      <c r="D287" t="s">
        <v>912</v>
      </c>
      <c r="E287" s="33">
        <v>56.333333333333336</v>
      </c>
      <c r="F287" s="33">
        <v>4.2666666666666666</v>
      </c>
      <c r="G287" s="33">
        <v>0</v>
      </c>
      <c r="H287" s="33">
        <v>0</v>
      </c>
      <c r="I287" s="33">
        <v>0</v>
      </c>
      <c r="J287" s="33">
        <v>0</v>
      </c>
      <c r="K287" s="33">
        <v>0</v>
      </c>
      <c r="L287" s="33">
        <v>0.1411111111111111</v>
      </c>
      <c r="M287" s="33">
        <v>0</v>
      </c>
      <c r="N287" s="33">
        <v>0</v>
      </c>
      <c r="O287" s="33">
        <v>0</v>
      </c>
      <c r="P287" s="33">
        <v>0</v>
      </c>
      <c r="Q287" s="33">
        <v>0</v>
      </c>
      <c r="R287" s="33">
        <v>0</v>
      </c>
      <c r="S287" s="33">
        <v>0.34</v>
      </c>
      <c r="T287" s="33">
        <v>5.0988888888888892</v>
      </c>
      <c r="U287" s="33">
        <v>0</v>
      </c>
      <c r="V287" s="33">
        <v>9.6548323471400396E-2</v>
      </c>
      <c r="W287" s="33">
        <v>0.59444444444444444</v>
      </c>
      <c r="X287" s="33">
        <v>5.2355555555555551</v>
      </c>
      <c r="Y287" s="33">
        <v>0</v>
      </c>
      <c r="Z287" s="33">
        <v>0.10349112426035501</v>
      </c>
      <c r="AA287" s="33">
        <v>0</v>
      </c>
      <c r="AB287" s="33">
        <v>0</v>
      </c>
      <c r="AC287" s="33">
        <v>0</v>
      </c>
      <c r="AD287" s="33">
        <v>0</v>
      </c>
      <c r="AE287" s="33">
        <v>0</v>
      </c>
      <c r="AF287" s="33">
        <v>0</v>
      </c>
      <c r="AG287" s="33">
        <v>0</v>
      </c>
      <c r="AH287" t="s">
        <v>318</v>
      </c>
      <c r="AI287" s="34">
        <v>4</v>
      </c>
    </row>
    <row r="288" spans="1:35" x14ac:dyDescent="0.25">
      <c r="A288" t="s">
        <v>1023</v>
      </c>
      <c r="B288" t="s">
        <v>668</v>
      </c>
      <c r="C288" t="s">
        <v>801</v>
      </c>
      <c r="D288" t="s">
        <v>973</v>
      </c>
      <c r="E288" s="33">
        <v>124.46666666666667</v>
      </c>
      <c r="F288" s="33">
        <v>5.0222222222222221</v>
      </c>
      <c r="G288" s="33">
        <v>0</v>
      </c>
      <c r="H288" s="33">
        <v>0</v>
      </c>
      <c r="I288" s="33">
        <v>9.2111111111111104</v>
      </c>
      <c r="J288" s="33">
        <v>0</v>
      </c>
      <c r="K288" s="33">
        <v>0</v>
      </c>
      <c r="L288" s="33">
        <v>2.9388888888888891</v>
      </c>
      <c r="M288" s="33">
        <v>15.555555555555555</v>
      </c>
      <c r="N288" s="33">
        <v>0</v>
      </c>
      <c r="O288" s="33">
        <v>0.1249776825566863</v>
      </c>
      <c r="P288" s="33">
        <v>0</v>
      </c>
      <c r="Q288" s="33">
        <v>19.606666666666666</v>
      </c>
      <c r="R288" s="33">
        <v>0.15752544188537759</v>
      </c>
      <c r="S288" s="33">
        <v>1.6</v>
      </c>
      <c r="T288" s="33">
        <v>8.0055555555555546</v>
      </c>
      <c r="U288" s="33">
        <v>0</v>
      </c>
      <c r="V288" s="33">
        <v>7.7173718978753789E-2</v>
      </c>
      <c r="W288" s="33">
        <v>4.8166666666666664</v>
      </c>
      <c r="X288" s="33">
        <v>4.8222222222222229</v>
      </c>
      <c r="Y288" s="33">
        <v>0</v>
      </c>
      <c r="Z288" s="33">
        <v>7.7441528298518122E-2</v>
      </c>
      <c r="AA288" s="33">
        <v>0</v>
      </c>
      <c r="AB288" s="33">
        <v>0</v>
      </c>
      <c r="AC288" s="33">
        <v>0</v>
      </c>
      <c r="AD288" s="33">
        <v>0</v>
      </c>
      <c r="AE288" s="33">
        <v>0</v>
      </c>
      <c r="AF288" s="33">
        <v>0</v>
      </c>
      <c r="AG288" s="33">
        <v>0</v>
      </c>
      <c r="AH288" t="s">
        <v>327</v>
      </c>
      <c r="AI288" s="34">
        <v>4</v>
      </c>
    </row>
    <row r="289" spans="1:35" x14ac:dyDescent="0.25">
      <c r="A289" t="s">
        <v>1023</v>
      </c>
      <c r="B289" t="s">
        <v>636</v>
      </c>
      <c r="C289" t="s">
        <v>858</v>
      </c>
      <c r="D289" t="s">
        <v>1005</v>
      </c>
      <c r="E289" s="33">
        <v>50.544444444444444</v>
      </c>
      <c r="F289" s="33">
        <v>4.8888888888888893</v>
      </c>
      <c r="G289" s="33">
        <v>0</v>
      </c>
      <c r="H289" s="33">
        <v>0</v>
      </c>
      <c r="I289" s="33">
        <v>1.0111111111111111</v>
      </c>
      <c r="J289" s="33">
        <v>0</v>
      </c>
      <c r="K289" s="33">
        <v>0</v>
      </c>
      <c r="L289" s="33">
        <v>1.0899999999999999</v>
      </c>
      <c r="M289" s="33">
        <v>0</v>
      </c>
      <c r="N289" s="33">
        <v>5.3133333333333379</v>
      </c>
      <c r="O289" s="33">
        <v>0.10512200483622783</v>
      </c>
      <c r="P289" s="33">
        <v>5.3255555555555558</v>
      </c>
      <c r="Q289" s="33">
        <v>10.274444444444448</v>
      </c>
      <c r="R289" s="33">
        <v>0.30863926137612674</v>
      </c>
      <c r="S289" s="33">
        <v>5.7033333333333331</v>
      </c>
      <c r="T289" s="33">
        <v>5.4177777777777782</v>
      </c>
      <c r="U289" s="33">
        <v>0.8</v>
      </c>
      <c r="V289" s="33">
        <v>0.23585403385359424</v>
      </c>
      <c r="W289" s="33">
        <v>4.3555555555555552</v>
      </c>
      <c r="X289" s="33">
        <v>5.4455555555555577</v>
      </c>
      <c r="Y289" s="33">
        <v>0</v>
      </c>
      <c r="Z289" s="33">
        <v>0.19391074961530008</v>
      </c>
      <c r="AA289" s="33">
        <v>0</v>
      </c>
      <c r="AB289" s="33">
        <v>0</v>
      </c>
      <c r="AC289" s="33">
        <v>0</v>
      </c>
      <c r="AD289" s="33">
        <v>0</v>
      </c>
      <c r="AE289" s="33">
        <v>0</v>
      </c>
      <c r="AF289" s="33">
        <v>1.5555555555555556</v>
      </c>
      <c r="AG289" s="33">
        <v>0</v>
      </c>
      <c r="AH289" t="s">
        <v>295</v>
      </c>
      <c r="AI289" s="34">
        <v>4</v>
      </c>
    </row>
    <row r="290" spans="1:35" x14ac:dyDescent="0.25">
      <c r="A290" t="s">
        <v>1023</v>
      </c>
      <c r="B290" t="s">
        <v>654</v>
      </c>
      <c r="C290" t="s">
        <v>704</v>
      </c>
      <c r="D290" t="s">
        <v>1011</v>
      </c>
      <c r="E290" s="33">
        <v>59.37777777777778</v>
      </c>
      <c r="F290" s="33">
        <v>0</v>
      </c>
      <c r="G290" s="33">
        <v>2.7555555555555555</v>
      </c>
      <c r="H290" s="33">
        <v>0</v>
      </c>
      <c r="I290" s="33">
        <v>0</v>
      </c>
      <c r="J290" s="33">
        <v>0</v>
      </c>
      <c r="K290" s="33">
        <v>0</v>
      </c>
      <c r="L290" s="33">
        <v>0</v>
      </c>
      <c r="M290" s="33">
        <v>0</v>
      </c>
      <c r="N290" s="33">
        <v>0</v>
      </c>
      <c r="O290" s="33">
        <v>0</v>
      </c>
      <c r="P290" s="33">
        <v>4.3790000000000022</v>
      </c>
      <c r="Q290" s="33">
        <v>0</v>
      </c>
      <c r="R290" s="33">
        <v>7.3748128742515004E-2</v>
      </c>
      <c r="S290" s="33">
        <v>0.55188888888888887</v>
      </c>
      <c r="T290" s="33">
        <v>9.6666666666666665E-2</v>
      </c>
      <c r="U290" s="33">
        <v>0</v>
      </c>
      <c r="V290" s="33">
        <v>1.092252994011976E-2</v>
      </c>
      <c r="W290" s="33">
        <v>0.49855555555555547</v>
      </c>
      <c r="X290" s="33">
        <v>0.38122222222222224</v>
      </c>
      <c r="Y290" s="33">
        <v>0</v>
      </c>
      <c r="Z290" s="33">
        <v>1.4816616766467065E-2</v>
      </c>
      <c r="AA290" s="33">
        <v>0</v>
      </c>
      <c r="AB290" s="33">
        <v>0</v>
      </c>
      <c r="AC290" s="33">
        <v>0</v>
      </c>
      <c r="AD290" s="33">
        <v>0</v>
      </c>
      <c r="AE290" s="33">
        <v>0</v>
      </c>
      <c r="AF290" s="33">
        <v>0</v>
      </c>
      <c r="AG290" s="33">
        <v>0</v>
      </c>
      <c r="AH290" t="s">
        <v>313</v>
      </c>
      <c r="AI290" s="34">
        <v>4</v>
      </c>
    </row>
    <row r="291" spans="1:35" x14ac:dyDescent="0.25">
      <c r="A291" t="s">
        <v>1023</v>
      </c>
      <c r="B291" t="s">
        <v>357</v>
      </c>
      <c r="C291" t="s">
        <v>717</v>
      </c>
      <c r="D291" t="s">
        <v>923</v>
      </c>
      <c r="E291" s="33">
        <v>106.22222222222223</v>
      </c>
      <c r="F291" s="33">
        <v>9.155555555555555</v>
      </c>
      <c r="G291" s="33">
        <v>0.4</v>
      </c>
      <c r="H291" s="33">
        <v>1.086111111111111</v>
      </c>
      <c r="I291" s="33">
        <v>0</v>
      </c>
      <c r="J291" s="33">
        <v>0</v>
      </c>
      <c r="K291" s="33">
        <v>0</v>
      </c>
      <c r="L291" s="33">
        <v>14.504666666666667</v>
      </c>
      <c r="M291" s="33">
        <v>6.2476666666666674</v>
      </c>
      <c r="N291" s="33">
        <v>11.360111111111115</v>
      </c>
      <c r="O291" s="33">
        <v>0.16576359832635987</v>
      </c>
      <c r="P291" s="33">
        <v>5.8023333333333333</v>
      </c>
      <c r="Q291" s="33">
        <v>2.839</v>
      </c>
      <c r="R291" s="33">
        <v>8.1351464435146445E-2</v>
      </c>
      <c r="S291" s="33">
        <v>12.856555555555559</v>
      </c>
      <c r="T291" s="33">
        <v>16.657333333333337</v>
      </c>
      <c r="U291" s="33">
        <v>0</v>
      </c>
      <c r="V291" s="33">
        <v>0.27785041841004188</v>
      </c>
      <c r="W291" s="33">
        <v>20.109222222222222</v>
      </c>
      <c r="X291" s="33">
        <v>11.699555555555559</v>
      </c>
      <c r="Y291" s="33">
        <v>0</v>
      </c>
      <c r="Z291" s="33">
        <v>0.29945502092050208</v>
      </c>
      <c r="AA291" s="33">
        <v>0</v>
      </c>
      <c r="AB291" s="33">
        <v>0</v>
      </c>
      <c r="AC291" s="33">
        <v>0</v>
      </c>
      <c r="AD291" s="33">
        <v>0</v>
      </c>
      <c r="AE291" s="33">
        <v>10.455555555555556</v>
      </c>
      <c r="AF291" s="33">
        <v>0</v>
      </c>
      <c r="AG291" s="33">
        <v>0</v>
      </c>
      <c r="AH291" t="s">
        <v>16</v>
      </c>
      <c r="AI291" s="34">
        <v>4</v>
      </c>
    </row>
    <row r="292" spans="1:35" x14ac:dyDescent="0.25">
      <c r="A292" t="s">
        <v>1023</v>
      </c>
      <c r="B292" t="s">
        <v>356</v>
      </c>
      <c r="C292" t="s">
        <v>708</v>
      </c>
      <c r="D292" t="s">
        <v>907</v>
      </c>
      <c r="E292" s="33">
        <v>117.95555555555555</v>
      </c>
      <c r="F292" s="33">
        <v>7.822222222222222</v>
      </c>
      <c r="G292" s="33">
        <v>0.53333333333333333</v>
      </c>
      <c r="H292" s="33">
        <v>0.63888888888888884</v>
      </c>
      <c r="I292" s="33">
        <v>0</v>
      </c>
      <c r="J292" s="33">
        <v>0</v>
      </c>
      <c r="K292" s="33">
        <v>0</v>
      </c>
      <c r="L292" s="33">
        <v>5.0341111111111116</v>
      </c>
      <c r="M292" s="33">
        <v>5.7344444444444447</v>
      </c>
      <c r="N292" s="33">
        <v>5.8496666666666668</v>
      </c>
      <c r="O292" s="33">
        <v>9.8207422758100987E-2</v>
      </c>
      <c r="P292" s="33">
        <v>5.1450000000000005</v>
      </c>
      <c r="Q292" s="33">
        <v>5.0953333333333344</v>
      </c>
      <c r="R292" s="33">
        <v>8.6815184626978167E-2</v>
      </c>
      <c r="S292" s="33">
        <v>12.274333333333335</v>
      </c>
      <c r="T292" s="33">
        <v>11.409444444444439</v>
      </c>
      <c r="U292" s="33">
        <v>0</v>
      </c>
      <c r="V292" s="33">
        <v>0.20078560663149961</v>
      </c>
      <c r="W292" s="33">
        <v>15.731555555555556</v>
      </c>
      <c r="X292" s="33">
        <v>5.235111111111113</v>
      </c>
      <c r="Y292" s="33">
        <v>0</v>
      </c>
      <c r="Z292" s="33">
        <v>0.17775056518462701</v>
      </c>
      <c r="AA292" s="33">
        <v>0</v>
      </c>
      <c r="AB292" s="33">
        <v>0</v>
      </c>
      <c r="AC292" s="33">
        <v>0</v>
      </c>
      <c r="AD292" s="33">
        <v>0</v>
      </c>
      <c r="AE292" s="33">
        <v>1.9888888888888889</v>
      </c>
      <c r="AF292" s="33">
        <v>0</v>
      </c>
      <c r="AG292" s="33">
        <v>0</v>
      </c>
      <c r="AH292" t="s">
        <v>15</v>
      </c>
      <c r="AI292" s="34">
        <v>4</v>
      </c>
    </row>
    <row r="293" spans="1:35" x14ac:dyDescent="0.25">
      <c r="A293" t="s">
        <v>1023</v>
      </c>
      <c r="B293" t="s">
        <v>365</v>
      </c>
      <c r="C293" t="s">
        <v>717</v>
      </c>
      <c r="D293" t="s">
        <v>923</v>
      </c>
      <c r="E293" s="33">
        <v>116.95555555555555</v>
      </c>
      <c r="F293" s="33">
        <v>11.377777777777778</v>
      </c>
      <c r="G293" s="33">
        <v>0.5</v>
      </c>
      <c r="H293" s="33">
        <v>0.92222222222222228</v>
      </c>
      <c r="I293" s="33">
        <v>0</v>
      </c>
      <c r="J293" s="33">
        <v>0</v>
      </c>
      <c r="K293" s="33">
        <v>0</v>
      </c>
      <c r="L293" s="33">
        <v>18.070555555555554</v>
      </c>
      <c r="M293" s="33">
        <v>3.8977777777777778</v>
      </c>
      <c r="N293" s="33">
        <v>10.033555555555555</v>
      </c>
      <c r="O293" s="33">
        <v>0.11911647349420483</v>
      </c>
      <c r="P293" s="33">
        <v>5.5120000000000005</v>
      </c>
      <c r="Q293" s="33">
        <v>1.3616666666666668</v>
      </c>
      <c r="R293" s="33">
        <v>5.8771613148394457E-2</v>
      </c>
      <c r="S293" s="33">
        <v>9.1336666666666648</v>
      </c>
      <c r="T293" s="33">
        <v>17.036555555555555</v>
      </c>
      <c r="U293" s="33">
        <v>0</v>
      </c>
      <c r="V293" s="33">
        <v>0.2237621128633859</v>
      </c>
      <c r="W293" s="33">
        <v>7.6847777777777786</v>
      </c>
      <c r="X293" s="33">
        <v>15.862333333333337</v>
      </c>
      <c r="Y293" s="33">
        <v>0</v>
      </c>
      <c r="Z293" s="33">
        <v>0.20133384001520049</v>
      </c>
      <c r="AA293" s="33">
        <v>0</v>
      </c>
      <c r="AB293" s="33">
        <v>0</v>
      </c>
      <c r="AC293" s="33">
        <v>0</v>
      </c>
      <c r="AD293" s="33">
        <v>0</v>
      </c>
      <c r="AE293" s="33">
        <v>8.5777777777777775</v>
      </c>
      <c r="AF293" s="33">
        <v>0</v>
      </c>
      <c r="AG293" s="33">
        <v>0</v>
      </c>
      <c r="AH293" t="s">
        <v>24</v>
      </c>
      <c r="AI293" s="34">
        <v>4</v>
      </c>
    </row>
    <row r="294" spans="1:35" x14ac:dyDescent="0.25">
      <c r="A294" t="s">
        <v>1023</v>
      </c>
      <c r="B294" t="s">
        <v>358</v>
      </c>
      <c r="C294" t="s">
        <v>718</v>
      </c>
      <c r="D294" t="s">
        <v>924</v>
      </c>
      <c r="E294" s="33">
        <v>101.1</v>
      </c>
      <c r="F294" s="33">
        <v>5.6888888888888891</v>
      </c>
      <c r="G294" s="33">
        <v>0.4</v>
      </c>
      <c r="H294" s="33">
        <v>0.65</v>
      </c>
      <c r="I294" s="33">
        <v>0</v>
      </c>
      <c r="J294" s="33">
        <v>0</v>
      </c>
      <c r="K294" s="33">
        <v>0</v>
      </c>
      <c r="L294" s="33">
        <v>4.3817777777777778</v>
      </c>
      <c r="M294" s="33">
        <v>0</v>
      </c>
      <c r="N294" s="33">
        <v>11.07033333333333</v>
      </c>
      <c r="O294" s="33">
        <v>0.10949884602703591</v>
      </c>
      <c r="P294" s="33">
        <v>4.3531111111111098</v>
      </c>
      <c r="Q294" s="33">
        <v>5.8902222222222198</v>
      </c>
      <c r="R294" s="33">
        <v>0.10131882624464222</v>
      </c>
      <c r="S294" s="33">
        <v>6.5851111111111083</v>
      </c>
      <c r="T294" s="33">
        <v>5.0472222222222207</v>
      </c>
      <c r="U294" s="33">
        <v>0</v>
      </c>
      <c r="V294" s="33">
        <v>0.11505769864820306</v>
      </c>
      <c r="W294" s="33">
        <v>10.198555555555558</v>
      </c>
      <c r="X294" s="33">
        <v>6.1012222222222228</v>
      </c>
      <c r="Y294" s="33">
        <v>0</v>
      </c>
      <c r="Z294" s="33">
        <v>0.16122431036377627</v>
      </c>
      <c r="AA294" s="33">
        <v>0</v>
      </c>
      <c r="AB294" s="33">
        <v>0</v>
      </c>
      <c r="AC294" s="33">
        <v>0</v>
      </c>
      <c r="AD294" s="33">
        <v>0</v>
      </c>
      <c r="AE294" s="33">
        <v>5.9666666666666668</v>
      </c>
      <c r="AF294" s="33">
        <v>0</v>
      </c>
      <c r="AG294" s="33">
        <v>0</v>
      </c>
      <c r="AH294" t="s">
        <v>17</v>
      </c>
      <c r="AI294" s="34">
        <v>4</v>
      </c>
    </row>
    <row r="295" spans="1:35" x14ac:dyDescent="0.25">
      <c r="A295" t="s">
        <v>1023</v>
      </c>
      <c r="B295" t="s">
        <v>642</v>
      </c>
      <c r="C295" t="s">
        <v>755</v>
      </c>
      <c r="D295" t="s">
        <v>881</v>
      </c>
      <c r="E295" s="33">
        <v>33.422222222222224</v>
      </c>
      <c r="F295" s="33">
        <v>5.6888888888888891</v>
      </c>
      <c r="G295" s="33">
        <v>0.26666666666666666</v>
      </c>
      <c r="H295" s="33">
        <v>0.16666666666666666</v>
      </c>
      <c r="I295" s="33">
        <v>0.23333333333333334</v>
      </c>
      <c r="J295" s="33">
        <v>0</v>
      </c>
      <c r="K295" s="33">
        <v>0</v>
      </c>
      <c r="L295" s="33">
        <v>0</v>
      </c>
      <c r="M295" s="33">
        <v>0</v>
      </c>
      <c r="N295" s="33">
        <v>0</v>
      </c>
      <c r="O295" s="33">
        <v>0</v>
      </c>
      <c r="P295" s="33">
        <v>0</v>
      </c>
      <c r="Q295" s="33">
        <v>4.0844444444444443</v>
      </c>
      <c r="R295" s="33">
        <v>0.12220744680851063</v>
      </c>
      <c r="S295" s="33">
        <v>0</v>
      </c>
      <c r="T295" s="33">
        <v>0</v>
      </c>
      <c r="U295" s="33">
        <v>0</v>
      </c>
      <c r="V295" s="33">
        <v>0</v>
      </c>
      <c r="W295" s="33">
        <v>0</v>
      </c>
      <c r="X295" s="33">
        <v>0</v>
      </c>
      <c r="Y295" s="33">
        <v>0</v>
      </c>
      <c r="Z295" s="33">
        <v>0</v>
      </c>
      <c r="AA295" s="33">
        <v>0</v>
      </c>
      <c r="AB295" s="33">
        <v>0</v>
      </c>
      <c r="AC295" s="33">
        <v>0</v>
      </c>
      <c r="AD295" s="33">
        <v>0</v>
      </c>
      <c r="AE295" s="33">
        <v>0</v>
      </c>
      <c r="AF295" s="33">
        <v>0</v>
      </c>
      <c r="AG295" s="33">
        <v>0</v>
      </c>
      <c r="AH295" t="s">
        <v>301</v>
      </c>
      <c r="AI295" s="34">
        <v>4</v>
      </c>
    </row>
    <row r="296" spans="1:35" x14ac:dyDescent="0.25">
      <c r="A296" t="s">
        <v>1023</v>
      </c>
      <c r="B296" t="s">
        <v>522</v>
      </c>
      <c r="C296" t="s">
        <v>805</v>
      </c>
      <c r="D296" t="s">
        <v>913</v>
      </c>
      <c r="E296" s="33">
        <v>51.422222222222224</v>
      </c>
      <c r="F296" s="33">
        <v>8.0888888888888886</v>
      </c>
      <c r="G296" s="33">
        <v>0</v>
      </c>
      <c r="H296" s="33">
        <v>0</v>
      </c>
      <c r="I296" s="33">
        <v>0</v>
      </c>
      <c r="J296" s="33">
        <v>0</v>
      </c>
      <c r="K296" s="33">
        <v>0</v>
      </c>
      <c r="L296" s="33">
        <v>0.2445555555555555</v>
      </c>
      <c r="M296" s="33">
        <v>5.3194444444444446</v>
      </c>
      <c r="N296" s="33">
        <v>0</v>
      </c>
      <c r="O296" s="33">
        <v>0.10344641313742438</v>
      </c>
      <c r="P296" s="33">
        <v>5.302777777777778</v>
      </c>
      <c r="Q296" s="33">
        <v>3.2305555555555556</v>
      </c>
      <c r="R296" s="33">
        <v>0.16594641313742436</v>
      </c>
      <c r="S296" s="33">
        <v>4.2244444444444449</v>
      </c>
      <c r="T296" s="33">
        <v>2.6038888888888891</v>
      </c>
      <c r="U296" s="33">
        <v>0</v>
      </c>
      <c r="V296" s="33">
        <v>0.13278954191875542</v>
      </c>
      <c r="W296" s="33">
        <v>4.4636666666666667</v>
      </c>
      <c r="X296" s="33">
        <v>1.1851111111111112</v>
      </c>
      <c r="Y296" s="33">
        <v>0</v>
      </c>
      <c r="Z296" s="33">
        <v>0.10985090751944684</v>
      </c>
      <c r="AA296" s="33">
        <v>0</v>
      </c>
      <c r="AB296" s="33">
        <v>0</v>
      </c>
      <c r="AC296" s="33">
        <v>0</v>
      </c>
      <c r="AD296" s="33">
        <v>0</v>
      </c>
      <c r="AE296" s="33">
        <v>0</v>
      </c>
      <c r="AF296" s="33">
        <v>0</v>
      </c>
      <c r="AG296" s="33">
        <v>0</v>
      </c>
      <c r="AH296" t="s">
        <v>181</v>
      </c>
      <c r="AI296" s="34">
        <v>4</v>
      </c>
    </row>
    <row r="297" spans="1:35" x14ac:dyDescent="0.25">
      <c r="A297" t="s">
        <v>1023</v>
      </c>
      <c r="B297" t="s">
        <v>615</v>
      </c>
      <c r="C297" t="s">
        <v>813</v>
      </c>
      <c r="D297" t="s">
        <v>886</v>
      </c>
      <c r="E297" s="33">
        <v>39.822222222222223</v>
      </c>
      <c r="F297" s="33">
        <v>5.5111111111111111</v>
      </c>
      <c r="G297" s="33">
        <v>0.65555555555555556</v>
      </c>
      <c r="H297" s="33">
        <v>0</v>
      </c>
      <c r="I297" s="33">
        <v>4.4444444444444446E-2</v>
      </c>
      <c r="J297" s="33">
        <v>0</v>
      </c>
      <c r="K297" s="33">
        <v>1.4222222222222223</v>
      </c>
      <c r="L297" s="33">
        <v>2.8874444444444447</v>
      </c>
      <c r="M297" s="33">
        <v>5.51588888888889</v>
      </c>
      <c r="N297" s="33">
        <v>0</v>
      </c>
      <c r="O297" s="33">
        <v>0.13851283482142859</v>
      </c>
      <c r="P297" s="33">
        <v>4.0196666666666676</v>
      </c>
      <c r="Q297" s="33">
        <v>0</v>
      </c>
      <c r="R297" s="33">
        <v>0.10094029017857145</v>
      </c>
      <c r="S297" s="33">
        <v>0.42733333333333334</v>
      </c>
      <c r="T297" s="33">
        <v>4.0994444444444449</v>
      </c>
      <c r="U297" s="33">
        <v>0</v>
      </c>
      <c r="V297" s="33">
        <v>0.11367466517857144</v>
      </c>
      <c r="W297" s="33">
        <v>1.3354444444444444</v>
      </c>
      <c r="X297" s="33">
        <v>3.3277777777777784</v>
      </c>
      <c r="Y297" s="33">
        <v>0</v>
      </c>
      <c r="Z297" s="33">
        <v>0.11710100446428573</v>
      </c>
      <c r="AA297" s="33">
        <v>0</v>
      </c>
      <c r="AB297" s="33">
        <v>0</v>
      </c>
      <c r="AC297" s="33">
        <v>0</v>
      </c>
      <c r="AD297" s="33">
        <v>0</v>
      </c>
      <c r="AE297" s="33">
        <v>0</v>
      </c>
      <c r="AF297" s="33">
        <v>0</v>
      </c>
      <c r="AG297" s="33">
        <v>0.17777777777777778</v>
      </c>
      <c r="AH297" t="s">
        <v>274</v>
      </c>
      <c r="AI297" s="34">
        <v>4</v>
      </c>
    </row>
    <row r="298" spans="1:35" x14ac:dyDescent="0.25">
      <c r="A298" t="s">
        <v>1023</v>
      </c>
      <c r="B298" t="s">
        <v>475</v>
      </c>
      <c r="C298" t="s">
        <v>784</v>
      </c>
      <c r="D298" t="s">
        <v>887</v>
      </c>
      <c r="E298" s="33">
        <v>98.655555555555551</v>
      </c>
      <c r="F298" s="33">
        <v>5.6888888888888891</v>
      </c>
      <c r="G298" s="33">
        <v>0.22222222222222221</v>
      </c>
      <c r="H298" s="33">
        <v>0.67488888888888887</v>
      </c>
      <c r="I298" s="33">
        <v>1.1111111111111112</v>
      </c>
      <c r="J298" s="33">
        <v>0</v>
      </c>
      <c r="K298" s="33">
        <v>0</v>
      </c>
      <c r="L298" s="33">
        <v>4.4805555555555552</v>
      </c>
      <c r="M298" s="33">
        <v>10.789111111111113</v>
      </c>
      <c r="N298" s="33">
        <v>0</v>
      </c>
      <c r="O298" s="33">
        <v>0.10936141457371329</v>
      </c>
      <c r="P298" s="33">
        <v>5.3015555555555558</v>
      </c>
      <c r="Q298" s="33">
        <v>5.0421111111111108</v>
      </c>
      <c r="R298" s="33">
        <v>0.1048462664714495</v>
      </c>
      <c r="S298" s="33">
        <v>5.625</v>
      </c>
      <c r="T298" s="33">
        <v>5.3972222222222221</v>
      </c>
      <c r="U298" s="33">
        <v>0</v>
      </c>
      <c r="V298" s="33">
        <v>0.11172429327626986</v>
      </c>
      <c r="W298" s="33">
        <v>11.055555555555555</v>
      </c>
      <c r="X298" s="33">
        <v>4.8555555555555552</v>
      </c>
      <c r="Y298" s="33">
        <v>0</v>
      </c>
      <c r="Z298" s="33">
        <v>0.16127942335848633</v>
      </c>
      <c r="AA298" s="33">
        <v>0</v>
      </c>
      <c r="AB298" s="33">
        <v>0</v>
      </c>
      <c r="AC298" s="33">
        <v>0</v>
      </c>
      <c r="AD298" s="33">
        <v>0</v>
      </c>
      <c r="AE298" s="33">
        <v>0</v>
      </c>
      <c r="AF298" s="33">
        <v>0</v>
      </c>
      <c r="AG298" s="33">
        <v>0</v>
      </c>
      <c r="AH298" t="s">
        <v>134</v>
      </c>
      <c r="AI298" s="34">
        <v>4</v>
      </c>
    </row>
    <row r="299" spans="1:35" x14ac:dyDescent="0.25">
      <c r="A299" t="s">
        <v>1023</v>
      </c>
      <c r="B299" t="s">
        <v>433</v>
      </c>
      <c r="C299" t="s">
        <v>748</v>
      </c>
      <c r="D299" t="s">
        <v>945</v>
      </c>
      <c r="E299" s="33">
        <v>76.111111111111114</v>
      </c>
      <c r="F299" s="33">
        <v>5.2444444444444445</v>
      </c>
      <c r="G299" s="33">
        <v>0</v>
      </c>
      <c r="H299" s="33">
        <v>0.35788888888888892</v>
      </c>
      <c r="I299" s="33">
        <v>5.1555555555555559</v>
      </c>
      <c r="J299" s="33">
        <v>0</v>
      </c>
      <c r="K299" s="33">
        <v>0</v>
      </c>
      <c r="L299" s="33">
        <v>1.8755555555555554</v>
      </c>
      <c r="M299" s="33">
        <v>0</v>
      </c>
      <c r="N299" s="33">
        <v>0</v>
      </c>
      <c r="O299" s="33">
        <v>0</v>
      </c>
      <c r="P299" s="33">
        <v>0</v>
      </c>
      <c r="Q299" s="33">
        <v>6.6361111111111111</v>
      </c>
      <c r="R299" s="33">
        <v>8.7189781021897811E-2</v>
      </c>
      <c r="S299" s="33">
        <v>0.78488888888888886</v>
      </c>
      <c r="T299" s="33">
        <v>7.224888888888886</v>
      </c>
      <c r="U299" s="33">
        <v>0</v>
      </c>
      <c r="V299" s="33">
        <v>0.10523795620437951</v>
      </c>
      <c r="W299" s="33">
        <v>5.1862222222222218</v>
      </c>
      <c r="X299" s="33">
        <v>5.9286666666666656</v>
      </c>
      <c r="Y299" s="33">
        <v>0</v>
      </c>
      <c r="Z299" s="33">
        <v>0.14603503649635036</v>
      </c>
      <c r="AA299" s="33">
        <v>0</v>
      </c>
      <c r="AB299" s="33">
        <v>0</v>
      </c>
      <c r="AC299" s="33">
        <v>0</v>
      </c>
      <c r="AD299" s="33">
        <v>0</v>
      </c>
      <c r="AE299" s="33">
        <v>0</v>
      </c>
      <c r="AF299" s="33">
        <v>0</v>
      </c>
      <c r="AG299" s="33">
        <v>0</v>
      </c>
      <c r="AH299" t="s">
        <v>92</v>
      </c>
      <c r="AI299" s="34">
        <v>4</v>
      </c>
    </row>
    <row r="300" spans="1:35" x14ac:dyDescent="0.25">
      <c r="A300" t="s">
        <v>1023</v>
      </c>
      <c r="B300" t="s">
        <v>613</v>
      </c>
      <c r="C300" t="s">
        <v>851</v>
      </c>
      <c r="D300" t="s">
        <v>1000</v>
      </c>
      <c r="E300" s="33">
        <v>91.888888888888886</v>
      </c>
      <c r="F300" s="33">
        <v>0</v>
      </c>
      <c r="G300" s="33">
        <v>2.3222222222222224</v>
      </c>
      <c r="H300" s="33">
        <v>0</v>
      </c>
      <c r="I300" s="33">
        <v>0</v>
      </c>
      <c r="J300" s="33">
        <v>0</v>
      </c>
      <c r="K300" s="33">
        <v>0</v>
      </c>
      <c r="L300" s="33">
        <v>0</v>
      </c>
      <c r="M300" s="33">
        <v>4.9555555555555557</v>
      </c>
      <c r="N300" s="33">
        <v>0</v>
      </c>
      <c r="O300" s="33">
        <v>5.3929866989117295E-2</v>
      </c>
      <c r="P300" s="33">
        <v>7.8083333333333336</v>
      </c>
      <c r="Q300" s="33">
        <v>0</v>
      </c>
      <c r="R300" s="33">
        <v>8.49758162031439E-2</v>
      </c>
      <c r="S300" s="33">
        <v>0</v>
      </c>
      <c r="T300" s="33">
        <v>0</v>
      </c>
      <c r="U300" s="33">
        <v>0</v>
      </c>
      <c r="V300" s="33">
        <v>0</v>
      </c>
      <c r="W300" s="33">
        <v>0</v>
      </c>
      <c r="X300" s="33">
        <v>0</v>
      </c>
      <c r="Y300" s="33">
        <v>0</v>
      </c>
      <c r="Z300" s="33">
        <v>0</v>
      </c>
      <c r="AA300" s="33">
        <v>0</v>
      </c>
      <c r="AB300" s="33">
        <v>0</v>
      </c>
      <c r="AC300" s="33">
        <v>0</v>
      </c>
      <c r="AD300" s="33">
        <v>0</v>
      </c>
      <c r="AE300" s="33">
        <v>0</v>
      </c>
      <c r="AF300" s="33">
        <v>0</v>
      </c>
      <c r="AG300" s="33">
        <v>0</v>
      </c>
      <c r="AH300" t="s">
        <v>272</v>
      </c>
      <c r="AI300" s="34">
        <v>4</v>
      </c>
    </row>
    <row r="301" spans="1:35" x14ac:dyDescent="0.25">
      <c r="A301" t="s">
        <v>1023</v>
      </c>
      <c r="B301" t="s">
        <v>437</v>
      </c>
      <c r="C301" t="s">
        <v>760</v>
      </c>
      <c r="D301" t="s">
        <v>949</v>
      </c>
      <c r="E301" s="33">
        <v>47.177777777777777</v>
      </c>
      <c r="F301" s="33">
        <v>5.6888888888888891</v>
      </c>
      <c r="G301" s="33">
        <v>0.33333333333333331</v>
      </c>
      <c r="H301" s="33">
        <v>0.15611111111111109</v>
      </c>
      <c r="I301" s="33">
        <v>0.32222222222222224</v>
      </c>
      <c r="J301" s="33">
        <v>0</v>
      </c>
      <c r="K301" s="33">
        <v>0</v>
      </c>
      <c r="L301" s="33">
        <v>0.53055555555555556</v>
      </c>
      <c r="M301" s="33">
        <v>5.1032222222222217</v>
      </c>
      <c r="N301" s="33">
        <v>0</v>
      </c>
      <c r="O301" s="33">
        <v>0.10817004239284031</v>
      </c>
      <c r="P301" s="33">
        <v>4.9856666666666651</v>
      </c>
      <c r="Q301" s="33">
        <v>0</v>
      </c>
      <c r="R301" s="33">
        <v>0.10567828544512479</v>
      </c>
      <c r="S301" s="33">
        <v>1.0583333333333333</v>
      </c>
      <c r="T301" s="33">
        <v>0.90833333333333333</v>
      </c>
      <c r="U301" s="33">
        <v>0</v>
      </c>
      <c r="V301" s="33">
        <v>4.168629298162977E-2</v>
      </c>
      <c r="W301" s="33">
        <v>0.46944444444444444</v>
      </c>
      <c r="X301" s="33">
        <v>0.74444444444444446</v>
      </c>
      <c r="Y301" s="33">
        <v>0</v>
      </c>
      <c r="Z301" s="33">
        <v>2.5730098916627416E-2</v>
      </c>
      <c r="AA301" s="33">
        <v>0</v>
      </c>
      <c r="AB301" s="33">
        <v>0</v>
      </c>
      <c r="AC301" s="33">
        <v>0</v>
      </c>
      <c r="AD301" s="33">
        <v>0</v>
      </c>
      <c r="AE301" s="33">
        <v>0</v>
      </c>
      <c r="AF301" s="33">
        <v>0</v>
      </c>
      <c r="AG301" s="33">
        <v>0</v>
      </c>
      <c r="AH301" t="s">
        <v>96</v>
      </c>
      <c r="AI301" s="34">
        <v>4</v>
      </c>
    </row>
    <row r="302" spans="1:35" x14ac:dyDescent="0.25">
      <c r="A302" t="s">
        <v>1023</v>
      </c>
      <c r="B302" t="s">
        <v>663</v>
      </c>
      <c r="C302" t="s">
        <v>714</v>
      </c>
      <c r="D302" t="s">
        <v>920</v>
      </c>
      <c r="E302" s="33">
        <v>16.222222222222221</v>
      </c>
      <c r="F302" s="33">
        <v>0</v>
      </c>
      <c r="G302" s="33">
        <v>0</v>
      </c>
      <c r="H302" s="33">
        <v>0</v>
      </c>
      <c r="I302" s="33">
        <v>0</v>
      </c>
      <c r="J302" s="33">
        <v>0</v>
      </c>
      <c r="K302" s="33">
        <v>0</v>
      </c>
      <c r="L302" s="33">
        <v>4.1394444444444431</v>
      </c>
      <c r="M302" s="33">
        <v>5.2444444444444445</v>
      </c>
      <c r="N302" s="33">
        <v>0</v>
      </c>
      <c r="O302" s="33">
        <v>0.32328767123287672</v>
      </c>
      <c r="P302" s="33">
        <v>5.333333333333333</v>
      </c>
      <c r="Q302" s="33">
        <v>0</v>
      </c>
      <c r="R302" s="33">
        <v>0.32876712328767121</v>
      </c>
      <c r="S302" s="33">
        <v>2.5936666666666661</v>
      </c>
      <c r="T302" s="33">
        <v>0</v>
      </c>
      <c r="U302" s="33">
        <v>0</v>
      </c>
      <c r="V302" s="33">
        <v>0.1598835616438356</v>
      </c>
      <c r="W302" s="33">
        <v>1.6753333333333336</v>
      </c>
      <c r="X302" s="33">
        <v>1.2416666666666665</v>
      </c>
      <c r="Y302" s="33">
        <v>0</v>
      </c>
      <c r="Z302" s="33">
        <v>0.17981506849315068</v>
      </c>
      <c r="AA302" s="33">
        <v>0</v>
      </c>
      <c r="AB302" s="33">
        <v>0</v>
      </c>
      <c r="AC302" s="33">
        <v>0</v>
      </c>
      <c r="AD302" s="33">
        <v>0</v>
      </c>
      <c r="AE302" s="33">
        <v>0</v>
      </c>
      <c r="AF302" s="33">
        <v>0</v>
      </c>
      <c r="AG302" s="33">
        <v>0</v>
      </c>
      <c r="AH302" t="s">
        <v>322</v>
      </c>
      <c r="AI302" s="34">
        <v>4</v>
      </c>
    </row>
    <row r="303" spans="1:35" x14ac:dyDescent="0.25">
      <c r="A303" t="s">
        <v>1023</v>
      </c>
      <c r="B303" t="s">
        <v>388</v>
      </c>
      <c r="C303" t="s">
        <v>713</v>
      </c>
      <c r="D303" t="s">
        <v>919</v>
      </c>
      <c r="E303" s="33">
        <v>35.766666666666666</v>
      </c>
      <c r="F303" s="33">
        <v>11.377777777777778</v>
      </c>
      <c r="G303" s="33">
        <v>0.44444444444444442</v>
      </c>
      <c r="H303" s="33">
        <v>0.26688888888888884</v>
      </c>
      <c r="I303" s="33">
        <v>0.34444444444444444</v>
      </c>
      <c r="J303" s="33">
        <v>0</v>
      </c>
      <c r="K303" s="33">
        <v>0</v>
      </c>
      <c r="L303" s="33">
        <v>2.8972222222222221</v>
      </c>
      <c r="M303" s="33">
        <v>5.272777777777776</v>
      </c>
      <c r="N303" s="33">
        <v>0</v>
      </c>
      <c r="O303" s="33">
        <v>0.14742155949052496</v>
      </c>
      <c r="P303" s="33">
        <v>6.437777777777776</v>
      </c>
      <c r="Q303" s="33">
        <v>0</v>
      </c>
      <c r="R303" s="33">
        <v>0.17999378689033857</v>
      </c>
      <c r="S303" s="33">
        <v>2.5027777777777778</v>
      </c>
      <c r="T303" s="33">
        <v>5.9249999999999998</v>
      </c>
      <c r="U303" s="33">
        <v>0</v>
      </c>
      <c r="V303" s="33">
        <v>0.23563218390804597</v>
      </c>
      <c r="W303" s="33">
        <v>4.3888888888888893</v>
      </c>
      <c r="X303" s="33">
        <v>4.5555555555555554</v>
      </c>
      <c r="Y303" s="33">
        <v>0</v>
      </c>
      <c r="Z303" s="33">
        <v>0.25007766387076735</v>
      </c>
      <c r="AA303" s="33">
        <v>0</v>
      </c>
      <c r="AB303" s="33">
        <v>0</v>
      </c>
      <c r="AC303" s="33">
        <v>0</v>
      </c>
      <c r="AD303" s="33">
        <v>0</v>
      </c>
      <c r="AE303" s="33">
        <v>0</v>
      </c>
      <c r="AF303" s="33">
        <v>0</v>
      </c>
      <c r="AG303" s="33">
        <v>0</v>
      </c>
      <c r="AH303" t="s">
        <v>47</v>
      </c>
      <c r="AI303" s="34">
        <v>4</v>
      </c>
    </row>
    <row r="304" spans="1:35" x14ac:dyDescent="0.25">
      <c r="A304" t="s">
        <v>1023</v>
      </c>
      <c r="B304" t="s">
        <v>465</v>
      </c>
      <c r="C304" t="s">
        <v>707</v>
      </c>
      <c r="D304" t="s">
        <v>886</v>
      </c>
      <c r="E304" s="33">
        <v>134.1888888888889</v>
      </c>
      <c r="F304" s="33">
        <v>5.4888888888888889</v>
      </c>
      <c r="G304" s="33">
        <v>0</v>
      </c>
      <c r="H304" s="33">
        <v>0.6333333333333333</v>
      </c>
      <c r="I304" s="33">
        <v>1</v>
      </c>
      <c r="J304" s="33">
        <v>0</v>
      </c>
      <c r="K304" s="33">
        <v>0</v>
      </c>
      <c r="L304" s="33">
        <v>5.2305555555555552</v>
      </c>
      <c r="M304" s="33">
        <v>10.632000000000001</v>
      </c>
      <c r="N304" s="33">
        <v>6.0193333333333321</v>
      </c>
      <c r="O304" s="33">
        <v>0.12408876376583589</v>
      </c>
      <c r="P304" s="33">
        <v>5.0421111111111108</v>
      </c>
      <c r="Q304" s="33">
        <v>20.551111111111116</v>
      </c>
      <c r="R304" s="33">
        <v>0.19072534569843508</v>
      </c>
      <c r="S304" s="33">
        <v>5.0611111111111109</v>
      </c>
      <c r="T304" s="33">
        <v>7.2194444444444441</v>
      </c>
      <c r="U304" s="33">
        <v>0</v>
      </c>
      <c r="V304" s="33">
        <v>9.1516933013165505E-2</v>
      </c>
      <c r="W304" s="33">
        <v>5.3972222222222221</v>
      </c>
      <c r="X304" s="33">
        <v>5.7333333333333334</v>
      </c>
      <c r="Y304" s="33">
        <v>1.5444444444444445</v>
      </c>
      <c r="Z304" s="33">
        <v>9.4456404736275562E-2</v>
      </c>
      <c r="AA304" s="33">
        <v>0</v>
      </c>
      <c r="AB304" s="33">
        <v>0</v>
      </c>
      <c r="AC304" s="33">
        <v>0</v>
      </c>
      <c r="AD304" s="33">
        <v>0</v>
      </c>
      <c r="AE304" s="33">
        <v>0</v>
      </c>
      <c r="AF304" s="33">
        <v>0</v>
      </c>
      <c r="AG304" s="33">
        <v>0</v>
      </c>
      <c r="AH304" t="s">
        <v>124</v>
      </c>
      <c r="AI304" s="34">
        <v>4</v>
      </c>
    </row>
    <row r="305" spans="1:35" x14ac:dyDescent="0.25">
      <c r="A305" t="s">
        <v>1023</v>
      </c>
      <c r="B305" t="s">
        <v>553</v>
      </c>
      <c r="C305" t="s">
        <v>820</v>
      </c>
      <c r="D305" t="s">
        <v>982</v>
      </c>
      <c r="E305" s="33">
        <v>74.044444444444451</v>
      </c>
      <c r="F305" s="33">
        <v>5.6</v>
      </c>
      <c r="G305" s="33">
        <v>0</v>
      </c>
      <c r="H305" s="33">
        <v>0.34355555555555556</v>
      </c>
      <c r="I305" s="33">
        <v>5.0666666666666664</v>
      </c>
      <c r="J305" s="33">
        <v>0</v>
      </c>
      <c r="K305" s="33">
        <v>0</v>
      </c>
      <c r="L305" s="33">
        <v>2.6002222222222224</v>
      </c>
      <c r="M305" s="33">
        <v>0</v>
      </c>
      <c r="N305" s="33">
        <v>0</v>
      </c>
      <c r="O305" s="33">
        <v>0</v>
      </c>
      <c r="P305" s="33">
        <v>0</v>
      </c>
      <c r="Q305" s="33">
        <v>9.6583333333333332</v>
      </c>
      <c r="R305" s="33">
        <v>0.13043967587034813</v>
      </c>
      <c r="S305" s="33">
        <v>1.0888888888888888</v>
      </c>
      <c r="T305" s="33">
        <v>4.6132222222222214</v>
      </c>
      <c r="U305" s="33">
        <v>0</v>
      </c>
      <c r="V305" s="33">
        <v>7.7009303721488578E-2</v>
      </c>
      <c r="W305" s="33">
        <v>1.1311111111111112</v>
      </c>
      <c r="X305" s="33">
        <v>6.8688888888888906</v>
      </c>
      <c r="Y305" s="33">
        <v>0</v>
      </c>
      <c r="Z305" s="33">
        <v>0.10804321728691478</v>
      </c>
      <c r="AA305" s="33">
        <v>0</v>
      </c>
      <c r="AB305" s="33">
        <v>0</v>
      </c>
      <c r="AC305" s="33">
        <v>0</v>
      </c>
      <c r="AD305" s="33">
        <v>0</v>
      </c>
      <c r="AE305" s="33">
        <v>0</v>
      </c>
      <c r="AF305" s="33">
        <v>0</v>
      </c>
      <c r="AG305" s="33">
        <v>0</v>
      </c>
      <c r="AH305" t="s">
        <v>212</v>
      </c>
      <c r="AI305" s="34">
        <v>4</v>
      </c>
    </row>
    <row r="306" spans="1:35" x14ac:dyDescent="0.25">
      <c r="A306" t="s">
        <v>1023</v>
      </c>
      <c r="B306" t="s">
        <v>506</v>
      </c>
      <c r="C306" t="s">
        <v>684</v>
      </c>
      <c r="D306" t="s">
        <v>914</v>
      </c>
      <c r="E306" s="33">
        <v>54.055555555555557</v>
      </c>
      <c r="F306" s="33">
        <v>5.6888888888888891</v>
      </c>
      <c r="G306" s="33">
        <v>0.12222222222222222</v>
      </c>
      <c r="H306" s="33">
        <v>0.35188888888888892</v>
      </c>
      <c r="I306" s="33">
        <v>0.48888888888888887</v>
      </c>
      <c r="J306" s="33">
        <v>0</v>
      </c>
      <c r="K306" s="33">
        <v>0</v>
      </c>
      <c r="L306" s="33">
        <v>0.46111111111111114</v>
      </c>
      <c r="M306" s="33">
        <v>0</v>
      </c>
      <c r="N306" s="33">
        <v>5.1533333333333342</v>
      </c>
      <c r="O306" s="33">
        <v>9.5334018499486139E-2</v>
      </c>
      <c r="P306" s="33">
        <v>5.3394444444444442</v>
      </c>
      <c r="Q306" s="33">
        <v>5.0462222222222231</v>
      </c>
      <c r="R306" s="33">
        <v>0.19212949640287771</v>
      </c>
      <c r="S306" s="33">
        <v>1.0666666666666667</v>
      </c>
      <c r="T306" s="33">
        <v>1.0472222222222223</v>
      </c>
      <c r="U306" s="33">
        <v>0</v>
      </c>
      <c r="V306" s="33">
        <v>3.910585817060637E-2</v>
      </c>
      <c r="W306" s="33">
        <v>3.2666666666666666</v>
      </c>
      <c r="X306" s="33">
        <v>1.7277777777777779</v>
      </c>
      <c r="Y306" s="33">
        <v>0</v>
      </c>
      <c r="Z306" s="33">
        <v>9.2394655704008219E-2</v>
      </c>
      <c r="AA306" s="33">
        <v>0</v>
      </c>
      <c r="AB306" s="33">
        <v>0</v>
      </c>
      <c r="AC306" s="33">
        <v>0</v>
      </c>
      <c r="AD306" s="33">
        <v>0</v>
      </c>
      <c r="AE306" s="33">
        <v>0</v>
      </c>
      <c r="AF306" s="33">
        <v>0</v>
      </c>
      <c r="AG306" s="33">
        <v>0</v>
      </c>
      <c r="AH306" t="s">
        <v>165</v>
      </c>
      <c r="AI306" s="34">
        <v>4</v>
      </c>
    </row>
    <row r="307" spans="1:35" x14ac:dyDescent="0.25">
      <c r="A307" t="s">
        <v>1023</v>
      </c>
      <c r="B307" t="s">
        <v>681</v>
      </c>
      <c r="C307" t="s">
        <v>708</v>
      </c>
      <c r="D307" t="s">
        <v>907</v>
      </c>
      <c r="E307" s="33">
        <v>15.088888888888889</v>
      </c>
      <c r="F307" s="33">
        <v>0</v>
      </c>
      <c r="G307" s="33">
        <v>0</v>
      </c>
      <c r="H307" s="33">
        <v>0</v>
      </c>
      <c r="I307" s="33">
        <v>0</v>
      </c>
      <c r="J307" s="33">
        <v>0</v>
      </c>
      <c r="K307" s="33">
        <v>0</v>
      </c>
      <c r="L307" s="33">
        <v>1.1295555555555554</v>
      </c>
      <c r="M307" s="33">
        <v>0</v>
      </c>
      <c r="N307" s="33">
        <v>0</v>
      </c>
      <c r="O307" s="33">
        <v>0</v>
      </c>
      <c r="P307" s="33">
        <v>0</v>
      </c>
      <c r="Q307" s="33">
        <v>0</v>
      </c>
      <c r="R307" s="33">
        <v>0</v>
      </c>
      <c r="S307" s="33">
        <v>3.1894444444444425</v>
      </c>
      <c r="T307" s="33">
        <v>1.5625555555555559</v>
      </c>
      <c r="U307" s="33">
        <v>0</v>
      </c>
      <c r="V307" s="33">
        <v>0.31493372606774661</v>
      </c>
      <c r="W307" s="33">
        <v>3.8094444444444435</v>
      </c>
      <c r="X307" s="33">
        <v>3.660111111111112</v>
      </c>
      <c r="Y307" s="33">
        <v>0</v>
      </c>
      <c r="Z307" s="33">
        <v>0.49503681885125184</v>
      </c>
      <c r="AA307" s="33">
        <v>0</v>
      </c>
      <c r="AB307" s="33">
        <v>0</v>
      </c>
      <c r="AC307" s="33">
        <v>0</v>
      </c>
      <c r="AD307" s="33">
        <v>0</v>
      </c>
      <c r="AE307" s="33">
        <v>0</v>
      </c>
      <c r="AF307" s="33">
        <v>0</v>
      </c>
      <c r="AG307" s="33">
        <v>0</v>
      </c>
      <c r="AH307" t="s">
        <v>340</v>
      </c>
      <c r="AI307" s="34">
        <v>4</v>
      </c>
    </row>
    <row r="308" spans="1:35" x14ac:dyDescent="0.25">
      <c r="A308" t="s">
        <v>1023</v>
      </c>
      <c r="B308" t="s">
        <v>517</v>
      </c>
      <c r="C308" t="s">
        <v>742</v>
      </c>
      <c r="D308" t="s">
        <v>898</v>
      </c>
      <c r="E308" s="33">
        <v>49.411111111111111</v>
      </c>
      <c r="F308" s="33">
        <v>5.2444444444444445</v>
      </c>
      <c r="G308" s="33">
        <v>0.31111111111111112</v>
      </c>
      <c r="H308" s="33">
        <v>0</v>
      </c>
      <c r="I308" s="33">
        <v>4.8</v>
      </c>
      <c r="J308" s="33">
        <v>0</v>
      </c>
      <c r="K308" s="33">
        <v>5.0666666666666664</v>
      </c>
      <c r="L308" s="33">
        <v>2.1192222222222217</v>
      </c>
      <c r="M308" s="33">
        <v>0</v>
      </c>
      <c r="N308" s="33">
        <v>0</v>
      </c>
      <c r="O308" s="33">
        <v>0</v>
      </c>
      <c r="P308" s="33">
        <v>0</v>
      </c>
      <c r="Q308" s="33">
        <v>29.719777777777779</v>
      </c>
      <c r="R308" s="33">
        <v>0.60147964920170904</v>
      </c>
      <c r="S308" s="33">
        <v>3.7626666666666679</v>
      </c>
      <c r="T308" s="33">
        <v>5.7982222222222211</v>
      </c>
      <c r="U308" s="33">
        <v>0</v>
      </c>
      <c r="V308" s="33">
        <v>0.19349673937485948</v>
      </c>
      <c r="W308" s="33">
        <v>2.222</v>
      </c>
      <c r="X308" s="33">
        <v>2.8744444444444435</v>
      </c>
      <c r="Y308" s="33">
        <v>0</v>
      </c>
      <c r="Z308" s="33">
        <v>0.10314369237688328</v>
      </c>
      <c r="AA308" s="33">
        <v>0</v>
      </c>
      <c r="AB308" s="33">
        <v>0</v>
      </c>
      <c r="AC308" s="33">
        <v>0</v>
      </c>
      <c r="AD308" s="33">
        <v>0</v>
      </c>
      <c r="AE308" s="33">
        <v>0</v>
      </c>
      <c r="AF308" s="33">
        <v>0</v>
      </c>
      <c r="AG308" s="33">
        <v>0.28888888888888886</v>
      </c>
      <c r="AH308" t="s">
        <v>176</v>
      </c>
      <c r="AI308" s="34">
        <v>4</v>
      </c>
    </row>
    <row r="309" spans="1:35" x14ac:dyDescent="0.25">
      <c r="A309" t="s">
        <v>1023</v>
      </c>
      <c r="B309" t="s">
        <v>462</v>
      </c>
      <c r="C309" t="s">
        <v>688</v>
      </c>
      <c r="D309" t="s">
        <v>957</v>
      </c>
      <c r="E309" s="33">
        <v>35.81111111111111</v>
      </c>
      <c r="F309" s="33">
        <v>5.5333333333333332</v>
      </c>
      <c r="G309" s="33">
        <v>8.8888888888888892E-2</v>
      </c>
      <c r="H309" s="33">
        <v>0.26666666666666666</v>
      </c>
      <c r="I309" s="33">
        <v>7.7777777777777779E-2</v>
      </c>
      <c r="J309" s="33">
        <v>0</v>
      </c>
      <c r="K309" s="33">
        <v>0</v>
      </c>
      <c r="L309" s="33">
        <v>3.5273333333333339</v>
      </c>
      <c r="M309" s="33">
        <v>0</v>
      </c>
      <c r="N309" s="33">
        <v>5.3138888888888891</v>
      </c>
      <c r="O309" s="33">
        <v>0.14838659633881479</v>
      </c>
      <c r="P309" s="33">
        <v>5.2926666666666664</v>
      </c>
      <c r="Q309" s="33">
        <v>0</v>
      </c>
      <c r="R309" s="33">
        <v>0.14779398076326403</v>
      </c>
      <c r="S309" s="33">
        <v>0.44077777777777782</v>
      </c>
      <c r="T309" s="33">
        <v>0.19588888888888892</v>
      </c>
      <c r="U309" s="33">
        <v>1.3777777777777778</v>
      </c>
      <c r="V309" s="33">
        <v>5.6251939187092773E-2</v>
      </c>
      <c r="W309" s="33">
        <v>0.7456666666666667</v>
      </c>
      <c r="X309" s="33">
        <v>1.1684444444444446</v>
      </c>
      <c r="Y309" s="33">
        <v>0</v>
      </c>
      <c r="Z309" s="33">
        <v>5.3450201675457658E-2</v>
      </c>
      <c r="AA309" s="33">
        <v>0</v>
      </c>
      <c r="AB309" s="33">
        <v>0</v>
      </c>
      <c r="AC309" s="33">
        <v>0</v>
      </c>
      <c r="AD309" s="33">
        <v>0</v>
      </c>
      <c r="AE309" s="33">
        <v>0</v>
      </c>
      <c r="AF309" s="33">
        <v>0</v>
      </c>
      <c r="AG309" s="33">
        <v>0</v>
      </c>
      <c r="AH309" t="s">
        <v>121</v>
      </c>
      <c r="AI309" s="34">
        <v>4</v>
      </c>
    </row>
    <row r="310" spans="1:35" x14ac:dyDescent="0.25">
      <c r="A310" t="s">
        <v>1023</v>
      </c>
      <c r="B310" t="s">
        <v>427</v>
      </c>
      <c r="C310" t="s">
        <v>753</v>
      </c>
      <c r="D310" t="s">
        <v>948</v>
      </c>
      <c r="E310" s="33">
        <v>85.555555555555557</v>
      </c>
      <c r="F310" s="33">
        <v>5.6888888888888891</v>
      </c>
      <c r="G310" s="33">
        <v>0</v>
      </c>
      <c r="H310" s="33">
        <v>0</v>
      </c>
      <c r="I310" s="33">
        <v>0</v>
      </c>
      <c r="J310" s="33">
        <v>0</v>
      </c>
      <c r="K310" s="33">
        <v>0</v>
      </c>
      <c r="L310" s="33">
        <v>4.9207777777777775</v>
      </c>
      <c r="M310" s="33">
        <v>5.7119999999999989</v>
      </c>
      <c r="N310" s="33">
        <v>0</v>
      </c>
      <c r="O310" s="33">
        <v>6.6763636363636344E-2</v>
      </c>
      <c r="P310" s="33">
        <v>6.4291111111111086</v>
      </c>
      <c r="Q310" s="33">
        <v>0</v>
      </c>
      <c r="R310" s="33">
        <v>7.5145454545454515E-2</v>
      </c>
      <c r="S310" s="33">
        <v>4.7385555555555561</v>
      </c>
      <c r="T310" s="33">
        <v>8.987888888888893</v>
      </c>
      <c r="U310" s="33">
        <v>0</v>
      </c>
      <c r="V310" s="33">
        <v>0.1604389610389611</v>
      </c>
      <c r="W310" s="33">
        <v>0.926111111111111</v>
      </c>
      <c r="X310" s="33">
        <v>4.9408888888888898</v>
      </c>
      <c r="Y310" s="33">
        <v>0</v>
      </c>
      <c r="Z310" s="33">
        <v>6.8575324675324678E-2</v>
      </c>
      <c r="AA310" s="33">
        <v>0</v>
      </c>
      <c r="AB310" s="33">
        <v>0</v>
      </c>
      <c r="AC310" s="33">
        <v>0</v>
      </c>
      <c r="AD310" s="33">
        <v>0</v>
      </c>
      <c r="AE310" s="33">
        <v>0</v>
      </c>
      <c r="AF310" s="33">
        <v>0</v>
      </c>
      <c r="AG310" s="33">
        <v>0</v>
      </c>
      <c r="AH310" t="s">
        <v>86</v>
      </c>
      <c r="AI310" s="34">
        <v>4</v>
      </c>
    </row>
    <row r="311" spans="1:35" x14ac:dyDescent="0.25">
      <c r="A311" t="s">
        <v>1023</v>
      </c>
      <c r="B311" t="s">
        <v>591</v>
      </c>
      <c r="C311" t="s">
        <v>840</v>
      </c>
      <c r="D311" t="s">
        <v>924</v>
      </c>
      <c r="E311" s="33">
        <v>105.77777777777777</v>
      </c>
      <c r="F311" s="33">
        <v>28.766666666666666</v>
      </c>
      <c r="G311" s="33">
        <v>0</v>
      </c>
      <c r="H311" s="33">
        <v>0</v>
      </c>
      <c r="I311" s="33">
        <v>0</v>
      </c>
      <c r="J311" s="33">
        <v>0</v>
      </c>
      <c r="K311" s="33">
        <v>0</v>
      </c>
      <c r="L311" s="33">
        <v>9.7000000000000046</v>
      </c>
      <c r="M311" s="33">
        <v>0</v>
      </c>
      <c r="N311" s="33">
        <v>3.9139999999999997</v>
      </c>
      <c r="O311" s="33">
        <v>3.7002100840336137E-2</v>
      </c>
      <c r="P311" s="33">
        <v>5.5233333333333334</v>
      </c>
      <c r="Q311" s="33">
        <v>0</v>
      </c>
      <c r="R311" s="33">
        <v>5.2216386554621852E-2</v>
      </c>
      <c r="S311" s="33">
        <v>5.8636666666666653</v>
      </c>
      <c r="T311" s="33">
        <v>12.606333333333337</v>
      </c>
      <c r="U311" s="33">
        <v>0</v>
      </c>
      <c r="V311" s="33">
        <v>0.17461134453781516</v>
      </c>
      <c r="W311" s="33">
        <v>6.5901111111111126</v>
      </c>
      <c r="X311" s="33">
        <v>9.900555555555556</v>
      </c>
      <c r="Y311" s="33">
        <v>0</v>
      </c>
      <c r="Z311" s="33">
        <v>0.15589915966386558</v>
      </c>
      <c r="AA311" s="33">
        <v>0</v>
      </c>
      <c r="AB311" s="33">
        <v>0</v>
      </c>
      <c r="AC311" s="33">
        <v>0</v>
      </c>
      <c r="AD311" s="33">
        <v>0</v>
      </c>
      <c r="AE311" s="33">
        <v>0.92222222222222228</v>
      </c>
      <c r="AF311" s="33">
        <v>0</v>
      </c>
      <c r="AG311" s="33">
        <v>0</v>
      </c>
      <c r="AH311" t="s">
        <v>250</v>
      </c>
      <c r="AI311" s="34">
        <v>4</v>
      </c>
    </row>
    <row r="312" spans="1:35" x14ac:dyDescent="0.25">
      <c r="A312" t="s">
        <v>1023</v>
      </c>
      <c r="B312" t="s">
        <v>454</v>
      </c>
      <c r="C312" t="s">
        <v>769</v>
      </c>
      <c r="D312" t="s">
        <v>954</v>
      </c>
      <c r="E312" s="33">
        <v>81.588888888888889</v>
      </c>
      <c r="F312" s="33">
        <v>4.4444444444444446</v>
      </c>
      <c r="G312" s="33">
        <v>0.41111111111111109</v>
      </c>
      <c r="H312" s="33">
        <v>0.36255555555555552</v>
      </c>
      <c r="I312" s="33">
        <v>1.3222222222222222</v>
      </c>
      <c r="J312" s="33">
        <v>0</v>
      </c>
      <c r="K312" s="33">
        <v>0</v>
      </c>
      <c r="L312" s="33">
        <v>3.6541111111111113</v>
      </c>
      <c r="M312" s="33">
        <v>4.3555555555555552</v>
      </c>
      <c r="N312" s="33">
        <v>0</v>
      </c>
      <c r="O312" s="33">
        <v>5.3384175405147755E-2</v>
      </c>
      <c r="P312" s="33">
        <v>2.0305555555555554</v>
      </c>
      <c r="Q312" s="33">
        <v>0</v>
      </c>
      <c r="R312" s="33">
        <v>2.4887648100231512E-2</v>
      </c>
      <c r="S312" s="33">
        <v>5.0625555555555559</v>
      </c>
      <c r="T312" s="33">
        <v>8.393333333333338</v>
      </c>
      <c r="U312" s="33">
        <v>0</v>
      </c>
      <c r="V312" s="33">
        <v>0.16492305597167375</v>
      </c>
      <c r="W312" s="33">
        <v>4.3625555555555557</v>
      </c>
      <c r="X312" s="33">
        <v>10.37622222222222</v>
      </c>
      <c r="Y312" s="33">
        <v>0</v>
      </c>
      <c r="Z312" s="33">
        <v>0.1806468745744246</v>
      </c>
      <c r="AA312" s="33">
        <v>0</v>
      </c>
      <c r="AB312" s="33">
        <v>0</v>
      </c>
      <c r="AC312" s="33">
        <v>0</v>
      </c>
      <c r="AD312" s="33">
        <v>0</v>
      </c>
      <c r="AE312" s="33">
        <v>0</v>
      </c>
      <c r="AF312" s="33">
        <v>0</v>
      </c>
      <c r="AG312" s="33">
        <v>0</v>
      </c>
      <c r="AH312" t="s">
        <v>113</v>
      </c>
      <c r="AI312" s="34">
        <v>4</v>
      </c>
    </row>
    <row r="313" spans="1:35" x14ac:dyDescent="0.25">
      <c r="A313" t="s">
        <v>1023</v>
      </c>
      <c r="B313" t="s">
        <v>476</v>
      </c>
      <c r="C313" t="s">
        <v>785</v>
      </c>
      <c r="D313" t="s">
        <v>963</v>
      </c>
      <c r="E313" s="33">
        <v>78.511111111111106</v>
      </c>
      <c r="F313" s="33">
        <v>5.6888888888888891</v>
      </c>
      <c r="G313" s="33">
        <v>0.33333333333333331</v>
      </c>
      <c r="H313" s="33">
        <v>0.52844444444444438</v>
      </c>
      <c r="I313" s="33">
        <v>0.78888888888888886</v>
      </c>
      <c r="J313" s="33">
        <v>0</v>
      </c>
      <c r="K313" s="33">
        <v>0</v>
      </c>
      <c r="L313" s="33">
        <v>0.63611111111111107</v>
      </c>
      <c r="M313" s="33">
        <v>0</v>
      </c>
      <c r="N313" s="33">
        <v>5.3827777777777772</v>
      </c>
      <c r="O313" s="33">
        <v>6.8560713274837246E-2</v>
      </c>
      <c r="P313" s="33">
        <v>4.9971111111111135</v>
      </c>
      <c r="Q313" s="33">
        <v>4.8498888888888887</v>
      </c>
      <c r="R313" s="33">
        <v>0.12542173789980191</v>
      </c>
      <c r="S313" s="33">
        <v>3.9472222222222224</v>
      </c>
      <c r="T313" s="33">
        <v>3.2222222222222223</v>
      </c>
      <c r="U313" s="33">
        <v>0</v>
      </c>
      <c r="V313" s="33">
        <v>9.1317577129917921E-2</v>
      </c>
      <c r="W313" s="33">
        <v>5.2111111111111112</v>
      </c>
      <c r="X313" s="33">
        <v>5.2166666666666668</v>
      </c>
      <c r="Y313" s="33">
        <v>0</v>
      </c>
      <c r="Z313" s="33">
        <v>0.13281913388055477</v>
      </c>
      <c r="AA313" s="33">
        <v>0</v>
      </c>
      <c r="AB313" s="33">
        <v>0</v>
      </c>
      <c r="AC313" s="33">
        <v>0</v>
      </c>
      <c r="AD313" s="33">
        <v>0</v>
      </c>
      <c r="AE313" s="33">
        <v>0</v>
      </c>
      <c r="AF313" s="33">
        <v>0</v>
      </c>
      <c r="AG313" s="33">
        <v>0</v>
      </c>
      <c r="AH313" t="s">
        <v>135</v>
      </c>
      <c r="AI313" s="34">
        <v>4</v>
      </c>
    </row>
    <row r="314" spans="1:35" x14ac:dyDescent="0.25">
      <c r="A314" t="s">
        <v>1023</v>
      </c>
      <c r="B314" t="s">
        <v>481</v>
      </c>
      <c r="C314" t="s">
        <v>789</v>
      </c>
      <c r="D314" t="s">
        <v>888</v>
      </c>
      <c r="E314" s="33">
        <v>111.92222222222222</v>
      </c>
      <c r="F314" s="33">
        <v>5.6888888888888891</v>
      </c>
      <c r="G314" s="33">
        <v>0</v>
      </c>
      <c r="H314" s="33">
        <v>0.78688888888888886</v>
      </c>
      <c r="I314" s="33">
        <v>0.72222222222222221</v>
      </c>
      <c r="J314" s="33">
        <v>0</v>
      </c>
      <c r="K314" s="33">
        <v>0</v>
      </c>
      <c r="L314" s="33">
        <v>2.6055555555555556</v>
      </c>
      <c r="M314" s="33">
        <v>2.0898888888888894</v>
      </c>
      <c r="N314" s="33">
        <v>2.3560000000000003</v>
      </c>
      <c r="O314" s="33">
        <v>3.9723021939839183E-2</v>
      </c>
      <c r="P314" s="33">
        <v>5.8271111111111118</v>
      </c>
      <c r="Q314" s="33">
        <v>4.6991111111111099</v>
      </c>
      <c r="R314" s="33">
        <v>9.4049439094609347E-2</v>
      </c>
      <c r="S314" s="33">
        <v>3.9083333333333332</v>
      </c>
      <c r="T314" s="33">
        <v>3.8361111111111112</v>
      </c>
      <c r="U314" s="33">
        <v>0</v>
      </c>
      <c r="V314" s="33">
        <v>6.9194877395016383E-2</v>
      </c>
      <c r="W314" s="33">
        <v>5.4388888888888891</v>
      </c>
      <c r="X314" s="33">
        <v>1.6388888888888888</v>
      </c>
      <c r="Y314" s="33">
        <v>0</v>
      </c>
      <c r="Z314" s="33">
        <v>6.3238359972202923E-2</v>
      </c>
      <c r="AA314" s="33">
        <v>0</v>
      </c>
      <c r="AB314" s="33">
        <v>0</v>
      </c>
      <c r="AC314" s="33">
        <v>0</v>
      </c>
      <c r="AD314" s="33">
        <v>0</v>
      </c>
      <c r="AE314" s="33">
        <v>0</v>
      </c>
      <c r="AF314" s="33">
        <v>0</v>
      </c>
      <c r="AG314" s="33">
        <v>0</v>
      </c>
      <c r="AH314" t="s">
        <v>140</v>
      </c>
      <c r="AI314" s="34">
        <v>4</v>
      </c>
    </row>
    <row r="315" spans="1:35" x14ac:dyDescent="0.25">
      <c r="A315" t="s">
        <v>1023</v>
      </c>
      <c r="B315" t="s">
        <v>422</v>
      </c>
      <c r="C315" t="s">
        <v>750</v>
      </c>
      <c r="D315" t="s">
        <v>946</v>
      </c>
      <c r="E315" s="33">
        <v>43.93333333333333</v>
      </c>
      <c r="F315" s="33">
        <v>5.6888888888888891</v>
      </c>
      <c r="G315" s="33">
        <v>0.53333333333333333</v>
      </c>
      <c r="H315" s="33">
        <v>0.24855555555555553</v>
      </c>
      <c r="I315" s="33">
        <v>0.53333333333333333</v>
      </c>
      <c r="J315" s="33">
        <v>0</v>
      </c>
      <c r="K315" s="33">
        <v>0</v>
      </c>
      <c r="L315" s="33">
        <v>0.55555555555555558</v>
      </c>
      <c r="M315" s="33">
        <v>0</v>
      </c>
      <c r="N315" s="33">
        <v>0</v>
      </c>
      <c r="O315" s="33">
        <v>0</v>
      </c>
      <c r="P315" s="33">
        <v>4.3281111111111121</v>
      </c>
      <c r="Q315" s="33">
        <v>0</v>
      </c>
      <c r="R315" s="33">
        <v>9.8515427415275705E-2</v>
      </c>
      <c r="S315" s="33">
        <v>0.61111111111111116</v>
      </c>
      <c r="T315" s="33">
        <v>4.0750000000000002</v>
      </c>
      <c r="U315" s="33">
        <v>0</v>
      </c>
      <c r="V315" s="33">
        <v>0.10666413758219527</v>
      </c>
      <c r="W315" s="33">
        <v>1.4444444444444444</v>
      </c>
      <c r="X315" s="33">
        <v>0.53333333333333333</v>
      </c>
      <c r="Y315" s="33">
        <v>0</v>
      </c>
      <c r="Z315" s="33">
        <v>4.5017703591299953E-2</v>
      </c>
      <c r="AA315" s="33">
        <v>0</v>
      </c>
      <c r="AB315" s="33">
        <v>0</v>
      </c>
      <c r="AC315" s="33">
        <v>0</v>
      </c>
      <c r="AD315" s="33">
        <v>0</v>
      </c>
      <c r="AE315" s="33">
        <v>0</v>
      </c>
      <c r="AF315" s="33">
        <v>0</v>
      </c>
      <c r="AG315" s="33">
        <v>0</v>
      </c>
      <c r="AH315" t="s">
        <v>81</v>
      </c>
      <c r="AI315" s="34">
        <v>4</v>
      </c>
    </row>
    <row r="316" spans="1:35" x14ac:dyDescent="0.25">
      <c r="A316" t="s">
        <v>1023</v>
      </c>
      <c r="B316" t="s">
        <v>568</v>
      </c>
      <c r="C316" t="s">
        <v>737</v>
      </c>
      <c r="D316" t="s">
        <v>888</v>
      </c>
      <c r="E316" s="33">
        <v>94.644444444444446</v>
      </c>
      <c r="F316" s="33">
        <v>5.2444444444444445</v>
      </c>
      <c r="G316" s="33">
        <v>2.2222222222222223E-2</v>
      </c>
      <c r="H316" s="33">
        <v>0</v>
      </c>
      <c r="I316" s="33">
        <v>5.6888888888888891</v>
      </c>
      <c r="J316" s="33">
        <v>0</v>
      </c>
      <c r="K316" s="33">
        <v>0</v>
      </c>
      <c r="L316" s="33">
        <v>4.2922222222222217</v>
      </c>
      <c r="M316" s="33">
        <v>7.9777777777777779</v>
      </c>
      <c r="N316" s="33">
        <v>0</v>
      </c>
      <c r="O316" s="33">
        <v>8.4292087344447056E-2</v>
      </c>
      <c r="P316" s="33">
        <v>5.0555555555555554</v>
      </c>
      <c r="Q316" s="33">
        <v>4.0027777777777782</v>
      </c>
      <c r="R316" s="33">
        <v>9.5709086640056354E-2</v>
      </c>
      <c r="S316" s="33">
        <v>2.5444444444444452</v>
      </c>
      <c r="T316" s="33">
        <v>9.2854444444444422</v>
      </c>
      <c r="U316" s="33">
        <v>0</v>
      </c>
      <c r="V316" s="33">
        <v>0.12499295609297957</v>
      </c>
      <c r="W316" s="33">
        <v>5.8029999999999999</v>
      </c>
      <c r="X316" s="33">
        <v>8.8297777777777764</v>
      </c>
      <c r="Y316" s="33">
        <v>0</v>
      </c>
      <c r="Z316" s="33">
        <v>0.15460788917586285</v>
      </c>
      <c r="AA316" s="33">
        <v>0</v>
      </c>
      <c r="AB316" s="33">
        <v>0</v>
      </c>
      <c r="AC316" s="33">
        <v>0</v>
      </c>
      <c r="AD316" s="33">
        <v>0</v>
      </c>
      <c r="AE316" s="33">
        <v>0</v>
      </c>
      <c r="AF316" s="33">
        <v>0</v>
      </c>
      <c r="AG316" s="33">
        <v>0</v>
      </c>
      <c r="AH316" t="s">
        <v>227</v>
      </c>
      <c r="AI316" s="34">
        <v>4</v>
      </c>
    </row>
    <row r="317" spans="1:35" x14ac:dyDescent="0.25">
      <c r="A317" t="s">
        <v>1023</v>
      </c>
      <c r="B317" t="s">
        <v>656</v>
      </c>
      <c r="C317" t="s">
        <v>729</v>
      </c>
      <c r="D317" t="s">
        <v>931</v>
      </c>
      <c r="E317" s="33">
        <v>83.522222222222226</v>
      </c>
      <c r="F317" s="33">
        <v>6.9333333333333336</v>
      </c>
      <c r="G317" s="33">
        <v>0.33333333333333331</v>
      </c>
      <c r="H317" s="33">
        <v>0.57777777777777772</v>
      </c>
      <c r="I317" s="33">
        <v>0.67777777777777781</v>
      </c>
      <c r="J317" s="33">
        <v>0</v>
      </c>
      <c r="K317" s="33">
        <v>0</v>
      </c>
      <c r="L317" s="33">
        <v>1.9333333333333333</v>
      </c>
      <c r="M317" s="33">
        <v>5.1311111111111112</v>
      </c>
      <c r="N317" s="33">
        <v>0</v>
      </c>
      <c r="O317" s="33">
        <v>6.143408274577624E-2</v>
      </c>
      <c r="P317" s="33">
        <v>4.4177777777777782</v>
      </c>
      <c r="Q317" s="33">
        <v>2.4555555555555557</v>
      </c>
      <c r="R317" s="33">
        <v>8.2293468138885204E-2</v>
      </c>
      <c r="S317" s="33">
        <v>5.1888888888888891</v>
      </c>
      <c r="T317" s="33">
        <v>0.32555555555555554</v>
      </c>
      <c r="U317" s="33">
        <v>0</v>
      </c>
      <c r="V317" s="33">
        <v>6.6023679659438603E-2</v>
      </c>
      <c r="W317" s="33">
        <v>5.3555555555555552</v>
      </c>
      <c r="X317" s="33">
        <v>0.9</v>
      </c>
      <c r="Y317" s="33">
        <v>8.8888888888888892E-2</v>
      </c>
      <c r="Z317" s="33">
        <v>7.5961154715977114E-2</v>
      </c>
      <c r="AA317" s="33">
        <v>0</v>
      </c>
      <c r="AB317" s="33">
        <v>0</v>
      </c>
      <c r="AC317" s="33">
        <v>0</v>
      </c>
      <c r="AD317" s="33">
        <v>0</v>
      </c>
      <c r="AE317" s="33">
        <v>0</v>
      </c>
      <c r="AF317" s="33">
        <v>0</v>
      </c>
      <c r="AG317" s="33">
        <v>0</v>
      </c>
      <c r="AH317" t="s">
        <v>315</v>
      </c>
      <c r="AI317" s="34">
        <v>4</v>
      </c>
    </row>
    <row r="318" spans="1:35" x14ac:dyDescent="0.25">
      <c r="A318" t="s">
        <v>1023</v>
      </c>
      <c r="B318" t="s">
        <v>510</v>
      </c>
      <c r="C318" t="s">
        <v>696</v>
      </c>
      <c r="D318" t="s">
        <v>972</v>
      </c>
      <c r="E318" s="33">
        <v>69.988888888888894</v>
      </c>
      <c r="F318" s="33">
        <v>5.1555555555555559</v>
      </c>
      <c r="G318" s="33">
        <v>0</v>
      </c>
      <c r="H318" s="33">
        <v>1.6111111111111112</v>
      </c>
      <c r="I318" s="33">
        <v>0.72222222222222221</v>
      </c>
      <c r="J318" s="33">
        <v>0</v>
      </c>
      <c r="K318" s="33">
        <v>0</v>
      </c>
      <c r="L318" s="33">
        <v>1.6388888888888888</v>
      </c>
      <c r="M318" s="33">
        <v>0</v>
      </c>
      <c r="N318" s="33">
        <v>5.2977777777777764</v>
      </c>
      <c r="O318" s="33">
        <v>7.56945546912208E-2</v>
      </c>
      <c r="P318" s="33">
        <v>0</v>
      </c>
      <c r="Q318" s="33">
        <v>0</v>
      </c>
      <c r="R318" s="33">
        <v>0</v>
      </c>
      <c r="S318" s="33">
        <v>2.1694444444444443</v>
      </c>
      <c r="T318" s="33">
        <v>3.3027777777777776</v>
      </c>
      <c r="U318" s="33">
        <v>0</v>
      </c>
      <c r="V318" s="33">
        <v>7.8187013811716125E-2</v>
      </c>
      <c r="W318" s="33">
        <v>5.3111111111111109</v>
      </c>
      <c r="X318" s="33">
        <v>1.2277777777777779</v>
      </c>
      <c r="Y318" s="33">
        <v>0</v>
      </c>
      <c r="Z318" s="33">
        <v>9.3427528179076041E-2</v>
      </c>
      <c r="AA318" s="33">
        <v>0</v>
      </c>
      <c r="AB318" s="33">
        <v>0</v>
      </c>
      <c r="AC318" s="33">
        <v>0</v>
      </c>
      <c r="AD318" s="33">
        <v>0</v>
      </c>
      <c r="AE318" s="33">
        <v>0</v>
      </c>
      <c r="AF318" s="33">
        <v>0</v>
      </c>
      <c r="AG318" s="33">
        <v>0</v>
      </c>
      <c r="AH318" t="s">
        <v>169</v>
      </c>
      <c r="AI318" s="34">
        <v>4</v>
      </c>
    </row>
    <row r="319" spans="1:35" x14ac:dyDescent="0.25">
      <c r="A319" t="s">
        <v>1023</v>
      </c>
      <c r="B319" t="s">
        <v>528</v>
      </c>
      <c r="C319" t="s">
        <v>808</v>
      </c>
      <c r="D319" t="s">
        <v>975</v>
      </c>
      <c r="E319" s="33">
        <v>78.25555555555556</v>
      </c>
      <c r="F319" s="33">
        <v>5.333333333333333</v>
      </c>
      <c r="G319" s="33">
        <v>0</v>
      </c>
      <c r="H319" s="33">
        <v>0.41944444444444445</v>
      </c>
      <c r="I319" s="33">
        <v>0</v>
      </c>
      <c r="J319" s="33">
        <v>0</v>
      </c>
      <c r="K319" s="33">
        <v>0</v>
      </c>
      <c r="L319" s="33">
        <v>2.0525555555555552</v>
      </c>
      <c r="M319" s="33">
        <v>6.1646666666666645</v>
      </c>
      <c r="N319" s="33">
        <v>0</v>
      </c>
      <c r="O319" s="33">
        <v>7.8776089734488117E-2</v>
      </c>
      <c r="P319" s="33">
        <v>0</v>
      </c>
      <c r="Q319" s="33">
        <v>13.446000000000002</v>
      </c>
      <c r="R319" s="33">
        <v>0.17182166690330825</v>
      </c>
      <c r="S319" s="33">
        <v>3.6063333333333309</v>
      </c>
      <c r="T319" s="33">
        <v>4.4136666666666677</v>
      </c>
      <c r="U319" s="33">
        <v>0</v>
      </c>
      <c r="V319" s="33">
        <v>0.10248473661791849</v>
      </c>
      <c r="W319" s="33">
        <v>1.3886666666666665</v>
      </c>
      <c r="X319" s="33">
        <v>3.5478888888888891</v>
      </c>
      <c r="Y319" s="33">
        <v>0</v>
      </c>
      <c r="Z319" s="33">
        <v>6.3082493255714897E-2</v>
      </c>
      <c r="AA319" s="33">
        <v>0</v>
      </c>
      <c r="AB319" s="33">
        <v>0</v>
      </c>
      <c r="AC319" s="33">
        <v>0</v>
      </c>
      <c r="AD319" s="33">
        <v>0</v>
      </c>
      <c r="AE319" s="33">
        <v>0</v>
      </c>
      <c r="AF319" s="33">
        <v>0</v>
      </c>
      <c r="AG319" s="33">
        <v>0</v>
      </c>
      <c r="AH319" t="s">
        <v>187</v>
      </c>
      <c r="AI319" s="34">
        <v>4</v>
      </c>
    </row>
    <row r="320" spans="1:35" x14ac:dyDescent="0.25">
      <c r="A320" t="s">
        <v>1023</v>
      </c>
      <c r="B320" t="s">
        <v>644</v>
      </c>
      <c r="C320" t="s">
        <v>862</v>
      </c>
      <c r="D320" t="s">
        <v>903</v>
      </c>
      <c r="E320" s="33">
        <v>95.588888888888889</v>
      </c>
      <c r="F320" s="33">
        <v>5.6888888888888891</v>
      </c>
      <c r="G320" s="33">
        <v>3.3333333333333333E-2</v>
      </c>
      <c r="H320" s="33">
        <v>9.4444444444444442E-2</v>
      </c>
      <c r="I320" s="33">
        <v>1.5777777777777777</v>
      </c>
      <c r="J320" s="33">
        <v>0</v>
      </c>
      <c r="K320" s="33">
        <v>0</v>
      </c>
      <c r="L320" s="33">
        <v>4.9477777777777794</v>
      </c>
      <c r="M320" s="33">
        <v>5.6422222222222222</v>
      </c>
      <c r="N320" s="33">
        <v>0</v>
      </c>
      <c r="O320" s="33">
        <v>5.9025921190282458E-2</v>
      </c>
      <c r="P320" s="33">
        <v>7.6611111111111123</v>
      </c>
      <c r="Q320" s="33">
        <v>12.343333333333334</v>
      </c>
      <c r="R320" s="33">
        <v>0.20927583401139138</v>
      </c>
      <c r="S320" s="33">
        <v>5.4366666666666656</v>
      </c>
      <c r="T320" s="33">
        <v>2.1466666666666661</v>
      </c>
      <c r="U320" s="33">
        <v>0</v>
      </c>
      <c r="V320" s="33">
        <v>7.9332790886899901E-2</v>
      </c>
      <c r="W320" s="33">
        <v>3.0233333333333334</v>
      </c>
      <c r="X320" s="33">
        <v>2.4544444444444449</v>
      </c>
      <c r="Y320" s="33">
        <v>2.3666666666666667</v>
      </c>
      <c r="Z320" s="33">
        <v>8.2064396140881096E-2</v>
      </c>
      <c r="AA320" s="33">
        <v>0</v>
      </c>
      <c r="AB320" s="33">
        <v>0</v>
      </c>
      <c r="AC320" s="33">
        <v>0</v>
      </c>
      <c r="AD320" s="33">
        <v>0</v>
      </c>
      <c r="AE320" s="33">
        <v>0</v>
      </c>
      <c r="AF320" s="33">
        <v>0</v>
      </c>
      <c r="AG320" s="33">
        <v>0</v>
      </c>
      <c r="AH320" t="s">
        <v>303</v>
      </c>
      <c r="AI320" s="34">
        <v>4</v>
      </c>
    </row>
    <row r="321" spans="1:35" x14ac:dyDescent="0.25">
      <c r="A321" t="s">
        <v>1023</v>
      </c>
      <c r="B321" t="s">
        <v>406</v>
      </c>
      <c r="C321" t="s">
        <v>742</v>
      </c>
      <c r="D321" t="s">
        <v>898</v>
      </c>
      <c r="E321" s="33">
        <v>120.15555555555555</v>
      </c>
      <c r="F321" s="33">
        <v>10.577777777777778</v>
      </c>
      <c r="G321" s="33">
        <v>0</v>
      </c>
      <c r="H321" s="33">
        <v>0</v>
      </c>
      <c r="I321" s="33">
        <v>0</v>
      </c>
      <c r="J321" s="33">
        <v>0</v>
      </c>
      <c r="K321" s="33">
        <v>0</v>
      </c>
      <c r="L321" s="33">
        <v>0</v>
      </c>
      <c r="M321" s="33">
        <v>2.2222222222222223</v>
      </c>
      <c r="N321" s="33">
        <v>3.5583333333333331</v>
      </c>
      <c r="O321" s="33">
        <v>4.8108932864804881E-2</v>
      </c>
      <c r="P321" s="33">
        <v>2.0861111111111112</v>
      </c>
      <c r="Q321" s="33">
        <v>3.6666666666666665</v>
      </c>
      <c r="R321" s="33">
        <v>4.7877751063436294E-2</v>
      </c>
      <c r="S321" s="33">
        <v>0</v>
      </c>
      <c r="T321" s="33">
        <v>0</v>
      </c>
      <c r="U321" s="33">
        <v>0</v>
      </c>
      <c r="V321" s="33">
        <v>0</v>
      </c>
      <c r="W321" s="33">
        <v>0</v>
      </c>
      <c r="X321" s="33">
        <v>0</v>
      </c>
      <c r="Y321" s="33">
        <v>0</v>
      </c>
      <c r="Z321" s="33">
        <v>0</v>
      </c>
      <c r="AA321" s="33">
        <v>0</v>
      </c>
      <c r="AB321" s="33">
        <v>0</v>
      </c>
      <c r="AC321" s="33">
        <v>0</v>
      </c>
      <c r="AD321" s="33">
        <v>0</v>
      </c>
      <c r="AE321" s="33">
        <v>0</v>
      </c>
      <c r="AF321" s="33">
        <v>0</v>
      </c>
      <c r="AG321" s="33">
        <v>0</v>
      </c>
      <c r="AH321" t="s">
        <v>65</v>
      </c>
      <c r="AI321" s="34">
        <v>4</v>
      </c>
    </row>
    <row r="322" spans="1:35" x14ac:dyDescent="0.25">
      <c r="A322" t="s">
        <v>1023</v>
      </c>
      <c r="B322" t="s">
        <v>478</v>
      </c>
      <c r="C322" t="s">
        <v>771</v>
      </c>
      <c r="D322" t="s">
        <v>889</v>
      </c>
      <c r="E322" s="33">
        <v>86.988888888888894</v>
      </c>
      <c r="F322" s="33">
        <v>0.44444444444444442</v>
      </c>
      <c r="G322" s="33">
        <v>0</v>
      </c>
      <c r="H322" s="33">
        <v>0</v>
      </c>
      <c r="I322" s="33">
        <v>0</v>
      </c>
      <c r="J322" s="33">
        <v>0</v>
      </c>
      <c r="K322" s="33">
        <v>0</v>
      </c>
      <c r="L322" s="33">
        <v>3.106444444444445</v>
      </c>
      <c r="M322" s="33">
        <v>4.9944444444444445</v>
      </c>
      <c r="N322" s="33">
        <v>0</v>
      </c>
      <c r="O322" s="33">
        <v>5.7414740068974325E-2</v>
      </c>
      <c r="P322" s="33">
        <v>5.0638888888888891</v>
      </c>
      <c r="Q322" s="33">
        <v>0</v>
      </c>
      <c r="R322" s="33">
        <v>5.8213054029888876E-2</v>
      </c>
      <c r="S322" s="33">
        <v>3.6515555555555559</v>
      </c>
      <c r="T322" s="33">
        <v>5.7526666666666646</v>
      </c>
      <c r="U322" s="33">
        <v>0</v>
      </c>
      <c r="V322" s="33">
        <v>0.10810831523821686</v>
      </c>
      <c r="W322" s="33">
        <v>1.3542222222222227</v>
      </c>
      <c r="X322" s="33">
        <v>6.607555555555555</v>
      </c>
      <c r="Y322" s="33">
        <v>0</v>
      </c>
      <c r="Z322" s="33">
        <v>9.152637629326861E-2</v>
      </c>
      <c r="AA322" s="33">
        <v>0</v>
      </c>
      <c r="AB322" s="33">
        <v>0</v>
      </c>
      <c r="AC322" s="33">
        <v>0</v>
      </c>
      <c r="AD322" s="33">
        <v>0</v>
      </c>
      <c r="AE322" s="33">
        <v>0</v>
      </c>
      <c r="AF322" s="33">
        <v>0</v>
      </c>
      <c r="AG322" s="33">
        <v>0</v>
      </c>
      <c r="AH322" t="s">
        <v>137</v>
      </c>
      <c r="AI322" s="34">
        <v>4</v>
      </c>
    </row>
    <row r="323" spans="1:35" x14ac:dyDescent="0.25">
      <c r="A323" t="s">
        <v>1023</v>
      </c>
      <c r="B323" t="s">
        <v>580</v>
      </c>
      <c r="C323" t="s">
        <v>691</v>
      </c>
      <c r="D323" t="s">
        <v>876</v>
      </c>
      <c r="E323" s="33">
        <v>106.77777777777777</v>
      </c>
      <c r="F323" s="33">
        <v>5.6888888888888891</v>
      </c>
      <c r="G323" s="33">
        <v>0</v>
      </c>
      <c r="H323" s="33">
        <v>0.85688888888888881</v>
      </c>
      <c r="I323" s="33">
        <v>0.8</v>
      </c>
      <c r="J323" s="33">
        <v>0</v>
      </c>
      <c r="K323" s="33">
        <v>0</v>
      </c>
      <c r="L323" s="33">
        <v>3.1083333333333334</v>
      </c>
      <c r="M323" s="33">
        <v>5.3676666666666648</v>
      </c>
      <c r="N323" s="33">
        <v>5.7286666666666672</v>
      </c>
      <c r="O323" s="33">
        <v>0.10391987513007284</v>
      </c>
      <c r="P323" s="33">
        <v>5.4241111111111096</v>
      </c>
      <c r="Q323" s="33">
        <v>5.4364444444444429</v>
      </c>
      <c r="R323" s="33">
        <v>0.10171175858480748</v>
      </c>
      <c r="S323" s="33">
        <v>5.0138888888888893</v>
      </c>
      <c r="T323" s="33">
        <v>8.7083333333333339</v>
      </c>
      <c r="U323" s="33">
        <v>0</v>
      </c>
      <c r="V323" s="33">
        <v>0.12851196670135279</v>
      </c>
      <c r="W323" s="33">
        <v>10.16388888888889</v>
      </c>
      <c r="X323" s="33">
        <v>3.1111111111111112</v>
      </c>
      <c r="Y323" s="33">
        <v>0</v>
      </c>
      <c r="Z323" s="33">
        <v>0.12432362122788763</v>
      </c>
      <c r="AA323" s="33">
        <v>0</v>
      </c>
      <c r="AB323" s="33">
        <v>0</v>
      </c>
      <c r="AC323" s="33">
        <v>0</v>
      </c>
      <c r="AD323" s="33">
        <v>0</v>
      </c>
      <c r="AE323" s="33">
        <v>0</v>
      </c>
      <c r="AF323" s="33">
        <v>0</v>
      </c>
      <c r="AG323" s="33">
        <v>0</v>
      </c>
      <c r="AH323" t="s">
        <v>239</v>
      </c>
      <c r="AI323" s="34">
        <v>4</v>
      </c>
    </row>
    <row r="324" spans="1:35" x14ac:dyDescent="0.25">
      <c r="A324" t="s">
        <v>1023</v>
      </c>
      <c r="B324" t="s">
        <v>574</v>
      </c>
      <c r="C324" t="s">
        <v>832</v>
      </c>
      <c r="D324" t="s">
        <v>988</v>
      </c>
      <c r="E324" s="33">
        <v>60.922222222222224</v>
      </c>
      <c r="F324" s="33">
        <v>8.8888888888888892E-2</v>
      </c>
      <c r="G324" s="33">
        <v>1.1111111111111112E-2</v>
      </c>
      <c r="H324" s="33">
        <v>0.26222222222222225</v>
      </c>
      <c r="I324" s="33">
        <v>9.3000000000000007</v>
      </c>
      <c r="J324" s="33">
        <v>0.51111111111111107</v>
      </c>
      <c r="K324" s="33">
        <v>0</v>
      </c>
      <c r="L324" s="33">
        <v>0.31666666666666665</v>
      </c>
      <c r="M324" s="33">
        <v>0</v>
      </c>
      <c r="N324" s="33">
        <v>4.0583333333333336</v>
      </c>
      <c r="O324" s="33">
        <v>6.661499179281416E-2</v>
      </c>
      <c r="P324" s="33">
        <v>5.2249999999999996</v>
      </c>
      <c r="Q324" s="33">
        <v>0</v>
      </c>
      <c r="R324" s="33">
        <v>8.5765092102863386E-2</v>
      </c>
      <c r="S324" s="33">
        <v>0.98888888888888893</v>
      </c>
      <c r="T324" s="33">
        <v>0.99722222222222223</v>
      </c>
      <c r="U324" s="33">
        <v>0</v>
      </c>
      <c r="V324" s="33">
        <v>3.2600766004012405E-2</v>
      </c>
      <c r="W324" s="33">
        <v>0.53333333333333333</v>
      </c>
      <c r="X324" s="33">
        <v>0.58888888888888891</v>
      </c>
      <c r="Y324" s="33">
        <v>0.3888888888888889</v>
      </c>
      <c r="Z324" s="33">
        <v>2.4803939449206638E-2</v>
      </c>
      <c r="AA324" s="33">
        <v>0.15555555555555556</v>
      </c>
      <c r="AB324" s="33">
        <v>0</v>
      </c>
      <c r="AC324" s="33">
        <v>0</v>
      </c>
      <c r="AD324" s="33">
        <v>0</v>
      </c>
      <c r="AE324" s="33">
        <v>0</v>
      </c>
      <c r="AF324" s="33">
        <v>0</v>
      </c>
      <c r="AG324" s="33">
        <v>0.8</v>
      </c>
      <c r="AH324" t="s">
        <v>233</v>
      </c>
      <c r="AI324" s="34">
        <v>4</v>
      </c>
    </row>
    <row r="325" spans="1:35" x14ac:dyDescent="0.25">
      <c r="A325" t="s">
        <v>1023</v>
      </c>
      <c r="B325" t="s">
        <v>581</v>
      </c>
      <c r="C325" t="s">
        <v>813</v>
      </c>
      <c r="D325" t="s">
        <v>886</v>
      </c>
      <c r="E325" s="33">
        <v>94.766666666666666</v>
      </c>
      <c r="F325" s="33">
        <v>5.6</v>
      </c>
      <c r="G325" s="33">
        <v>0</v>
      </c>
      <c r="H325" s="33">
        <v>0</v>
      </c>
      <c r="I325" s="33">
        <v>6.322222222222222</v>
      </c>
      <c r="J325" s="33">
        <v>0</v>
      </c>
      <c r="K325" s="33">
        <v>0</v>
      </c>
      <c r="L325" s="33">
        <v>5.7972222222222225</v>
      </c>
      <c r="M325" s="33">
        <v>4.677777777777778</v>
      </c>
      <c r="N325" s="33">
        <v>3.5222222222222221</v>
      </c>
      <c r="O325" s="33">
        <v>8.6528315160042196E-2</v>
      </c>
      <c r="P325" s="33">
        <v>5.5111111111111111</v>
      </c>
      <c r="Q325" s="33">
        <v>0</v>
      </c>
      <c r="R325" s="33">
        <v>5.8154531598077146E-2</v>
      </c>
      <c r="S325" s="33">
        <v>7.0333333333333332</v>
      </c>
      <c r="T325" s="33">
        <v>5.6861111111111109</v>
      </c>
      <c r="U325" s="33">
        <v>0</v>
      </c>
      <c r="V325" s="33">
        <v>0.13421854848165085</v>
      </c>
      <c r="W325" s="33">
        <v>10.733333333333333</v>
      </c>
      <c r="X325" s="33">
        <v>9.1972222222222229</v>
      </c>
      <c r="Y325" s="33">
        <v>0</v>
      </c>
      <c r="Z325" s="33">
        <v>0.2103118771251026</v>
      </c>
      <c r="AA325" s="33">
        <v>0</v>
      </c>
      <c r="AB325" s="33">
        <v>0</v>
      </c>
      <c r="AC325" s="33">
        <v>2.9222222222222221</v>
      </c>
      <c r="AD325" s="33">
        <v>0</v>
      </c>
      <c r="AE325" s="33">
        <v>0</v>
      </c>
      <c r="AF325" s="33">
        <v>0</v>
      </c>
      <c r="AG325" s="33">
        <v>0</v>
      </c>
      <c r="AH325" t="s">
        <v>240</v>
      </c>
      <c r="AI325" s="34">
        <v>4</v>
      </c>
    </row>
    <row r="326" spans="1:35" x14ac:dyDescent="0.25">
      <c r="A326" t="s">
        <v>1023</v>
      </c>
      <c r="B326" t="s">
        <v>397</v>
      </c>
      <c r="C326" t="s">
        <v>736</v>
      </c>
      <c r="D326" t="s">
        <v>935</v>
      </c>
      <c r="E326" s="33">
        <v>52.011111111111113</v>
      </c>
      <c r="F326" s="33">
        <v>5.4222222222222225</v>
      </c>
      <c r="G326" s="33">
        <v>0.17777777777777778</v>
      </c>
      <c r="H326" s="33">
        <v>0</v>
      </c>
      <c r="I326" s="33">
        <v>0.26666666666666666</v>
      </c>
      <c r="J326" s="33">
        <v>0</v>
      </c>
      <c r="K326" s="33">
        <v>0.17777777777777778</v>
      </c>
      <c r="L326" s="33">
        <v>0.14333333333333331</v>
      </c>
      <c r="M326" s="33">
        <v>5.4222222222222225</v>
      </c>
      <c r="N326" s="33">
        <v>0</v>
      </c>
      <c r="O326" s="33">
        <v>0.10425122837000642</v>
      </c>
      <c r="P326" s="33">
        <v>4.8666666666666663</v>
      </c>
      <c r="Q326" s="33">
        <v>0</v>
      </c>
      <c r="R326" s="33">
        <v>9.3569750053407383E-2</v>
      </c>
      <c r="S326" s="33">
        <v>0.71666666666666667</v>
      </c>
      <c r="T326" s="33">
        <v>4.4611111111111112</v>
      </c>
      <c r="U326" s="33">
        <v>0</v>
      </c>
      <c r="V326" s="33">
        <v>9.9551377910702843E-2</v>
      </c>
      <c r="W326" s="33">
        <v>1.2852222222222223</v>
      </c>
      <c r="X326" s="33">
        <v>2.395</v>
      </c>
      <c r="Y326" s="33">
        <v>0</v>
      </c>
      <c r="Z326" s="33">
        <v>7.0758384960478538E-2</v>
      </c>
      <c r="AA326" s="33">
        <v>0</v>
      </c>
      <c r="AB326" s="33">
        <v>0</v>
      </c>
      <c r="AC326" s="33">
        <v>0</v>
      </c>
      <c r="AD326" s="33">
        <v>0</v>
      </c>
      <c r="AE326" s="33">
        <v>0</v>
      </c>
      <c r="AF326" s="33">
        <v>0</v>
      </c>
      <c r="AG326" s="33">
        <v>0.13333333333333333</v>
      </c>
      <c r="AH326" t="s">
        <v>56</v>
      </c>
      <c r="AI326" s="34">
        <v>4</v>
      </c>
    </row>
    <row r="327" spans="1:35" x14ac:dyDescent="0.25">
      <c r="A327" t="s">
        <v>1023</v>
      </c>
      <c r="B327" t="s">
        <v>649</v>
      </c>
      <c r="C327" t="s">
        <v>755</v>
      </c>
      <c r="D327" t="s">
        <v>881</v>
      </c>
      <c r="E327" s="33">
        <v>45.133333333333333</v>
      </c>
      <c r="F327" s="33">
        <v>5.6888888888888891</v>
      </c>
      <c r="G327" s="33">
        <v>0.24444444444444444</v>
      </c>
      <c r="H327" s="33">
        <v>0.21111111111111111</v>
      </c>
      <c r="I327" s="33">
        <v>1.4444444444444444</v>
      </c>
      <c r="J327" s="33">
        <v>0</v>
      </c>
      <c r="K327" s="33">
        <v>1.1333333333333333</v>
      </c>
      <c r="L327" s="33">
        <v>0.42333333333333317</v>
      </c>
      <c r="M327" s="33">
        <v>4.9527777777777775</v>
      </c>
      <c r="N327" s="33">
        <v>0</v>
      </c>
      <c r="O327" s="33">
        <v>0.10973658296405711</v>
      </c>
      <c r="P327" s="33">
        <v>4.2111111111111112</v>
      </c>
      <c r="Q327" s="33">
        <v>0</v>
      </c>
      <c r="R327" s="33">
        <v>9.330379123584441E-2</v>
      </c>
      <c r="S327" s="33">
        <v>0</v>
      </c>
      <c r="T327" s="33">
        <v>0.2688888888888889</v>
      </c>
      <c r="U327" s="33">
        <v>1.1111111111111112</v>
      </c>
      <c r="V327" s="33">
        <v>3.0576070901033977E-2</v>
      </c>
      <c r="W327" s="33">
        <v>9.3333333333333338E-2</v>
      </c>
      <c r="X327" s="33">
        <v>0.77422222222222226</v>
      </c>
      <c r="Y327" s="33">
        <v>0</v>
      </c>
      <c r="Z327" s="33">
        <v>1.9222058099458397E-2</v>
      </c>
      <c r="AA327" s="33">
        <v>0</v>
      </c>
      <c r="AB327" s="33">
        <v>0</v>
      </c>
      <c r="AC327" s="33">
        <v>0</v>
      </c>
      <c r="AD327" s="33">
        <v>0</v>
      </c>
      <c r="AE327" s="33">
        <v>0</v>
      </c>
      <c r="AF327" s="33">
        <v>0</v>
      </c>
      <c r="AG327" s="33">
        <v>0.26666666666666666</v>
      </c>
      <c r="AH327" t="s">
        <v>308</v>
      </c>
      <c r="AI327" s="34">
        <v>4</v>
      </c>
    </row>
    <row r="328" spans="1:35" x14ac:dyDescent="0.25">
      <c r="A328" t="s">
        <v>1023</v>
      </c>
      <c r="B328" t="s">
        <v>576</v>
      </c>
      <c r="C328" t="s">
        <v>724</v>
      </c>
      <c r="D328" t="s">
        <v>928</v>
      </c>
      <c r="E328" s="33">
        <v>46.3</v>
      </c>
      <c r="F328" s="33">
        <v>5.6888888888888891</v>
      </c>
      <c r="G328" s="33">
        <v>0.1</v>
      </c>
      <c r="H328" s="33">
        <v>0.29444444444444451</v>
      </c>
      <c r="I328" s="33">
        <v>0.52222222222222225</v>
      </c>
      <c r="J328" s="33">
        <v>0</v>
      </c>
      <c r="K328" s="33">
        <v>0</v>
      </c>
      <c r="L328" s="33">
        <v>0.62777777777777777</v>
      </c>
      <c r="M328" s="33">
        <v>0</v>
      </c>
      <c r="N328" s="33">
        <v>1.8746666666666667</v>
      </c>
      <c r="O328" s="33">
        <v>4.0489560835133193E-2</v>
      </c>
      <c r="P328" s="33">
        <v>4.9046666666666656</v>
      </c>
      <c r="Q328" s="33">
        <v>0</v>
      </c>
      <c r="R328" s="33">
        <v>0.10593232541396687</v>
      </c>
      <c r="S328" s="33">
        <v>2.6361111111111111</v>
      </c>
      <c r="T328" s="33">
        <v>0.55000000000000004</v>
      </c>
      <c r="U328" s="33">
        <v>0</v>
      </c>
      <c r="V328" s="33">
        <v>6.8814494840412771E-2</v>
      </c>
      <c r="W328" s="33">
        <v>1.9750000000000001</v>
      </c>
      <c r="X328" s="33">
        <v>0.26944444444444443</v>
      </c>
      <c r="Y328" s="33">
        <v>0</v>
      </c>
      <c r="Z328" s="33">
        <v>4.847612191024718E-2</v>
      </c>
      <c r="AA328" s="33">
        <v>0</v>
      </c>
      <c r="AB328" s="33">
        <v>0</v>
      </c>
      <c r="AC328" s="33">
        <v>0</v>
      </c>
      <c r="AD328" s="33">
        <v>0</v>
      </c>
      <c r="AE328" s="33">
        <v>0</v>
      </c>
      <c r="AF328" s="33">
        <v>0</v>
      </c>
      <c r="AG328" s="33">
        <v>0</v>
      </c>
      <c r="AH328" t="s">
        <v>235</v>
      </c>
      <c r="AI328" s="34">
        <v>4</v>
      </c>
    </row>
    <row r="329" spans="1:35" x14ac:dyDescent="0.25">
      <c r="A329" t="s">
        <v>1023</v>
      </c>
      <c r="B329" t="s">
        <v>367</v>
      </c>
      <c r="C329" t="s">
        <v>721</v>
      </c>
      <c r="D329" t="s">
        <v>926</v>
      </c>
      <c r="E329" s="33">
        <v>125.04444444444445</v>
      </c>
      <c r="F329" s="33">
        <v>4.9777777777777779</v>
      </c>
      <c r="G329" s="33">
        <v>0.61111111111111116</v>
      </c>
      <c r="H329" s="33">
        <v>5.2444444444444445</v>
      </c>
      <c r="I329" s="33">
        <v>2.1333333333333333</v>
      </c>
      <c r="J329" s="33">
        <v>0</v>
      </c>
      <c r="K329" s="33">
        <v>2.6444444444444444</v>
      </c>
      <c r="L329" s="33">
        <v>5.3777777777777782</v>
      </c>
      <c r="M329" s="33">
        <v>14.933333333333334</v>
      </c>
      <c r="N329" s="33">
        <v>0</v>
      </c>
      <c r="O329" s="33">
        <v>0.11942420472720811</v>
      </c>
      <c r="P329" s="33">
        <v>0</v>
      </c>
      <c r="Q329" s="33">
        <v>14.776666666666662</v>
      </c>
      <c r="R329" s="33">
        <v>0.11817131686511458</v>
      </c>
      <c r="S329" s="33">
        <v>4.1655555555555539</v>
      </c>
      <c r="T329" s="33">
        <v>4.9622222222222216</v>
      </c>
      <c r="U329" s="33">
        <v>0</v>
      </c>
      <c r="V329" s="33">
        <v>7.299626799360226E-2</v>
      </c>
      <c r="W329" s="33">
        <v>13.513333333333334</v>
      </c>
      <c r="X329" s="33">
        <v>0</v>
      </c>
      <c r="Y329" s="33">
        <v>5.1111111111111107</v>
      </c>
      <c r="Z329" s="33">
        <v>0.14894259818731115</v>
      </c>
      <c r="AA329" s="33">
        <v>0</v>
      </c>
      <c r="AB329" s="33">
        <v>0</v>
      </c>
      <c r="AC329" s="33">
        <v>0</v>
      </c>
      <c r="AD329" s="33">
        <v>0</v>
      </c>
      <c r="AE329" s="33">
        <v>0</v>
      </c>
      <c r="AF329" s="33">
        <v>0</v>
      </c>
      <c r="AG329" s="33">
        <v>0</v>
      </c>
      <c r="AH329" t="s">
        <v>26</v>
      </c>
      <c r="AI329" s="34">
        <v>4</v>
      </c>
    </row>
    <row r="330" spans="1:35" x14ac:dyDescent="0.25">
      <c r="A330" t="s">
        <v>1023</v>
      </c>
      <c r="B330" t="s">
        <v>627</v>
      </c>
      <c r="C330" t="s">
        <v>708</v>
      </c>
      <c r="D330" t="s">
        <v>907</v>
      </c>
      <c r="E330" s="33">
        <v>68.655555555555551</v>
      </c>
      <c r="F330" s="33">
        <v>23.3</v>
      </c>
      <c r="G330" s="33">
        <v>0.6</v>
      </c>
      <c r="H330" s="33">
        <v>0.33333333333333331</v>
      </c>
      <c r="I330" s="33">
        <v>1.1000000000000001</v>
      </c>
      <c r="J330" s="33">
        <v>0</v>
      </c>
      <c r="K330" s="33">
        <v>1.9333333333333333</v>
      </c>
      <c r="L330" s="33">
        <v>5.2026666666666683</v>
      </c>
      <c r="M330" s="33">
        <v>0.13333333333333333</v>
      </c>
      <c r="N330" s="33">
        <v>4.4444444444444446</v>
      </c>
      <c r="O330" s="33">
        <v>6.6677455899012791E-2</v>
      </c>
      <c r="P330" s="33">
        <v>5.6888888888888891</v>
      </c>
      <c r="Q330" s="33">
        <v>0</v>
      </c>
      <c r="R330" s="33">
        <v>8.2861304418190659E-2</v>
      </c>
      <c r="S330" s="33">
        <v>3.85</v>
      </c>
      <c r="T330" s="33">
        <v>3.0722222222222215</v>
      </c>
      <c r="U330" s="33">
        <v>0</v>
      </c>
      <c r="V330" s="33">
        <v>0.10082537627447807</v>
      </c>
      <c r="W330" s="33">
        <v>2.6193333333333331</v>
      </c>
      <c r="X330" s="33">
        <v>5.9408888888888898</v>
      </c>
      <c r="Y330" s="33">
        <v>0</v>
      </c>
      <c r="Z330" s="33">
        <v>0.12468360576145009</v>
      </c>
      <c r="AA330" s="33">
        <v>0</v>
      </c>
      <c r="AB330" s="33">
        <v>0</v>
      </c>
      <c r="AC330" s="33">
        <v>0</v>
      </c>
      <c r="AD330" s="33">
        <v>0</v>
      </c>
      <c r="AE330" s="33">
        <v>0</v>
      </c>
      <c r="AF330" s="33">
        <v>0</v>
      </c>
      <c r="AG330" s="33">
        <v>0.6</v>
      </c>
      <c r="AH330" t="s">
        <v>286</v>
      </c>
      <c r="AI330" s="34">
        <v>4</v>
      </c>
    </row>
    <row r="331" spans="1:35" x14ac:dyDescent="0.25">
      <c r="A331" t="s">
        <v>1023</v>
      </c>
      <c r="B331" t="s">
        <v>573</v>
      </c>
      <c r="C331" t="s">
        <v>828</v>
      </c>
      <c r="D331" t="s">
        <v>987</v>
      </c>
      <c r="E331" s="33">
        <v>55.266666666666666</v>
      </c>
      <c r="F331" s="33">
        <v>0</v>
      </c>
      <c r="G331" s="33">
        <v>0</v>
      </c>
      <c r="H331" s="33">
        <v>0</v>
      </c>
      <c r="I331" s="33">
        <v>0</v>
      </c>
      <c r="J331" s="33">
        <v>0</v>
      </c>
      <c r="K331" s="33">
        <v>0</v>
      </c>
      <c r="L331" s="33">
        <v>0.65833333333333333</v>
      </c>
      <c r="M331" s="33">
        <v>0</v>
      </c>
      <c r="N331" s="33">
        <v>0</v>
      </c>
      <c r="O331" s="33">
        <v>0</v>
      </c>
      <c r="P331" s="33">
        <v>0</v>
      </c>
      <c r="Q331" s="33">
        <v>4.7138888888888886</v>
      </c>
      <c r="R331" s="33">
        <v>8.5293526336952141E-2</v>
      </c>
      <c r="S331" s="33">
        <v>1.336111111111111</v>
      </c>
      <c r="T331" s="33">
        <v>0</v>
      </c>
      <c r="U331" s="33">
        <v>0</v>
      </c>
      <c r="V331" s="33">
        <v>2.4175713711298754E-2</v>
      </c>
      <c r="W331" s="33">
        <v>1.155</v>
      </c>
      <c r="X331" s="33">
        <v>5.7796666666666674</v>
      </c>
      <c r="Y331" s="33">
        <v>0</v>
      </c>
      <c r="Z331" s="33">
        <v>0.12547647768395659</v>
      </c>
      <c r="AA331" s="33">
        <v>0</v>
      </c>
      <c r="AB331" s="33">
        <v>0</v>
      </c>
      <c r="AC331" s="33">
        <v>0</v>
      </c>
      <c r="AD331" s="33">
        <v>0</v>
      </c>
      <c r="AE331" s="33">
        <v>0</v>
      </c>
      <c r="AF331" s="33">
        <v>0</v>
      </c>
      <c r="AG331" s="33">
        <v>0</v>
      </c>
      <c r="AH331" t="s">
        <v>232</v>
      </c>
      <c r="AI331" s="34">
        <v>4</v>
      </c>
    </row>
    <row r="332" spans="1:35" x14ac:dyDescent="0.25">
      <c r="A332" t="s">
        <v>1023</v>
      </c>
      <c r="B332" t="s">
        <v>653</v>
      </c>
      <c r="C332" t="s">
        <v>867</v>
      </c>
      <c r="D332" t="s">
        <v>1004</v>
      </c>
      <c r="E332" s="33">
        <v>39.511111111111113</v>
      </c>
      <c r="F332" s="33">
        <v>4.8</v>
      </c>
      <c r="G332" s="33">
        <v>0.58888888888888891</v>
      </c>
      <c r="H332" s="33">
        <v>0.21111111111111111</v>
      </c>
      <c r="I332" s="33">
        <v>0.17777777777777778</v>
      </c>
      <c r="J332" s="33">
        <v>0</v>
      </c>
      <c r="K332" s="33">
        <v>0</v>
      </c>
      <c r="L332" s="33">
        <v>3.2792222222222214</v>
      </c>
      <c r="M332" s="33">
        <v>0</v>
      </c>
      <c r="N332" s="33">
        <v>5.6762222222222238</v>
      </c>
      <c r="O332" s="33">
        <v>0.14366141732283469</v>
      </c>
      <c r="P332" s="33">
        <v>0</v>
      </c>
      <c r="Q332" s="33">
        <v>2.9604444444444442</v>
      </c>
      <c r="R332" s="33">
        <v>7.492688413948255E-2</v>
      </c>
      <c r="S332" s="33">
        <v>0.43877777777777782</v>
      </c>
      <c r="T332" s="33">
        <v>3.6988888888888893</v>
      </c>
      <c r="U332" s="33">
        <v>0</v>
      </c>
      <c r="V332" s="33">
        <v>0.10472159730033746</v>
      </c>
      <c r="W332" s="33">
        <v>3.2606666666666673</v>
      </c>
      <c r="X332" s="33">
        <v>2.7237777777777787</v>
      </c>
      <c r="Y332" s="33">
        <v>0</v>
      </c>
      <c r="Z332" s="33">
        <v>0.15146231721034872</v>
      </c>
      <c r="AA332" s="33">
        <v>0</v>
      </c>
      <c r="AB332" s="33">
        <v>0</v>
      </c>
      <c r="AC332" s="33">
        <v>0</v>
      </c>
      <c r="AD332" s="33">
        <v>0</v>
      </c>
      <c r="AE332" s="33">
        <v>0</v>
      </c>
      <c r="AF332" s="33">
        <v>0</v>
      </c>
      <c r="AG332" s="33">
        <v>0</v>
      </c>
      <c r="AH332" t="s">
        <v>312</v>
      </c>
      <c r="AI332" s="34">
        <v>4</v>
      </c>
    </row>
    <row r="333" spans="1:35" x14ac:dyDescent="0.25">
      <c r="A333" t="s">
        <v>1023</v>
      </c>
      <c r="B333" t="s">
        <v>346</v>
      </c>
      <c r="C333" t="s">
        <v>708</v>
      </c>
      <c r="D333" t="s">
        <v>907</v>
      </c>
      <c r="E333" s="33">
        <v>76.655555555555551</v>
      </c>
      <c r="F333" s="33">
        <v>0</v>
      </c>
      <c r="G333" s="33">
        <v>2.0666666666666669</v>
      </c>
      <c r="H333" s="33">
        <v>0.41111111111111109</v>
      </c>
      <c r="I333" s="33">
        <v>0</v>
      </c>
      <c r="J333" s="33">
        <v>0</v>
      </c>
      <c r="K333" s="33">
        <v>4.4666666666666668</v>
      </c>
      <c r="L333" s="33">
        <v>4.7872222222222227</v>
      </c>
      <c r="M333" s="33">
        <v>5.333333333333333</v>
      </c>
      <c r="N333" s="33">
        <v>10.666666666666666</v>
      </c>
      <c r="O333" s="33">
        <v>0.20872590230468185</v>
      </c>
      <c r="P333" s="33">
        <v>5.0666666666666664</v>
      </c>
      <c r="Q333" s="33">
        <v>0</v>
      </c>
      <c r="R333" s="33">
        <v>6.6096535729815914E-2</v>
      </c>
      <c r="S333" s="33">
        <v>10.152555555555555</v>
      </c>
      <c r="T333" s="33">
        <v>9.0478888888888864</v>
      </c>
      <c r="U333" s="33">
        <v>0</v>
      </c>
      <c r="V333" s="33">
        <v>0.25047688070734891</v>
      </c>
      <c r="W333" s="33">
        <v>9.8082222222222253</v>
      </c>
      <c r="X333" s="33">
        <v>5.3835555555555556</v>
      </c>
      <c r="Y333" s="33">
        <v>0</v>
      </c>
      <c r="Z333" s="33">
        <v>0.19818234526743012</v>
      </c>
      <c r="AA333" s="33">
        <v>0</v>
      </c>
      <c r="AB333" s="33">
        <v>0</v>
      </c>
      <c r="AC333" s="33">
        <v>0</v>
      </c>
      <c r="AD333" s="33">
        <v>0</v>
      </c>
      <c r="AE333" s="33">
        <v>0</v>
      </c>
      <c r="AF333" s="33">
        <v>0</v>
      </c>
      <c r="AG333" s="33">
        <v>0.71111111111111114</v>
      </c>
      <c r="AH333" t="s">
        <v>5</v>
      </c>
      <c r="AI333" s="34">
        <v>4</v>
      </c>
    </row>
    <row r="334" spans="1:35" x14ac:dyDescent="0.25">
      <c r="A334" t="s">
        <v>1023</v>
      </c>
      <c r="B334" t="s">
        <v>638</v>
      </c>
      <c r="C334" t="s">
        <v>703</v>
      </c>
      <c r="D334" t="s">
        <v>917</v>
      </c>
      <c r="E334" s="33">
        <v>61.577777777777776</v>
      </c>
      <c r="F334" s="33">
        <v>4.6222222222222218</v>
      </c>
      <c r="G334" s="33">
        <v>0.43333333333333335</v>
      </c>
      <c r="H334" s="33">
        <v>0.32055555555555559</v>
      </c>
      <c r="I334" s="33">
        <v>1.1555555555555554</v>
      </c>
      <c r="J334" s="33">
        <v>0</v>
      </c>
      <c r="K334" s="33">
        <v>0</v>
      </c>
      <c r="L334" s="33">
        <v>1.5454444444444444</v>
      </c>
      <c r="M334" s="33">
        <v>5.541666666666667</v>
      </c>
      <c r="N334" s="33">
        <v>0</v>
      </c>
      <c r="O334" s="33">
        <v>8.9994586791771927E-2</v>
      </c>
      <c r="P334" s="33">
        <v>3.3666666666666667</v>
      </c>
      <c r="Q334" s="33">
        <v>5.4916666666666663</v>
      </c>
      <c r="R334" s="33">
        <v>0.14385600866113316</v>
      </c>
      <c r="S334" s="33">
        <v>6.2828888888888859</v>
      </c>
      <c r="T334" s="33">
        <v>3.2512222222222209</v>
      </c>
      <c r="U334" s="33">
        <v>0</v>
      </c>
      <c r="V334" s="33">
        <v>0.15483038614218689</v>
      </c>
      <c r="W334" s="33">
        <v>13.812111111111109</v>
      </c>
      <c r="X334" s="33">
        <v>3.481444444444445</v>
      </c>
      <c r="Y334" s="33">
        <v>0</v>
      </c>
      <c r="Z334" s="33">
        <v>0.28084085167809453</v>
      </c>
      <c r="AA334" s="33">
        <v>0</v>
      </c>
      <c r="AB334" s="33">
        <v>0</v>
      </c>
      <c r="AC334" s="33">
        <v>0</v>
      </c>
      <c r="AD334" s="33">
        <v>0</v>
      </c>
      <c r="AE334" s="33">
        <v>0</v>
      </c>
      <c r="AF334" s="33">
        <v>0</v>
      </c>
      <c r="AG334" s="33">
        <v>0</v>
      </c>
      <c r="AH334" t="s">
        <v>297</v>
      </c>
      <c r="AI334" s="34">
        <v>4</v>
      </c>
    </row>
    <row r="335" spans="1:35" x14ac:dyDescent="0.25">
      <c r="A335" t="s">
        <v>1023</v>
      </c>
      <c r="B335" t="s">
        <v>402</v>
      </c>
      <c r="C335" t="s">
        <v>740</v>
      </c>
      <c r="D335" t="s">
        <v>917</v>
      </c>
      <c r="E335" s="33">
        <v>87.544444444444451</v>
      </c>
      <c r="F335" s="33">
        <v>0</v>
      </c>
      <c r="G335" s="33">
        <v>0</v>
      </c>
      <c r="H335" s="33">
        <v>0</v>
      </c>
      <c r="I335" s="33">
        <v>0</v>
      </c>
      <c r="J335" s="33">
        <v>0</v>
      </c>
      <c r="K335" s="33">
        <v>0</v>
      </c>
      <c r="L335" s="33">
        <v>4.7765555555555563</v>
      </c>
      <c r="M335" s="33">
        <v>4.802777777777778</v>
      </c>
      <c r="N335" s="33">
        <v>0</v>
      </c>
      <c r="O335" s="33">
        <v>5.4861022972458436E-2</v>
      </c>
      <c r="P335" s="33">
        <v>0</v>
      </c>
      <c r="Q335" s="33">
        <v>3.213888888888889</v>
      </c>
      <c r="R335" s="33">
        <v>3.6711511613148874E-2</v>
      </c>
      <c r="S335" s="33">
        <v>3.369555555555555</v>
      </c>
      <c r="T335" s="33">
        <v>5.3704444444444448</v>
      </c>
      <c r="U335" s="33">
        <v>0</v>
      </c>
      <c r="V335" s="33">
        <v>9.9835004442188083E-2</v>
      </c>
      <c r="W335" s="33">
        <v>9.4535555555555568</v>
      </c>
      <c r="X335" s="33">
        <v>8.378666666666664</v>
      </c>
      <c r="Y335" s="33">
        <v>0</v>
      </c>
      <c r="Z335" s="33">
        <v>0.20369336210178954</v>
      </c>
      <c r="AA335" s="33">
        <v>0</v>
      </c>
      <c r="AB335" s="33">
        <v>0</v>
      </c>
      <c r="AC335" s="33">
        <v>0</v>
      </c>
      <c r="AD335" s="33">
        <v>0</v>
      </c>
      <c r="AE335" s="33">
        <v>0</v>
      </c>
      <c r="AF335" s="33">
        <v>0</v>
      </c>
      <c r="AG335" s="33">
        <v>0</v>
      </c>
      <c r="AH335" t="s">
        <v>61</v>
      </c>
      <c r="AI335" s="34">
        <v>4</v>
      </c>
    </row>
    <row r="336" spans="1:35" x14ac:dyDescent="0.25">
      <c r="A336" t="s">
        <v>1023</v>
      </c>
      <c r="B336" t="s">
        <v>526</v>
      </c>
      <c r="C336" t="s">
        <v>807</v>
      </c>
      <c r="D336" t="s">
        <v>977</v>
      </c>
      <c r="E336" s="33">
        <v>103.72222222222223</v>
      </c>
      <c r="F336" s="33">
        <v>5.5666666666666664</v>
      </c>
      <c r="G336" s="33">
        <v>0</v>
      </c>
      <c r="H336" s="33">
        <v>0</v>
      </c>
      <c r="I336" s="33">
        <v>0</v>
      </c>
      <c r="J336" s="33">
        <v>0</v>
      </c>
      <c r="K336" s="33">
        <v>0</v>
      </c>
      <c r="L336" s="33">
        <v>4.1815555555555548</v>
      </c>
      <c r="M336" s="33">
        <v>5.5566666666666675</v>
      </c>
      <c r="N336" s="33">
        <v>5.2081111111111085</v>
      </c>
      <c r="O336" s="33">
        <v>0.10378468130690946</v>
      </c>
      <c r="P336" s="33">
        <v>5.2251111111111106</v>
      </c>
      <c r="Q336" s="33">
        <v>10.618000000000002</v>
      </c>
      <c r="R336" s="33">
        <v>0.15274558114622391</v>
      </c>
      <c r="S336" s="33">
        <v>5.0316666666666681</v>
      </c>
      <c r="T336" s="33">
        <v>4.7990000000000013</v>
      </c>
      <c r="U336" s="33">
        <v>0</v>
      </c>
      <c r="V336" s="33">
        <v>9.4778789501874683E-2</v>
      </c>
      <c r="W336" s="33">
        <v>5.1495555555555566</v>
      </c>
      <c r="X336" s="33">
        <v>5.5103333333333326</v>
      </c>
      <c r="Y336" s="33">
        <v>0</v>
      </c>
      <c r="Z336" s="33">
        <v>0.10277343331547939</v>
      </c>
      <c r="AA336" s="33">
        <v>0</v>
      </c>
      <c r="AB336" s="33">
        <v>0</v>
      </c>
      <c r="AC336" s="33">
        <v>0</v>
      </c>
      <c r="AD336" s="33">
        <v>0</v>
      </c>
      <c r="AE336" s="33">
        <v>0</v>
      </c>
      <c r="AF336" s="33">
        <v>0</v>
      </c>
      <c r="AG336" s="33">
        <v>0</v>
      </c>
      <c r="AH336" t="s">
        <v>185</v>
      </c>
      <c r="AI336" s="34">
        <v>4</v>
      </c>
    </row>
    <row r="337" spans="1:35" x14ac:dyDescent="0.25">
      <c r="A337" t="s">
        <v>1023</v>
      </c>
      <c r="B337" t="s">
        <v>444</v>
      </c>
      <c r="C337" t="s">
        <v>731</v>
      </c>
      <c r="D337" t="s">
        <v>934</v>
      </c>
      <c r="E337" s="33">
        <v>63.455555555555556</v>
      </c>
      <c r="F337" s="33">
        <v>5.6888888888888891</v>
      </c>
      <c r="G337" s="33">
        <v>0.33333333333333331</v>
      </c>
      <c r="H337" s="33">
        <v>0.41755555555555562</v>
      </c>
      <c r="I337" s="33">
        <v>0.57777777777777772</v>
      </c>
      <c r="J337" s="33">
        <v>0</v>
      </c>
      <c r="K337" s="33">
        <v>0</v>
      </c>
      <c r="L337" s="33">
        <v>1.2194444444444446</v>
      </c>
      <c r="M337" s="33">
        <v>0</v>
      </c>
      <c r="N337" s="33">
        <v>5.3128888888888888</v>
      </c>
      <c r="O337" s="33">
        <v>8.3726142531955872E-2</v>
      </c>
      <c r="P337" s="33">
        <v>6.4865555555555563</v>
      </c>
      <c r="Q337" s="33">
        <v>6.2102222222222245</v>
      </c>
      <c r="R337" s="33">
        <v>0.20008930134827529</v>
      </c>
      <c r="S337" s="33">
        <v>2.7222222222222223</v>
      </c>
      <c r="T337" s="33">
        <v>1.0444444444444445</v>
      </c>
      <c r="U337" s="33">
        <v>0</v>
      </c>
      <c r="V337" s="33">
        <v>5.9359131500612852E-2</v>
      </c>
      <c r="W337" s="33">
        <v>1.8972222222222221</v>
      </c>
      <c r="X337" s="33">
        <v>5.1388888888888893</v>
      </c>
      <c r="Y337" s="33">
        <v>0</v>
      </c>
      <c r="Z337" s="33">
        <v>0.11088250744177902</v>
      </c>
      <c r="AA337" s="33">
        <v>0</v>
      </c>
      <c r="AB337" s="33">
        <v>0</v>
      </c>
      <c r="AC337" s="33">
        <v>0</v>
      </c>
      <c r="AD337" s="33">
        <v>0</v>
      </c>
      <c r="AE337" s="33">
        <v>0</v>
      </c>
      <c r="AF337" s="33">
        <v>0</v>
      </c>
      <c r="AG337" s="33">
        <v>0</v>
      </c>
      <c r="AH337" t="s">
        <v>103</v>
      </c>
      <c r="AI337" s="34">
        <v>4</v>
      </c>
    </row>
    <row r="338" spans="1:35" x14ac:dyDescent="0.25">
      <c r="A338" t="s">
        <v>1023</v>
      </c>
      <c r="B338" t="s">
        <v>431</v>
      </c>
      <c r="C338" t="s">
        <v>745</v>
      </c>
      <c r="D338" t="s">
        <v>941</v>
      </c>
      <c r="E338" s="33">
        <v>53.144444444444446</v>
      </c>
      <c r="F338" s="33">
        <v>5.4222222222222225</v>
      </c>
      <c r="G338" s="33">
        <v>0</v>
      </c>
      <c r="H338" s="33">
        <v>0.27777777777777779</v>
      </c>
      <c r="I338" s="33">
        <v>0.83333333333333337</v>
      </c>
      <c r="J338" s="33">
        <v>0</v>
      </c>
      <c r="K338" s="33">
        <v>0</v>
      </c>
      <c r="L338" s="33">
        <v>1.3636666666666664</v>
      </c>
      <c r="M338" s="33">
        <v>0</v>
      </c>
      <c r="N338" s="33">
        <v>2.8894444444444445</v>
      </c>
      <c r="O338" s="33">
        <v>5.4369642483796776E-2</v>
      </c>
      <c r="P338" s="33">
        <v>4.5647777777777794</v>
      </c>
      <c r="Q338" s="33">
        <v>0</v>
      </c>
      <c r="R338" s="33">
        <v>8.5893790508049364E-2</v>
      </c>
      <c r="S338" s="33">
        <v>0.59288888888888891</v>
      </c>
      <c r="T338" s="33">
        <v>3.7495555555555558</v>
      </c>
      <c r="U338" s="33">
        <v>0</v>
      </c>
      <c r="V338" s="33">
        <v>8.1710223708969257E-2</v>
      </c>
      <c r="W338" s="33">
        <v>5.4853333333333332</v>
      </c>
      <c r="X338" s="33">
        <v>0</v>
      </c>
      <c r="Y338" s="33">
        <v>0</v>
      </c>
      <c r="Z338" s="33">
        <v>0.1032155550909471</v>
      </c>
      <c r="AA338" s="33">
        <v>0</v>
      </c>
      <c r="AB338" s="33">
        <v>0</v>
      </c>
      <c r="AC338" s="33">
        <v>0</v>
      </c>
      <c r="AD338" s="33">
        <v>0</v>
      </c>
      <c r="AE338" s="33">
        <v>0</v>
      </c>
      <c r="AF338" s="33">
        <v>0</v>
      </c>
      <c r="AG338" s="33">
        <v>0</v>
      </c>
      <c r="AH338" t="s">
        <v>90</v>
      </c>
      <c r="AI338" s="34">
        <v>4</v>
      </c>
    </row>
    <row r="339" spans="1:35" x14ac:dyDescent="0.25">
      <c r="A339" t="s">
        <v>1023</v>
      </c>
      <c r="B339" t="s">
        <v>458</v>
      </c>
      <c r="C339" t="s">
        <v>772</v>
      </c>
      <c r="D339" t="s">
        <v>891</v>
      </c>
      <c r="E339" s="33">
        <v>113.85555555555555</v>
      </c>
      <c r="F339" s="33">
        <v>7.4333333333333336</v>
      </c>
      <c r="G339" s="33">
        <v>0</v>
      </c>
      <c r="H339" s="33">
        <v>0</v>
      </c>
      <c r="I339" s="33">
        <v>0</v>
      </c>
      <c r="J339" s="33">
        <v>0</v>
      </c>
      <c r="K339" s="33">
        <v>0</v>
      </c>
      <c r="L339" s="33">
        <v>5.4315555555555557</v>
      </c>
      <c r="M339" s="33">
        <v>5.1722222222222225</v>
      </c>
      <c r="N339" s="33">
        <v>0</v>
      </c>
      <c r="O339" s="33">
        <v>4.5427930125890505E-2</v>
      </c>
      <c r="P339" s="33">
        <v>5.0583333333333336</v>
      </c>
      <c r="Q339" s="33">
        <v>9.7138888888888886</v>
      </c>
      <c r="R339" s="33">
        <v>0.12974529130477214</v>
      </c>
      <c r="S339" s="33">
        <v>4.3776666666666664</v>
      </c>
      <c r="T339" s="33">
        <v>13.008555555555564</v>
      </c>
      <c r="U339" s="33">
        <v>0</v>
      </c>
      <c r="V339" s="33">
        <v>0.15270420610910518</v>
      </c>
      <c r="W339" s="33">
        <v>10.057666666666668</v>
      </c>
      <c r="X339" s="33">
        <v>11.334777777777775</v>
      </c>
      <c r="Y339" s="33">
        <v>0</v>
      </c>
      <c r="Z339" s="33">
        <v>0.18789109007514393</v>
      </c>
      <c r="AA339" s="33">
        <v>0</v>
      </c>
      <c r="AB339" s="33">
        <v>0</v>
      </c>
      <c r="AC339" s="33">
        <v>0</v>
      </c>
      <c r="AD339" s="33">
        <v>0</v>
      </c>
      <c r="AE339" s="33">
        <v>0</v>
      </c>
      <c r="AF339" s="33">
        <v>0</v>
      </c>
      <c r="AG339" s="33">
        <v>0</v>
      </c>
      <c r="AH339" t="s">
        <v>117</v>
      </c>
      <c r="AI339" s="34">
        <v>4</v>
      </c>
    </row>
    <row r="340" spans="1:35" x14ac:dyDescent="0.25">
      <c r="A340" t="s">
        <v>1023</v>
      </c>
      <c r="B340" t="s">
        <v>450</v>
      </c>
      <c r="C340" t="s">
        <v>766</v>
      </c>
      <c r="D340" t="s">
        <v>901</v>
      </c>
      <c r="E340" s="33">
        <v>77.7</v>
      </c>
      <c r="F340" s="33">
        <v>5.4222222222222225</v>
      </c>
      <c r="G340" s="33">
        <v>0</v>
      </c>
      <c r="H340" s="33">
        <v>0</v>
      </c>
      <c r="I340" s="33">
        <v>0</v>
      </c>
      <c r="J340" s="33">
        <v>0</v>
      </c>
      <c r="K340" s="33">
        <v>0</v>
      </c>
      <c r="L340" s="33">
        <v>5.520777777777778</v>
      </c>
      <c r="M340" s="33">
        <v>0</v>
      </c>
      <c r="N340" s="33">
        <v>18.269333333333336</v>
      </c>
      <c r="O340" s="33">
        <v>0.23512655512655514</v>
      </c>
      <c r="P340" s="33">
        <v>0</v>
      </c>
      <c r="Q340" s="33">
        <v>18.900555555555549</v>
      </c>
      <c r="R340" s="33">
        <v>0.24325039325039316</v>
      </c>
      <c r="S340" s="33">
        <v>0.92411111111111099</v>
      </c>
      <c r="T340" s="33">
        <v>9.1443333333333339</v>
      </c>
      <c r="U340" s="33">
        <v>0</v>
      </c>
      <c r="V340" s="33">
        <v>0.1295810095810096</v>
      </c>
      <c r="W340" s="33">
        <v>0.96655555555555517</v>
      </c>
      <c r="X340" s="33">
        <v>3.1974444444444456</v>
      </c>
      <c r="Y340" s="33">
        <v>0</v>
      </c>
      <c r="Z340" s="33">
        <v>5.3590733590733595E-2</v>
      </c>
      <c r="AA340" s="33">
        <v>0</v>
      </c>
      <c r="AB340" s="33">
        <v>0</v>
      </c>
      <c r="AC340" s="33">
        <v>0</v>
      </c>
      <c r="AD340" s="33">
        <v>0</v>
      </c>
      <c r="AE340" s="33">
        <v>0.51111111111111107</v>
      </c>
      <c r="AF340" s="33">
        <v>0</v>
      </c>
      <c r="AG340" s="33">
        <v>0</v>
      </c>
      <c r="AH340" t="s">
        <v>109</v>
      </c>
      <c r="AI340" s="34">
        <v>4</v>
      </c>
    </row>
    <row r="341" spans="1:35" x14ac:dyDescent="0.25">
      <c r="A341" t="s">
        <v>1023</v>
      </c>
      <c r="B341" t="s">
        <v>592</v>
      </c>
      <c r="C341" t="s">
        <v>841</v>
      </c>
      <c r="D341" t="s">
        <v>994</v>
      </c>
      <c r="E341" s="33">
        <v>126.47777777777777</v>
      </c>
      <c r="F341" s="33">
        <v>8.0888888888888886</v>
      </c>
      <c r="G341" s="33">
        <v>0</v>
      </c>
      <c r="H341" s="33">
        <v>0.72788888888888881</v>
      </c>
      <c r="I341" s="33">
        <v>1.2555555555555555</v>
      </c>
      <c r="J341" s="33">
        <v>0</v>
      </c>
      <c r="K341" s="33">
        <v>0</v>
      </c>
      <c r="L341" s="33">
        <v>1.2</v>
      </c>
      <c r="M341" s="33">
        <v>10.927888888888887</v>
      </c>
      <c r="N341" s="33">
        <v>5.9018888888888901</v>
      </c>
      <c r="O341" s="33">
        <v>0.13306509707458491</v>
      </c>
      <c r="P341" s="33">
        <v>5.3577777777777786</v>
      </c>
      <c r="Q341" s="33">
        <v>16.034666666666666</v>
      </c>
      <c r="R341" s="33">
        <v>0.16913994553281209</v>
      </c>
      <c r="S341" s="33">
        <v>1.3027777777777778</v>
      </c>
      <c r="T341" s="33">
        <v>6.6444444444444448</v>
      </c>
      <c r="U341" s="33">
        <v>0</v>
      </c>
      <c r="V341" s="33">
        <v>6.2834929280506019E-2</v>
      </c>
      <c r="W341" s="33">
        <v>3.1861111111111109</v>
      </c>
      <c r="X341" s="33">
        <v>3.3611111111111112</v>
      </c>
      <c r="Y341" s="33">
        <v>0</v>
      </c>
      <c r="Z341" s="33">
        <v>5.176579109197927E-2</v>
      </c>
      <c r="AA341" s="33">
        <v>0</v>
      </c>
      <c r="AB341" s="33">
        <v>0</v>
      </c>
      <c r="AC341" s="33">
        <v>0</v>
      </c>
      <c r="AD341" s="33">
        <v>0</v>
      </c>
      <c r="AE341" s="33">
        <v>0</v>
      </c>
      <c r="AF341" s="33">
        <v>0</v>
      </c>
      <c r="AG341" s="33">
        <v>0</v>
      </c>
      <c r="AH341" t="s">
        <v>251</v>
      </c>
      <c r="AI341" s="34">
        <v>4</v>
      </c>
    </row>
    <row r="342" spans="1:35" x14ac:dyDescent="0.25">
      <c r="A342" t="s">
        <v>1023</v>
      </c>
      <c r="B342" t="s">
        <v>389</v>
      </c>
      <c r="C342" t="s">
        <v>732</v>
      </c>
      <c r="D342" t="s">
        <v>892</v>
      </c>
      <c r="E342" s="33">
        <v>57.43333333333333</v>
      </c>
      <c r="F342" s="33">
        <v>5.6888888888888891</v>
      </c>
      <c r="G342" s="33">
        <v>0</v>
      </c>
      <c r="H342" s="33">
        <v>0.32611111111111107</v>
      </c>
      <c r="I342" s="33">
        <v>0.52222222222222225</v>
      </c>
      <c r="J342" s="33">
        <v>0</v>
      </c>
      <c r="K342" s="33">
        <v>0</v>
      </c>
      <c r="L342" s="33">
        <v>2.0333333333333332</v>
      </c>
      <c r="M342" s="33">
        <v>5.1918888888888874</v>
      </c>
      <c r="N342" s="33">
        <v>6.2823333333333329</v>
      </c>
      <c r="O342" s="33">
        <v>0.19978332366028242</v>
      </c>
      <c r="P342" s="33">
        <v>5.2472222222222218</v>
      </c>
      <c r="Q342" s="33">
        <v>0</v>
      </c>
      <c r="R342" s="33">
        <v>9.1361965563938857E-2</v>
      </c>
      <c r="S342" s="33">
        <v>6.677777777777778</v>
      </c>
      <c r="T342" s="33">
        <v>10.583333333333334</v>
      </c>
      <c r="U342" s="33">
        <v>0</v>
      </c>
      <c r="V342" s="33">
        <v>0.30054169084929394</v>
      </c>
      <c r="W342" s="33">
        <v>6.8777777777777782</v>
      </c>
      <c r="X342" s="33">
        <v>5.9388888888888891</v>
      </c>
      <c r="Y342" s="33">
        <v>0</v>
      </c>
      <c r="Z342" s="33">
        <v>0.22315728380731284</v>
      </c>
      <c r="AA342" s="33">
        <v>0</v>
      </c>
      <c r="AB342" s="33">
        <v>0</v>
      </c>
      <c r="AC342" s="33">
        <v>0</v>
      </c>
      <c r="AD342" s="33">
        <v>0</v>
      </c>
      <c r="AE342" s="33">
        <v>0</v>
      </c>
      <c r="AF342" s="33">
        <v>0</v>
      </c>
      <c r="AG342" s="33">
        <v>0</v>
      </c>
      <c r="AH342" t="s">
        <v>48</v>
      </c>
      <c r="AI342" s="34">
        <v>4</v>
      </c>
    </row>
  </sheetData>
  <pageMargins left="0.7" right="0.7" top="0.75" bottom="0.75" header="0.3" footer="0.3"/>
  <pageSetup orientation="portrait" horizontalDpi="1200" verticalDpi="1200" r:id="rId1"/>
  <ignoredErrors>
    <ignoredError sqref="AH2:AH34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1215</v>
      </c>
      <c r="C2" s="1" t="s">
        <v>1216</v>
      </c>
      <c r="D2" s="1" t="s">
        <v>1217</v>
      </c>
      <c r="E2" s="2"/>
      <c r="F2" s="3" t="s">
        <v>1064</v>
      </c>
      <c r="G2" s="3" t="s">
        <v>1065</v>
      </c>
      <c r="H2" s="3" t="s">
        <v>1066</v>
      </c>
      <c r="I2" s="3" t="s">
        <v>1067</v>
      </c>
      <c r="J2" s="4" t="s">
        <v>1068</v>
      </c>
      <c r="K2" s="3" t="s">
        <v>1069</v>
      </c>
      <c r="L2" s="4" t="s">
        <v>1140</v>
      </c>
      <c r="M2" s="3" t="s">
        <v>1139</v>
      </c>
      <c r="N2" s="3"/>
      <c r="O2" s="3" t="s">
        <v>1070</v>
      </c>
      <c r="P2" s="3" t="s">
        <v>1065</v>
      </c>
      <c r="Q2" s="3" t="s">
        <v>1066</v>
      </c>
      <c r="R2" s="3" t="s">
        <v>1067</v>
      </c>
      <c r="S2" s="4" t="s">
        <v>1068</v>
      </c>
      <c r="T2" s="3" t="s">
        <v>1069</v>
      </c>
      <c r="U2" s="4" t="s">
        <v>1140</v>
      </c>
      <c r="V2" s="3" t="s">
        <v>1139</v>
      </c>
      <c r="X2" s="5" t="s">
        <v>1071</v>
      </c>
      <c r="Y2" s="5" t="s">
        <v>1218</v>
      </c>
      <c r="Z2" s="6" t="s">
        <v>1072</v>
      </c>
      <c r="AA2" s="6" t="s">
        <v>1073</v>
      </c>
    </row>
    <row r="3" spans="2:33" ht="15" customHeight="1" x14ac:dyDescent="0.25">
      <c r="B3" s="7" t="s">
        <v>1074</v>
      </c>
      <c r="C3" s="49">
        <f>AVERAGE(Nurse[MDS Census])</f>
        <v>78.570446399478683</v>
      </c>
      <c r="D3" s="8">
        <v>77.140845685707092</v>
      </c>
      <c r="E3" s="8"/>
      <c r="F3" s="5">
        <v>1</v>
      </c>
      <c r="G3" s="9">
        <v>69115.888888888876</v>
      </c>
      <c r="H3" s="10">
        <v>3.6672718204368535</v>
      </c>
      <c r="I3" s="9">
        <v>5</v>
      </c>
      <c r="J3" s="11">
        <v>0.69112838501518359</v>
      </c>
      <c r="K3" s="9">
        <v>3</v>
      </c>
      <c r="L3" s="30">
        <v>9.5793251673751564E-2</v>
      </c>
      <c r="M3" s="9">
        <v>6</v>
      </c>
      <c r="O3" t="s">
        <v>1014</v>
      </c>
      <c r="P3" s="9">
        <v>633.73333333333335</v>
      </c>
      <c r="Q3" s="10">
        <v>6.0408624377586086</v>
      </c>
      <c r="R3" s="12">
        <v>1</v>
      </c>
      <c r="S3" s="11">
        <v>1.8757404095658883</v>
      </c>
      <c r="T3" s="12">
        <v>1</v>
      </c>
      <c r="U3" s="30">
        <v>9.682463009433584E-2</v>
      </c>
      <c r="V3" s="12">
        <v>24</v>
      </c>
      <c r="X3" s="13" t="s">
        <v>1075</v>
      </c>
      <c r="Y3" s="9">
        <f>SUM(Nurse[Total Nurse Staff Hours])</f>
        <v>89328.541444444389</v>
      </c>
      <c r="Z3" s="14" t="s">
        <v>1076</v>
      </c>
      <c r="AA3" s="10">
        <f>Category[[#This Row],[State Total]]/D9</f>
        <v>7.8497340584195135E-2</v>
      </c>
    </row>
    <row r="4" spans="2:33" ht="15" customHeight="1" x14ac:dyDescent="0.25">
      <c r="B4" s="15" t="s">
        <v>1066</v>
      </c>
      <c r="C4" s="16">
        <f>SUM(Nurse[Total Nurse Staff Hours])/SUM(Nurse[MDS Census])</f>
        <v>3.3340848130510681</v>
      </c>
      <c r="D4" s="16">
        <v>3.6162767648550016</v>
      </c>
      <c r="E4" s="8"/>
      <c r="F4" s="5">
        <v>2</v>
      </c>
      <c r="G4" s="9">
        <v>129923.92222222219</v>
      </c>
      <c r="H4" s="10">
        <v>3.478915026597186</v>
      </c>
      <c r="I4" s="9">
        <v>7</v>
      </c>
      <c r="J4" s="11">
        <v>0.63723178256540391</v>
      </c>
      <c r="K4" s="9">
        <v>6</v>
      </c>
      <c r="L4" s="30">
        <v>0.12604617718952438</v>
      </c>
      <c r="M4" s="9">
        <v>2</v>
      </c>
      <c r="O4" t="s">
        <v>1013</v>
      </c>
      <c r="P4" s="9">
        <v>16131.511111111107</v>
      </c>
      <c r="Q4" s="10">
        <v>3.6069247284128507</v>
      </c>
      <c r="R4" s="12">
        <v>34</v>
      </c>
      <c r="S4" s="11">
        <v>0.55170316068757097</v>
      </c>
      <c r="T4" s="12">
        <v>39</v>
      </c>
      <c r="U4" s="30">
        <v>5.0037531820096057E-2</v>
      </c>
      <c r="V4" s="12">
        <v>46</v>
      </c>
      <c r="X4" s="9" t="s">
        <v>1077</v>
      </c>
      <c r="Y4" s="9">
        <f>SUM(Nurse[Total Direct Care Staff Hours])</f>
        <v>82137.290777777729</v>
      </c>
      <c r="Z4" s="14">
        <f>Category[[#This Row],[State Total]]/Y3</f>
        <v>0.91949660712708403</v>
      </c>
      <c r="AA4" s="10">
        <f>Category[[#This Row],[State Total]]/D9</f>
        <v>7.2178038335666592E-2</v>
      </c>
    </row>
    <row r="5" spans="2:33" ht="15" customHeight="1" x14ac:dyDescent="0.25">
      <c r="B5" s="17" t="s">
        <v>1078</v>
      </c>
      <c r="C5" s="18">
        <f>SUM(Nurse[Total Direct Care Staff Hours])/SUM(Nurse[MDS Census])</f>
        <v>3.0656796734743956</v>
      </c>
      <c r="D5" s="18">
        <v>3.341917987105413</v>
      </c>
      <c r="E5" s="19"/>
      <c r="F5" s="5">
        <v>3</v>
      </c>
      <c r="G5" s="9">
        <v>125277.33333333326</v>
      </c>
      <c r="H5" s="10">
        <v>3.5524562064965219</v>
      </c>
      <c r="I5" s="9">
        <v>6</v>
      </c>
      <c r="J5" s="11">
        <v>0.67245584197194497</v>
      </c>
      <c r="K5" s="9">
        <v>5</v>
      </c>
      <c r="L5" s="30">
        <v>0.12712919180650573</v>
      </c>
      <c r="M5" s="9">
        <v>1</v>
      </c>
      <c r="O5" t="s">
        <v>1016</v>
      </c>
      <c r="P5" s="9">
        <v>14363.788888888885</v>
      </c>
      <c r="Q5" s="10">
        <v>3.8190037447562974</v>
      </c>
      <c r="R5" s="12">
        <v>19</v>
      </c>
      <c r="S5" s="11">
        <v>0.36973406119245866</v>
      </c>
      <c r="T5" s="12">
        <v>48</v>
      </c>
      <c r="U5" s="30">
        <v>2.0994468864578082E-2</v>
      </c>
      <c r="V5" s="12">
        <v>50</v>
      </c>
      <c r="X5" s="13" t="s">
        <v>1079</v>
      </c>
      <c r="Y5" s="9">
        <f>SUM(Nurse[Total RN Hours (w/ Admin, DON)])</f>
        <v>10823.537777777765</v>
      </c>
      <c r="Z5" s="14">
        <f>Category[[#This Row],[State Total]]/Y3</f>
        <v>0.12116550435908761</v>
      </c>
      <c r="AA5" s="10">
        <f>Category[[#This Row],[State Total]]/D9</f>
        <v>9.5111698627310809E-3</v>
      </c>
      <c r="AB5" s="20"/>
      <c r="AC5" s="20"/>
      <c r="AF5" s="20"/>
      <c r="AG5" s="20"/>
    </row>
    <row r="6" spans="2:33" ht="15" customHeight="1" x14ac:dyDescent="0.25">
      <c r="B6" s="21" t="s">
        <v>1080</v>
      </c>
      <c r="C6" s="18">
        <f>SUM(Nurse[Total RN Hours (w/ Admin, DON)])/SUM(Nurse[MDS Census])</f>
        <v>0.40397606794930702</v>
      </c>
      <c r="D6" s="18">
        <v>0.6053127868931506</v>
      </c>
      <c r="E6"/>
      <c r="F6" s="5">
        <v>4</v>
      </c>
      <c r="G6" s="9">
        <v>213135.8888888885</v>
      </c>
      <c r="H6" s="10">
        <v>3.7068517101504894</v>
      </c>
      <c r="I6" s="9">
        <v>4</v>
      </c>
      <c r="J6" s="11">
        <v>0.55803789966025963</v>
      </c>
      <c r="K6" s="9">
        <v>9</v>
      </c>
      <c r="L6" s="30">
        <v>0.10911916801909696</v>
      </c>
      <c r="M6" s="9">
        <v>4</v>
      </c>
      <c r="O6" t="s">
        <v>1015</v>
      </c>
      <c r="P6" s="9">
        <v>10745.944444444447</v>
      </c>
      <c r="Q6" s="10">
        <v>3.8629575912359715</v>
      </c>
      <c r="R6" s="12">
        <v>17</v>
      </c>
      <c r="S6" s="11">
        <v>0.63364813598928815</v>
      </c>
      <c r="T6" s="12">
        <v>33</v>
      </c>
      <c r="U6" s="30">
        <v>9.0585542030926697E-2</v>
      </c>
      <c r="V6" s="12">
        <v>32</v>
      </c>
      <c r="X6" s="22" t="s">
        <v>1081</v>
      </c>
      <c r="Y6" s="9">
        <f>SUM(Nurse[RN Hours (excl. Admin, DON)])</f>
        <v>5968.3903333333419</v>
      </c>
      <c r="Z6" s="14">
        <f>Category[[#This Row],[State Total]]/Y3</f>
        <v>6.681392348765966E-2</v>
      </c>
      <c r="AA6" s="10">
        <f>Category[[#This Row],[State Total]]/D9</f>
        <v>5.2447153077771749E-3</v>
      </c>
      <c r="AB6" s="20"/>
      <c r="AC6" s="20"/>
      <c r="AF6" s="20"/>
      <c r="AG6" s="20"/>
    </row>
    <row r="7" spans="2:33" ht="15" customHeight="1" thickBot="1" x14ac:dyDescent="0.3">
      <c r="B7" s="23" t="s">
        <v>1082</v>
      </c>
      <c r="C7" s="18">
        <f>SUM(Nurse[RN Hours (excl. Admin, DON)])/SUM(Nurse[MDS Census])</f>
        <v>0.2227632876005621</v>
      </c>
      <c r="D7" s="18">
        <v>0.40828202400980046</v>
      </c>
      <c r="E7"/>
      <c r="F7" s="5">
        <v>5</v>
      </c>
      <c r="G7" s="9">
        <v>223314.35555555581</v>
      </c>
      <c r="H7" s="10">
        <v>3.4643764455208377</v>
      </c>
      <c r="I7" s="9">
        <v>8</v>
      </c>
      <c r="J7" s="11">
        <v>0.67870255392846079</v>
      </c>
      <c r="K7" s="9">
        <v>4</v>
      </c>
      <c r="L7" s="30">
        <v>9.3639223792473358E-2</v>
      </c>
      <c r="M7" s="9">
        <v>7</v>
      </c>
      <c r="O7" t="s">
        <v>1017</v>
      </c>
      <c r="P7" s="9">
        <v>90543.855555555419</v>
      </c>
      <c r="Q7" s="10">
        <v>4.139123059703298</v>
      </c>
      <c r="R7" s="12">
        <v>7</v>
      </c>
      <c r="S7" s="11">
        <v>0.54285651385387712</v>
      </c>
      <c r="T7" s="12">
        <v>40</v>
      </c>
      <c r="U7" s="30">
        <v>4.2846744192113692E-2</v>
      </c>
      <c r="V7" s="12">
        <v>49</v>
      </c>
      <c r="X7" s="22" t="s">
        <v>1083</v>
      </c>
      <c r="Y7" s="9">
        <f>SUM(Nurse[RN Admin Hours])</f>
        <v>3141.424111111111</v>
      </c>
      <c r="Z7" s="14">
        <f>Category[[#This Row],[State Total]]/Y3</f>
        <v>3.516708165513751E-2</v>
      </c>
      <c r="AA7" s="10">
        <f>Category[[#This Row],[State Total]]/D9</f>
        <v>2.76052238603553E-3</v>
      </c>
      <c r="AB7" s="20"/>
      <c r="AC7" s="20"/>
      <c r="AD7" s="20"/>
      <c r="AE7" s="20"/>
      <c r="AF7" s="20"/>
      <c r="AG7" s="20"/>
    </row>
    <row r="8" spans="2:33" ht="15" customHeight="1" thickTop="1" x14ac:dyDescent="0.25">
      <c r="B8" s="24" t="s">
        <v>1084</v>
      </c>
      <c r="C8" s="25">
        <f>COUNTA(Nurse[Provider])</f>
        <v>341</v>
      </c>
      <c r="D8" s="25">
        <v>14752</v>
      </c>
      <c r="F8" s="5">
        <v>6</v>
      </c>
      <c r="G8" s="9">
        <v>136685.9333333332</v>
      </c>
      <c r="H8" s="10">
        <v>3.4116199317917255</v>
      </c>
      <c r="I8" s="9">
        <v>10</v>
      </c>
      <c r="J8" s="11">
        <v>0.34571454479506697</v>
      </c>
      <c r="K8" s="9">
        <v>10</v>
      </c>
      <c r="L8" s="30">
        <v>6.5849029186353242E-2</v>
      </c>
      <c r="M8" s="9">
        <v>9</v>
      </c>
      <c r="O8" t="s">
        <v>1018</v>
      </c>
      <c r="P8" s="9">
        <v>14179.644444444439</v>
      </c>
      <c r="Q8" s="10">
        <v>3.608602864199701</v>
      </c>
      <c r="R8" s="12">
        <v>33</v>
      </c>
      <c r="S8" s="11">
        <v>0.84407096087662437</v>
      </c>
      <c r="T8" s="12">
        <v>11</v>
      </c>
      <c r="U8" s="30">
        <v>0.12009944446296228</v>
      </c>
      <c r="V8" s="12">
        <v>12</v>
      </c>
      <c r="X8" s="22" t="s">
        <v>1085</v>
      </c>
      <c r="Y8" s="9">
        <f>SUM(Nurse[RN DON Hours])</f>
        <v>1713.7233333333315</v>
      </c>
      <c r="Z8" s="14">
        <f>Category[[#This Row],[State Total]]/Y3</f>
        <v>1.9184499216290663E-2</v>
      </c>
      <c r="AA8" s="10">
        <f>Category[[#This Row],[State Total]]/D9</f>
        <v>1.5059321689183931E-3</v>
      </c>
      <c r="AB8" s="20"/>
      <c r="AC8" s="20"/>
      <c r="AD8" s="20"/>
      <c r="AE8" s="20"/>
      <c r="AF8" s="20"/>
      <c r="AG8" s="20"/>
    </row>
    <row r="9" spans="2:33" ht="15" customHeight="1" x14ac:dyDescent="0.25">
      <c r="B9" s="24" t="s">
        <v>1086</v>
      </c>
      <c r="C9" s="25">
        <f>SUM(Nurse[MDS Census])</f>
        <v>26792.522222222229</v>
      </c>
      <c r="D9" s="25">
        <v>1137981.755555551</v>
      </c>
      <c r="F9" s="5">
        <v>7</v>
      </c>
      <c r="G9" s="9">
        <v>75220.511111111104</v>
      </c>
      <c r="H9" s="10">
        <v>3.4625035872307905</v>
      </c>
      <c r="I9" s="9">
        <v>9</v>
      </c>
      <c r="J9" s="11">
        <v>0.5754256167717845</v>
      </c>
      <c r="K9" s="9">
        <v>8</v>
      </c>
      <c r="L9" s="30">
        <v>0.10630393346411013</v>
      </c>
      <c r="M9" s="9">
        <v>5</v>
      </c>
      <c r="O9" t="s">
        <v>1019</v>
      </c>
      <c r="P9" s="9">
        <v>18939.155555555557</v>
      </c>
      <c r="Q9" s="10">
        <v>3.5327644550619404</v>
      </c>
      <c r="R9" s="12">
        <v>40</v>
      </c>
      <c r="S9" s="11">
        <v>0.65219798606531798</v>
      </c>
      <c r="T9" s="12">
        <v>28</v>
      </c>
      <c r="U9" s="30">
        <v>6.2207938320487134E-2</v>
      </c>
      <c r="V9" s="12">
        <v>43</v>
      </c>
      <c r="X9" s="13" t="s">
        <v>1087</v>
      </c>
      <c r="Y9" s="9">
        <f>SUM(Nurse[Total LPN Hours (w/ Admin)])</f>
        <v>28427.261444444441</v>
      </c>
      <c r="Z9" s="14">
        <f>Category[[#This Row],[State Total]]/Y3</f>
        <v>0.31823268335937233</v>
      </c>
      <c r="AA9" s="10">
        <f>Category[[#This Row],[State Total]]/D9</f>
        <v>2.4980419330682981E-2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1021</v>
      </c>
      <c r="P10" s="9">
        <v>1995.3555555555556</v>
      </c>
      <c r="Q10" s="10">
        <v>3.6311877025537078</v>
      </c>
      <c r="R10" s="12">
        <v>29</v>
      </c>
      <c r="S10" s="11">
        <v>1.0242601151563075</v>
      </c>
      <c r="T10" s="12">
        <v>6</v>
      </c>
      <c r="U10" s="30">
        <v>2.0791633501174179E-2</v>
      </c>
      <c r="V10" s="12">
        <v>51</v>
      </c>
      <c r="X10" s="22" t="s">
        <v>1088</v>
      </c>
      <c r="Y10" s="9">
        <f>SUM(Nurse[LPN Hours (excl. Admin)])</f>
        <v>26091.158222222231</v>
      </c>
      <c r="Z10" s="14">
        <f>Category[[#This Row],[State Total]]/Y3</f>
        <v>0.29208087135788469</v>
      </c>
      <c r="AA10" s="10">
        <f>Category[[#This Row],[State Total]]/D9</f>
        <v>2.292757163710836E-2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1020</v>
      </c>
      <c r="P11" s="9">
        <v>3466.344444444444</v>
      </c>
      <c r="Q11" s="10">
        <v>4.0400154822082825</v>
      </c>
      <c r="R11" s="12">
        <v>12</v>
      </c>
      <c r="S11" s="11">
        <v>0.93927759310961634</v>
      </c>
      <c r="T11" s="12">
        <v>8</v>
      </c>
      <c r="U11" s="30">
        <v>9.6508608476128244E-2</v>
      </c>
      <c r="V11" s="12">
        <v>26</v>
      </c>
      <c r="X11" s="22" t="s">
        <v>1089</v>
      </c>
      <c r="Y11" s="9">
        <f>SUM(Nurse[LPN Admin Hours])</f>
        <v>2336.103222222222</v>
      </c>
      <c r="Z11" s="14">
        <f>Category[[#This Row],[State Total]]/Y3</f>
        <v>2.615181200148781E-2</v>
      </c>
      <c r="AA11" s="10">
        <f>Category[[#This Row],[State Total]]/D9</f>
        <v>2.0528476935746305E-3</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1022</v>
      </c>
      <c r="P12" s="9">
        <v>66243.377777777816</v>
      </c>
      <c r="Q12" s="10">
        <v>4.0475484157410087</v>
      </c>
      <c r="R12" s="12">
        <v>10</v>
      </c>
      <c r="S12" s="11">
        <v>0.64545731195940048</v>
      </c>
      <c r="T12" s="12">
        <v>30</v>
      </c>
      <c r="U12" s="30">
        <v>0.11186683571267629</v>
      </c>
      <c r="V12" s="12">
        <v>16</v>
      </c>
      <c r="X12" s="13" t="s">
        <v>1090</v>
      </c>
      <c r="Y12" s="9">
        <f>SUM(Nurse[Total CNA, NA TR, Med Aide/Tech Hours])</f>
        <v>50077.742222222223</v>
      </c>
      <c r="Z12" s="14">
        <f>Category[[#This Row],[State Total]]/Y3</f>
        <v>0.56060181228154049</v>
      </c>
      <c r="AA12" s="10">
        <f>Category[[#This Row],[State Total]]/D9</f>
        <v>4.4005751390781112E-2</v>
      </c>
      <c r="AB12" s="20"/>
      <c r="AC12" s="20"/>
      <c r="AD12" s="20"/>
      <c r="AE12" s="20"/>
      <c r="AF12" s="20"/>
      <c r="AG12" s="20"/>
    </row>
    <row r="13" spans="2:33" ht="15" customHeight="1" x14ac:dyDescent="0.25">
      <c r="I13" s="9"/>
      <c r="J13" s="9"/>
      <c r="K13" s="9"/>
      <c r="L13" s="9"/>
      <c r="M13" s="9"/>
      <c r="O13" t="s">
        <v>1023</v>
      </c>
      <c r="P13" s="9">
        <v>26792.522222222229</v>
      </c>
      <c r="Q13" s="10">
        <v>3.3340848130510681</v>
      </c>
      <c r="R13" s="12">
        <v>47</v>
      </c>
      <c r="S13" s="11">
        <v>0.40397606794930702</v>
      </c>
      <c r="T13" s="12">
        <v>46</v>
      </c>
      <c r="U13" s="30">
        <v>0.10382108270128565</v>
      </c>
      <c r="V13" s="12">
        <v>22</v>
      </c>
      <c r="X13" s="22" t="s">
        <v>1091</v>
      </c>
      <c r="Y13" s="9">
        <f>SUM(Nurse[CNA Hours])</f>
        <v>47797.281666666655</v>
      </c>
      <c r="Z13" s="14">
        <f>Category[[#This Row],[State Total]]/Y3</f>
        <v>0.5350728993643421</v>
      </c>
      <c r="AA13" s="10">
        <f>Category[[#This Row],[State Total]]/D9</f>
        <v>4.200179961877553E-2</v>
      </c>
      <c r="AB13" s="20"/>
      <c r="AC13" s="20"/>
      <c r="AD13" s="20"/>
      <c r="AE13" s="20"/>
      <c r="AF13" s="20"/>
      <c r="AG13" s="20"/>
    </row>
    <row r="14" spans="2:33" ht="15" customHeight="1" x14ac:dyDescent="0.25">
      <c r="G14" s="10"/>
      <c r="I14" s="9"/>
      <c r="J14" s="9"/>
      <c r="K14" s="9"/>
      <c r="L14" s="9"/>
      <c r="M14" s="9"/>
      <c r="O14" t="s">
        <v>1024</v>
      </c>
      <c r="P14" s="9">
        <v>3182.6222222222227</v>
      </c>
      <c r="Q14" s="10">
        <v>4.4477925609909361</v>
      </c>
      <c r="R14" s="12">
        <v>4</v>
      </c>
      <c r="S14" s="11">
        <v>1.4693429247720258</v>
      </c>
      <c r="T14" s="12">
        <v>2</v>
      </c>
      <c r="U14" s="30">
        <v>4.4632540782262482E-2</v>
      </c>
      <c r="V14" s="12">
        <v>48</v>
      </c>
      <c r="X14" s="22" t="s">
        <v>1092</v>
      </c>
      <c r="Y14" s="9">
        <f>SUM(Nurse[NA TR Hours])</f>
        <v>2235.5974444444441</v>
      </c>
      <c r="Z14" s="14">
        <f>Category[[#This Row],[State Total]]/Y3</f>
        <v>2.50266869725486E-2</v>
      </c>
      <c r="AA14" s="10">
        <f>Category[[#This Row],[State Total]]/D9</f>
        <v>1.9645283709781871E-3</v>
      </c>
    </row>
    <row r="15" spans="2:33" ht="15" customHeight="1" x14ac:dyDescent="0.25">
      <c r="I15" s="9"/>
      <c r="J15" s="9"/>
      <c r="K15" s="9"/>
      <c r="L15" s="9"/>
      <c r="M15" s="9"/>
      <c r="O15" t="s">
        <v>1028</v>
      </c>
      <c r="P15" s="9">
        <v>19943.144444444424</v>
      </c>
      <c r="Q15" s="10">
        <v>3.6351922214428489</v>
      </c>
      <c r="R15" s="12">
        <v>28</v>
      </c>
      <c r="S15" s="11">
        <v>0.69859209764647734</v>
      </c>
      <c r="T15" s="12">
        <v>23</v>
      </c>
      <c r="U15" s="30">
        <v>0.11811421029817698</v>
      </c>
      <c r="V15" s="12">
        <v>13</v>
      </c>
      <c r="X15" s="26" t="s">
        <v>1093</v>
      </c>
      <c r="Y15" s="27">
        <f>SUM(Nurse[Med Aide/Tech Hours])</f>
        <v>44.86311111111111</v>
      </c>
      <c r="Z15" s="14">
        <f>Category[[#This Row],[State Total]]/Y3</f>
        <v>5.0222594464964575E-4</v>
      </c>
      <c r="AA15" s="10">
        <f>Category[[#This Row],[State Total]]/D9</f>
        <v>3.9423401027382375E-5</v>
      </c>
    </row>
    <row r="16" spans="2:33" ht="15" customHeight="1" x14ac:dyDescent="0.25">
      <c r="I16" s="9"/>
      <c r="J16" s="9"/>
      <c r="K16" s="9"/>
      <c r="L16" s="9"/>
      <c r="M16" s="9"/>
      <c r="O16" t="s">
        <v>1025</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1026</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1027</v>
      </c>
      <c r="P18" s="9">
        <v>33971.28888888895</v>
      </c>
      <c r="Q18" s="10">
        <v>3.4103972406764318</v>
      </c>
      <c r="R18" s="12">
        <v>45</v>
      </c>
      <c r="S18" s="11">
        <v>0.56801137300256033</v>
      </c>
      <c r="T18" s="12">
        <v>37</v>
      </c>
      <c r="U18" s="30">
        <v>9.4044956305848859E-2</v>
      </c>
      <c r="V18" s="12">
        <v>29</v>
      </c>
      <c r="X18" s="5" t="s">
        <v>1094</v>
      </c>
      <c r="Y18" s="5" t="s">
        <v>1218</v>
      </c>
    </row>
    <row r="19" spans="9:27" ht="15" customHeight="1" x14ac:dyDescent="0.25">
      <c r="O19" t="s">
        <v>1029</v>
      </c>
      <c r="P19" s="9">
        <v>14539.022222222233</v>
      </c>
      <c r="Q19" s="10">
        <v>3.7830361127754224</v>
      </c>
      <c r="R19" s="12">
        <v>22</v>
      </c>
      <c r="S19" s="11">
        <v>0.66929399195421835</v>
      </c>
      <c r="T19" s="12">
        <v>26</v>
      </c>
      <c r="U19" s="30">
        <v>0.10640719510586769</v>
      </c>
      <c r="V19" s="12">
        <v>20</v>
      </c>
      <c r="X19" s="5" t="s">
        <v>1095</v>
      </c>
      <c r="Y19" s="9">
        <f>SUM(Nurse[RN Hours Contract (excl. Admin, DON)])</f>
        <v>399.82311111111107</v>
      </c>
    </row>
    <row r="20" spans="9:27" ht="15" customHeight="1" x14ac:dyDescent="0.25">
      <c r="O20" t="s">
        <v>1030</v>
      </c>
      <c r="P20" s="9">
        <v>19903.311111111125</v>
      </c>
      <c r="Q20" s="10">
        <v>3.6214136062229723</v>
      </c>
      <c r="R20" s="12">
        <v>31</v>
      </c>
      <c r="S20" s="11">
        <v>0.63213508305150701</v>
      </c>
      <c r="T20" s="12">
        <v>34</v>
      </c>
      <c r="U20" s="30">
        <v>0.1026357196584672</v>
      </c>
      <c r="V20" s="12">
        <v>23</v>
      </c>
      <c r="X20" s="5" t="s">
        <v>1096</v>
      </c>
      <c r="Y20" s="9">
        <f>SUM(Nurse[RN Admin Hours Contract])</f>
        <v>56.443444444444445</v>
      </c>
      <c r="AA20" s="9"/>
    </row>
    <row r="21" spans="9:27" ht="15" customHeight="1" x14ac:dyDescent="0.25">
      <c r="O21" t="s">
        <v>1031</v>
      </c>
      <c r="P21" s="9">
        <v>21850.977777777804</v>
      </c>
      <c r="Q21" s="10">
        <v>3.3855345807052606</v>
      </c>
      <c r="R21" s="12">
        <v>46</v>
      </c>
      <c r="S21" s="11">
        <v>0.23443491468472266</v>
      </c>
      <c r="T21" s="12">
        <v>51</v>
      </c>
      <c r="U21" s="30">
        <v>7.876193237857794E-2</v>
      </c>
      <c r="V21" s="12">
        <v>38</v>
      </c>
      <c r="X21" s="5" t="s">
        <v>1097</v>
      </c>
      <c r="Y21" s="9">
        <f>SUM(Nurse[RN DON Hours Contract])</f>
        <v>55.848444444444461</v>
      </c>
    </row>
    <row r="22" spans="9:27" ht="15" customHeight="1" x14ac:dyDescent="0.25">
      <c r="O22" t="s">
        <v>1034</v>
      </c>
      <c r="P22" s="9">
        <v>31441.377777777765</v>
      </c>
      <c r="Q22" s="10">
        <v>3.612648449106699</v>
      </c>
      <c r="R22" s="12">
        <v>32</v>
      </c>
      <c r="S22" s="11">
        <v>0.64042077248523221</v>
      </c>
      <c r="T22" s="12">
        <v>31</v>
      </c>
      <c r="U22" s="30">
        <v>9.1118562469651498E-2</v>
      </c>
      <c r="V22" s="12">
        <v>30</v>
      </c>
      <c r="X22" s="5" t="s">
        <v>1098</v>
      </c>
      <c r="Y22" s="9">
        <f>SUM(Nurse[LPN Hours Contract (excl. Admin)])</f>
        <v>3047.6237777777783</v>
      </c>
    </row>
    <row r="23" spans="9:27" ht="15" customHeight="1" x14ac:dyDescent="0.25">
      <c r="O23" t="s">
        <v>1033</v>
      </c>
      <c r="P23" s="9">
        <v>21280.533333333344</v>
      </c>
      <c r="Q23" s="10">
        <v>3.7019066773597968</v>
      </c>
      <c r="R23" s="12">
        <v>23</v>
      </c>
      <c r="S23" s="11">
        <v>0.75533815986232589</v>
      </c>
      <c r="T23" s="12">
        <v>16</v>
      </c>
      <c r="U23" s="30">
        <v>0.13465961777276614</v>
      </c>
      <c r="V23" s="12">
        <v>7</v>
      </c>
      <c r="X23" s="5" t="s">
        <v>1099</v>
      </c>
      <c r="Y23" s="9">
        <f>SUM(Nurse[LPN Admin Hours Contract])</f>
        <v>31.879111111111108</v>
      </c>
    </row>
    <row r="24" spans="9:27" ht="15" customHeight="1" x14ac:dyDescent="0.25">
      <c r="O24" t="s">
        <v>1032</v>
      </c>
      <c r="P24" s="9">
        <v>4669.8666666666668</v>
      </c>
      <c r="Q24" s="10">
        <v>4.3362414344449514</v>
      </c>
      <c r="R24" s="12">
        <v>5</v>
      </c>
      <c r="S24" s="11">
        <v>1.0474073968326478</v>
      </c>
      <c r="T24" s="12">
        <v>4</v>
      </c>
      <c r="U24" s="30">
        <v>0.1764471116960461</v>
      </c>
      <c r="V24" s="12">
        <v>2</v>
      </c>
      <c r="X24" s="5" t="s">
        <v>1100</v>
      </c>
      <c r="Y24" s="9">
        <f>SUM(Nurse[CNA Hours Contract])</f>
        <v>5658.7978888888902</v>
      </c>
    </row>
    <row r="25" spans="9:27" ht="15" customHeight="1" x14ac:dyDescent="0.25">
      <c r="O25" t="s">
        <v>1035</v>
      </c>
      <c r="P25" s="9">
        <v>31828.177777777779</v>
      </c>
      <c r="Q25" s="10">
        <v>3.7844598008193975</v>
      </c>
      <c r="R25" s="12">
        <v>21</v>
      </c>
      <c r="S25" s="11">
        <v>0.6969405690834396</v>
      </c>
      <c r="T25" s="12">
        <v>24</v>
      </c>
      <c r="U25" s="30">
        <v>8.3478585199017852E-2</v>
      </c>
      <c r="V25" s="12">
        <v>35</v>
      </c>
      <c r="X25" s="5" t="s">
        <v>1101</v>
      </c>
      <c r="Y25" s="9">
        <f>SUM(Nurse[NA TR Hours Contract])</f>
        <v>23.770111111111117</v>
      </c>
    </row>
    <row r="26" spans="9:27" ht="15" customHeight="1" x14ac:dyDescent="0.25">
      <c r="O26" t="s">
        <v>1036</v>
      </c>
      <c r="P26" s="9">
        <v>19703.922222222227</v>
      </c>
      <c r="Q26" s="10">
        <v>4.1595973672472448</v>
      </c>
      <c r="R26" s="12">
        <v>6</v>
      </c>
      <c r="S26" s="11">
        <v>1.0329733392054474</v>
      </c>
      <c r="T26" s="12">
        <v>5</v>
      </c>
      <c r="U26" s="30">
        <v>6.6358337756642433E-2</v>
      </c>
      <c r="V26" s="12">
        <v>41</v>
      </c>
      <c r="X26" s="5" t="s">
        <v>1102</v>
      </c>
      <c r="Y26" s="9">
        <f>SUM(Nurse[Med Aide/Tech Hours Contract])</f>
        <v>0</v>
      </c>
    </row>
    <row r="27" spans="9:27" ht="15" customHeight="1" x14ac:dyDescent="0.25">
      <c r="O27" t="s">
        <v>1038</v>
      </c>
      <c r="P27" s="9">
        <v>31408.444444444438</v>
      </c>
      <c r="Q27" s="10">
        <v>3.0728472986741018</v>
      </c>
      <c r="R27" s="12">
        <v>50</v>
      </c>
      <c r="S27" s="11">
        <v>0.40359808402552727</v>
      </c>
      <c r="T27" s="12">
        <v>47</v>
      </c>
      <c r="U27" s="30">
        <v>9.531767465274292E-2</v>
      </c>
      <c r="V27" s="12">
        <v>28</v>
      </c>
      <c r="X27" s="5" t="s">
        <v>1103</v>
      </c>
      <c r="Y27" s="9">
        <f>SUM(Nurse[Total Contract Hours])</f>
        <v>9274.1858888888837</v>
      </c>
    </row>
    <row r="28" spans="9:27" ht="15" customHeight="1" x14ac:dyDescent="0.25">
      <c r="O28" t="s">
        <v>1037</v>
      </c>
      <c r="P28" s="9">
        <v>13539.144444444451</v>
      </c>
      <c r="Q28" s="10">
        <v>3.8714198008572667</v>
      </c>
      <c r="R28" s="12">
        <v>16</v>
      </c>
      <c r="S28" s="11">
        <v>0.53560995565943359</v>
      </c>
      <c r="T28" s="12">
        <v>41</v>
      </c>
      <c r="U28" s="30">
        <v>0.10681777824095051</v>
      </c>
      <c r="V28" s="12">
        <v>18</v>
      </c>
      <c r="X28" s="5" t="s">
        <v>1104</v>
      </c>
      <c r="Y28" s="9">
        <f>SUM(Nurse[Total Nurse Staff Hours])</f>
        <v>89328.541444444389</v>
      </c>
    </row>
    <row r="29" spans="9:27" ht="15" customHeight="1" x14ac:dyDescent="0.25">
      <c r="O29" t="s">
        <v>1039</v>
      </c>
      <c r="P29" s="9">
        <v>3092.2666666666673</v>
      </c>
      <c r="Q29" s="10">
        <v>3.7017095693917428</v>
      </c>
      <c r="R29" s="12">
        <v>24</v>
      </c>
      <c r="S29" s="11">
        <v>0.83524200155225914</v>
      </c>
      <c r="T29" s="12">
        <v>14</v>
      </c>
      <c r="U29" s="30">
        <v>0.15404402121381064</v>
      </c>
      <c r="V29" s="12">
        <v>3</v>
      </c>
      <c r="X29" s="5" t="s">
        <v>1105</v>
      </c>
      <c r="Y29" s="28">
        <f>Y27/Y28</f>
        <v>0.10382108270128565</v>
      </c>
    </row>
    <row r="30" spans="9:27" ht="15" customHeight="1" x14ac:dyDescent="0.25">
      <c r="O30" t="s">
        <v>1046</v>
      </c>
      <c r="P30" s="9">
        <v>31580.033333333373</v>
      </c>
      <c r="Q30" s="10">
        <v>3.4683107716092008</v>
      </c>
      <c r="R30" s="12">
        <v>41</v>
      </c>
      <c r="S30" s="11">
        <v>0.50992706361931184</v>
      </c>
      <c r="T30" s="12">
        <v>44</v>
      </c>
      <c r="U30" s="30">
        <v>0.15179285834331796</v>
      </c>
      <c r="V30" s="12">
        <v>4</v>
      </c>
    </row>
    <row r="31" spans="9:27" ht="15" customHeight="1" x14ac:dyDescent="0.25">
      <c r="O31" t="s">
        <v>1047</v>
      </c>
      <c r="P31" s="9">
        <v>4496.5</v>
      </c>
      <c r="Q31" s="10">
        <v>4.4839297725391347</v>
      </c>
      <c r="R31" s="12">
        <v>3</v>
      </c>
      <c r="S31" s="11">
        <v>0.84335767325203514</v>
      </c>
      <c r="T31" s="12">
        <v>12</v>
      </c>
      <c r="U31" s="30">
        <v>0.1363681678426896</v>
      </c>
      <c r="V31" s="12">
        <v>6</v>
      </c>
      <c r="Y31" s="9"/>
    </row>
    <row r="32" spans="9:27" ht="15" customHeight="1" x14ac:dyDescent="0.25">
      <c r="O32" t="s">
        <v>1040</v>
      </c>
      <c r="P32" s="9">
        <v>9329.8999999999942</v>
      </c>
      <c r="Q32" s="10">
        <v>3.9056288086927231</v>
      </c>
      <c r="R32" s="12">
        <v>15</v>
      </c>
      <c r="S32" s="11">
        <v>0.7443185528962446</v>
      </c>
      <c r="T32" s="12">
        <v>18</v>
      </c>
      <c r="U32" s="30">
        <v>0.11174944138799575</v>
      </c>
      <c r="V32" s="12">
        <v>17</v>
      </c>
    </row>
    <row r="33" spans="15:27" ht="15" customHeight="1" x14ac:dyDescent="0.25">
      <c r="O33" t="s">
        <v>1042</v>
      </c>
      <c r="P33" s="9">
        <v>5365.7111111111117</v>
      </c>
      <c r="Q33" s="10">
        <v>3.8162251042628679</v>
      </c>
      <c r="R33" s="12">
        <v>20</v>
      </c>
      <c r="S33" s="11">
        <v>0.73197927581308475</v>
      </c>
      <c r="T33" s="12">
        <v>20</v>
      </c>
      <c r="U33" s="30">
        <v>8.9797522397923935E-2</v>
      </c>
      <c r="V33" s="12">
        <v>33</v>
      </c>
      <c r="X33" s="5" t="s">
        <v>1071</v>
      </c>
      <c r="Y33" s="6" t="s">
        <v>1073</v>
      </c>
    </row>
    <row r="34" spans="15:27" ht="15" customHeight="1" x14ac:dyDescent="0.25">
      <c r="O34" t="s">
        <v>1043</v>
      </c>
      <c r="P34" s="9">
        <v>37460.744444444455</v>
      </c>
      <c r="Q34" s="10">
        <v>3.6413362995989567</v>
      </c>
      <c r="R34" s="12">
        <v>27</v>
      </c>
      <c r="S34" s="11">
        <v>0.66883166289333307</v>
      </c>
      <c r="T34" s="12">
        <v>27</v>
      </c>
      <c r="U34" s="30">
        <v>0.12463542513544852</v>
      </c>
      <c r="V34" s="12">
        <v>10</v>
      </c>
      <c r="X34" s="50" t="s">
        <v>1106</v>
      </c>
      <c r="Y34" s="10">
        <f>SUM(Nurse[Total Nurse Staff Hours])/SUM(Nurse[MDS Census])</f>
        <v>3.3340848130510681</v>
      </c>
    </row>
    <row r="35" spans="15:27" ht="15" customHeight="1" x14ac:dyDescent="0.25">
      <c r="O35" t="s">
        <v>1044</v>
      </c>
      <c r="P35" s="9">
        <v>4885.844444444444</v>
      </c>
      <c r="Q35" s="10">
        <v>3.430016965110092</v>
      </c>
      <c r="R35" s="12">
        <v>43</v>
      </c>
      <c r="S35" s="11">
        <v>0.6266838440301461</v>
      </c>
      <c r="T35" s="12">
        <v>35</v>
      </c>
      <c r="U35" s="30">
        <v>0.12207197523643744</v>
      </c>
      <c r="V35" s="12">
        <v>11</v>
      </c>
      <c r="X35" s="9" t="s">
        <v>1107</v>
      </c>
      <c r="Y35" s="18">
        <f>SUM(Nurse[Total RN Hours (w/ Admin, DON)])/SUM(Nurse[MDS Census])</f>
        <v>0.40397606794930702</v>
      </c>
    </row>
    <row r="36" spans="15:27" ht="15" customHeight="1" x14ac:dyDescent="0.25">
      <c r="O36" t="s">
        <v>1041</v>
      </c>
      <c r="P36" s="9">
        <v>4987.2666666666664</v>
      </c>
      <c r="Q36" s="10">
        <v>3.9056977770054404</v>
      </c>
      <c r="R36" s="12">
        <v>14</v>
      </c>
      <c r="S36" s="11">
        <v>0.7421679209720754</v>
      </c>
      <c r="T36" s="12">
        <v>19</v>
      </c>
      <c r="U36" s="30">
        <v>7.9975097885413154E-2</v>
      </c>
      <c r="V36" s="12">
        <v>37</v>
      </c>
      <c r="X36" s="9" t="s">
        <v>1108</v>
      </c>
      <c r="Y36" s="18">
        <f>SUM(Nurse[Total LPN Hours (w/ Admin)])/SUM(Nurse[MDS Census])</f>
        <v>1.0610147566049728</v>
      </c>
    </row>
    <row r="37" spans="15:27" ht="15" customHeight="1" x14ac:dyDescent="0.25">
      <c r="O37" t="s">
        <v>1045</v>
      </c>
      <c r="P37" s="9">
        <v>92388.255555555588</v>
      </c>
      <c r="Q37" s="10">
        <v>3.4130274230382516</v>
      </c>
      <c r="R37" s="12">
        <v>44</v>
      </c>
      <c r="S37" s="11">
        <v>0.62277743936428642</v>
      </c>
      <c r="T37" s="12">
        <v>36</v>
      </c>
      <c r="U37" s="30">
        <v>0.12676177749909556</v>
      </c>
      <c r="V37" s="12">
        <v>8</v>
      </c>
      <c r="X37" s="9" t="s">
        <v>1109</v>
      </c>
      <c r="Y37" s="18">
        <f>SUM(Nurse[Total CNA, NA TR, Med Aide/Tech Hours])/SUM(Nurse[MDS Census])</f>
        <v>1.8690939884967899</v>
      </c>
      <c r="AA37" s="10"/>
    </row>
    <row r="38" spans="15:27" ht="15" customHeight="1" x14ac:dyDescent="0.25">
      <c r="O38" t="s">
        <v>1048</v>
      </c>
      <c r="P38" s="9">
        <v>63300.822222222116</v>
      </c>
      <c r="Q38" s="10">
        <v>3.4499657561056791</v>
      </c>
      <c r="R38" s="12">
        <v>42</v>
      </c>
      <c r="S38" s="11">
        <v>0.56644055527451564</v>
      </c>
      <c r="T38" s="12">
        <v>38</v>
      </c>
      <c r="U38" s="30">
        <v>0.11426020867290131</v>
      </c>
      <c r="V38" s="12">
        <v>14</v>
      </c>
    </row>
    <row r="39" spans="15:27" ht="15" customHeight="1" x14ac:dyDescent="0.25">
      <c r="O39" t="s">
        <v>1049</v>
      </c>
      <c r="P39" s="9">
        <v>15008.399999999994</v>
      </c>
      <c r="Q39" s="10">
        <v>3.6774995113847346</v>
      </c>
      <c r="R39" s="12">
        <v>25</v>
      </c>
      <c r="S39" s="11">
        <v>0.34457592637012174</v>
      </c>
      <c r="T39" s="12">
        <v>50</v>
      </c>
      <c r="U39" s="30">
        <v>5.8758763905221979E-2</v>
      </c>
      <c r="V39" s="12">
        <v>44</v>
      </c>
    </row>
    <row r="40" spans="15:27" ht="15" customHeight="1" x14ac:dyDescent="0.25">
      <c r="O40" t="s">
        <v>1050</v>
      </c>
      <c r="P40" s="9">
        <v>6114.1222222222214</v>
      </c>
      <c r="Q40" s="10">
        <v>4.8794973931026719</v>
      </c>
      <c r="R40" s="12">
        <v>2</v>
      </c>
      <c r="S40" s="11">
        <v>0.70236496199145571</v>
      </c>
      <c r="T40" s="12">
        <v>22</v>
      </c>
      <c r="U40" s="30">
        <v>0.12607208269299203</v>
      </c>
      <c r="V40" s="12">
        <v>9</v>
      </c>
    </row>
    <row r="41" spans="15:27" ht="15" customHeight="1" x14ac:dyDescent="0.25">
      <c r="O41" t="s">
        <v>1051</v>
      </c>
      <c r="P41" s="9">
        <v>64129.100000000064</v>
      </c>
      <c r="Q41" s="10">
        <v>3.5513666269377713</v>
      </c>
      <c r="R41" s="12">
        <v>39</v>
      </c>
      <c r="S41" s="11">
        <v>0.69262959665216972</v>
      </c>
      <c r="T41" s="12">
        <v>25</v>
      </c>
      <c r="U41" s="30">
        <v>0.14341731835489568</v>
      </c>
      <c r="V41" s="12">
        <v>5</v>
      </c>
    </row>
    <row r="42" spans="15:27" ht="15" customHeight="1" x14ac:dyDescent="0.25">
      <c r="O42" t="s">
        <v>1052</v>
      </c>
      <c r="P42" s="9">
        <v>6509.5222222222219</v>
      </c>
      <c r="Q42" s="10">
        <v>3.5910978276268777</v>
      </c>
      <c r="R42" s="12">
        <v>35</v>
      </c>
      <c r="S42" s="11">
        <v>0.75295208557719706</v>
      </c>
      <c r="T42" s="12">
        <v>17</v>
      </c>
      <c r="U42" s="30">
        <v>9.0587839608705881E-2</v>
      </c>
      <c r="V42" s="12">
        <v>31</v>
      </c>
    </row>
    <row r="43" spans="15:27" ht="15" customHeight="1" x14ac:dyDescent="0.25">
      <c r="O43" t="s">
        <v>1053</v>
      </c>
      <c r="P43" s="9">
        <v>15186.211111111117</v>
      </c>
      <c r="Q43" s="10">
        <v>3.6276710817342326</v>
      </c>
      <c r="R43" s="12">
        <v>30</v>
      </c>
      <c r="S43" s="11">
        <v>0.52269220835567909</v>
      </c>
      <c r="T43" s="12">
        <v>43</v>
      </c>
      <c r="U43" s="30">
        <v>9.6755928483920478E-2</v>
      </c>
      <c r="V43" s="12">
        <v>25</v>
      </c>
    </row>
    <row r="44" spans="15:27" ht="15" customHeight="1" x14ac:dyDescent="0.25">
      <c r="O44" t="s">
        <v>1054</v>
      </c>
      <c r="P44" s="9">
        <v>4648.6333333333323</v>
      </c>
      <c r="Q44" s="10">
        <v>3.5707482724910817</v>
      </c>
      <c r="R44" s="12">
        <v>38</v>
      </c>
      <c r="S44" s="11">
        <v>0.84182213649411886</v>
      </c>
      <c r="T44" s="12">
        <v>13</v>
      </c>
      <c r="U44" s="30">
        <v>6.5365935682119805E-2</v>
      </c>
      <c r="V44" s="12">
        <v>42</v>
      </c>
    </row>
    <row r="45" spans="15:27" ht="15" customHeight="1" x14ac:dyDescent="0.25">
      <c r="O45" t="s">
        <v>1055</v>
      </c>
      <c r="P45" s="9">
        <v>23759.777777777777</v>
      </c>
      <c r="Q45" s="10">
        <v>3.5906221953067243</v>
      </c>
      <c r="R45" s="12">
        <v>36</v>
      </c>
      <c r="S45" s="11">
        <v>0.52958315640812159</v>
      </c>
      <c r="T45" s="12">
        <v>42</v>
      </c>
      <c r="U45" s="30">
        <v>0.10641439767292675</v>
      </c>
      <c r="V45" s="12">
        <v>19</v>
      </c>
    </row>
    <row r="46" spans="15:27" ht="15" customHeight="1" x14ac:dyDescent="0.25">
      <c r="O46" t="s">
        <v>1056</v>
      </c>
      <c r="P46" s="9">
        <v>80576.922222222172</v>
      </c>
      <c r="Q46" s="10">
        <v>3.2954340993416555</v>
      </c>
      <c r="R46" s="12">
        <v>49</v>
      </c>
      <c r="S46" s="11">
        <v>0.35478505770124719</v>
      </c>
      <c r="T46" s="12">
        <v>49</v>
      </c>
      <c r="U46" s="30">
        <v>6.9443172093357111E-2</v>
      </c>
      <c r="V46" s="12">
        <v>40</v>
      </c>
    </row>
    <row r="47" spans="15:27" ht="15" customHeight="1" x14ac:dyDescent="0.25">
      <c r="O47" t="s">
        <v>1057</v>
      </c>
      <c r="P47" s="9">
        <v>5266.666666666667</v>
      </c>
      <c r="Q47" s="10">
        <v>3.9413782067510534</v>
      </c>
      <c r="R47" s="12">
        <v>13</v>
      </c>
      <c r="S47" s="11">
        <v>1.1104552742616027</v>
      </c>
      <c r="T47" s="12">
        <v>3</v>
      </c>
      <c r="U47" s="30">
        <v>0.11206664857915286</v>
      </c>
      <c r="V47" s="12">
        <v>15</v>
      </c>
    </row>
    <row r="48" spans="15:27" ht="15" customHeight="1" x14ac:dyDescent="0.25">
      <c r="O48" t="s">
        <v>1059</v>
      </c>
      <c r="P48" s="9">
        <v>25625.711111111112</v>
      </c>
      <c r="Q48" s="10">
        <v>3.3270070380702683</v>
      </c>
      <c r="R48" s="12">
        <v>48</v>
      </c>
      <c r="S48" s="11">
        <v>0.50090903060034342</v>
      </c>
      <c r="T48" s="12">
        <v>45</v>
      </c>
      <c r="U48" s="30">
        <v>0.10524352854397334</v>
      </c>
      <c r="V48" s="12">
        <v>21</v>
      </c>
    </row>
    <row r="49" spans="15:22" ht="15" customHeight="1" x14ac:dyDescent="0.25">
      <c r="O49" t="s">
        <v>1058</v>
      </c>
      <c r="P49" s="9">
        <v>2190.2555555555559</v>
      </c>
      <c r="Q49" s="10">
        <v>4.0496505227700457</v>
      </c>
      <c r="R49" s="12">
        <v>9</v>
      </c>
      <c r="S49" s="11">
        <v>0.71222810123628377</v>
      </c>
      <c r="T49" s="12">
        <v>21</v>
      </c>
      <c r="U49" s="30">
        <v>0.25243054667360382</v>
      </c>
      <c r="V49" s="12">
        <v>1</v>
      </c>
    </row>
    <row r="50" spans="15:22" ht="15" customHeight="1" x14ac:dyDescent="0.25">
      <c r="O50" t="s">
        <v>1060</v>
      </c>
      <c r="P50" s="9">
        <v>11890.588888888882</v>
      </c>
      <c r="Q50" s="10">
        <v>4.1317546182648659</v>
      </c>
      <c r="R50" s="12">
        <v>8</v>
      </c>
      <c r="S50" s="11">
        <v>0.87754235142077852</v>
      </c>
      <c r="T50" s="12">
        <v>9</v>
      </c>
      <c r="U50" s="30">
        <v>8.1717044851721002E-2</v>
      </c>
      <c r="V50" s="12">
        <v>36</v>
      </c>
    </row>
    <row r="51" spans="15:22" ht="15" customHeight="1" x14ac:dyDescent="0.25">
      <c r="O51" t="s">
        <v>1062</v>
      </c>
      <c r="P51" s="9">
        <v>17355.088888888884</v>
      </c>
      <c r="Q51" s="10">
        <v>3.8241929680567601</v>
      </c>
      <c r="R51" s="12">
        <v>18</v>
      </c>
      <c r="S51" s="11">
        <v>0.96725767914374128</v>
      </c>
      <c r="T51" s="12">
        <v>7</v>
      </c>
      <c r="U51" s="30">
        <v>7.2288399533598988E-2</v>
      </c>
      <c r="V51" s="12">
        <v>39</v>
      </c>
    </row>
    <row r="52" spans="15:22" ht="15" customHeight="1" x14ac:dyDescent="0.25">
      <c r="O52" t="s">
        <v>1061</v>
      </c>
      <c r="P52" s="9">
        <v>8780.2888888888938</v>
      </c>
      <c r="Q52" s="10">
        <v>3.6458059339986262</v>
      </c>
      <c r="R52" s="12">
        <v>26</v>
      </c>
      <c r="S52" s="11">
        <v>0.6396133764264903</v>
      </c>
      <c r="T52" s="12">
        <v>32</v>
      </c>
      <c r="U52" s="30">
        <v>8.8467653142718011E-2</v>
      </c>
      <c r="V52" s="12">
        <v>34</v>
      </c>
    </row>
    <row r="53" spans="15:22" ht="15" customHeight="1" x14ac:dyDescent="0.25">
      <c r="O53" t="s">
        <v>1063</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1156</v>
      </c>
      <c r="D2" s="40"/>
    </row>
    <row r="3" spans="2:4" x14ac:dyDescent="0.25">
      <c r="C3" s="41" t="s">
        <v>1091</v>
      </c>
      <c r="D3" s="42" t="s">
        <v>1157</v>
      </c>
    </row>
    <row r="4" spans="2:4" x14ac:dyDescent="0.25">
      <c r="C4" s="43" t="s">
        <v>1073</v>
      </c>
      <c r="D4" s="44" t="s">
        <v>1158</v>
      </c>
    </row>
    <row r="5" spans="2:4" x14ac:dyDescent="0.25">
      <c r="C5" s="43" t="s">
        <v>1159</v>
      </c>
      <c r="D5" s="44" t="s">
        <v>1160</v>
      </c>
    </row>
    <row r="6" spans="2:4" ht="15.6" customHeight="1" x14ac:dyDescent="0.25">
      <c r="C6" s="43" t="s">
        <v>1093</v>
      </c>
      <c r="D6" s="44" t="s">
        <v>1161</v>
      </c>
    </row>
    <row r="7" spans="2:4" ht="15.6" customHeight="1" x14ac:dyDescent="0.25">
      <c r="C7" s="43" t="s">
        <v>1092</v>
      </c>
      <c r="D7" s="44" t="s">
        <v>1162</v>
      </c>
    </row>
    <row r="8" spans="2:4" x14ac:dyDescent="0.25">
      <c r="C8" s="43" t="s">
        <v>1163</v>
      </c>
      <c r="D8" s="44" t="s">
        <v>1164</v>
      </c>
    </row>
    <row r="9" spans="2:4" x14ac:dyDescent="0.25">
      <c r="C9" s="45" t="s">
        <v>1165</v>
      </c>
      <c r="D9" s="43" t="s">
        <v>1166</v>
      </c>
    </row>
    <row r="10" spans="2:4" x14ac:dyDescent="0.25">
      <c r="B10" s="46"/>
      <c r="C10" s="43" t="s">
        <v>1167</v>
      </c>
      <c r="D10" s="44" t="s">
        <v>1168</v>
      </c>
    </row>
    <row r="11" spans="2:4" x14ac:dyDescent="0.25">
      <c r="C11" s="43" t="s">
        <v>1051</v>
      </c>
      <c r="D11" s="44" t="s">
        <v>1169</v>
      </c>
    </row>
    <row r="12" spans="2:4" x14ac:dyDescent="0.25">
      <c r="C12" s="43" t="s">
        <v>1170</v>
      </c>
      <c r="D12" s="44" t="s">
        <v>1171</v>
      </c>
    </row>
    <row r="13" spans="2:4" x14ac:dyDescent="0.25">
      <c r="C13" s="43" t="s">
        <v>1167</v>
      </c>
      <c r="D13" s="44" t="s">
        <v>1168</v>
      </c>
    </row>
    <row r="14" spans="2:4" x14ac:dyDescent="0.25">
      <c r="C14" s="43" t="s">
        <v>1051</v>
      </c>
      <c r="D14" s="44" t="s">
        <v>1172</v>
      </c>
    </row>
    <row r="15" spans="2:4" x14ac:dyDescent="0.25">
      <c r="C15" s="47" t="s">
        <v>1170</v>
      </c>
      <c r="D15" s="48" t="s">
        <v>1171</v>
      </c>
    </row>
    <row r="17" spans="3:4" ht="23.25" x14ac:dyDescent="0.35">
      <c r="C17" s="39" t="s">
        <v>1173</v>
      </c>
      <c r="D17" s="40"/>
    </row>
    <row r="18" spans="3:4" x14ac:dyDescent="0.25">
      <c r="C18" s="43" t="s">
        <v>1073</v>
      </c>
      <c r="D18" s="44" t="s">
        <v>1174</v>
      </c>
    </row>
    <row r="19" spans="3:4" x14ac:dyDescent="0.25">
      <c r="C19" s="43" t="s">
        <v>1106</v>
      </c>
      <c r="D19" s="44" t="s">
        <v>1175</v>
      </c>
    </row>
    <row r="20" spans="3:4" x14ac:dyDescent="0.25">
      <c r="C20" s="45" t="s">
        <v>1176</v>
      </c>
      <c r="D20" s="43" t="s">
        <v>1177</v>
      </c>
    </row>
    <row r="21" spans="3:4" x14ac:dyDescent="0.25">
      <c r="C21" s="43" t="s">
        <v>1178</v>
      </c>
      <c r="D21" s="44" t="s">
        <v>1179</v>
      </c>
    </row>
    <row r="22" spans="3:4" x14ac:dyDescent="0.25">
      <c r="C22" s="43" t="s">
        <v>1180</v>
      </c>
      <c r="D22" s="44" t="s">
        <v>1181</v>
      </c>
    </row>
    <row r="23" spans="3:4" x14ac:dyDescent="0.25">
      <c r="C23" s="43" t="s">
        <v>1182</v>
      </c>
      <c r="D23" s="44" t="s">
        <v>1183</v>
      </c>
    </row>
    <row r="24" spans="3:4" x14ac:dyDescent="0.25">
      <c r="C24" s="43" t="s">
        <v>1184</v>
      </c>
      <c r="D24" s="44" t="s">
        <v>1185</v>
      </c>
    </row>
    <row r="25" spans="3:4" x14ac:dyDescent="0.25">
      <c r="C25" s="43" t="s">
        <v>1079</v>
      </c>
      <c r="D25" s="44" t="s">
        <v>1186</v>
      </c>
    </row>
    <row r="26" spans="3:4" x14ac:dyDescent="0.25">
      <c r="C26" s="43" t="s">
        <v>1180</v>
      </c>
      <c r="D26" s="44" t="s">
        <v>1181</v>
      </c>
    </row>
    <row r="27" spans="3:4" x14ac:dyDescent="0.25">
      <c r="C27" s="43" t="s">
        <v>1182</v>
      </c>
      <c r="D27" s="44" t="s">
        <v>1183</v>
      </c>
    </row>
    <row r="28" spans="3:4" x14ac:dyDescent="0.25">
      <c r="C28" s="47" t="s">
        <v>1184</v>
      </c>
      <c r="D28" s="48" t="s">
        <v>1185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2022-08-16T19:54:36Z</dcterms:modified>
</cp:coreProperties>
</file>