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CBFD902C-9AD2-4A72-B5BC-E6740C4DE5A0}" xr6:coauthVersionLast="47" xr6:coauthVersionMax="47" xr10:uidLastSave="{00000000-0000-0000-0000-000000000000}"/>
  <bookViews>
    <workbookView xWindow="-120" yWindow="-120" windowWidth="29040" windowHeight="15720"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Z4" i="5" s="1"/>
  <c r="Y5" i="5"/>
  <c r="Z5" i="5" s="1"/>
  <c r="Y6" i="5"/>
  <c r="Y7" i="5"/>
  <c r="Y8" i="5"/>
  <c r="Y9" i="5"/>
  <c r="AA9" i="5" s="1"/>
  <c r="Y10" i="5"/>
  <c r="AA10" i="5" s="1"/>
  <c r="Y11" i="5"/>
  <c r="AA11" i="5" s="1"/>
  <c r="Y12" i="5"/>
  <c r="Z12" i="5" s="1"/>
  <c r="Y13" i="5"/>
  <c r="Z13" i="5" s="1"/>
  <c r="Y14" i="5"/>
  <c r="Y15" i="5"/>
  <c r="AA15" i="5" s="1"/>
  <c r="Y19" i="5"/>
  <c r="Y20" i="5"/>
  <c r="Y21" i="5"/>
  <c r="Y22" i="5"/>
  <c r="Y23" i="5"/>
  <c r="Y24" i="5"/>
  <c r="Y25" i="5"/>
  <c r="Y26" i="5"/>
  <c r="Y27" i="5"/>
  <c r="Y28" i="5"/>
  <c r="Z8" i="5" l="1"/>
  <c r="Z15" i="5"/>
  <c r="Z7" i="5"/>
  <c r="Z14" i="5"/>
  <c r="Z6" i="5"/>
  <c r="AA8" i="5"/>
  <c r="Z11" i="5"/>
  <c r="AA7" i="5"/>
  <c r="Y29"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<sst xmlns="http://schemas.openxmlformats.org/spreadsheetml/2006/main" count="4013" uniqueCount="765">
  <si>
    <t>065001</t>
  </si>
  <si>
    <t>065009</t>
  </si>
  <si>
    <t>065015</t>
  </si>
  <si>
    <t>065034</t>
  </si>
  <si>
    <t>065052</t>
  </si>
  <si>
    <t>065077</t>
  </si>
  <si>
    <t>065092</t>
  </si>
  <si>
    <t>065095</t>
  </si>
  <si>
    <t>065097</t>
  </si>
  <si>
    <t>065100</t>
  </si>
  <si>
    <t>065108</t>
  </si>
  <si>
    <t>065110</t>
  </si>
  <si>
    <t>065113</t>
  </si>
  <si>
    <t>065119</t>
  </si>
  <si>
    <t>065120</t>
  </si>
  <si>
    <t>065121</t>
  </si>
  <si>
    <t>065124</t>
  </si>
  <si>
    <t>065129</t>
  </si>
  <si>
    <t>065139</t>
  </si>
  <si>
    <t>065142</t>
  </si>
  <si>
    <t>065144</t>
  </si>
  <si>
    <t>065146</t>
  </si>
  <si>
    <t>065147</t>
  </si>
  <si>
    <t>065150</t>
  </si>
  <si>
    <t>065152</t>
  </si>
  <si>
    <t>065153</t>
  </si>
  <si>
    <t>065163</t>
  </si>
  <si>
    <t>065165</t>
  </si>
  <si>
    <t>065166</t>
  </si>
  <si>
    <t>065168</t>
  </si>
  <si>
    <t>065169</t>
  </si>
  <si>
    <t>065170</t>
  </si>
  <si>
    <t>065171</t>
  </si>
  <si>
    <t>065172</t>
  </si>
  <si>
    <t>065174</t>
  </si>
  <si>
    <t>065175</t>
  </si>
  <si>
    <t>065176</t>
  </si>
  <si>
    <t>065179</t>
  </si>
  <si>
    <t>065181</t>
  </si>
  <si>
    <t>065183</t>
  </si>
  <si>
    <t>065187</t>
  </si>
  <si>
    <t>065188</t>
  </si>
  <si>
    <t>065189</t>
  </si>
  <si>
    <t>065191</t>
  </si>
  <si>
    <t>065192</t>
  </si>
  <si>
    <t>065193</t>
  </si>
  <si>
    <t>065195</t>
  </si>
  <si>
    <t>065196</t>
  </si>
  <si>
    <t>065198</t>
  </si>
  <si>
    <t>065202</t>
  </si>
  <si>
    <t>065203</t>
  </si>
  <si>
    <t>065206</t>
  </si>
  <si>
    <t>065208</t>
  </si>
  <si>
    <t>065209</t>
  </si>
  <si>
    <t>065211</t>
  </si>
  <si>
    <t>065212</t>
  </si>
  <si>
    <t>065213</t>
  </si>
  <si>
    <t>065217</t>
  </si>
  <si>
    <t>065219</t>
  </si>
  <si>
    <t>065220</t>
  </si>
  <si>
    <t>065221</t>
  </si>
  <si>
    <t>065222</t>
  </si>
  <si>
    <t>065223</t>
  </si>
  <si>
    <t>065225</t>
  </si>
  <si>
    <t>065226</t>
  </si>
  <si>
    <t>065227</t>
  </si>
  <si>
    <t>065228</t>
  </si>
  <si>
    <t>065229</t>
  </si>
  <si>
    <t>065230</t>
  </si>
  <si>
    <t>065231</t>
  </si>
  <si>
    <t>065232</t>
  </si>
  <si>
    <t>065233</t>
  </si>
  <si>
    <t>065234</t>
  </si>
  <si>
    <t>065235</t>
  </si>
  <si>
    <t>065237</t>
  </si>
  <si>
    <t>065238</t>
  </si>
  <si>
    <t>065239</t>
  </si>
  <si>
    <t>065240</t>
  </si>
  <si>
    <t>065241</t>
  </si>
  <si>
    <t>065242</t>
  </si>
  <si>
    <t>065243</t>
  </si>
  <si>
    <t>065244</t>
  </si>
  <si>
    <t>065245</t>
  </si>
  <si>
    <t>065247</t>
  </si>
  <si>
    <t>065248</t>
  </si>
  <si>
    <t>065249</t>
  </si>
  <si>
    <t>065250</t>
  </si>
  <si>
    <t>065251</t>
  </si>
  <si>
    <t>065252</t>
  </si>
  <si>
    <t>065253</t>
  </si>
  <si>
    <t>065254</t>
  </si>
  <si>
    <t>065255</t>
  </si>
  <si>
    <t>065256</t>
  </si>
  <si>
    <t>065257</t>
  </si>
  <si>
    <t>065258</t>
  </si>
  <si>
    <t>065259</t>
  </si>
  <si>
    <t>065264</t>
  </si>
  <si>
    <t>065265</t>
  </si>
  <si>
    <t>065266</t>
  </si>
  <si>
    <t>065267</t>
  </si>
  <si>
    <t>065269</t>
  </si>
  <si>
    <t>065272</t>
  </si>
  <si>
    <t>065273</t>
  </si>
  <si>
    <t>065274</t>
  </si>
  <si>
    <t>065276</t>
  </si>
  <si>
    <t>065278</t>
  </si>
  <si>
    <t>065282</t>
  </si>
  <si>
    <t>065283</t>
  </si>
  <si>
    <t>065284</t>
  </si>
  <si>
    <t>065285</t>
  </si>
  <si>
    <t>065286</t>
  </si>
  <si>
    <t>065290</t>
  </si>
  <si>
    <t>065292</t>
  </si>
  <si>
    <t>065294</t>
  </si>
  <si>
    <t>065296</t>
  </si>
  <si>
    <t>065297</t>
  </si>
  <si>
    <t>065298</t>
  </si>
  <si>
    <t>065299</t>
  </si>
  <si>
    <t>065302</t>
  </si>
  <si>
    <t>065303</t>
  </si>
  <si>
    <t>065305</t>
  </si>
  <si>
    <t>065306</t>
  </si>
  <si>
    <t>065307</t>
  </si>
  <si>
    <t>065308</t>
  </si>
  <si>
    <t>065309</t>
  </si>
  <si>
    <t>065311</t>
  </si>
  <si>
    <t>065312</t>
  </si>
  <si>
    <t>065318</t>
  </si>
  <si>
    <t>065320</t>
  </si>
  <si>
    <t>065321</t>
  </si>
  <si>
    <t>065322</t>
  </si>
  <si>
    <t>065323</t>
  </si>
  <si>
    <t>065324</t>
  </si>
  <si>
    <t>065325</t>
  </si>
  <si>
    <t>065327</t>
  </si>
  <si>
    <t>065330</t>
  </si>
  <si>
    <t>065331</t>
  </si>
  <si>
    <t>065332</t>
  </si>
  <si>
    <t>065333</t>
  </si>
  <si>
    <t>065337</t>
  </si>
  <si>
    <t>065341</t>
  </si>
  <si>
    <t>065344</t>
  </si>
  <si>
    <t>065345</t>
  </si>
  <si>
    <t>065347</t>
  </si>
  <si>
    <t>065351</t>
  </si>
  <si>
    <t>065354</t>
  </si>
  <si>
    <t>065355</t>
  </si>
  <si>
    <t>065356</t>
  </si>
  <si>
    <t>065358</t>
  </si>
  <si>
    <t>065359</t>
  </si>
  <si>
    <t>065360</t>
  </si>
  <si>
    <t>065361</t>
  </si>
  <si>
    <t>065362</t>
  </si>
  <si>
    <t>065366</t>
  </si>
  <si>
    <t>065367</t>
  </si>
  <si>
    <t>065368</t>
  </si>
  <si>
    <t>065370</t>
  </si>
  <si>
    <t>065373</t>
  </si>
  <si>
    <t>065374</t>
  </si>
  <si>
    <t>065376</t>
  </si>
  <si>
    <t>065377</t>
  </si>
  <si>
    <t>065378</t>
  </si>
  <si>
    <t>065379</t>
  </si>
  <si>
    <t>065380</t>
  </si>
  <si>
    <t>065381</t>
  </si>
  <si>
    <t>065382</t>
  </si>
  <si>
    <t>065383</t>
  </si>
  <si>
    <t>065384</t>
  </si>
  <si>
    <t>065386</t>
  </si>
  <si>
    <t>065387</t>
  </si>
  <si>
    <t>065388</t>
  </si>
  <si>
    <t>065390</t>
  </si>
  <si>
    <t>065391</t>
  </si>
  <si>
    <t>065393</t>
  </si>
  <si>
    <t>065394</t>
  </si>
  <si>
    <t>065395</t>
  </si>
  <si>
    <t>065396</t>
  </si>
  <si>
    <t>065397</t>
  </si>
  <si>
    <t>065398</t>
  </si>
  <si>
    <t>065399</t>
  </si>
  <si>
    <t>065400</t>
  </si>
  <si>
    <t>065401</t>
  </si>
  <si>
    <t>065402</t>
  </si>
  <si>
    <t>065403</t>
  </si>
  <si>
    <t>065404</t>
  </si>
  <si>
    <t>065405</t>
  </si>
  <si>
    <t>065407</t>
  </si>
  <si>
    <t>065408</t>
  </si>
  <si>
    <t>065409</t>
  </si>
  <si>
    <t>065410</t>
  </si>
  <si>
    <t>065411</t>
  </si>
  <si>
    <t>065412</t>
  </si>
  <si>
    <t>065413</t>
  </si>
  <si>
    <t>065414</t>
  </si>
  <si>
    <t>065415</t>
  </si>
  <si>
    <t>065416</t>
  </si>
  <si>
    <t>065417</t>
  </si>
  <si>
    <t>065418</t>
  </si>
  <si>
    <t>065419</t>
  </si>
  <si>
    <t>065420</t>
  </si>
  <si>
    <t>065421</t>
  </si>
  <si>
    <t>065423</t>
  </si>
  <si>
    <t>065424</t>
  </si>
  <si>
    <t>065425</t>
  </si>
  <si>
    <t>065427</t>
  </si>
  <si>
    <t>065429</t>
  </si>
  <si>
    <t>065430</t>
  </si>
  <si>
    <t>065431</t>
  </si>
  <si>
    <t>065433</t>
  </si>
  <si>
    <t>06A088</t>
  </si>
  <si>
    <t>06A171</t>
  </si>
  <si>
    <t>06A172</t>
  </si>
  <si>
    <t>06A173</t>
  </si>
  <si>
    <t>06A175</t>
  </si>
  <si>
    <t>06A185</t>
  </si>
  <si>
    <t>06A190</t>
  </si>
  <si>
    <t>06A192</t>
  </si>
  <si>
    <t>06A196</t>
  </si>
  <si>
    <t>EVERGREEN NURSING HOME</t>
  </si>
  <si>
    <t>WASHINGTON COUNTY NURSING HOME</t>
  </si>
  <si>
    <t>SAN LUIS CARE CENTER</t>
  </si>
  <si>
    <t>LOWRY HILLS CARE AND REHABILITATION</t>
  </si>
  <si>
    <t>ST PAUL HEALTH CENTER</t>
  </si>
  <si>
    <t>MOUNTAIN VISTA HEALTH CENTER</t>
  </si>
  <si>
    <t>AMBERWOOD COURT REHABILITATION AND CARE COMMUNITY</t>
  </si>
  <si>
    <t>MESA VISTA OF BOULDER</t>
  </si>
  <si>
    <t>ENGLEWOOD POST ACUTE AND REHABILITATION</t>
  </si>
  <si>
    <t>VILLA MANOR CARE CENTER</t>
  </si>
  <si>
    <t>GOOD SAMARITAN SOCIETY - BONELL COMMUNITY</t>
  </si>
  <si>
    <t>MAPLETON CARE CENTER</t>
  </si>
  <si>
    <t>ROCK CANYON RESPIRATORY AND REHABILITATION CENTER</t>
  </si>
  <si>
    <t>VILLAS AT SUNNY ACRES, THE</t>
  </si>
  <si>
    <t>MESA MANOR CENTER</t>
  </si>
  <si>
    <t>MEDALLION POST ACUTE REHABILITATION</t>
  </si>
  <si>
    <t>VALLEY MANOR CARE CENTER</t>
  </si>
  <si>
    <t>CLEAR CREEK CARE CENTER</t>
  </si>
  <si>
    <t>PAVILION AT VILLA PUEBLO, THE</t>
  </si>
  <si>
    <t>HOLLY HEIGHTS CARE CENTER</t>
  </si>
  <si>
    <t>NORTH SHORE HEALTH &amp; REHAB FACILITY</t>
  </si>
  <si>
    <t>GOOD SAMARITAN SOCIETY -- LOVELAND VILLAGE</t>
  </si>
  <si>
    <t>LEMAY AVENUE HEALTH AND REHABILITATION FACILITY</t>
  </si>
  <si>
    <t>GUNNISON VALLEY HEALTH SENIOR CARE CENTER</t>
  </si>
  <si>
    <t>CHERRY CREEK NURSING CENTER</t>
  </si>
  <si>
    <t>CHEYENNE MOUNTAIN CENTER</t>
  </si>
  <si>
    <t>DEVONSHIRE ACRES</t>
  </si>
  <si>
    <t>SUNDANCE SKILLED NURSING AND REHABILITATION</t>
  </si>
  <si>
    <t>VISTA GRANDE INN</t>
  </si>
  <si>
    <t>EBEN EZER LUTHERAN CARE CENTER</t>
  </si>
  <si>
    <t>RIVERBEND HEALTH AND REHABILITATION CENTER</t>
  </si>
  <si>
    <t>POUDRE CANYON HEALTH AND REHABILITATION CENTER</t>
  </si>
  <si>
    <t>FALCON HEIGHTS HEALTH AND REHABILITATION CENTER</t>
  </si>
  <si>
    <t>BELMONT LODGE HEALTHCARE CENTER</t>
  </si>
  <si>
    <t>SOUTH PLATTE HEALTH AND REHABILITATION CENTER</t>
  </si>
  <si>
    <t>WESTLAKE CARE COMMUNITY</t>
  </si>
  <si>
    <t>FOUNTAIN VIEW HEALTH AND REHABILITATION CENTER</t>
  </si>
  <si>
    <t>STERLING HEALTH AND REHABILITATION CENTER</t>
  </si>
  <si>
    <t>KIOWA HILLS HEALTH AND REHABILITATION CENTER</t>
  </si>
  <si>
    <t>SUMMIT REHABILITATION AND CARE COMMUNITY</t>
  </si>
  <si>
    <t>HILDEBRAND CARE CENTER</t>
  </si>
  <si>
    <t>VALLEY VIEW VILLA</t>
  </si>
  <si>
    <t>PROGRESSIVE CARE CENTER</t>
  </si>
  <si>
    <t>LINCOLN HEALTH CARE CENTER</t>
  </si>
  <si>
    <t>BEAR CREEK CENTER</t>
  </si>
  <si>
    <t>PEAKS CARE CENTER THE</t>
  </si>
  <si>
    <t>AUTUMN HEIGHTS HEALTH CARE CENTER</t>
  </si>
  <si>
    <t>REHABILITATION AND NURSING CENTER OF THE ROCKIES</t>
  </si>
  <si>
    <t>ARDENT HEALTH AND REHABILITATION CENTER</t>
  </si>
  <si>
    <t>ELK RIDGE HEALTH AND REHABILITATION CENTER</t>
  </si>
  <si>
    <t>AVAMERE TRANSITIONAL CARE AND REHAB-MALLEY</t>
  </si>
  <si>
    <t>GARDENS, THE</t>
  </si>
  <si>
    <t>CEDARS HEALTHCARE CENTER</t>
  </si>
  <si>
    <t>CHERRELYN HEALTHCARE CENTER</t>
  </si>
  <si>
    <t>ROWAN COMMUNITY, INC</t>
  </si>
  <si>
    <t>ELEVATION HEALTH AND REHABILITATION CENTER</t>
  </si>
  <si>
    <t>WESTERN HILLS HEALTH CARE CENTER</t>
  </si>
  <si>
    <t>FAIRACRES MANOR, INC.</t>
  </si>
  <si>
    <t>WESTLAKE LODGE HEALTH AND REHABILITATION CENTER</t>
  </si>
  <si>
    <t>HEALTH CENTER AT FRANKLIN PARK</t>
  </si>
  <si>
    <t>CANON LODGE CARE CENTER</t>
  </si>
  <si>
    <t>BROADVIEW HEALTH AND REHABILITATION CENTER</t>
  </si>
  <si>
    <t>COLUMBINE MANOR CARE CENTER</t>
  </si>
  <si>
    <t>CREEKSIDE VILLAGE HEALTH AND REHABILITATION CENTER</t>
  </si>
  <si>
    <t>BOULDER CANYON HEALTH AND REHABILITATION</t>
  </si>
  <si>
    <t>BERKLEY MANOR CARE CENTER</t>
  </si>
  <si>
    <t>COLONIAL HEALTH AND REHABILITATION CENTER</t>
  </si>
  <si>
    <t>LINDEN PLACE HEALTH AND REHABILITATION CENTER</t>
  </si>
  <si>
    <t>GOOD SAMARITAN SOCIETY - FORT COLLINS VILLAGE</t>
  </si>
  <si>
    <t>ORCHARD VALLEY HEALTH AND REHABILITATION CENTER</t>
  </si>
  <si>
    <t>DESERT WILLOW HEALTH AND REHABILITATION CENTER</t>
  </si>
  <si>
    <t>SOUTH VALLEY POST ACUTE REHABILITATION</t>
  </si>
  <si>
    <t>UNIVERSITY PARK CARE CENTER</t>
  </si>
  <si>
    <t>PUEBLO CENTER</t>
  </si>
  <si>
    <t>HALLMARK NURSING CENTER</t>
  </si>
  <si>
    <t>PIONEER HEALTH CARE CENTER</t>
  </si>
  <si>
    <t>HERITAGE PARK CARE CENTER</t>
  </si>
  <si>
    <t>ELMS HAVEN CENTER</t>
  </si>
  <si>
    <t>AVAMERE TRANSITIONAL CARE AND REHABILITATION</t>
  </si>
  <si>
    <t>PROMEDICA SKILLED NURSING AND REHABILITATION</t>
  </si>
  <si>
    <t>BROOKSHIRE HOUSE REHABILITATION AND CARE COMMUNITY</t>
  </si>
  <si>
    <t>JUNCTION CREEK HEALTH AND REHABILITATION CENTER</t>
  </si>
  <si>
    <t>GLENWOOD SPRINGS HEALTHCARE</t>
  </si>
  <si>
    <t>COLUMBINE WEST HEALTH &amp; REHAB FACILITY</t>
  </si>
  <si>
    <t>SPRINGS VILLAGE CARE CENTER</t>
  </si>
  <si>
    <t>BETHANY NURSING &amp; REHAB CENTER</t>
  </si>
  <si>
    <t>WILLOW TREE CARE CENTER</t>
  </si>
  <si>
    <t>SKYLINE RIDGE NURSING AND REHABILITATION CENTER</t>
  </si>
  <si>
    <t>PAONIA CARE AND REHABILITATION CENTER</t>
  </si>
  <si>
    <t>PARKMOOR VILLAGE HEALTHCARE CENTER</t>
  </si>
  <si>
    <t>LA VILLA GRANDE CARE CENTER</t>
  </si>
  <si>
    <t>SUNNY VISTA LIVING CENTER</t>
  </si>
  <si>
    <t>BRIARWOOD HEALTH CARE CENTER</t>
  </si>
  <si>
    <t>HIGHLINE REHABILITATION AND CARE COMMUNITY</t>
  </si>
  <si>
    <t>GOLDEN PEAKS CENTER</t>
  </si>
  <si>
    <t>HORIZONS CARE CENTER</t>
  </si>
  <si>
    <t>ORCHARD PARK HEALTH CARE CENTER</t>
  </si>
  <si>
    <t>WALBRIDGE MEMORIAL CONVALESCENT WING</t>
  </si>
  <si>
    <t>BERTHOUD CARE AND REHABILITATION</t>
  </si>
  <si>
    <t>GARDEN TERRACE ALZHEIMER'S CENTER OF EXCELLENCE</t>
  </si>
  <si>
    <t>LIFE CARE CENTER OF PUEBLO</t>
  </si>
  <si>
    <t>SIERRA REHABILITATION AND CARE COMMUNITY</t>
  </si>
  <si>
    <t>CHRISTOPHER HOUSE REHABILITATION AND CARE COMMUNIT</t>
  </si>
  <si>
    <t>NORTH STAR REHABILITATION AND CARE COMMUNITY</t>
  </si>
  <si>
    <t>LIFE CARE CENTER OF EVERGREEN</t>
  </si>
  <si>
    <t>PELICAN POINTE HEALTH AND REHABILITATION CENTER</t>
  </si>
  <si>
    <t>LIFE CARE CENTER OF LONGMONT</t>
  </si>
  <si>
    <t>RIDGEVIEW POST ACUTE</t>
  </si>
  <si>
    <t>GRACE MANOR CARE CENTER</t>
  </si>
  <si>
    <t>CASTLE ROCK CARE CENTER</t>
  </si>
  <si>
    <t>EAGLE RIDGE AT GRAND VALLEY</t>
  </si>
  <si>
    <t>CRESTMOOR HEALTH AND REHABILITATION CENTER</t>
  </si>
  <si>
    <t>REHABILITATION CENTER AT SANDALWOOD,THE</t>
  </si>
  <si>
    <t>LAMAR ESTATES, LLC</t>
  </si>
  <si>
    <t>CAMBRIDGE CARE CENTER</t>
  </si>
  <si>
    <t>ALLISON CARE CENTER</t>
  </si>
  <si>
    <t>HARMONY POINTE NURSING CENTER</t>
  </si>
  <si>
    <t>PARKVIEW CARE CENTER</t>
  </si>
  <si>
    <t>REGENT PARK NURSING AND REHABILITATION</t>
  </si>
  <si>
    <t>BETH ISRAEL AT SHALOM PARK</t>
  </si>
  <si>
    <t>LIBERTY HEIGHTS</t>
  </si>
  <si>
    <t>VALLEY INN, THE</t>
  </si>
  <si>
    <t>MANTEY HEIGHTS REHABILITATION &amp; CARE CENTER</t>
  </si>
  <si>
    <t>WHEATRIDGE MANOR CARE CENTER</t>
  </si>
  <si>
    <t>UPTOWN HEALTH CARE CENTER</t>
  </si>
  <si>
    <t>CROWLEY COUNTY NURSING CENTER</t>
  </si>
  <si>
    <t>IRONDALE POST ACUTE</t>
  </si>
  <si>
    <t>LITTLETON CARE AND REHABILITATION CENTER</t>
  </si>
  <si>
    <t>ARVADA CARE AND REHABILITATION CENTER</t>
  </si>
  <si>
    <t>JULIA TEMPLE HEALTHCARE CENTER</t>
  </si>
  <si>
    <t>DENVER NORTH CARE CENTER</t>
  </si>
  <si>
    <t>FRASIER MEADOWS HEALTH CARE CENTER</t>
  </si>
  <si>
    <t>MOUNT ST FRANCIS NURSING CENTER</t>
  </si>
  <si>
    <t>JUNIPER VILLAGE - THE SPEARLY CENTER</t>
  </si>
  <si>
    <t>ARBOR VIEW</t>
  </si>
  <si>
    <t>LARCHWOOD INNS</t>
  </si>
  <si>
    <t>LIFE CARE CENTER OF AURORA</t>
  </si>
  <si>
    <t>CRIPPLE CREEK CARE CENTER</t>
  </si>
  <si>
    <t>UNIVERSITY HEIGHTS REHAB AND CARE COMMUNITY</t>
  </si>
  <si>
    <t>CASEY'S POND SENIOR LIVING LTC</t>
  </si>
  <si>
    <t>SUITES AT CLERMONT PARK CARE CENTER</t>
  </si>
  <si>
    <t>SUITES AT SOMEREN GLEN CARE CENTER, THE</t>
  </si>
  <si>
    <t>VALLEY VIEW HEALTH CARE CENTER, INC</t>
  </si>
  <si>
    <t>HOLLY NURSING CARE CENTER</t>
  </si>
  <si>
    <t>COLOROW HEALTH CARE LLC</t>
  </si>
  <si>
    <t>SHARMAR VILLAGE CARE CENTER, INC</t>
  </si>
  <si>
    <t>LIFE CARE CENTER OF COLORADO SPRINGS</t>
  </si>
  <si>
    <t>LIFE CARE CENTER OF WESTMINSTER</t>
  </si>
  <si>
    <t>BENT COUNTY HEALTHCARE CENTER</t>
  </si>
  <si>
    <t>FOWLER HEALTH CARE</t>
  </si>
  <si>
    <t>BROOKSIDE INN</t>
  </si>
  <si>
    <t>MONTAGE HILLS</t>
  </si>
  <si>
    <t>PINE RIDGE EXTENDED CARE CENTER</t>
  </si>
  <si>
    <t>VILLAGE CARE AND REHABILITATION CENTER, THE</t>
  </si>
  <si>
    <t>LIFE CARE CENTER OF GREELEY</t>
  </si>
  <si>
    <t>LIFE CARE CENTER OF LITTLETON</t>
  </si>
  <si>
    <t>BEAR CREEK SENIOR LIVING</t>
  </si>
  <si>
    <t>MONTAGE RIDGE</t>
  </si>
  <si>
    <t>BROOKDALE GREENWOOD VILLAGE</t>
  </si>
  <si>
    <t>CENTRE AVE HEALTH &amp; REHAB</t>
  </si>
  <si>
    <t>RIVERDALE REHAB AND CARE COMMUNITY OF BRIGHTON</t>
  </si>
  <si>
    <t>ADARA LIVING</t>
  </si>
  <si>
    <t>VETERANS COMMUNITY LIVING CENTER AT FITZSIMONS</t>
  </si>
  <si>
    <t>GRAND RIVER HEALTH CARE CENTER</t>
  </si>
  <si>
    <t>BROOKDALE SKYLINE</t>
  </si>
  <si>
    <t>VISTA VIEW CARE CENTER</t>
  </si>
  <si>
    <t>SANDROCK RIDGE CARE AND REHAB</t>
  </si>
  <si>
    <t>COLORADO STATE VETERANS NURSING HOME - RIFLE</t>
  </si>
  <si>
    <t>FOREST STREET COMPASSIONATE CARE CENTER</t>
  </si>
  <si>
    <t>SPRINGS AT ST ANDREWS VILLAGE, THE</t>
  </si>
  <si>
    <t>CENTER AT CENTENNIAL, THE</t>
  </si>
  <si>
    <t>COLORADO VETERANS COMMUNITY LIVING CTR AT HOMELAKE</t>
  </si>
  <si>
    <t>ADVANCED HEALTH CARE OF AURORA</t>
  </si>
  <si>
    <t>BRUCE MCCANDLESS CO STATE VETERANS NURSING HOME</t>
  </si>
  <si>
    <t>SUITES AT HOLLY CREEK CARE CENTER, THE</t>
  </si>
  <si>
    <t>TRINIDAD INN NURSING HOME</t>
  </si>
  <si>
    <t>GRACE POINTE CONT CARE SR CAMPUS, SKILLED NURSING</t>
  </si>
  <si>
    <t>VI AT HIGHLANDS RANCH SKILLED NURSING</t>
  </si>
  <si>
    <t>RIO GRANDE INN</t>
  </si>
  <si>
    <t>PROMEDICA TOTAL REHAB + (LAKEWOOD)</t>
  </si>
  <si>
    <t>LIFE CARE CENTER OF STONEGATE</t>
  </si>
  <si>
    <t>NEURORESTORATIVE COLORADO</t>
  </si>
  <si>
    <t>CENTER AT LINCOLN, LLC, THE</t>
  </si>
  <si>
    <t>SLOAN'S LAKE REHABILITATION CENTER</t>
  </si>
  <si>
    <t>SUITES PARKER, THE</t>
  </si>
  <si>
    <t>ADVANCED HEALTH CARE OF COLORADO SPRINGS</t>
  </si>
  <si>
    <t>LAKEWOOD VILLA</t>
  </si>
  <si>
    <t>CONTINUING CARE AT WIND CREST</t>
  </si>
  <si>
    <t>COLUMBINE COMMONS HEALTH AND REHAB LLC</t>
  </si>
  <si>
    <t>COTTONWOOD INN REHAB AND EXTENDED CARE CENTER</t>
  </si>
  <si>
    <t>GREEN HOUSE HOMES AT MIRASOL, THE</t>
  </si>
  <si>
    <t>CENTER AT CORDERA, LLC, THE</t>
  </si>
  <si>
    <t>PROMEDICA TOTAL REHAB + (LAFAYETTE)</t>
  </si>
  <si>
    <t>PIKES PEAK CENTER</t>
  </si>
  <si>
    <t>CENTER AT NORTHRIDGE, LLC, THE</t>
  </si>
  <si>
    <t>HEALTHCARE RESORT OF COLORADO SPRINGS, THE</t>
  </si>
  <si>
    <t>FOREST RIDGE</t>
  </si>
  <si>
    <t>CENTER AT LOWRY, LLC</t>
  </si>
  <si>
    <t>CASTLE PEAK SENIOR LIFE AND REHABILITATION</t>
  </si>
  <si>
    <t>FLATIRONS HEALTH &amp; REHAB, LLC</t>
  </si>
  <si>
    <t>CENTER AT ROCK CREEK, LLC</t>
  </si>
  <si>
    <t>RIVER VALLEY INN NURSING HOME</t>
  </si>
  <si>
    <t>CENTER AT FORESIGHT LLC, THE</t>
  </si>
  <si>
    <t>CENTER AT PARK WEST LLC, THE</t>
  </si>
  <si>
    <t>ACCEL AT LONGMONT</t>
  </si>
  <si>
    <t>AVIVA AT FITZSIMONS</t>
  </si>
  <si>
    <t>CENTER AT CENTERPLACE, LLC, THE</t>
  </si>
  <si>
    <t>BROOKSIDE REHABILITATION AND WELLNESS</t>
  </si>
  <si>
    <t>LITTLE SISTERS OF THE POOR - MULLEN HOME</t>
  </si>
  <si>
    <t>GOOD SAMARITAN SOCIETY -- SIMLA</t>
  </si>
  <si>
    <t>PARK FOREST CARE CENTER, INC.</t>
  </si>
  <si>
    <t>SEDGWICK COUNTY MEMORIAL NURSING HOME</t>
  </si>
  <si>
    <t>WALSH HEALTHCARE CENTER</t>
  </si>
  <si>
    <t>SOUTHEAST COLORADO HOSPITAL LTC</t>
  </si>
  <si>
    <t>SPANISH PEAKS VETERANS COMMUNITY LIVING CENTER</t>
  </si>
  <si>
    <t>CHEYENNE MANOR</t>
  </si>
  <si>
    <t>NAMASTE ALZHEIMER CENTER</t>
  </si>
  <si>
    <t>FLORENCE</t>
  </si>
  <si>
    <t>EVERGREEN</t>
  </si>
  <si>
    <t>LAFAYETTE</t>
  </si>
  <si>
    <t>MONTROSE</t>
  </si>
  <si>
    <t>FOWLER</t>
  </si>
  <si>
    <t>WESTMINSTER</t>
  </si>
  <si>
    <t>AURORA</t>
  </si>
  <si>
    <t>DENVER</t>
  </si>
  <si>
    <t>WHEAT RIDGE</t>
  </si>
  <si>
    <t>BOULDER</t>
  </si>
  <si>
    <t>ENGLEWOOD</t>
  </si>
  <si>
    <t>LAKEWOOD</t>
  </si>
  <si>
    <t>GREELEY</t>
  </si>
  <si>
    <t>PUEBLO</t>
  </si>
  <si>
    <t>THORNTON</t>
  </si>
  <si>
    <t>GRAND JUNCTION</t>
  </si>
  <si>
    <t>COLORADO SPRINGS</t>
  </si>
  <si>
    <t>LOVELAND</t>
  </si>
  <si>
    <t>FORT COLLINS</t>
  </si>
  <si>
    <t>GUNNISON</t>
  </si>
  <si>
    <t>STERLING</t>
  </si>
  <si>
    <t>CORTEZ</t>
  </si>
  <si>
    <t>BRUSH</t>
  </si>
  <si>
    <t>CANON CITY</t>
  </si>
  <si>
    <t>FORT MORGAN</t>
  </si>
  <si>
    <t>HUGO</t>
  </si>
  <si>
    <t>MORRISON</t>
  </si>
  <si>
    <t>LONGMONT</t>
  </si>
  <si>
    <t>NORTHGLENN</t>
  </si>
  <si>
    <t>LITTLETON</t>
  </si>
  <si>
    <t>SALIDA</t>
  </si>
  <si>
    <t>PALISADE</t>
  </si>
  <si>
    <t>ALAMOSA</t>
  </si>
  <si>
    <t>ROCKY FORD</t>
  </si>
  <si>
    <t>CARBONDALE</t>
  </si>
  <si>
    <t>BRIGHTON</t>
  </si>
  <si>
    <t>DURANGO</t>
  </si>
  <si>
    <t>GLENWOOD SPRINGS</t>
  </si>
  <si>
    <t>DELTA</t>
  </si>
  <si>
    <t>PAONIA</t>
  </si>
  <si>
    <t>ECKERT</t>
  </si>
  <si>
    <t>MEEKER</t>
  </si>
  <si>
    <t>BERTHOUD</t>
  </si>
  <si>
    <t>WINDSOR</t>
  </si>
  <si>
    <t>COMMERCE CITY</t>
  </si>
  <si>
    <t>BURLINGTON</t>
  </si>
  <si>
    <t>CASTLE ROCK</t>
  </si>
  <si>
    <t>LAMAR</t>
  </si>
  <si>
    <t>HOLYOKE</t>
  </si>
  <si>
    <t>MANCOS</t>
  </si>
  <si>
    <t>AKRON</t>
  </si>
  <si>
    <t>ORDWAY</t>
  </si>
  <si>
    <t>ARVADA</t>
  </si>
  <si>
    <t>CRIPPLE CREEK</t>
  </si>
  <si>
    <t>STEAMBOAT SPRINGS</t>
  </si>
  <si>
    <t>CENTENNIAL</t>
  </si>
  <si>
    <t>HOLLY</t>
  </si>
  <si>
    <t>OLATHE</t>
  </si>
  <si>
    <t>LAS ANIMAS</t>
  </si>
  <si>
    <t>PAGOSA SPRINGS</t>
  </si>
  <si>
    <t>GREENWOOD VILLAGE</t>
  </si>
  <si>
    <t>BROOMFIELD</t>
  </si>
  <si>
    <t>RIFLE</t>
  </si>
  <si>
    <t>CRAIG</t>
  </si>
  <si>
    <t>MONTE VISTA</t>
  </si>
  <si>
    <t>TRINIDAD</t>
  </si>
  <si>
    <t>HIGHLANDS RANCH</t>
  </si>
  <si>
    <t>LA JARA</t>
  </si>
  <si>
    <t>PARKER</t>
  </si>
  <si>
    <t>WOODLAND PARK</t>
  </si>
  <si>
    <t>EAGLE</t>
  </si>
  <si>
    <t>LOUISVILLE</t>
  </si>
  <si>
    <t>DEL NORTE</t>
  </si>
  <si>
    <t>SIMLA</t>
  </si>
  <si>
    <t>JULESBURG</t>
  </si>
  <si>
    <t>WALSH</t>
  </si>
  <si>
    <t>SPRINGFIELD</t>
  </si>
  <si>
    <t>WALSENBURG</t>
  </si>
  <si>
    <t>CHEYENNE WELLS</t>
  </si>
  <si>
    <t>Jefferson</t>
  </si>
  <si>
    <t>Morgan</t>
  </si>
  <si>
    <t>Washington</t>
  </si>
  <si>
    <t>Phillips</t>
  </si>
  <si>
    <t>Lincoln</t>
  </si>
  <si>
    <t>Logan</t>
  </si>
  <si>
    <t>Adams</t>
  </si>
  <si>
    <t>Denver</t>
  </si>
  <si>
    <t>Boulder</t>
  </si>
  <si>
    <t>Arapahoe</t>
  </si>
  <si>
    <t>Weld</t>
  </si>
  <si>
    <t>Pueblo</t>
  </si>
  <si>
    <t>Mesa</t>
  </si>
  <si>
    <t>El Paso</t>
  </si>
  <si>
    <t>Montrose</t>
  </si>
  <si>
    <t>Larimer</t>
  </si>
  <si>
    <t>Gunnison</t>
  </si>
  <si>
    <t>Montezuma</t>
  </si>
  <si>
    <t>Fremont</t>
  </si>
  <si>
    <t>Chaffee</t>
  </si>
  <si>
    <t>Alamosa</t>
  </si>
  <si>
    <t>Otero</t>
  </si>
  <si>
    <t>Garfield</t>
  </si>
  <si>
    <t>La Plata</t>
  </si>
  <si>
    <t>Delta</t>
  </si>
  <si>
    <t>Rio Blanco</t>
  </si>
  <si>
    <t>Kit Carson</t>
  </si>
  <si>
    <t>Douglas</t>
  </si>
  <si>
    <t>Prowers</t>
  </si>
  <si>
    <t>Crowley</t>
  </si>
  <si>
    <t>Teller</t>
  </si>
  <si>
    <t>Routt</t>
  </si>
  <si>
    <t>Bent</t>
  </si>
  <si>
    <t>Archuleta</t>
  </si>
  <si>
    <t>Broomfield</t>
  </si>
  <si>
    <t>Moffat</t>
  </si>
  <si>
    <t>Rio Grande</t>
  </si>
  <si>
    <t>Las Animas</t>
  </si>
  <si>
    <t>Conejos</t>
  </si>
  <si>
    <t>Eagle</t>
  </si>
  <si>
    <t>Elbert</t>
  </si>
  <si>
    <t>Sedgwick</t>
  </si>
  <si>
    <t>Baca</t>
  </si>
  <si>
    <t>Huerfano</t>
  </si>
  <si>
    <t>Cheyenne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</si>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</sst>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219" totalsRowShown="0" headerRowDxfId="136">
  <autoFilter ref="A1:AG219" xr:uid="{F6C3CB19-CE12-4B14-8BE9-BE2DA56924F3}"/>
  <sortState xmlns:xlrd2="http://schemas.microsoft.com/office/spreadsheetml/2017/richdata2" ref="A2:AG219">
    <sortCondition ref="A1:A219"/>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219" totalsRowShown="0" headerRowDxfId="107">
  <autoFilter ref="A1:AN219" xr:uid="{F6C3CB19-CE12-4B14-8BE9-BE2DA56924F3}"/>
  <sortState xmlns:xlrd2="http://schemas.microsoft.com/office/spreadsheetml/2017/richdata2" ref="A2:AN219">
    <sortCondition ref="A1:A219"/>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219" totalsRowShown="0" headerRowDxfId="71">
  <autoFilter ref="A1:AI219" xr:uid="{0BC5ADF1-15D4-4F74-902E-CBC634AC45F1}"/>
  <sortState xmlns:xlrd2="http://schemas.microsoft.com/office/spreadsheetml/2017/richdata2" ref="A2:AI219">
    <sortCondition ref="A1:A219"/>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285"/>
  <sheetViews>
    <sheetView tabSelected="1"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616</v>
      </c>
      <c r="B1" s="29" t="s">
        <v>683</v>
      </c>
      <c r="C1" s="29" t="s">
        <v>684</v>
      </c>
      <c r="D1" s="29" t="s">
        <v>656</v>
      </c>
      <c r="E1" s="29" t="s">
        <v>657</v>
      </c>
      <c r="F1" s="29" t="s">
        <v>612</v>
      </c>
      <c r="G1" s="29" t="s">
        <v>658</v>
      </c>
      <c r="H1" s="29" t="s">
        <v>626</v>
      </c>
      <c r="I1" s="29" t="s">
        <v>659</v>
      </c>
      <c r="J1" s="29" t="s">
        <v>660</v>
      </c>
      <c r="K1" s="29" t="s">
        <v>661</v>
      </c>
      <c r="L1" s="29" t="s">
        <v>662</v>
      </c>
      <c r="M1" s="29" t="s">
        <v>663</v>
      </c>
      <c r="N1" s="29" t="s">
        <v>664</v>
      </c>
      <c r="O1" s="29" t="s">
        <v>665</v>
      </c>
      <c r="P1" s="29" t="s">
        <v>667</v>
      </c>
      <c r="Q1" s="29" t="s">
        <v>666</v>
      </c>
      <c r="R1" s="29" t="s">
        <v>668</v>
      </c>
      <c r="S1" s="29" t="s">
        <v>669</v>
      </c>
      <c r="T1" s="29" t="s">
        <v>670</v>
      </c>
      <c r="U1" s="29" t="s">
        <v>671</v>
      </c>
      <c r="V1" s="29" t="s">
        <v>672</v>
      </c>
      <c r="W1" s="29" t="s">
        <v>673</v>
      </c>
      <c r="X1" s="29" t="s">
        <v>674</v>
      </c>
      <c r="Y1" s="29" t="s">
        <v>675</v>
      </c>
      <c r="Z1" s="29" t="s">
        <v>676</v>
      </c>
      <c r="AA1" s="29" t="s">
        <v>677</v>
      </c>
      <c r="AB1" s="29" t="s">
        <v>678</v>
      </c>
      <c r="AC1" s="29" t="s">
        <v>679</v>
      </c>
      <c r="AD1" s="29" t="s">
        <v>680</v>
      </c>
      <c r="AE1" s="29" t="s">
        <v>681</v>
      </c>
      <c r="AF1" s="29" t="s">
        <v>682</v>
      </c>
      <c r="AG1" s="31" t="s">
        <v>610</v>
      </c>
    </row>
    <row r="2" spans="1:34" x14ac:dyDescent="0.25">
      <c r="A2" t="s">
        <v>564</v>
      </c>
      <c r="B2" t="s">
        <v>422</v>
      </c>
      <c r="C2" t="s">
        <v>462</v>
      </c>
      <c r="D2" t="s">
        <v>522</v>
      </c>
      <c r="E2" s="32">
        <v>53.911111111111111</v>
      </c>
      <c r="F2" s="32">
        <v>2.7955255564715573</v>
      </c>
      <c r="G2" s="32">
        <v>2.1718239901071716</v>
      </c>
      <c r="H2" s="32">
        <v>0.89896743610882102</v>
      </c>
      <c r="I2" s="32">
        <v>0.48856141797197022</v>
      </c>
      <c r="J2" s="32">
        <v>150.70988888888886</v>
      </c>
      <c r="K2" s="32">
        <v>117.08544444444441</v>
      </c>
      <c r="L2" s="32">
        <v>48.464333333333329</v>
      </c>
      <c r="M2" s="32">
        <v>26.338888888888885</v>
      </c>
      <c r="N2" s="32">
        <v>18.14488888888889</v>
      </c>
      <c r="O2" s="32">
        <v>3.9805555555555556</v>
      </c>
      <c r="P2" s="32">
        <v>35.31977777777778</v>
      </c>
      <c r="Q2" s="32">
        <v>23.820777777777778</v>
      </c>
      <c r="R2" s="32">
        <v>11.499000000000001</v>
      </c>
      <c r="S2" s="32">
        <v>66.925777777777739</v>
      </c>
      <c r="T2" s="32">
        <v>64.118888888888861</v>
      </c>
      <c r="U2" s="32">
        <v>0.1768888888888889</v>
      </c>
      <c r="V2" s="32">
        <v>2.6300000000000003</v>
      </c>
      <c r="W2" s="32">
        <v>32.11</v>
      </c>
      <c r="X2" s="32">
        <v>1.2924444444444443</v>
      </c>
      <c r="Y2" s="32">
        <v>0</v>
      </c>
      <c r="Z2" s="32">
        <v>0</v>
      </c>
      <c r="AA2" s="32">
        <v>5.2290000000000001</v>
      </c>
      <c r="AB2" s="32">
        <v>0</v>
      </c>
      <c r="AC2" s="32">
        <v>25.588555555555555</v>
      </c>
      <c r="AD2" s="32">
        <v>0</v>
      </c>
      <c r="AE2" s="32">
        <v>0</v>
      </c>
      <c r="AF2" t="s">
        <v>205</v>
      </c>
      <c r="AG2">
        <v>8</v>
      </c>
      <c r="AH2"/>
    </row>
    <row r="3" spans="1:34" x14ac:dyDescent="0.25">
      <c r="A3" t="s">
        <v>564</v>
      </c>
      <c r="B3" t="s">
        <v>379</v>
      </c>
      <c r="C3" t="s">
        <v>496</v>
      </c>
      <c r="D3" t="s">
        <v>548</v>
      </c>
      <c r="E3" s="32">
        <v>137.95555555555555</v>
      </c>
      <c r="F3" s="32">
        <v>3.5901055090206189</v>
      </c>
      <c r="G3" s="32">
        <v>3.2386839561855676</v>
      </c>
      <c r="H3" s="32">
        <v>0.58172922036082475</v>
      </c>
      <c r="I3" s="32">
        <v>0.25686614046391754</v>
      </c>
      <c r="J3" s="32">
        <v>495.27500000000003</v>
      </c>
      <c r="K3" s="32">
        <v>446.79444444444448</v>
      </c>
      <c r="L3" s="32">
        <v>80.25277777777778</v>
      </c>
      <c r="M3" s="32">
        <v>35.43611111111111</v>
      </c>
      <c r="N3" s="32">
        <v>40.102777777777774</v>
      </c>
      <c r="O3" s="32">
        <v>4.7138888888888886</v>
      </c>
      <c r="P3" s="32">
        <v>92.38611111111112</v>
      </c>
      <c r="Q3" s="32">
        <v>88.722222222222229</v>
      </c>
      <c r="R3" s="32">
        <v>3.6638888888888888</v>
      </c>
      <c r="S3" s="32">
        <v>322.63611111111112</v>
      </c>
      <c r="T3" s="32">
        <v>322.63611111111112</v>
      </c>
      <c r="U3" s="32">
        <v>0</v>
      </c>
      <c r="V3" s="32">
        <v>0</v>
      </c>
      <c r="W3" s="32">
        <v>13.466666666666667</v>
      </c>
      <c r="X3" s="32">
        <v>0</v>
      </c>
      <c r="Y3" s="32">
        <v>1.0666666666666667</v>
      </c>
      <c r="Z3" s="32">
        <v>0</v>
      </c>
      <c r="AA3" s="32">
        <v>5.7333333333333334</v>
      </c>
      <c r="AB3" s="32">
        <v>0</v>
      </c>
      <c r="AC3" s="32">
        <v>6.666666666666667</v>
      </c>
      <c r="AD3" s="32">
        <v>0</v>
      </c>
      <c r="AE3" s="32">
        <v>0</v>
      </c>
      <c r="AF3" t="s">
        <v>162</v>
      </c>
      <c r="AG3">
        <v>8</v>
      </c>
      <c r="AH3"/>
    </row>
    <row r="4" spans="1:34" x14ac:dyDescent="0.25">
      <c r="A4" t="s">
        <v>564</v>
      </c>
      <c r="B4" t="s">
        <v>390</v>
      </c>
      <c r="C4" t="s">
        <v>441</v>
      </c>
      <c r="D4" t="s">
        <v>523</v>
      </c>
      <c r="E4" s="32">
        <v>38.611111111111114</v>
      </c>
      <c r="F4" s="32">
        <v>6.0220978417266195</v>
      </c>
      <c r="G4" s="32">
        <v>5.436604316546763</v>
      </c>
      <c r="H4" s="32">
        <v>1.7935913669064745</v>
      </c>
      <c r="I4" s="32">
        <v>1.35825035971223</v>
      </c>
      <c r="J4" s="32">
        <v>232.51988888888894</v>
      </c>
      <c r="K4" s="32">
        <v>209.91333333333338</v>
      </c>
      <c r="L4" s="32">
        <v>69.252555555555546</v>
      </c>
      <c r="M4" s="32">
        <v>52.443555555555548</v>
      </c>
      <c r="N4" s="32">
        <v>11.120111111111111</v>
      </c>
      <c r="O4" s="32">
        <v>5.6888888888888891</v>
      </c>
      <c r="P4" s="32">
        <v>24.447999999999997</v>
      </c>
      <c r="Q4" s="32">
        <v>18.650444444444442</v>
      </c>
      <c r="R4" s="32">
        <v>5.7975555555555554</v>
      </c>
      <c r="S4" s="32">
        <v>138.81933333333339</v>
      </c>
      <c r="T4" s="32">
        <v>138.81933333333339</v>
      </c>
      <c r="U4" s="32">
        <v>0</v>
      </c>
      <c r="V4" s="32">
        <v>0</v>
      </c>
      <c r="W4" s="32">
        <v>0</v>
      </c>
      <c r="X4" s="32">
        <v>0</v>
      </c>
      <c r="Y4" s="32">
        <v>0</v>
      </c>
      <c r="Z4" s="32">
        <v>0</v>
      </c>
      <c r="AA4" s="32">
        <v>0</v>
      </c>
      <c r="AB4" s="32">
        <v>0</v>
      </c>
      <c r="AC4" s="32">
        <v>0</v>
      </c>
      <c r="AD4" s="32">
        <v>0</v>
      </c>
      <c r="AE4" s="32">
        <v>0</v>
      </c>
      <c r="AF4" t="s">
        <v>173</v>
      </c>
      <c r="AG4">
        <v>8</v>
      </c>
      <c r="AH4"/>
    </row>
    <row r="5" spans="1:34" x14ac:dyDescent="0.25">
      <c r="A5" t="s">
        <v>564</v>
      </c>
      <c r="B5" t="s">
        <v>403</v>
      </c>
      <c r="C5" t="s">
        <v>451</v>
      </c>
      <c r="D5" t="s">
        <v>527</v>
      </c>
      <c r="E5" s="32">
        <v>32.522222222222226</v>
      </c>
      <c r="F5" s="32">
        <v>5.158168773488212</v>
      </c>
      <c r="G5" s="32">
        <v>4.6897471814144165</v>
      </c>
      <c r="H5" s="32">
        <v>1.2283600956610861</v>
      </c>
      <c r="I5" s="32">
        <v>0.75993850358729054</v>
      </c>
      <c r="J5" s="32">
        <v>167.75511111111109</v>
      </c>
      <c r="K5" s="32">
        <v>152.52099999999999</v>
      </c>
      <c r="L5" s="32">
        <v>39.948999999999991</v>
      </c>
      <c r="M5" s="32">
        <v>24.714888888888886</v>
      </c>
      <c r="N5" s="32">
        <v>9.4711111111111101</v>
      </c>
      <c r="O5" s="32">
        <v>5.7630000000000008</v>
      </c>
      <c r="P5" s="32">
        <v>30.070333333333327</v>
      </c>
      <c r="Q5" s="32">
        <v>30.070333333333327</v>
      </c>
      <c r="R5" s="32">
        <v>0</v>
      </c>
      <c r="S5" s="32">
        <v>97.73577777777777</v>
      </c>
      <c r="T5" s="32">
        <v>97.73577777777777</v>
      </c>
      <c r="U5" s="32">
        <v>0</v>
      </c>
      <c r="V5" s="32">
        <v>0</v>
      </c>
      <c r="W5" s="32">
        <v>10.620333333333335</v>
      </c>
      <c r="X5" s="32">
        <v>5.0250000000000004</v>
      </c>
      <c r="Y5" s="32">
        <v>0</v>
      </c>
      <c r="Z5" s="32">
        <v>0</v>
      </c>
      <c r="AA5" s="32">
        <v>0.79922222222222217</v>
      </c>
      <c r="AB5" s="32">
        <v>0</v>
      </c>
      <c r="AC5" s="32">
        <v>4.7961111111111112</v>
      </c>
      <c r="AD5" s="32">
        <v>0</v>
      </c>
      <c r="AE5" s="32">
        <v>0</v>
      </c>
      <c r="AF5" t="s">
        <v>186</v>
      </c>
      <c r="AG5">
        <v>8</v>
      </c>
      <c r="AH5"/>
    </row>
    <row r="6" spans="1:34" x14ac:dyDescent="0.25">
      <c r="A6" t="s">
        <v>564</v>
      </c>
      <c r="B6" t="s">
        <v>333</v>
      </c>
      <c r="C6" t="s">
        <v>446</v>
      </c>
      <c r="D6" t="s">
        <v>514</v>
      </c>
      <c r="E6" s="32">
        <v>56.211111111111109</v>
      </c>
      <c r="F6" s="32">
        <v>4.0362502470844044</v>
      </c>
      <c r="G6" s="32">
        <v>3.9065803518481914</v>
      </c>
      <c r="H6" s="32">
        <v>0.9576932200039534</v>
      </c>
      <c r="I6" s="32">
        <v>0.82802332476774065</v>
      </c>
      <c r="J6" s="32">
        <v>226.8821111111111</v>
      </c>
      <c r="K6" s="32">
        <v>219.59322222222221</v>
      </c>
      <c r="L6" s="32">
        <v>53.832999999999998</v>
      </c>
      <c r="M6" s="32">
        <v>46.544111111111107</v>
      </c>
      <c r="N6" s="32">
        <v>7.2888888888888888</v>
      </c>
      <c r="O6" s="32">
        <v>0</v>
      </c>
      <c r="P6" s="32">
        <v>23.983888888888892</v>
      </c>
      <c r="Q6" s="32">
        <v>23.983888888888892</v>
      </c>
      <c r="R6" s="32">
        <v>0</v>
      </c>
      <c r="S6" s="32">
        <v>149.06522222222222</v>
      </c>
      <c r="T6" s="32">
        <v>149.06522222222222</v>
      </c>
      <c r="U6" s="32">
        <v>0</v>
      </c>
      <c r="V6" s="32">
        <v>0</v>
      </c>
      <c r="W6" s="32">
        <v>76.554333333333346</v>
      </c>
      <c r="X6" s="32">
        <v>6.560777777777778</v>
      </c>
      <c r="Y6" s="32">
        <v>0</v>
      </c>
      <c r="Z6" s="32">
        <v>0</v>
      </c>
      <c r="AA6" s="32">
        <v>23.983888888888892</v>
      </c>
      <c r="AB6" s="32">
        <v>0</v>
      </c>
      <c r="AC6" s="32">
        <v>46.009666666666668</v>
      </c>
      <c r="AD6" s="32">
        <v>0</v>
      </c>
      <c r="AE6" s="32">
        <v>0</v>
      </c>
      <c r="AF6" t="s">
        <v>115</v>
      </c>
      <c r="AG6">
        <v>8</v>
      </c>
      <c r="AH6"/>
    </row>
    <row r="7" spans="1:34" x14ac:dyDescent="0.25">
      <c r="A7" t="s">
        <v>564</v>
      </c>
      <c r="B7" t="s">
        <v>224</v>
      </c>
      <c r="C7" t="s">
        <v>442</v>
      </c>
      <c r="D7" t="s">
        <v>521</v>
      </c>
      <c r="E7" s="32">
        <v>66.922222222222217</v>
      </c>
      <c r="F7" s="32">
        <v>3.5628939066910177</v>
      </c>
      <c r="G7" s="32">
        <v>3.3431114062759426</v>
      </c>
      <c r="H7" s="32">
        <v>0.63489955171841272</v>
      </c>
      <c r="I7" s="32">
        <v>0.50846754109247894</v>
      </c>
      <c r="J7" s="32">
        <v>238.43677777777776</v>
      </c>
      <c r="K7" s="32">
        <v>223.72844444444445</v>
      </c>
      <c r="L7" s="32">
        <v>42.488888888888887</v>
      </c>
      <c r="M7" s="32">
        <v>34.027777777777779</v>
      </c>
      <c r="N7" s="32">
        <v>5.6944444444444446</v>
      </c>
      <c r="O7" s="32">
        <v>2.7666666666666666</v>
      </c>
      <c r="P7" s="32">
        <v>58.081222222222216</v>
      </c>
      <c r="Q7" s="32">
        <v>51.833999999999996</v>
      </c>
      <c r="R7" s="32">
        <v>6.2472222222222218</v>
      </c>
      <c r="S7" s="32">
        <v>137.86666666666667</v>
      </c>
      <c r="T7" s="32">
        <v>137.86666666666667</v>
      </c>
      <c r="U7" s="32">
        <v>0</v>
      </c>
      <c r="V7" s="32">
        <v>0</v>
      </c>
      <c r="W7" s="32">
        <v>56.367333333333335</v>
      </c>
      <c r="X7" s="32">
        <v>8.0166666666666675</v>
      </c>
      <c r="Y7" s="32">
        <v>0</v>
      </c>
      <c r="Z7" s="32">
        <v>2.6638888888888888</v>
      </c>
      <c r="AA7" s="32">
        <v>25.733999999999998</v>
      </c>
      <c r="AB7" s="32">
        <v>0</v>
      </c>
      <c r="AC7" s="32">
        <v>19.952777777777779</v>
      </c>
      <c r="AD7" s="32">
        <v>0</v>
      </c>
      <c r="AE7" s="32">
        <v>0</v>
      </c>
      <c r="AF7" t="s">
        <v>3</v>
      </c>
      <c r="AG7">
        <v>8</v>
      </c>
      <c r="AH7"/>
    </row>
    <row r="8" spans="1:34" x14ac:dyDescent="0.25">
      <c r="A8" t="s">
        <v>564</v>
      </c>
      <c r="B8" t="s">
        <v>352</v>
      </c>
      <c r="C8" t="s">
        <v>487</v>
      </c>
      <c r="D8" t="s">
        <v>514</v>
      </c>
      <c r="E8" s="32">
        <v>95.733333333333334</v>
      </c>
      <c r="F8" s="32">
        <v>3.9856662024141136</v>
      </c>
      <c r="G8" s="32">
        <v>3.8484215413184772</v>
      </c>
      <c r="H8" s="32">
        <v>0.62470984215413183</v>
      </c>
      <c r="I8" s="32">
        <v>0.51804781801299904</v>
      </c>
      <c r="J8" s="32">
        <v>381.56111111111113</v>
      </c>
      <c r="K8" s="32">
        <v>368.42222222222222</v>
      </c>
      <c r="L8" s="32">
        <v>59.80555555555555</v>
      </c>
      <c r="M8" s="32">
        <v>49.594444444444441</v>
      </c>
      <c r="N8" s="32">
        <v>4.5222222222222221</v>
      </c>
      <c r="O8" s="32">
        <v>5.6888888888888891</v>
      </c>
      <c r="P8" s="32">
        <v>54.566666666666663</v>
      </c>
      <c r="Q8" s="32">
        <v>51.638888888888886</v>
      </c>
      <c r="R8" s="32">
        <v>2.9277777777777776</v>
      </c>
      <c r="S8" s="32">
        <v>267.18888888888887</v>
      </c>
      <c r="T8" s="32">
        <v>216.7861111111111</v>
      </c>
      <c r="U8" s="32">
        <v>7.1194444444444445</v>
      </c>
      <c r="V8" s="32">
        <v>43.283333333333331</v>
      </c>
      <c r="W8" s="32">
        <v>161.4361111111111</v>
      </c>
      <c r="X8" s="32">
        <v>10.677777777777777</v>
      </c>
      <c r="Y8" s="32">
        <v>0</v>
      </c>
      <c r="Z8" s="32">
        <v>0</v>
      </c>
      <c r="AA8" s="32">
        <v>24.891666666666666</v>
      </c>
      <c r="AB8" s="32">
        <v>0</v>
      </c>
      <c r="AC8" s="32">
        <v>125.86666666666666</v>
      </c>
      <c r="AD8" s="32">
        <v>0</v>
      </c>
      <c r="AE8" s="32">
        <v>0</v>
      </c>
      <c r="AF8" t="s">
        <v>135</v>
      </c>
      <c r="AG8">
        <v>8</v>
      </c>
      <c r="AH8"/>
    </row>
    <row r="9" spans="1:34" x14ac:dyDescent="0.25">
      <c r="A9" t="s">
        <v>564</v>
      </c>
      <c r="B9" t="s">
        <v>266</v>
      </c>
      <c r="C9" t="s">
        <v>449</v>
      </c>
      <c r="D9" t="s">
        <v>520</v>
      </c>
      <c r="E9" s="32">
        <v>68.266666666666666</v>
      </c>
      <c r="F9" s="32">
        <v>3.3509440104166672</v>
      </c>
      <c r="G9" s="32">
        <v>3.0899414062500004</v>
      </c>
      <c r="H9" s="32">
        <v>0.78017578125000009</v>
      </c>
      <c r="I9" s="32">
        <v>0.58144531250000009</v>
      </c>
      <c r="J9" s="32">
        <v>228.75777777777782</v>
      </c>
      <c r="K9" s="32">
        <v>210.94000000000003</v>
      </c>
      <c r="L9" s="32">
        <v>53.260000000000005</v>
      </c>
      <c r="M9" s="32">
        <v>39.693333333333342</v>
      </c>
      <c r="N9" s="32">
        <v>10.811111111111112</v>
      </c>
      <c r="O9" s="32">
        <v>2.7555555555555555</v>
      </c>
      <c r="P9" s="32">
        <v>51.35222222222221</v>
      </c>
      <c r="Q9" s="32">
        <v>47.101111111111102</v>
      </c>
      <c r="R9" s="32">
        <v>4.2511111111111113</v>
      </c>
      <c r="S9" s="32">
        <v>124.14555555555557</v>
      </c>
      <c r="T9" s="32">
        <v>123.05555555555557</v>
      </c>
      <c r="U9" s="32">
        <v>1.0900000000000001</v>
      </c>
      <c r="V9" s="32">
        <v>0</v>
      </c>
      <c r="W9" s="32">
        <v>0</v>
      </c>
      <c r="X9" s="32">
        <v>0</v>
      </c>
      <c r="Y9" s="32">
        <v>0</v>
      </c>
      <c r="Z9" s="32">
        <v>0</v>
      </c>
      <c r="AA9" s="32">
        <v>0</v>
      </c>
      <c r="AB9" s="32">
        <v>0</v>
      </c>
      <c r="AC9" s="32">
        <v>0</v>
      </c>
      <c r="AD9" s="32">
        <v>0</v>
      </c>
      <c r="AE9" s="32">
        <v>0</v>
      </c>
      <c r="AF9" t="s">
        <v>45</v>
      </c>
      <c r="AG9">
        <v>8</v>
      </c>
      <c r="AH9"/>
    </row>
    <row r="10" spans="1:34" x14ac:dyDescent="0.25">
      <c r="A10" t="s">
        <v>564</v>
      </c>
      <c r="B10" t="s">
        <v>346</v>
      </c>
      <c r="C10" t="s">
        <v>487</v>
      </c>
      <c r="D10" t="s">
        <v>514</v>
      </c>
      <c r="E10" s="32">
        <v>46.43333333333333</v>
      </c>
      <c r="F10" s="32">
        <v>3.4572122517348647</v>
      </c>
      <c r="G10" s="32">
        <v>3.0877458722182345</v>
      </c>
      <c r="H10" s="32">
        <v>0.71897104570471404</v>
      </c>
      <c r="I10" s="32">
        <v>0.47202201483608514</v>
      </c>
      <c r="J10" s="32">
        <v>160.52988888888888</v>
      </c>
      <c r="K10" s="32">
        <v>143.37433333333334</v>
      </c>
      <c r="L10" s="32">
        <v>33.38422222222222</v>
      </c>
      <c r="M10" s="32">
        <v>21.917555555555552</v>
      </c>
      <c r="N10" s="32">
        <v>5.7777777777777777</v>
      </c>
      <c r="O10" s="32">
        <v>5.6888888888888891</v>
      </c>
      <c r="P10" s="32">
        <v>17.983222222222224</v>
      </c>
      <c r="Q10" s="32">
        <v>12.294333333333334</v>
      </c>
      <c r="R10" s="32">
        <v>5.6888888888888891</v>
      </c>
      <c r="S10" s="32">
        <v>109.16244444444443</v>
      </c>
      <c r="T10" s="32">
        <v>103.99822222222221</v>
      </c>
      <c r="U10" s="32">
        <v>5.0475555555555545</v>
      </c>
      <c r="V10" s="32">
        <v>0.11666666666666667</v>
      </c>
      <c r="W10" s="32">
        <v>5.9915555555555553</v>
      </c>
      <c r="X10" s="32">
        <v>0</v>
      </c>
      <c r="Y10" s="32">
        <v>0</v>
      </c>
      <c r="Z10" s="32">
        <v>0</v>
      </c>
      <c r="AA10" s="32">
        <v>1.4083333333333334</v>
      </c>
      <c r="AB10" s="32">
        <v>0</v>
      </c>
      <c r="AC10" s="32">
        <v>4.5832222222222221</v>
      </c>
      <c r="AD10" s="32">
        <v>0</v>
      </c>
      <c r="AE10" s="32">
        <v>0</v>
      </c>
      <c r="AF10" t="s">
        <v>129</v>
      </c>
      <c r="AG10">
        <v>8</v>
      </c>
      <c r="AH10"/>
    </row>
    <row r="11" spans="1:34" x14ac:dyDescent="0.25">
      <c r="A11" t="s">
        <v>564</v>
      </c>
      <c r="B11" t="s">
        <v>264</v>
      </c>
      <c r="C11" t="s">
        <v>442</v>
      </c>
      <c r="D11" t="s">
        <v>521</v>
      </c>
      <c r="E11" s="32">
        <v>77.311111111111117</v>
      </c>
      <c r="F11" s="32">
        <v>3.5153779821787876</v>
      </c>
      <c r="G11" s="32">
        <v>2.8749568841621156</v>
      </c>
      <c r="H11" s="32">
        <v>0.39353981029031326</v>
      </c>
      <c r="I11" s="32">
        <v>0.31183529749928141</v>
      </c>
      <c r="J11" s="32">
        <v>271.77777777777783</v>
      </c>
      <c r="K11" s="32">
        <v>222.26611111111112</v>
      </c>
      <c r="L11" s="32">
        <v>30.425000000000001</v>
      </c>
      <c r="M11" s="32">
        <v>24.108333333333334</v>
      </c>
      <c r="N11" s="32">
        <v>0</v>
      </c>
      <c r="O11" s="32">
        <v>6.3166666666666664</v>
      </c>
      <c r="P11" s="32">
        <v>83.542222222222222</v>
      </c>
      <c r="Q11" s="32">
        <v>40.347222222222221</v>
      </c>
      <c r="R11" s="32">
        <v>43.195</v>
      </c>
      <c r="S11" s="32">
        <v>157.81055555555557</v>
      </c>
      <c r="T11" s="32">
        <v>157.81055555555557</v>
      </c>
      <c r="U11" s="32">
        <v>0</v>
      </c>
      <c r="V11" s="32">
        <v>0</v>
      </c>
      <c r="W11" s="32">
        <v>151.06111111111113</v>
      </c>
      <c r="X11" s="32">
        <v>4.2166666666666668</v>
      </c>
      <c r="Y11" s="32">
        <v>0</v>
      </c>
      <c r="Z11" s="32">
        <v>0.62777777777777777</v>
      </c>
      <c r="AA11" s="32">
        <v>0</v>
      </c>
      <c r="AB11" s="32">
        <v>37.47</v>
      </c>
      <c r="AC11" s="32">
        <v>108.74666666666667</v>
      </c>
      <c r="AD11" s="32">
        <v>0</v>
      </c>
      <c r="AE11" s="32">
        <v>0</v>
      </c>
      <c r="AF11" t="s">
        <v>43</v>
      </c>
      <c r="AG11">
        <v>8</v>
      </c>
      <c r="AH11"/>
    </row>
    <row r="12" spans="1:34" x14ac:dyDescent="0.25">
      <c r="A12" t="s">
        <v>564</v>
      </c>
      <c r="B12" t="s">
        <v>296</v>
      </c>
      <c r="C12" t="s">
        <v>470</v>
      </c>
      <c r="D12" t="s">
        <v>520</v>
      </c>
      <c r="E12" s="32">
        <v>62.511111111111113</v>
      </c>
      <c r="F12" s="32">
        <v>3.7330341272662637</v>
      </c>
      <c r="G12" s="32">
        <v>3.4425435478137221</v>
      </c>
      <c r="H12" s="32">
        <v>0.52649306789904016</v>
      </c>
      <c r="I12" s="32">
        <v>0.27012975471027373</v>
      </c>
      <c r="J12" s="32">
        <v>233.35611111111112</v>
      </c>
      <c r="K12" s="32">
        <v>215.19722222222222</v>
      </c>
      <c r="L12" s="32">
        <v>32.911666666666669</v>
      </c>
      <c r="M12" s="32">
        <v>16.886111111111113</v>
      </c>
      <c r="N12" s="32">
        <v>10.692222222222222</v>
      </c>
      <c r="O12" s="32">
        <v>5.333333333333333</v>
      </c>
      <c r="P12" s="32">
        <v>55.983333333333334</v>
      </c>
      <c r="Q12" s="32">
        <v>53.85</v>
      </c>
      <c r="R12" s="32">
        <v>2.1333333333333333</v>
      </c>
      <c r="S12" s="32">
        <v>144.46111111111111</v>
      </c>
      <c r="T12" s="32">
        <v>125.83611111111111</v>
      </c>
      <c r="U12" s="32">
        <v>18.625</v>
      </c>
      <c r="V12" s="32">
        <v>0</v>
      </c>
      <c r="W12" s="32">
        <v>0.13333333333333333</v>
      </c>
      <c r="X12" s="32">
        <v>0</v>
      </c>
      <c r="Y12" s="32">
        <v>0</v>
      </c>
      <c r="Z12" s="32">
        <v>0</v>
      </c>
      <c r="AA12" s="32">
        <v>0.13333333333333333</v>
      </c>
      <c r="AB12" s="32">
        <v>0</v>
      </c>
      <c r="AC12" s="32">
        <v>0</v>
      </c>
      <c r="AD12" s="32">
        <v>0</v>
      </c>
      <c r="AE12" s="32">
        <v>0</v>
      </c>
      <c r="AF12" t="s">
        <v>77</v>
      </c>
      <c r="AG12">
        <v>8</v>
      </c>
      <c r="AH12"/>
    </row>
    <row r="13" spans="1:34" x14ac:dyDescent="0.25">
      <c r="A13" t="s">
        <v>564</v>
      </c>
      <c r="B13" t="s">
        <v>268</v>
      </c>
      <c r="C13" t="s">
        <v>463</v>
      </c>
      <c r="D13" t="s">
        <v>520</v>
      </c>
      <c r="E13" s="32">
        <v>123.04444444444445</v>
      </c>
      <c r="F13" s="32">
        <v>3.8936021311179343</v>
      </c>
      <c r="G13" s="32">
        <v>3.6763364637890557</v>
      </c>
      <c r="H13" s="32">
        <v>1.0616308470290772</v>
      </c>
      <c r="I13" s="32">
        <v>0.84436517970019864</v>
      </c>
      <c r="J13" s="32">
        <v>479.08611111111117</v>
      </c>
      <c r="K13" s="32">
        <v>452.35277777777782</v>
      </c>
      <c r="L13" s="32">
        <v>130.62777777777779</v>
      </c>
      <c r="M13" s="32">
        <v>103.89444444444445</v>
      </c>
      <c r="N13" s="32">
        <v>21.844444444444445</v>
      </c>
      <c r="O13" s="32">
        <v>4.8888888888888893</v>
      </c>
      <c r="P13" s="32">
        <v>66.705555555555549</v>
      </c>
      <c r="Q13" s="32">
        <v>66.705555555555549</v>
      </c>
      <c r="R13" s="32">
        <v>0</v>
      </c>
      <c r="S13" s="32">
        <v>281.75277777777779</v>
      </c>
      <c r="T13" s="32">
        <v>264.71944444444443</v>
      </c>
      <c r="U13" s="32">
        <v>17.033333333333335</v>
      </c>
      <c r="V13" s="32">
        <v>0</v>
      </c>
      <c r="W13" s="32">
        <v>0</v>
      </c>
      <c r="X13" s="32">
        <v>0</v>
      </c>
      <c r="Y13" s="32">
        <v>0</v>
      </c>
      <c r="Z13" s="32">
        <v>0</v>
      </c>
      <c r="AA13" s="32">
        <v>0</v>
      </c>
      <c r="AB13" s="32">
        <v>0</v>
      </c>
      <c r="AC13" s="32">
        <v>0</v>
      </c>
      <c r="AD13" s="32">
        <v>0</v>
      </c>
      <c r="AE13" s="32">
        <v>0</v>
      </c>
      <c r="AF13" t="s">
        <v>47</v>
      </c>
      <c r="AG13">
        <v>8</v>
      </c>
      <c r="AH13"/>
    </row>
    <row r="14" spans="1:34" x14ac:dyDescent="0.25">
      <c r="A14" t="s">
        <v>564</v>
      </c>
      <c r="B14" t="s">
        <v>423</v>
      </c>
      <c r="C14" t="s">
        <v>441</v>
      </c>
      <c r="D14" t="s">
        <v>520</v>
      </c>
      <c r="E14" s="32">
        <v>61.422222222222224</v>
      </c>
      <c r="F14" s="32">
        <v>4.9765738060781475</v>
      </c>
      <c r="G14" s="32">
        <v>4.5864236613603468</v>
      </c>
      <c r="H14" s="32">
        <v>0.76799927641099852</v>
      </c>
      <c r="I14" s="32">
        <v>0.55128437047756873</v>
      </c>
      <c r="J14" s="32">
        <v>305.67222222222222</v>
      </c>
      <c r="K14" s="32">
        <v>281.70833333333331</v>
      </c>
      <c r="L14" s="32">
        <v>47.172222222222224</v>
      </c>
      <c r="M14" s="32">
        <v>33.861111111111114</v>
      </c>
      <c r="N14" s="32">
        <v>7.7111111111111112</v>
      </c>
      <c r="O14" s="32">
        <v>5.6</v>
      </c>
      <c r="P14" s="32">
        <v>135.03055555555557</v>
      </c>
      <c r="Q14" s="32">
        <v>124.37777777777778</v>
      </c>
      <c r="R14" s="32">
        <v>10.652777777777779</v>
      </c>
      <c r="S14" s="32">
        <v>123.46944444444445</v>
      </c>
      <c r="T14" s="32">
        <v>123.46944444444445</v>
      </c>
      <c r="U14" s="32">
        <v>0</v>
      </c>
      <c r="V14" s="32">
        <v>0</v>
      </c>
      <c r="W14" s="32">
        <v>161.24722222222223</v>
      </c>
      <c r="X14" s="32">
        <v>7.5666666666666664</v>
      </c>
      <c r="Y14" s="32">
        <v>3.15</v>
      </c>
      <c r="Z14" s="32">
        <v>0</v>
      </c>
      <c r="AA14" s="32">
        <v>75.772222222222226</v>
      </c>
      <c r="AB14" s="32">
        <v>0</v>
      </c>
      <c r="AC14" s="32">
        <v>74.75833333333334</v>
      </c>
      <c r="AD14" s="32">
        <v>0</v>
      </c>
      <c r="AE14" s="32">
        <v>0</v>
      </c>
      <c r="AF14" t="s">
        <v>206</v>
      </c>
      <c r="AG14">
        <v>8</v>
      </c>
      <c r="AH14"/>
    </row>
    <row r="15" spans="1:34" x14ac:dyDescent="0.25">
      <c r="A15" t="s">
        <v>564</v>
      </c>
      <c r="B15" t="s">
        <v>262</v>
      </c>
      <c r="C15" t="s">
        <v>461</v>
      </c>
      <c r="D15" t="s">
        <v>514</v>
      </c>
      <c r="E15" s="32">
        <v>102.13333333333334</v>
      </c>
      <c r="F15" s="32">
        <v>3.4558463881636188</v>
      </c>
      <c r="G15" s="32">
        <v>3.2231353350739762</v>
      </c>
      <c r="H15" s="32">
        <v>0.63347040905134888</v>
      </c>
      <c r="I15" s="32">
        <v>0.46044060052219304</v>
      </c>
      <c r="J15" s="32">
        <v>352.95711111111098</v>
      </c>
      <c r="K15" s="32">
        <v>329.18955555555544</v>
      </c>
      <c r="L15" s="32">
        <v>64.698444444444434</v>
      </c>
      <c r="M15" s="32">
        <v>47.026333333333319</v>
      </c>
      <c r="N15" s="32">
        <v>12.872111111111112</v>
      </c>
      <c r="O15" s="32">
        <v>4.8</v>
      </c>
      <c r="P15" s="32">
        <v>101.78922222222221</v>
      </c>
      <c r="Q15" s="32">
        <v>95.693777777777768</v>
      </c>
      <c r="R15" s="32">
        <v>6.0954444444444444</v>
      </c>
      <c r="S15" s="32">
        <v>186.46944444444438</v>
      </c>
      <c r="T15" s="32">
        <v>142.67699999999994</v>
      </c>
      <c r="U15" s="32">
        <v>43.792444444444442</v>
      </c>
      <c r="V15" s="32">
        <v>0</v>
      </c>
      <c r="W15" s="32">
        <v>55.555222222222227</v>
      </c>
      <c r="X15" s="32">
        <v>2.2205555555555554</v>
      </c>
      <c r="Y15" s="32">
        <v>0</v>
      </c>
      <c r="Z15" s="32">
        <v>0</v>
      </c>
      <c r="AA15" s="32">
        <v>25.080777777777786</v>
      </c>
      <c r="AB15" s="32">
        <v>0</v>
      </c>
      <c r="AC15" s="32">
        <v>28.253888888888888</v>
      </c>
      <c r="AD15" s="32">
        <v>0</v>
      </c>
      <c r="AE15" s="32">
        <v>0</v>
      </c>
      <c r="AF15" t="s">
        <v>41</v>
      </c>
      <c r="AG15">
        <v>8</v>
      </c>
      <c r="AH15"/>
    </row>
    <row r="16" spans="1:34" x14ac:dyDescent="0.25">
      <c r="A16" t="s">
        <v>564</v>
      </c>
      <c r="B16" t="s">
        <v>374</v>
      </c>
      <c r="C16" t="s">
        <v>451</v>
      </c>
      <c r="D16" t="s">
        <v>527</v>
      </c>
      <c r="E16" s="32">
        <v>34.033333333333331</v>
      </c>
      <c r="F16" s="32">
        <v>3.8357166176950703</v>
      </c>
      <c r="G16" s="32">
        <v>3.2649983676134506</v>
      </c>
      <c r="H16" s="32">
        <v>1.115399934704538</v>
      </c>
      <c r="I16" s="32">
        <v>0.71183806725432586</v>
      </c>
      <c r="J16" s="32">
        <v>130.54222222222222</v>
      </c>
      <c r="K16" s="32">
        <v>111.11877777777777</v>
      </c>
      <c r="L16" s="32">
        <v>37.960777777777778</v>
      </c>
      <c r="M16" s="32">
        <v>24.226222222222223</v>
      </c>
      <c r="N16" s="32">
        <v>8.0456666666666674</v>
      </c>
      <c r="O16" s="32">
        <v>5.6888888888888891</v>
      </c>
      <c r="P16" s="32">
        <v>25.448444444444444</v>
      </c>
      <c r="Q16" s="32">
        <v>19.759555555555554</v>
      </c>
      <c r="R16" s="32">
        <v>5.6888888888888891</v>
      </c>
      <c r="S16" s="32">
        <v>67.132999999999996</v>
      </c>
      <c r="T16" s="32">
        <v>56.515333333333324</v>
      </c>
      <c r="U16" s="32">
        <v>10.617666666666668</v>
      </c>
      <c r="V16" s="32">
        <v>0</v>
      </c>
      <c r="W16" s="32">
        <v>28.704888888888874</v>
      </c>
      <c r="X16" s="32">
        <v>3.6967777777777782</v>
      </c>
      <c r="Y16" s="32">
        <v>0</v>
      </c>
      <c r="Z16" s="32">
        <v>0</v>
      </c>
      <c r="AA16" s="32">
        <v>3.4132222222222222</v>
      </c>
      <c r="AB16" s="32">
        <v>0</v>
      </c>
      <c r="AC16" s="32">
        <v>21.594888888888875</v>
      </c>
      <c r="AD16" s="32">
        <v>0</v>
      </c>
      <c r="AE16" s="32">
        <v>0</v>
      </c>
      <c r="AF16" t="s">
        <v>157</v>
      </c>
      <c r="AG16">
        <v>8</v>
      </c>
      <c r="AH16"/>
    </row>
    <row r="17" spans="1:34" x14ac:dyDescent="0.25">
      <c r="A17" t="s">
        <v>564</v>
      </c>
      <c r="B17" t="s">
        <v>251</v>
      </c>
      <c r="C17" t="s">
        <v>448</v>
      </c>
      <c r="D17" t="s">
        <v>525</v>
      </c>
      <c r="E17" s="32">
        <v>73.522222222222226</v>
      </c>
      <c r="F17" s="32">
        <v>2.7856641982771646</v>
      </c>
      <c r="G17" s="32">
        <v>2.6052213994257212</v>
      </c>
      <c r="H17" s="32">
        <v>0.57262807918996517</v>
      </c>
      <c r="I17" s="32">
        <v>0.46351669941060897</v>
      </c>
      <c r="J17" s="32">
        <v>204.80822222222221</v>
      </c>
      <c r="K17" s="32">
        <v>191.54166666666666</v>
      </c>
      <c r="L17" s="32">
        <v>42.100888888888882</v>
      </c>
      <c r="M17" s="32">
        <v>34.078777777777773</v>
      </c>
      <c r="N17" s="32">
        <v>3.399888888888889</v>
      </c>
      <c r="O17" s="32">
        <v>4.6222222222222218</v>
      </c>
      <c r="P17" s="32">
        <v>45.116666666666667</v>
      </c>
      <c r="Q17" s="32">
        <v>39.87222222222222</v>
      </c>
      <c r="R17" s="32">
        <v>5.2444444444444445</v>
      </c>
      <c r="S17" s="32">
        <v>117.59066666666666</v>
      </c>
      <c r="T17" s="32">
        <v>117.59066666666666</v>
      </c>
      <c r="U17" s="32">
        <v>0</v>
      </c>
      <c r="V17" s="32">
        <v>0</v>
      </c>
      <c r="W17" s="32">
        <v>0</v>
      </c>
      <c r="X17" s="32">
        <v>0</v>
      </c>
      <c r="Y17" s="32">
        <v>0</v>
      </c>
      <c r="Z17" s="32">
        <v>0</v>
      </c>
      <c r="AA17" s="32">
        <v>0</v>
      </c>
      <c r="AB17" s="32">
        <v>0</v>
      </c>
      <c r="AC17" s="32">
        <v>0</v>
      </c>
      <c r="AD17" s="32">
        <v>0</v>
      </c>
      <c r="AE17" s="32">
        <v>0</v>
      </c>
      <c r="AF17" t="s">
        <v>30</v>
      </c>
      <c r="AG17">
        <v>8</v>
      </c>
      <c r="AH17"/>
    </row>
    <row r="18" spans="1:34" x14ac:dyDescent="0.25">
      <c r="A18" t="s">
        <v>564</v>
      </c>
      <c r="B18" t="s">
        <v>366</v>
      </c>
      <c r="C18" t="s">
        <v>493</v>
      </c>
      <c r="D18" t="s">
        <v>546</v>
      </c>
      <c r="E18" s="32">
        <v>50.43333333333333</v>
      </c>
      <c r="F18" s="32">
        <v>3.7888742013659407</v>
      </c>
      <c r="G18" s="32">
        <v>3.4030403172504964</v>
      </c>
      <c r="H18" s="32">
        <v>0.88788940295219265</v>
      </c>
      <c r="I18" s="32">
        <v>0.73104868913857723</v>
      </c>
      <c r="J18" s="32">
        <v>191.0855555555556</v>
      </c>
      <c r="K18" s="32">
        <v>171.62666666666669</v>
      </c>
      <c r="L18" s="32">
        <v>44.779222222222245</v>
      </c>
      <c r="M18" s="32">
        <v>36.869222222222241</v>
      </c>
      <c r="N18" s="32">
        <v>2.1722222222222221</v>
      </c>
      <c r="O18" s="32">
        <v>5.7377777777777759</v>
      </c>
      <c r="P18" s="32">
        <v>22.253666666666675</v>
      </c>
      <c r="Q18" s="32">
        <v>10.70477777777778</v>
      </c>
      <c r="R18" s="32">
        <v>11.548888888888893</v>
      </c>
      <c r="S18" s="32">
        <v>124.05266666666668</v>
      </c>
      <c r="T18" s="32">
        <v>91.432888888888897</v>
      </c>
      <c r="U18" s="32">
        <v>32.619777777777777</v>
      </c>
      <c r="V18" s="32">
        <v>0</v>
      </c>
      <c r="W18" s="32">
        <v>7.9099999999999984</v>
      </c>
      <c r="X18" s="32">
        <v>0</v>
      </c>
      <c r="Y18" s="32">
        <v>2.1722222222222221</v>
      </c>
      <c r="Z18" s="32">
        <v>5.7377777777777759</v>
      </c>
      <c r="AA18" s="32">
        <v>0</v>
      </c>
      <c r="AB18" s="32">
        <v>0</v>
      </c>
      <c r="AC18" s="32">
        <v>0</v>
      </c>
      <c r="AD18" s="32">
        <v>0</v>
      </c>
      <c r="AE18" s="32">
        <v>0</v>
      </c>
      <c r="AF18" t="s">
        <v>149</v>
      </c>
      <c r="AG18">
        <v>8</v>
      </c>
      <c r="AH18"/>
    </row>
    <row r="19" spans="1:34" x14ac:dyDescent="0.25">
      <c r="A19" t="s">
        <v>564</v>
      </c>
      <c r="B19" t="s">
        <v>283</v>
      </c>
      <c r="C19" t="s">
        <v>442</v>
      </c>
      <c r="D19" t="s">
        <v>523</v>
      </c>
      <c r="E19" s="32">
        <v>65.911111111111111</v>
      </c>
      <c r="F19" s="32">
        <v>3.5437913014160483</v>
      </c>
      <c r="G19" s="32">
        <v>3.3194858395144977</v>
      </c>
      <c r="H19" s="32">
        <v>0.83264834794335785</v>
      </c>
      <c r="I19" s="32">
        <v>0.60834288604180686</v>
      </c>
      <c r="J19" s="32">
        <v>233.57522222222221</v>
      </c>
      <c r="K19" s="32">
        <v>218.791</v>
      </c>
      <c r="L19" s="32">
        <v>54.880777777777766</v>
      </c>
      <c r="M19" s="32">
        <v>40.09655555555554</v>
      </c>
      <c r="N19" s="32">
        <v>9.0953333333333344</v>
      </c>
      <c r="O19" s="32">
        <v>5.6888888888888891</v>
      </c>
      <c r="P19" s="32">
        <v>35.410222222222231</v>
      </c>
      <c r="Q19" s="32">
        <v>35.410222222222231</v>
      </c>
      <c r="R19" s="32">
        <v>0</v>
      </c>
      <c r="S19" s="32">
        <v>143.28422222222221</v>
      </c>
      <c r="T19" s="32">
        <v>143.28422222222221</v>
      </c>
      <c r="U19" s="32">
        <v>0</v>
      </c>
      <c r="V19" s="32">
        <v>0</v>
      </c>
      <c r="W19" s="32">
        <v>11.937333333333335</v>
      </c>
      <c r="X19" s="32">
        <v>7.5737777777777779</v>
      </c>
      <c r="Y19" s="32">
        <v>0</v>
      </c>
      <c r="Z19" s="32">
        <v>0</v>
      </c>
      <c r="AA19" s="32">
        <v>2.2200000000000002</v>
      </c>
      <c r="AB19" s="32">
        <v>0</v>
      </c>
      <c r="AC19" s="32">
        <v>2.1435555555555559</v>
      </c>
      <c r="AD19" s="32">
        <v>0</v>
      </c>
      <c r="AE19" s="32">
        <v>0</v>
      </c>
      <c r="AF19" t="s">
        <v>62</v>
      </c>
      <c r="AG19">
        <v>8</v>
      </c>
      <c r="AH19"/>
    </row>
    <row r="20" spans="1:34" x14ac:dyDescent="0.25">
      <c r="A20" t="s">
        <v>564</v>
      </c>
      <c r="B20" t="s">
        <v>316</v>
      </c>
      <c r="C20" t="s">
        <v>477</v>
      </c>
      <c r="D20" t="s">
        <v>529</v>
      </c>
      <c r="E20" s="32">
        <v>62.9</v>
      </c>
      <c r="F20" s="32">
        <v>3.0208267090620029</v>
      </c>
      <c r="G20" s="32">
        <v>2.695502561384914</v>
      </c>
      <c r="H20" s="32">
        <v>0.95301360183713124</v>
      </c>
      <c r="I20" s="32">
        <v>0.74291114644055822</v>
      </c>
      <c r="J20" s="32">
        <v>190.01</v>
      </c>
      <c r="K20" s="32">
        <v>169.54711111111109</v>
      </c>
      <c r="L20" s="32">
        <v>59.944555555555553</v>
      </c>
      <c r="M20" s="32">
        <v>46.729111111111109</v>
      </c>
      <c r="N20" s="32">
        <v>7.1710000000000012</v>
      </c>
      <c r="O20" s="32">
        <v>6.0444444444444443</v>
      </c>
      <c r="P20" s="32">
        <v>28.987222222222222</v>
      </c>
      <c r="Q20" s="32">
        <v>21.739777777777778</v>
      </c>
      <c r="R20" s="32">
        <v>7.2474444444444455</v>
      </c>
      <c r="S20" s="32">
        <v>101.07822222222224</v>
      </c>
      <c r="T20" s="32">
        <v>95.396222222222235</v>
      </c>
      <c r="U20" s="32">
        <v>5.256444444444444</v>
      </c>
      <c r="V20" s="32">
        <v>0.42555555555555552</v>
      </c>
      <c r="W20" s="32">
        <v>6.7758888888888889</v>
      </c>
      <c r="X20" s="32">
        <v>0</v>
      </c>
      <c r="Y20" s="32">
        <v>0</v>
      </c>
      <c r="Z20" s="32">
        <v>0</v>
      </c>
      <c r="AA20" s="32">
        <v>0.53700000000000003</v>
      </c>
      <c r="AB20" s="32">
        <v>0</v>
      </c>
      <c r="AC20" s="32">
        <v>6.2388888888888889</v>
      </c>
      <c r="AD20" s="32">
        <v>0</v>
      </c>
      <c r="AE20" s="32">
        <v>0</v>
      </c>
      <c r="AF20" t="s">
        <v>97</v>
      </c>
      <c r="AG20">
        <v>8</v>
      </c>
      <c r="AH20"/>
    </row>
    <row r="21" spans="1:34" x14ac:dyDescent="0.25">
      <c r="A21" t="s">
        <v>564</v>
      </c>
      <c r="B21" t="s">
        <v>337</v>
      </c>
      <c r="C21" t="s">
        <v>441</v>
      </c>
      <c r="D21" t="s">
        <v>523</v>
      </c>
      <c r="E21" s="32">
        <v>109.18888888888888</v>
      </c>
      <c r="F21" s="32">
        <v>4.3936725348529571</v>
      </c>
      <c r="G21" s="32">
        <v>4.1109056680573941</v>
      </c>
      <c r="H21" s="32">
        <v>0.95613920830365307</v>
      </c>
      <c r="I21" s="32">
        <v>0.67337234150808978</v>
      </c>
      <c r="J21" s="32">
        <v>479.74022222222231</v>
      </c>
      <c r="K21" s="32">
        <v>448.86522222222231</v>
      </c>
      <c r="L21" s="32">
        <v>104.39977777777776</v>
      </c>
      <c r="M21" s="32">
        <v>73.524777777777757</v>
      </c>
      <c r="N21" s="32">
        <v>25</v>
      </c>
      <c r="O21" s="32">
        <v>5.875</v>
      </c>
      <c r="P21" s="32">
        <v>65.521555555555551</v>
      </c>
      <c r="Q21" s="32">
        <v>65.521555555555551</v>
      </c>
      <c r="R21" s="32">
        <v>0</v>
      </c>
      <c r="S21" s="32">
        <v>309.81888888888898</v>
      </c>
      <c r="T21" s="32">
        <v>309.81888888888898</v>
      </c>
      <c r="U21" s="32">
        <v>0</v>
      </c>
      <c r="V21" s="32">
        <v>0</v>
      </c>
      <c r="W21" s="32">
        <v>19.896222222222221</v>
      </c>
      <c r="X21" s="32">
        <v>0</v>
      </c>
      <c r="Y21" s="32">
        <v>0</v>
      </c>
      <c r="Z21" s="32">
        <v>0</v>
      </c>
      <c r="AA21" s="32">
        <v>9.8388888888888886</v>
      </c>
      <c r="AB21" s="32">
        <v>0</v>
      </c>
      <c r="AC21" s="32">
        <v>10.057333333333332</v>
      </c>
      <c r="AD21" s="32">
        <v>0</v>
      </c>
      <c r="AE21" s="32">
        <v>0</v>
      </c>
      <c r="AF21" t="s">
        <v>119</v>
      </c>
      <c r="AG21">
        <v>8</v>
      </c>
      <c r="AH21"/>
    </row>
    <row r="22" spans="1:34" x14ac:dyDescent="0.25">
      <c r="A22" t="s">
        <v>564</v>
      </c>
      <c r="B22" t="s">
        <v>303</v>
      </c>
      <c r="C22" t="s">
        <v>446</v>
      </c>
      <c r="D22" t="s">
        <v>514</v>
      </c>
      <c r="E22" s="32">
        <v>114.62222222222222</v>
      </c>
      <c r="F22" s="32">
        <v>3.0465374176037221</v>
      </c>
      <c r="G22" s="32">
        <v>2.897254749903063</v>
      </c>
      <c r="H22" s="32">
        <v>0.58387262504846849</v>
      </c>
      <c r="I22" s="32">
        <v>0.43924292361380396</v>
      </c>
      <c r="J22" s="32">
        <v>349.20088888888887</v>
      </c>
      <c r="K22" s="32">
        <v>332.08977777777773</v>
      </c>
      <c r="L22" s="32">
        <v>66.924777777777791</v>
      </c>
      <c r="M22" s="32">
        <v>50.347000000000016</v>
      </c>
      <c r="N22" s="32">
        <v>10.888888888888889</v>
      </c>
      <c r="O22" s="32">
        <v>5.6888888888888891</v>
      </c>
      <c r="P22" s="32">
        <v>72.979666666666674</v>
      </c>
      <c r="Q22" s="32">
        <v>72.446333333333342</v>
      </c>
      <c r="R22" s="32">
        <v>0.53333333333333333</v>
      </c>
      <c r="S22" s="32">
        <v>209.2964444444444</v>
      </c>
      <c r="T22" s="32">
        <v>209.2964444444444</v>
      </c>
      <c r="U22" s="32">
        <v>0</v>
      </c>
      <c r="V22" s="32">
        <v>0</v>
      </c>
      <c r="W22" s="32">
        <v>155.15877777777774</v>
      </c>
      <c r="X22" s="32">
        <v>31.799777777777773</v>
      </c>
      <c r="Y22" s="32">
        <v>0</v>
      </c>
      <c r="Z22" s="32">
        <v>0</v>
      </c>
      <c r="AA22" s="32">
        <v>18.142555555555553</v>
      </c>
      <c r="AB22" s="32">
        <v>0</v>
      </c>
      <c r="AC22" s="32">
        <v>105.21644444444441</v>
      </c>
      <c r="AD22" s="32">
        <v>0</v>
      </c>
      <c r="AE22" s="32">
        <v>0</v>
      </c>
      <c r="AF22" t="s">
        <v>84</v>
      </c>
      <c r="AG22">
        <v>8</v>
      </c>
      <c r="AH22"/>
    </row>
    <row r="23" spans="1:34" x14ac:dyDescent="0.25">
      <c r="A23" t="s">
        <v>564</v>
      </c>
      <c r="B23" t="s">
        <v>282</v>
      </c>
      <c r="C23" t="s">
        <v>444</v>
      </c>
      <c r="D23" t="s">
        <v>522</v>
      </c>
      <c r="E23" s="32">
        <v>101</v>
      </c>
      <c r="F23" s="32">
        <v>3.3160715071507147</v>
      </c>
      <c r="G23" s="32">
        <v>3.110515951595159</v>
      </c>
      <c r="H23" s="32">
        <v>0.67064466446644666</v>
      </c>
      <c r="I23" s="32">
        <v>0.53593619361936196</v>
      </c>
      <c r="J23" s="32">
        <v>334.92322222222219</v>
      </c>
      <c r="K23" s="32">
        <v>314.16211111111107</v>
      </c>
      <c r="L23" s="32">
        <v>67.735111111111109</v>
      </c>
      <c r="M23" s="32">
        <v>54.129555555555555</v>
      </c>
      <c r="N23" s="32">
        <v>7.916666666666667</v>
      </c>
      <c r="O23" s="32">
        <v>5.6888888888888891</v>
      </c>
      <c r="P23" s="32">
        <v>75.399444444444441</v>
      </c>
      <c r="Q23" s="32">
        <v>68.24388888888889</v>
      </c>
      <c r="R23" s="32">
        <v>7.1555555555555559</v>
      </c>
      <c r="S23" s="32">
        <v>191.78866666666667</v>
      </c>
      <c r="T23" s="32">
        <v>190.93955555555556</v>
      </c>
      <c r="U23" s="32">
        <v>0.84911111111111093</v>
      </c>
      <c r="V23" s="32">
        <v>0</v>
      </c>
      <c r="W23" s="32">
        <v>31.611999999999998</v>
      </c>
      <c r="X23" s="32">
        <v>3.559333333333333</v>
      </c>
      <c r="Y23" s="32">
        <v>0</v>
      </c>
      <c r="Z23" s="32">
        <v>0</v>
      </c>
      <c r="AA23" s="32">
        <v>2.3882222222222227</v>
      </c>
      <c r="AB23" s="32">
        <v>0</v>
      </c>
      <c r="AC23" s="32">
        <v>25.664444444444442</v>
      </c>
      <c r="AD23" s="32">
        <v>0</v>
      </c>
      <c r="AE23" s="32">
        <v>0</v>
      </c>
      <c r="AF23" t="s">
        <v>61</v>
      </c>
      <c r="AG23">
        <v>8</v>
      </c>
      <c r="AH23"/>
    </row>
    <row r="24" spans="1:34" x14ac:dyDescent="0.25">
      <c r="A24" t="s">
        <v>564</v>
      </c>
      <c r="B24" t="s">
        <v>310</v>
      </c>
      <c r="C24" t="s">
        <v>442</v>
      </c>
      <c r="D24" t="s">
        <v>521</v>
      </c>
      <c r="E24" s="32">
        <v>77.233333333333334</v>
      </c>
      <c r="F24" s="32">
        <v>3.92</v>
      </c>
      <c r="G24" s="32">
        <v>3.7127521219968354</v>
      </c>
      <c r="H24" s="32">
        <v>0.73124298662063014</v>
      </c>
      <c r="I24" s="32">
        <v>0.59443964897137103</v>
      </c>
      <c r="J24" s="32">
        <v>302.75466666666665</v>
      </c>
      <c r="K24" s="32">
        <v>286.74822222222224</v>
      </c>
      <c r="L24" s="32">
        <v>56.476333333333336</v>
      </c>
      <c r="M24" s="32">
        <v>45.910555555555554</v>
      </c>
      <c r="N24" s="32">
        <v>5.2324444444444449</v>
      </c>
      <c r="O24" s="32">
        <v>5.333333333333333</v>
      </c>
      <c r="P24" s="32">
        <v>70.51033333333335</v>
      </c>
      <c r="Q24" s="32">
        <v>65.069666666666677</v>
      </c>
      <c r="R24" s="32">
        <v>5.4406666666666661</v>
      </c>
      <c r="S24" s="32">
        <v>175.768</v>
      </c>
      <c r="T24" s="32">
        <v>170.52444444444444</v>
      </c>
      <c r="U24" s="32">
        <v>5.2435555555555551</v>
      </c>
      <c r="V24" s="32">
        <v>0</v>
      </c>
      <c r="W24" s="32">
        <v>32.679111111111112</v>
      </c>
      <c r="X24" s="32">
        <v>1.3222222222222222</v>
      </c>
      <c r="Y24" s="32">
        <v>0</v>
      </c>
      <c r="Z24" s="32">
        <v>0</v>
      </c>
      <c r="AA24" s="32">
        <v>8.812444444444445</v>
      </c>
      <c r="AB24" s="32">
        <v>0</v>
      </c>
      <c r="AC24" s="32">
        <v>22.544444444444444</v>
      </c>
      <c r="AD24" s="32">
        <v>0</v>
      </c>
      <c r="AE24" s="32">
        <v>0</v>
      </c>
      <c r="AF24" t="s">
        <v>91</v>
      </c>
      <c r="AG24">
        <v>8</v>
      </c>
      <c r="AH24"/>
    </row>
    <row r="25" spans="1:34" x14ac:dyDescent="0.25">
      <c r="A25" t="s">
        <v>564</v>
      </c>
      <c r="B25" t="s">
        <v>279</v>
      </c>
      <c r="C25" t="s">
        <v>447</v>
      </c>
      <c r="D25" t="s">
        <v>524</v>
      </c>
      <c r="E25" s="32">
        <v>71.74444444444444</v>
      </c>
      <c r="F25" s="32">
        <v>2.9281400030974143</v>
      </c>
      <c r="G25" s="32">
        <v>2.688756388415674</v>
      </c>
      <c r="H25" s="32">
        <v>0.50848691342728825</v>
      </c>
      <c r="I25" s="32">
        <v>0.35237726498373861</v>
      </c>
      <c r="J25" s="32">
        <v>210.07777777777781</v>
      </c>
      <c r="K25" s="32">
        <v>192.90333333333339</v>
      </c>
      <c r="L25" s="32">
        <v>36.481111111111112</v>
      </c>
      <c r="M25" s="32">
        <v>25.281111111111112</v>
      </c>
      <c r="N25" s="32">
        <v>0</v>
      </c>
      <c r="O25" s="32">
        <v>11.2</v>
      </c>
      <c r="P25" s="32">
        <v>51.071111111111115</v>
      </c>
      <c r="Q25" s="32">
        <v>45.096666666666671</v>
      </c>
      <c r="R25" s="32">
        <v>5.9744444444444449</v>
      </c>
      <c r="S25" s="32">
        <v>122.52555555555557</v>
      </c>
      <c r="T25" s="32">
        <v>99.973333333333358</v>
      </c>
      <c r="U25" s="32">
        <v>15.351111111111111</v>
      </c>
      <c r="V25" s="32">
        <v>7.2011111111111097</v>
      </c>
      <c r="W25" s="32">
        <v>0</v>
      </c>
      <c r="X25" s="32">
        <v>0</v>
      </c>
      <c r="Y25" s="32">
        <v>0</v>
      </c>
      <c r="Z25" s="32">
        <v>0</v>
      </c>
      <c r="AA25" s="32">
        <v>0</v>
      </c>
      <c r="AB25" s="32">
        <v>0</v>
      </c>
      <c r="AC25" s="32">
        <v>0</v>
      </c>
      <c r="AD25" s="32">
        <v>0</v>
      </c>
      <c r="AE25" s="32">
        <v>0</v>
      </c>
      <c r="AF25" t="s">
        <v>58</v>
      </c>
      <c r="AG25">
        <v>8</v>
      </c>
      <c r="AH25"/>
    </row>
    <row r="26" spans="1:34" x14ac:dyDescent="0.25">
      <c r="A26" t="s">
        <v>564</v>
      </c>
      <c r="B26" t="s">
        <v>376</v>
      </c>
      <c r="C26" t="s">
        <v>495</v>
      </c>
      <c r="D26" t="s">
        <v>523</v>
      </c>
      <c r="E26" s="32">
        <v>66.466666666666669</v>
      </c>
      <c r="F26" s="32">
        <v>5.0311350718823133</v>
      </c>
      <c r="G26" s="32">
        <v>4.593530591775326</v>
      </c>
      <c r="H26" s="32">
        <v>1.317786693413574</v>
      </c>
      <c r="I26" s="32">
        <v>0.94395687061183553</v>
      </c>
      <c r="J26" s="32">
        <v>334.40277777777777</v>
      </c>
      <c r="K26" s="32">
        <v>305.31666666666666</v>
      </c>
      <c r="L26" s="32">
        <v>87.588888888888889</v>
      </c>
      <c r="M26" s="32">
        <v>62.741666666666667</v>
      </c>
      <c r="N26" s="32">
        <v>19.247222222222224</v>
      </c>
      <c r="O26" s="32">
        <v>5.6</v>
      </c>
      <c r="P26" s="32">
        <v>72.102777777777789</v>
      </c>
      <c r="Q26" s="32">
        <v>67.863888888888894</v>
      </c>
      <c r="R26" s="32">
        <v>4.2388888888888889</v>
      </c>
      <c r="S26" s="32">
        <v>174.71111111111111</v>
      </c>
      <c r="T26" s="32">
        <v>174.71111111111111</v>
      </c>
      <c r="U26" s="32">
        <v>0</v>
      </c>
      <c r="V26" s="32">
        <v>0</v>
      </c>
      <c r="W26" s="32">
        <v>27.208333333333332</v>
      </c>
      <c r="X26" s="32">
        <v>6.9777777777777779</v>
      </c>
      <c r="Y26" s="32">
        <v>0</v>
      </c>
      <c r="Z26" s="32">
        <v>0</v>
      </c>
      <c r="AA26" s="32">
        <v>0.38333333333333336</v>
      </c>
      <c r="AB26" s="32">
        <v>0</v>
      </c>
      <c r="AC26" s="32">
        <v>19.847222222222221</v>
      </c>
      <c r="AD26" s="32">
        <v>0</v>
      </c>
      <c r="AE26" s="32">
        <v>0</v>
      </c>
      <c r="AF26" t="s">
        <v>159</v>
      </c>
      <c r="AG26">
        <v>8</v>
      </c>
      <c r="AH26"/>
    </row>
    <row r="27" spans="1:34" x14ac:dyDescent="0.25">
      <c r="A27" t="s">
        <v>564</v>
      </c>
      <c r="B27" t="s">
        <v>382</v>
      </c>
      <c r="C27" t="s">
        <v>451</v>
      </c>
      <c r="D27" t="s">
        <v>527</v>
      </c>
      <c r="E27" s="32">
        <v>35.288888888888891</v>
      </c>
      <c r="F27" s="32">
        <v>4.4292348866498745</v>
      </c>
      <c r="G27" s="32">
        <v>3.9744175062972293</v>
      </c>
      <c r="H27" s="32">
        <v>1.2471662468513853</v>
      </c>
      <c r="I27" s="32">
        <v>0.79234886649874048</v>
      </c>
      <c r="J27" s="32">
        <v>156.30277777777781</v>
      </c>
      <c r="K27" s="32">
        <v>140.25277777777779</v>
      </c>
      <c r="L27" s="32">
        <v>44.011111111111113</v>
      </c>
      <c r="M27" s="32">
        <v>27.961111111111112</v>
      </c>
      <c r="N27" s="32">
        <v>10.53888888888889</v>
      </c>
      <c r="O27" s="32">
        <v>5.5111111111111111</v>
      </c>
      <c r="P27" s="32">
        <v>28.658333333333335</v>
      </c>
      <c r="Q27" s="32">
        <v>28.658333333333335</v>
      </c>
      <c r="R27" s="32">
        <v>0</v>
      </c>
      <c r="S27" s="32">
        <v>83.63333333333334</v>
      </c>
      <c r="T27" s="32">
        <v>83.63333333333334</v>
      </c>
      <c r="U27" s="32">
        <v>0</v>
      </c>
      <c r="V27" s="32">
        <v>0</v>
      </c>
      <c r="W27" s="32">
        <v>27.116666666666667</v>
      </c>
      <c r="X27" s="32">
        <v>0.43333333333333335</v>
      </c>
      <c r="Y27" s="32">
        <v>0</v>
      </c>
      <c r="Z27" s="32">
        <v>0</v>
      </c>
      <c r="AA27" s="32">
        <v>10.561111111111112</v>
      </c>
      <c r="AB27" s="32">
        <v>0</v>
      </c>
      <c r="AC27" s="32">
        <v>16.122222222222224</v>
      </c>
      <c r="AD27" s="32">
        <v>0</v>
      </c>
      <c r="AE27" s="32">
        <v>0</v>
      </c>
      <c r="AF27" t="s">
        <v>165</v>
      </c>
      <c r="AG27">
        <v>8</v>
      </c>
      <c r="AH27"/>
    </row>
    <row r="28" spans="1:34" x14ac:dyDescent="0.25">
      <c r="A28" t="s">
        <v>564</v>
      </c>
      <c r="B28" t="s">
        <v>298</v>
      </c>
      <c r="C28" t="s">
        <v>442</v>
      </c>
      <c r="D28" t="s">
        <v>521</v>
      </c>
      <c r="E28" s="32">
        <v>56.777777777777779</v>
      </c>
      <c r="F28" s="32">
        <v>3.3532289628180045</v>
      </c>
      <c r="G28" s="32">
        <v>3.0482876712328766</v>
      </c>
      <c r="H28" s="32">
        <v>0.68669275929549911</v>
      </c>
      <c r="I28" s="32">
        <v>0.44173189823874753</v>
      </c>
      <c r="J28" s="32">
        <v>190.38888888888891</v>
      </c>
      <c r="K28" s="32">
        <v>173.07499999999999</v>
      </c>
      <c r="L28" s="32">
        <v>38.988888888888894</v>
      </c>
      <c r="M28" s="32">
        <v>25.080555555555556</v>
      </c>
      <c r="N28" s="32">
        <v>8.8527777777777779</v>
      </c>
      <c r="O28" s="32">
        <v>5.0555555555555554</v>
      </c>
      <c r="P28" s="32">
        <v>35</v>
      </c>
      <c r="Q28" s="32">
        <v>31.594444444444445</v>
      </c>
      <c r="R28" s="32">
        <v>3.4055555555555554</v>
      </c>
      <c r="S28" s="32">
        <v>116.4</v>
      </c>
      <c r="T28" s="32">
        <v>116.4</v>
      </c>
      <c r="U28" s="32">
        <v>0</v>
      </c>
      <c r="V28" s="32">
        <v>0</v>
      </c>
      <c r="W28" s="32">
        <v>0.4</v>
      </c>
      <c r="X28" s="32">
        <v>0</v>
      </c>
      <c r="Y28" s="32">
        <v>0</v>
      </c>
      <c r="Z28" s="32">
        <v>0</v>
      </c>
      <c r="AA28" s="32">
        <v>0</v>
      </c>
      <c r="AB28" s="32">
        <v>0</v>
      </c>
      <c r="AC28" s="32">
        <v>0.4</v>
      </c>
      <c r="AD28" s="32">
        <v>0</v>
      </c>
      <c r="AE28" s="32">
        <v>0</v>
      </c>
      <c r="AF28" t="s">
        <v>79</v>
      </c>
      <c r="AG28">
        <v>8</v>
      </c>
      <c r="AH28"/>
    </row>
    <row r="29" spans="1:34" x14ac:dyDescent="0.25">
      <c r="A29" t="s">
        <v>564</v>
      </c>
      <c r="B29" t="s">
        <v>368</v>
      </c>
      <c r="C29" t="s">
        <v>481</v>
      </c>
      <c r="D29" t="s">
        <v>541</v>
      </c>
      <c r="E29" s="32">
        <v>93.233333333333334</v>
      </c>
      <c r="F29" s="32">
        <v>3.136555833631272</v>
      </c>
      <c r="G29" s="32">
        <v>2.8944106781074965</v>
      </c>
      <c r="H29" s="32">
        <v>0.68992372780359912</v>
      </c>
      <c r="I29" s="32">
        <v>0.44777857227982365</v>
      </c>
      <c r="J29" s="32">
        <v>292.43155555555558</v>
      </c>
      <c r="K29" s="32">
        <v>269.85555555555561</v>
      </c>
      <c r="L29" s="32">
        <v>64.323888888888888</v>
      </c>
      <c r="M29" s="32">
        <v>41.747888888888895</v>
      </c>
      <c r="N29" s="32">
        <v>16.137111111111114</v>
      </c>
      <c r="O29" s="32">
        <v>6.4388888888888891</v>
      </c>
      <c r="P29" s="32">
        <v>61.190888888888921</v>
      </c>
      <c r="Q29" s="32">
        <v>61.190888888888921</v>
      </c>
      <c r="R29" s="32">
        <v>0</v>
      </c>
      <c r="S29" s="32">
        <v>166.91677777777778</v>
      </c>
      <c r="T29" s="32">
        <v>166.91677777777778</v>
      </c>
      <c r="U29" s="32">
        <v>0</v>
      </c>
      <c r="V29" s="32">
        <v>0</v>
      </c>
      <c r="W29" s="32">
        <v>37.051666666666662</v>
      </c>
      <c r="X29" s="32">
        <v>1.6</v>
      </c>
      <c r="Y29" s="32">
        <v>0.69444444444444442</v>
      </c>
      <c r="Z29" s="32">
        <v>0</v>
      </c>
      <c r="AA29" s="32">
        <v>18.118444444444439</v>
      </c>
      <c r="AB29" s="32">
        <v>0</v>
      </c>
      <c r="AC29" s="32">
        <v>16.638777777777779</v>
      </c>
      <c r="AD29" s="32">
        <v>0</v>
      </c>
      <c r="AE29" s="32">
        <v>0</v>
      </c>
      <c r="AF29" t="s">
        <v>151</v>
      </c>
      <c r="AG29">
        <v>8</v>
      </c>
      <c r="AH29"/>
    </row>
    <row r="30" spans="1:34" x14ac:dyDescent="0.25">
      <c r="A30" t="s">
        <v>564</v>
      </c>
      <c r="B30" t="s">
        <v>425</v>
      </c>
      <c r="C30" t="s">
        <v>481</v>
      </c>
      <c r="D30" t="s">
        <v>541</v>
      </c>
      <c r="E30" s="32">
        <v>14.2</v>
      </c>
      <c r="F30" s="32">
        <v>6.6893348982785614</v>
      </c>
      <c r="G30" s="32">
        <v>5.4819796557120508</v>
      </c>
      <c r="H30" s="32">
        <v>3.0183411580594681</v>
      </c>
      <c r="I30" s="32">
        <v>2.1740532081377153</v>
      </c>
      <c r="J30" s="32">
        <v>94.988555555555564</v>
      </c>
      <c r="K30" s="32">
        <v>77.844111111111118</v>
      </c>
      <c r="L30" s="32">
        <v>42.860444444444447</v>
      </c>
      <c r="M30" s="32">
        <v>30.871555555555556</v>
      </c>
      <c r="N30" s="32">
        <v>6.833333333333333</v>
      </c>
      <c r="O30" s="32">
        <v>5.1555555555555559</v>
      </c>
      <c r="P30" s="32">
        <v>9.5218888888888884</v>
      </c>
      <c r="Q30" s="32">
        <v>4.3663333333333334</v>
      </c>
      <c r="R30" s="32">
        <v>5.1555555555555559</v>
      </c>
      <c r="S30" s="32">
        <v>42.606222222222229</v>
      </c>
      <c r="T30" s="32">
        <v>42.606222222222229</v>
      </c>
      <c r="U30" s="32">
        <v>0</v>
      </c>
      <c r="V30" s="32">
        <v>0</v>
      </c>
      <c r="W30" s="32">
        <v>21.091999999999999</v>
      </c>
      <c r="X30" s="32">
        <v>9.3054444444444435</v>
      </c>
      <c r="Y30" s="32">
        <v>7.7777777777777779E-2</v>
      </c>
      <c r="Z30" s="32">
        <v>0</v>
      </c>
      <c r="AA30" s="32">
        <v>2.1573333333333338</v>
      </c>
      <c r="AB30" s="32">
        <v>0</v>
      </c>
      <c r="AC30" s="32">
        <v>9.551444444444444</v>
      </c>
      <c r="AD30" s="32">
        <v>0</v>
      </c>
      <c r="AE30" s="32">
        <v>0</v>
      </c>
      <c r="AF30" t="s">
        <v>208</v>
      </c>
      <c r="AG30">
        <v>8</v>
      </c>
      <c r="AH30"/>
    </row>
    <row r="31" spans="1:34" x14ac:dyDescent="0.25">
      <c r="A31" t="s">
        <v>564</v>
      </c>
      <c r="B31" t="s">
        <v>391</v>
      </c>
      <c r="C31" t="s">
        <v>435</v>
      </c>
      <c r="D31" t="s">
        <v>532</v>
      </c>
      <c r="E31" s="32">
        <v>50.088888888888889</v>
      </c>
      <c r="F31" s="32">
        <v>4.9616792369121567</v>
      </c>
      <c r="G31" s="32">
        <v>4.5671583850931681</v>
      </c>
      <c r="H31" s="32">
        <v>2.5044365572315885</v>
      </c>
      <c r="I31" s="32">
        <v>2.1099157054125999</v>
      </c>
      <c r="J31" s="32">
        <v>248.52500000000003</v>
      </c>
      <c r="K31" s="32">
        <v>228.76388888888889</v>
      </c>
      <c r="L31" s="32">
        <v>125.44444444444446</v>
      </c>
      <c r="M31" s="32">
        <v>105.68333333333334</v>
      </c>
      <c r="N31" s="32">
        <v>15.272222222222222</v>
      </c>
      <c r="O31" s="32">
        <v>4.4888888888888889</v>
      </c>
      <c r="P31" s="32">
        <v>8.655555555555555</v>
      </c>
      <c r="Q31" s="32">
        <v>8.655555555555555</v>
      </c>
      <c r="R31" s="32">
        <v>0</v>
      </c>
      <c r="S31" s="32">
        <v>114.425</v>
      </c>
      <c r="T31" s="32">
        <v>114.425</v>
      </c>
      <c r="U31" s="32">
        <v>0</v>
      </c>
      <c r="V31" s="32">
        <v>0</v>
      </c>
      <c r="W31" s="32">
        <v>10.855555555555556</v>
      </c>
      <c r="X31" s="32">
        <v>0</v>
      </c>
      <c r="Y31" s="32">
        <v>0</v>
      </c>
      <c r="Z31" s="32">
        <v>0</v>
      </c>
      <c r="AA31" s="32">
        <v>0</v>
      </c>
      <c r="AB31" s="32">
        <v>0</v>
      </c>
      <c r="AC31" s="32">
        <v>10.855555555555556</v>
      </c>
      <c r="AD31" s="32">
        <v>0</v>
      </c>
      <c r="AE31" s="32">
        <v>0</v>
      </c>
      <c r="AF31" t="s">
        <v>174</v>
      </c>
      <c r="AG31">
        <v>8</v>
      </c>
      <c r="AH31"/>
    </row>
    <row r="32" spans="1:34" x14ac:dyDescent="0.25">
      <c r="A32" t="s">
        <v>564</v>
      </c>
      <c r="B32" t="s">
        <v>332</v>
      </c>
      <c r="C32" t="s">
        <v>446</v>
      </c>
      <c r="D32" t="s">
        <v>514</v>
      </c>
      <c r="E32" s="32">
        <v>71.511111111111106</v>
      </c>
      <c r="F32" s="32">
        <v>2.8542961466749537</v>
      </c>
      <c r="G32" s="32">
        <v>2.5827765692977009</v>
      </c>
      <c r="H32" s="32">
        <v>0.88719701678060925</v>
      </c>
      <c r="I32" s="32">
        <v>0.71523461777501562</v>
      </c>
      <c r="J32" s="32">
        <v>204.11388888888888</v>
      </c>
      <c r="K32" s="32">
        <v>184.69722222222225</v>
      </c>
      <c r="L32" s="32">
        <v>63.44444444444445</v>
      </c>
      <c r="M32" s="32">
        <v>51.147222222222226</v>
      </c>
      <c r="N32" s="32">
        <v>6.6083333333333334</v>
      </c>
      <c r="O32" s="32">
        <v>5.6888888888888891</v>
      </c>
      <c r="P32" s="32">
        <v>38.272222222222226</v>
      </c>
      <c r="Q32" s="32">
        <v>31.152777777777779</v>
      </c>
      <c r="R32" s="32">
        <v>7.1194444444444445</v>
      </c>
      <c r="S32" s="32">
        <v>102.39722222222223</v>
      </c>
      <c r="T32" s="32">
        <v>102.39722222222223</v>
      </c>
      <c r="U32" s="32">
        <v>0</v>
      </c>
      <c r="V32" s="32">
        <v>0</v>
      </c>
      <c r="W32" s="32">
        <v>2.0444444444444443</v>
      </c>
      <c r="X32" s="32">
        <v>0</v>
      </c>
      <c r="Y32" s="32">
        <v>0</v>
      </c>
      <c r="Z32" s="32">
        <v>2.0444444444444443</v>
      </c>
      <c r="AA32" s="32">
        <v>0</v>
      </c>
      <c r="AB32" s="32">
        <v>0</v>
      </c>
      <c r="AC32" s="32">
        <v>0</v>
      </c>
      <c r="AD32" s="32">
        <v>0</v>
      </c>
      <c r="AE32" s="32">
        <v>0</v>
      </c>
      <c r="AF32" t="s">
        <v>114</v>
      </c>
      <c r="AG32">
        <v>8</v>
      </c>
      <c r="AH32"/>
    </row>
    <row r="33" spans="1:34" x14ac:dyDescent="0.25">
      <c r="A33" t="s">
        <v>564</v>
      </c>
      <c r="B33" t="s">
        <v>278</v>
      </c>
      <c r="C33" t="s">
        <v>458</v>
      </c>
      <c r="D33" t="s">
        <v>532</v>
      </c>
      <c r="E33" s="32">
        <v>32</v>
      </c>
      <c r="F33" s="32">
        <v>3.4799097222222222</v>
      </c>
      <c r="G33" s="32">
        <v>3.1393715277777776</v>
      </c>
      <c r="H33" s="32">
        <v>0.82122222222222196</v>
      </c>
      <c r="I33" s="32">
        <v>0.5819270833333331</v>
      </c>
      <c r="J33" s="32">
        <v>111.35711111111111</v>
      </c>
      <c r="K33" s="32">
        <v>100.45988888888888</v>
      </c>
      <c r="L33" s="32">
        <v>26.279111111111103</v>
      </c>
      <c r="M33" s="32">
        <v>18.621666666666659</v>
      </c>
      <c r="N33" s="32">
        <v>2.7378888888888895</v>
      </c>
      <c r="O33" s="32">
        <v>4.9195555555555552</v>
      </c>
      <c r="P33" s="32">
        <v>23.530888888888885</v>
      </c>
      <c r="Q33" s="32">
        <v>20.291111111111107</v>
      </c>
      <c r="R33" s="32">
        <v>3.2397777777777783</v>
      </c>
      <c r="S33" s="32">
        <v>61.547111111111121</v>
      </c>
      <c r="T33" s="32">
        <v>61.547111111111121</v>
      </c>
      <c r="U33" s="32">
        <v>0</v>
      </c>
      <c r="V33" s="32">
        <v>0</v>
      </c>
      <c r="W33" s="32">
        <v>0</v>
      </c>
      <c r="X33" s="32">
        <v>0</v>
      </c>
      <c r="Y33" s="32">
        <v>0</v>
      </c>
      <c r="Z33" s="32">
        <v>0</v>
      </c>
      <c r="AA33" s="32">
        <v>0</v>
      </c>
      <c r="AB33" s="32">
        <v>0</v>
      </c>
      <c r="AC33" s="32">
        <v>0</v>
      </c>
      <c r="AD33" s="32">
        <v>0</v>
      </c>
      <c r="AE33" s="32">
        <v>0</v>
      </c>
      <c r="AF33" t="s">
        <v>57</v>
      </c>
      <c r="AG33">
        <v>8</v>
      </c>
      <c r="AH33"/>
    </row>
    <row r="34" spans="1:34" x14ac:dyDescent="0.25">
      <c r="A34" t="s">
        <v>564</v>
      </c>
      <c r="B34" t="s">
        <v>357</v>
      </c>
      <c r="C34" t="s">
        <v>489</v>
      </c>
      <c r="D34" t="s">
        <v>545</v>
      </c>
      <c r="E34" s="32">
        <v>36.344444444444441</v>
      </c>
      <c r="F34" s="32">
        <v>4.7929318251299291</v>
      </c>
      <c r="G34" s="32">
        <v>4.1630724549067555</v>
      </c>
      <c r="H34" s="32">
        <v>1.2667135432589423</v>
      </c>
      <c r="I34" s="32">
        <v>0.79006725771935171</v>
      </c>
      <c r="J34" s="32">
        <v>174.19644444444441</v>
      </c>
      <c r="K34" s="32">
        <v>151.30455555555551</v>
      </c>
      <c r="L34" s="32">
        <v>46.037999999999997</v>
      </c>
      <c r="M34" s="32">
        <v>28.714555555555549</v>
      </c>
      <c r="N34" s="32">
        <v>11.634555555555558</v>
      </c>
      <c r="O34" s="32">
        <v>5.6888888888888891</v>
      </c>
      <c r="P34" s="32">
        <v>34.910777777777774</v>
      </c>
      <c r="Q34" s="32">
        <v>29.342333333333332</v>
      </c>
      <c r="R34" s="32">
        <v>5.5684444444444443</v>
      </c>
      <c r="S34" s="32">
        <v>93.247666666666646</v>
      </c>
      <c r="T34" s="32">
        <v>86.276666666666642</v>
      </c>
      <c r="U34" s="32">
        <v>6.971000000000001</v>
      </c>
      <c r="V34" s="32">
        <v>0</v>
      </c>
      <c r="W34" s="32">
        <v>60.956777777777774</v>
      </c>
      <c r="X34" s="32">
        <v>9.4277777777777771</v>
      </c>
      <c r="Y34" s="32">
        <v>0</v>
      </c>
      <c r="Z34" s="32">
        <v>0</v>
      </c>
      <c r="AA34" s="32">
        <v>14.665111111111113</v>
      </c>
      <c r="AB34" s="32">
        <v>0</v>
      </c>
      <c r="AC34" s="32">
        <v>36.863888888888887</v>
      </c>
      <c r="AD34" s="32">
        <v>0</v>
      </c>
      <c r="AE34" s="32">
        <v>0</v>
      </c>
      <c r="AF34" t="s">
        <v>140</v>
      </c>
      <c r="AG34">
        <v>8</v>
      </c>
      <c r="AH34"/>
    </row>
    <row r="35" spans="1:34" x14ac:dyDescent="0.25">
      <c r="A35" t="s">
        <v>564</v>
      </c>
      <c r="B35" t="s">
        <v>416</v>
      </c>
      <c r="C35" t="s">
        <v>505</v>
      </c>
      <c r="D35" t="s">
        <v>553</v>
      </c>
      <c r="E35" s="32">
        <v>33.1</v>
      </c>
      <c r="F35" s="32">
        <v>5.9039207787848271</v>
      </c>
      <c r="G35" s="32">
        <v>5.3177844914400811</v>
      </c>
      <c r="H35" s="32">
        <v>1.394629070157771</v>
      </c>
      <c r="I35" s="32">
        <v>0.95577374958039607</v>
      </c>
      <c r="J35" s="32">
        <v>195.4197777777778</v>
      </c>
      <c r="K35" s="32">
        <v>176.01866666666669</v>
      </c>
      <c r="L35" s="32">
        <v>46.162222222222226</v>
      </c>
      <c r="M35" s="32">
        <v>31.636111111111113</v>
      </c>
      <c r="N35" s="32">
        <v>8.905555555555555</v>
      </c>
      <c r="O35" s="32">
        <v>5.6205555555555557</v>
      </c>
      <c r="P35" s="32">
        <v>19.444444444444443</v>
      </c>
      <c r="Q35" s="32">
        <v>14.569444444444445</v>
      </c>
      <c r="R35" s="32">
        <v>4.875</v>
      </c>
      <c r="S35" s="32">
        <v>129.81311111111111</v>
      </c>
      <c r="T35" s="32">
        <v>121.55200000000001</v>
      </c>
      <c r="U35" s="32">
        <v>8.2611111111111111</v>
      </c>
      <c r="V35" s="32">
        <v>0</v>
      </c>
      <c r="W35" s="32">
        <v>75.725333333333325</v>
      </c>
      <c r="X35" s="32">
        <v>4.4444444444444446</v>
      </c>
      <c r="Y35" s="32">
        <v>0</v>
      </c>
      <c r="Z35" s="32">
        <v>3.665</v>
      </c>
      <c r="AA35" s="32">
        <v>1.3333333333333333</v>
      </c>
      <c r="AB35" s="32">
        <v>0</v>
      </c>
      <c r="AC35" s="32">
        <v>66.282555555555547</v>
      </c>
      <c r="AD35" s="32">
        <v>0</v>
      </c>
      <c r="AE35" s="32">
        <v>0</v>
      </c>
      <c r="AF35" t="s">
        <v>199</v>
      </c>
      <c r="AG35">
        <v>8</v>
      </c>
      <c r="AH35"/>
    </row>
    <row r="36" spans="1:34" x14ac:dyDescent="0.25">
      <c r="A36" t="s">
        <v>564</v>
      </c>
      <c r="B36" t="s">
        <v>327</v>
      </c>
      <c r="C36" t="s">
        <v>481</v>
      </c>
      <c r="D36" t="s">
        <v>541</v>
      </c>
      <c r="E36" s="32">
        <v>60.511111111111113</v>
      </c>
      <c r="F36" s="32">
        <v>2.7955857510099156</v>
      </c>
      <c r="G36" s="32">
        <v>2.7458042600073451</v>
      </c>
      <c r="H36" s="32">
        <v>0.43963459419757611</v>
      </c>
      <c r="I36" s="32">
        <v>0.43963459419757611</v>
      </c>
      <c r="J36" s="32">
        <v>169.16400000000002</v>
      </c>
      <c r="K36" s="32">
        <v>166.1516666666667</v>
      </c>
      <c r="L36" s="32">
        <v>26.602777777777774</v>
      </c>
      <c r="M36" s="32">
        <v>26.602777777777774</v>
      </c>
      <c r="N36" s="32">
        <v>0</v>
      </c>
      <c r="O36" s="32">
        <v>0</v>
      </c>
      <c r="P36" s="32">
        <v>46.683444444444447</v>
      </c>
      <c r="Q36" s="32">
        <v>43.671111111111117</v>
      </c>
      <c r="R36" s="32">
        <v>3.0123333333333333</v>
      </c>
      <c r="S36" s="32">
        <v>95.877777777777794</v>
      </c>
      <c r="T36" s="32">
        <v>95.877777777777794</v>
      </c>
      <c r="U36" s="32">
        <v>0</v>
      </c>
      <c r="V36" s="32">
        <v>0</v>
      </c>
      <c r="W36" s="32">
        <v>74.973111111111109</v>
      </c>
      <c r="X36" s="32">
        <v>15.3</v>
      </c>
      <c r="Y36" s="32">
        <v>0</v>
      </c>
      <c r="Z36" s="32">
        <v>0</v>
      </c>
      <c r="AA36" s="32">
        <v>13.000777777777778</v>
      </c>
      <c r="AB36" s="32">
        <v>0</v>
      </c>
      <c r="AC36" s="32">
        <v>46.672333333333327</v>
      </c>
      <c r="AD36" s="32">
        <v>0</v>
      </c>
      <c r="AE36" s="32">
        <v>0</v>
      </c>
      <c r="AF36" t="s">
        <v>109</v>
      </c>
      <c r="AG36">
        <v>8</v>
      </c>
      <c r="AH36"/>
    </row>
    <row r="37" spans="1:34" x14ac:dyDescent="0.25">
      <c r="A37" t="s">
        <v>564</v>
      </c>
      <c r="B37" t="s">
        <v>270</v>
      </c>
      <c r="C37" t="s">
        <v>446</v>
      </c>
      <c r="D37" t="s">
        <v>514</v>
      </c>
      <c r="E37" s="32">
        <v>85.666666666666671</v>
      </c>
      <c r="F37" s="32">
        <v>2.9759766536964984</v>
      </c>
      <c r="G37" s="32">
        <v>2.7774370946822313</v>
      </c>
      <c r="H37" s="32">
        <v>0.50501167315175099</v>
      </c>
      <c r="I37" s="32">
        <v>0.30647211413748376</v>
      </c>
      <c r="J37" s="32">
        <v>254.94200000000006</v>
      </c>
      <c r="K37" s="32">
        <v>237.93377777777783</v>
      </c>
      <c r="L37" s="32">
        <v>43.262666666666668</v>
      </c>
      <c r="M37" s="32">
        <v>26.254444444444445</v>
      </c>
      <c r="N37" s="32">
        <v>11.319333333333335</v>
      </c>
      <c r="O37" s="32">
        <v>5.6888888888888891</v>
      </c>
      <c r="P37" s="32">
        <v>51.966888888888924</v>
      </c>
      <c r="Q37" s="32">
        <v>51.966888888888924</v>
      </c>
      <c r="R37" s="32">
        <v>0</v>
      </c>
      <c r="S37" s="32">
        <v>159.71244444444446</v>
      </c>
      <c r="T37" s="32">
        <v>159.71244444444446</v>
      </c>
      <c r="U37" s="32">
        <v>0</v>
      </c>
      <c r="V37" s="32">
        <v>0</v>
      </c>
      <c r="W37" s="32">
        <v>128.97777777777779</v>
      </c>
      <c r="X37" s="32">
        <v>14.535111111111114</v>
      </c>
      <c r="Y37" s="32">
        <v>5.2111111111111112</v>
      </c>
      <c r="Z37" s="32">
        <v>0</v>
      </c>
      <c r="AA37" s="32">
        <v>16.422222222222221</v>
      </c>
      <c r="AB37" s="32">
        <v>0</v>
      </c>
      <c r="AC37" s="32">
        <v>92.809333333333342</v>
      </c>
      <c r="AD37" s="32">
        <v>0</v>
      </c>
      <c r="AE37" s="32">
        <v>0</v>
      </c>
      <c r="AF37" t="s">
        <v>49</v>
      </c>
      <c r="AG37">
        <v>8</v>
      </c>
      <c r="AH37"/>
    </row>
    <row r="38" spans="1:34" x14ac:dyDescent="0.25">
      <c r="A38" t="s">
        <v>564</v>
      </c>
      <c r="B38" t="s">
        <v>388</v>
      </c>
      <c r="C38" t="s">
        <v>451</v>
      </c>
      <c r="D38" t="s">
        <v>527</v>
      </c>
      <c r="E38" s="32">
        <v>76.811111111111117</v>
      </c>
      <c r="F38" s="32">
        <v>5.2352148126717788</v>
      </c>
      <c r="G38" s="32">
        <v>5.0858151309127733</v>
      </c>
      <c r="H38" s="32">
        <v>1.2076609286850859</v>
      </c>
      <c r="I38" s="32">
        <v>1.0630059308549109</v>
      </c>
      <c r="J38" s="32">
        <v>402.12266666666676</v>
      </c>
      <c r="K38" s="32">
        <v>390.64711111111114</v>
      </c>
      <c r="L38" s="32">
        <v>92.761777777777766</v>
      </c>
      <c r="M38" s="32">
        <v>81.650666666666666</v>
      </c>
      <c r="N38" s="32">
        <v>5.4222222222222225</v>
      </c>
      <c r="O38" s="32">
        <v>5.6888888888888891</v>
      </c>
      <c r="P38" s="32">
        <v>81.966777777777793</v>
      </c>
      <c r="Q38" s="32">
        <v>81.602333333333348</v>
      </c>
      <c r="R38" s="32">
        <v>0.3644444444444444</v>
      </c>
      <c r="S38" s="32">
        <v>227.39411111111116</v>
      </c>
      <c r="T38" s="32">
        <v>227.39411111111116</v>
      </c>
      <c r="U38" s="32">
        <v>0</v>
      </c>
      <c r="V38" s="32">
        <v>0</v>
      </c>
      <c r="W38" s="32">
        <v>35.088888888888889</v>
      </c>
      <c r="X38" s="32">
        <v>1.7972222222222223</v>
      </c>
      <c r="Y38" s="32">
        <v>0</v>
      </c>
      <c r="Z38" s="32">
        <v>0</v>
      </c>
      <c r="AA38" s="32">
        <v>2.5555555555555554</v>
      </c>
      <c r="AB38" s="32">
        <v>0</v>
      </c>
      <c r="AC38" s="32">
        <v>30.736111111111111</v>
      </c>
      <c r="AD38" s="32">
        <v>0</v>
      </c>
      <c r="AE38" s="32">
        <v>0</v>
      </c>
      <c r="AF38" t="s">
        <v>171</v>
      </c>
      <c r="AG38">
        <v>8</v>
      </c>
      <c r="AH38"/>
    </row>
    <row r="39" spans="1:34" x14ac:dyDescent="0.25">
      <c r="A39" t="s">
        <v>564</v>
      </c>
      <c r="B39" t="s">
        <v>424</v>
      </c>
      <c r="C39" t="s">
        <v>447</v>
      </c>
      <c r="D39" t="s">
        <v>524</v>
      </c>
      <c r="E39" s="32">
        <v>47.088888888888889</v>
      </c>
      <c r="F39" s="32">
        <v>4.6364063237376119</v>
      </c>
      <c r="G39" s="32">
        <v>4.4161963190184048</v>
      </c>
      <c r="H39" s="32">
        <v>1.1049882019820669</v>
      </c>
      <c r="I39" s="32">
        <v>1.0037022180273714</v>
      </c>
      <c r="J39" s="32">
        <v>218.32322222222223</v>
      </c>
      <c r="K39" s="32">
        <v>207.95377777777776</v>
      </c>
      <c r="L39" s="32">
        <v>52.032666666666664</v>
      </c>
      <c r="M39" s="32">
        <v>47.263222222222218</v>
      </c>
      <c r="N39" s="32">
        <v>1.3027777777777778</v>
      </c>
      <c r="O39" s="32">
        <v>3.4666666666666668</v>
      </c>
      <c r="P39" s="32">
        <v>51.085333333333331</v>
      </c>
      <c r="Q39" s="32">
        <v>45.48533333333333</v>
      </c>
      <c r="R39" s="32">
        <v>5.6</v>
      </c>
      <c r="S39" s="32">
        <v>115.20522222222222</v>
      </c>
      <c r="T39" s="32">
        <v>115.20522222222222</v>
      </c>
      <c r="U39" s="32">
        <v>0</v>
      </c>
      <c r="V39" s="32">
        <v>0</v>
      </c>
      <c r="W39" s="32">
        <v>38.625</v>
      </c>
      <c r="X39" s="32">
        <v>18.580555555555556</v>
      </c>
      <c r="Y39" s="32">
        <v>1.3027777777777778</v>
      </c>
      <c r="Z39" s="32">
        <v>0</v>
      </c>
      <c r="AA39" s="32">
        <v>6.5083333333333337</v>
      </c>
      <c r="AB39" s="32">
        <v>0</v>
      </c>
      <c r="AC39" s="32">
        <v>12.233333333333333</v>
      </c>
      <c r="AD39" s="32">
        <v>0</v>
      </c>
      <c r="AE39" s="32">
        <v>0</v>
      </c>
      <c r="AF39" t="s">
        <v>207</v>
      </c>
      <c r="AG39">
        <v>8</v>
      </c>
      <c r="AH39"/>
    </row>
    <row r="40" spans="1:34" x14ac:dyDescent="0.25">
      <c r="A40" t="s">
        <v>564</v>
      </c>
      <c r="B40" t="s">
        <v>409</v>
      </c>
      <c r="C40" t="s">
        <v>451</v>
      </c>
      <c r="D40" t="s">
        <v>527</v>
      </c>
      <c r="E40" s="32">
        <v>67.266666666666666</v>
      </c>
      <c r="F40" s="32">
        <v>4.330624380574827</v>
      </c>
      <c r="G40" s="32">
        <v>4.1543772712256359</v>
      </c>
      <c r="H40" s="32">
        <v>1.1674859596960694</v>
      </c>
      <c r="I40" s="32">
        <v>0.99123885034687875</v>
      </c>
      <c r="J40" s="32">
        <v>291.30666666666667</v>
      </c>
      <c r="K40" s="32">
        <v>279.45111111111112</v>
      </c>
      <c r="L40" s="32">
        <v>78.532888888888934</v>
      </c>
      <c r="M40" s="32">
        <v>66.67733333333338</v>
      </c>
      <c r="N40" s="32">
        <v>6.5222222222222221</v>
      </c>
      <c r="O40" s="32">
        <v>5.333333333333333</v>
      </c>
      <c r="P40" s="32">
        <v>76.858888888888885</v>
      </c>
      <c r="Q40" s="32">
        <v>76.858888888888885</v>
      </c>
      <c r="R40" s="32">
        <v>0</v>
      </c>
      <c r="S40" s="32">
        <v>135.91488888888887</v>
      </c>
      <c r="T40" s="32">
        <v>135.91488888888887</v>
      </c>
      <c r="U40" s="32">
        <v>0</v>
      </c>
      <c r="V40" s="32">
        <v>0</v>
      </c>
      <c r="W40" s="32">
        <v>64.666666666666657</v>
      </c>
      <c r="X40" s="32">
        <v>13.516666666666667</v>
      </c>
      <c r="Y40" s="32">
        <v>0.83333333333333337</v>
      </c>
      <c r="Z40" s="32">
        <v>0</v>
      </c>
      <c r="AA40" s="32">
        <v>6.8916666666666666</v>
      </c>
      <c r="AB40" s="32">
        <v>0</v>
      </c>
      <c r="AC40" s="32">
        <v>43.424999999999997</v>
      </c>
      <c r="AD40" s="32">
        <v>0</v>
      </c>
      <c r="AE40" s="32">
        <v>0</v>
      </c>
      <c r="AF40" t="s">
        <v>192</v>
      </c>
      <c r="AG40">
        <v>8</v>
      </c>
      <c r="AH40"/>
    </row>
    <row r="41" spans="1:34" x14ac:dyDescent="0.25">
      <c r="A41" t="s">
        <v>564</v>
      </c>
      <c r="B41" t="s">
        <v>420</v>
      </c>
      <c r="C41" t="s">
        <v>450</v>
      </c>
      <c r="D41" t="s">
        <v>526</v>
      </c>
      <c r="E41" s="32">
        <v>40.022222222222226</v>
      </c>
      <c r="F41" s="32">
        <v>5.6559078289838975</v>
      </c>
      <c r="G41" s="32">
        <v>5.0232981676846187</v>
      </c>
      <c r="H41" s="32">
        <v>2.1205163797890063</v>
      </c>
      <c r="I41" s="32">
        <v>1.6633647973348145</v>
      </c>
      <c r="J41" s="32">
        <v>226.36199999999999</v>
      </c>
      <c r="K41" s="32">
        <v>201.04355555555554</v>
      </c>
      <c r="L41" s="32">
        <v>84.867777777777789</v>
      </c>
      <c r="M41" s="32">
        <v>66.571555555555577</v>
      </c>
      <c r="N41" s="32">
        <v>12.607333333333331</v>
      </c>
      <c r="O41" s="32">
        <v>5.6888888888888891</v>
      </c>
      <c r="P41" s="32">
        <v>23.903888888888893</v>
      </c>
      <c r="Q41" s="32">
        <v>16.881666666666671</v>
      </c>
      <c r="R41" s="32">
        <v>7.0222222222222221</v>
      </c>
      <c r="S41" s="32">
        <v>117.59033333333331</v>
      </c>
      <c r="T41" s="32">
        <v>117.59033333333331</v>
      </c>
      <c r="U41" s="32">
        <v>0</v>
      </c>
      <c r="V41" s="32">
        <v>0</v>
      </c>
      <c r="W41" s="32">
        <v>1.0333333333333334</v>
      </c>
      <c r="X41" s="32">
        <v>0.26666666666666666</v>
      </c>
      <c r="Y41" s="32">
        <v>0</v>
      </c>
      <c r="Z41" s="32">
        <v>0</v>
      </c>
      <c r="AA41" s="32">
        <v>0</v>
      </c>
      <c r="AB41" s="32">
        <v>0</v>
      </c>
      <c r="AC41" s="32">
        <v>0.76666666666666672</v>
      </c>
      <c r="AD41" s="32">
        <v>0</v>
      </c>
      <c r="AE41" s="32">
        <v>0</v>
      </c>
      <c r="AF41" t="s">
        <v>203</v>
      </c>
      <c r="AG41">
        <v>8</v>
      </c>
      <c r="AH41"/>
    </row>
    <row r="42" spans="1:34" x14ac:dyDescent="0.25">
      <c r="A42" t="s">
        <v>564</v>
      </c>
      <c r="B42" t="s">
        <v>400</v>
      </c>
      <c r="C42" t="s">
        <v>503</v>
      </c>
      <c r="D42" t="s">
        <v>541</v>
      </c>
      <c r="E42" s="32">
        <v>86.466666666666669</v>
      </c>
      <c r="F42" s="32">
        <v>5.1554471858134159</v>
      </c>
      <c r="G42" s="32">
        <v>4.8500436905679782</v>
      </c>
      <c r="H42" s="32">
        <v>1.3918401439218708</v>
      </c>
      <c r="I42" s="32">
        <v>1.1769018247237213</v>
      </c>
      <c r="J42" s="32">
        <v>445.7743333333334</v>
      </c>
      <c r="K42" s="32">
        <v>419.36711111111117</v>
      </c>
      <c r="L42" s="32">
        <v>120.34777777777776</v>
      </c>
      <c r="M42" s="32">
        <v>101.76277777777777</v>
      </c>
      <c r="N42" s="32">
        <v>13.073888888888892</v>
      </c>
      <c r="O42" s="32">
        <v>5.5111111111111111</v>
      </c>
      <c r="P42" s="32">
        <v>105.02299999999998</v>
      </c>
      <c r="Q42" s="32">
        <v>97.200777777777759</v>
      </c>
      <c r="R42" s="32">
        <v>7.822222222222222</v>
      </c>
      <c r="S42" s="32">
        <v>220.40355555555564</v>
      </c>
      <c r="T42" s="32">
        <v>220.40355555555564</v>
      </c>
      <c r="U42" s="32">
        <v>0</v>
      </c>
      <c r="V42" s="32">
        <v>0</v>
      </c>
      <c r="W42" s="32">
        <v>35.080555555555556</v>
      </c>
      <c r="X42" s="32">
        <v>7.7166666666666668</v>
      </c>
      <c r="Y42" s="32">
        <v>1.3527777777777779</v>
      </c>
      <c r="Z42" s="32">
        <v>0</v>
      </c>
      <c r="AA42" s="32">
        <v>14.502777777777778</v>
      </c>
      <c r="AB42" s="32">
        <v>0</v>
      </c>
      <c r="AC42" s="32">
        <v>11.508333333333333</v>
      </c>
      <c r="AD42" s="32">
        <v>0</v>
      </c>
      <c r="AE42" s="32">
        <v>0</v>
      </c>
      <c r="AF42" t="s">
        <v>183</v>
      </c>
      <c r="AG42">
        <v>8</v>
      </c>
      <c r="AH42"/>
    </row>
    <row r="43" spans="1:34" x14ac:dyDescent="0.25">
      <c r="A43" t="s">
        <v>564</v>
      </c>
      <c r="B43" t="s">
        <v>415</v>
      </c>
      <c r="C43" t="s">
        <v>442</v>
      </c>
      <c r="D43" t="s">
        <v>523</v>
      </c>
      <c r="E43" s="32">
        <v>72.455555555555549</v>
      </c>
      <c r="F43" s="32">
        <v>4.8348075448550842</v>
      </c>
      <c r="G43" s="32">
        <v>4.5955804324490117</v>
      </c>
      <c r="H43" s="32">
        <v>1.0311547308694984</v>
      </c>
      <c r="I43" s="32">
        <v>0.87044318356080341</v>
      </c>
      <c r="J43" s="32">
        <v>350.30866666666668</v>
      </c>
      <c r="K43" s="32">
        <v>332.97533333333337</v>
      </c>
      <c r="L43" s="32">
        <v>74.71288888888887</v>
      </c>
      <c r="M43" s="32">
        <v>63.068444444444431</v>
      </c>
      <c r="N43" s="32">
        <v>5.9555555555555557</v>
      </c>
      <c r="O43" s="32">
        <v>5.6888888888888891</v>
      </c>
      <c r="P43" s="32">
        <v>79.221444444444415</v>
      </c>
      <c r="Q43" s="32">
        <v>73.532555555555533</v>
      </c>
      <c r="R43" s="32">
        <v>5.6888888888888891</v>
      </c>
      <c r="S43" s="32">
        <v>196.3743333333334</v>
      </c>
      <c r="T43" s="32">
        <v>196.3743333333334</v>
      </c>
      <c r="U43" s="32">
        <v>0</v>
      </c>
      <c r="V43" s="32">
        <v>0</v>
      </c>
      <c r="W43" s="32">
        <v>39.63333333333334</v>
      </c>
      <c r="X43" s="32">
        <v>1.2777777777777777</v>
      </c>
      <c r="Y43" s="32">
        <v>0</v>
      </c>
      <c r="Z43" s="32">
        <v>0</v>
      </c>
      <c r="AA43" s="32">
        <v>5.2</v>
      </c>
      <c r="AB43" s="32">
        <v>0</v>
      </c>
      <c r="AC43" s="32">
        <v>33.155555555555559</v>
      </c>
      <c r="AD43" s="32">
        <v>0</v>
      </c>
      <c r="AE43" s="32">
        <v>0</v>
      </c>
      <c r="AF43" t="s">
        <v>198</v>
      </c>
      <c r="AG43">
        <v>8</v>
      </c>
      <c r="AH43"/>
    </row>
    <row r="44" spans="1:34" x14ac:dyDescent="0.25">
      <c r="A44" t="s">
        <v>564</v>
      </c>
      <c r="B44" t="s">
        <v>412</v>
      </c>
      <c r="C44" t="s">
        <v>440</v>
      </c>
      <c r="D44" t="s">
        <v>520</v>
      </c>
      <c r="E44" s="32">
        <v>92.62222222222222</v>
      </c>
      <c r="F44" s="32">
        <v>4.8656501919385811</v>
      </c>
      <c r="G44" s="32">
        <v>4.6470801343570072</v>
      </c>
      <c r="H44" s="32">
        <v>0.91569577735124807</v>
      </c>
      <c r="I44" s="32">
        <v>0.81996641074856091</v>
      </c>
      <c r="J44" s="32">
        <v>450.66733333333343</v>
      </c>
      <c r="K44" s="32">
        <v>430.42288888888902</v>
      </c>
      <c r="L44" s="32">
        <v>84.813777777777815</v>
      </c>
      <c r="M44" s="32">
        <v>75.947111111111155</v>
      </c>
      <c r="N44" s="32">
        <v>3.1777777777777776</v>
      </c>
      <c r="O44" s="32">
        <v>5.6888888888888891</v>
      </c>
      <c r="P44" s="32">
        <v>116.25699999999999</v>
      </c>
      <c r="Q44" s="32">
        <v>104.87922222222221</v>
      </c>
      <c r="R44" s="32">
        <v>11.377777777777778</v>
      </c>
      <c r="S44" s="32">
        <v>249.59655555555565</v>
      </c>
      <c r="T44" s="32">
        <v>249.59655555555565</v>
      </c>
      <c r="U44" s="32">
        <v>0</v>
      </c>
      <c r="V44" s="32">
        <v>0</v>
      </c>
      <c r="W44" s="32">
        <v>0</v>
      </c>
      <c r="X44" s="32">
        <v>0</v>
      </c>
      <c r="Y44" s="32">
        <v>0</v>
      </c>
      <c r="Z44" s="32">
        <v>0</v>
      </c>
      <c r="AA44" s="32">
        <v>0</v>
      </c>
      <c r="AB44" s="32">
        <v>0</v>
      </c>
      <c r="AC44" s="32">
        <v>0</v>
      </c>
      <c r="AD44" s="32">
        <v>0</v>
      </c>
      <c r="AE44" s="32">
        <v>0</v>
      </c>
      <c r="AF44" t="s">
        <v>195</v>
      </c>
      <c r="AG44">
        <v>8</v>
      </c>
      <c r="AH44"/>
    </row>
    <row r="45" spans="1:34" x14ac:dyDescent="0.25">
      <c r="A45" t="s">
        <v>564</v>
      </c>
      <c r="B45" t="s">
        <v>421</v>
      </c>
      <c r="C45" t="s">
        <v>448</v>
      </c>
      <c r="D45" t="s">
        <v>525</v>
      </c>
      <c r="E45" s="32">
        <v>64.822222222222223</v>
      </c>
      <c r="F45" s="32">
        <v>5.0184041823791539</v>
      </c>
      <c r="G45" s="32">
        <v>4.7452776825505634</v>
      </c>
      <c r="H45" s="32">
        <v>1.1042766540966751</v>
      </c>
      <c r="I45" s="32">
        <v>0.91891155296537574</v>
      </c>
      <c r="J45" s="32">
        <v>325.30411111111096</v>
      </c>
      <c r="K45" s="32">
        <v>307.59944444444432</v>
      </c>
      <c r="L45" s="32">
        <v>71.581666666666692</v>
      </c>
      <c r="M45" s="32">
        <v>59.565888888888914</v>
      </c>
      <c r="N45" s="32">
        <v>6.3268888888888881</v>
      </c>
      <c r="O45" s="32">
        <v>5.6888888888888891</v>
      </c>
      <c r="P45" s="32">
        <v>83.627111111111077</v>
      </c>
      <c r="Q45" s="32">
        <v>77.938222222222194</v>
      </c>
      <c r="R45" s="32">
        <v>5.6888888888888891</v>
      </c>
      <c r="S45" s="32">
        <v>170.0953333333332</v>
      </c>
      <c r="T45" s="32">
        <v>170.0953333333332</v>
      </c>
      <c r="U45" s="32">
        <v>0</v>
      </c>
      <c r="V45" s="32">
        <v>0</v>
      </c>
      <c r="W45" s="32">
        <v>12.146333333333335</v>
      </c>
      <c r="X45" s="32">
        <v>0.53333333333333333</v>
      </c>
      <c r="Y45" s="32">
        <v>0.63800000000000001</v>
      </c>
      <c r="Z45" s="32">
        <v>0</v>
      </c>
      <c r="AA45" s="32">
        <v>2.9972222222222222</v>
      </c>
      <c r="AB45" s="32">
        <v>0</v>
      </c>
      <c r="AC45" s="32">
        <v>7.9777777777777779</v>
      </c>
      <c r="AD45" s="32">
        <v>0</v>
      </c>
      <c r="AE45" s="32">
        <v>0</v>
      </c>
      <c r="AF45" t="s">
        <v>204</v>
      </c>
      <c r="AG45">
        <v>8</v>
      </c>
      <c r="AH45"/>
    </row>
    <row r="46" spans="1:34" x14ac:dyDescent="0.25">
      <c r="A46" t="s">
        <v>564</v>
      </c>
      <c r="B46" t="s">
        <v>418</v>
      </c>
      <c r="C46" t="s">
        <v>453</v>
      </c>
      <c r="D46" t="s">
        <v>529</v>
      </c>
      <c r="E46" s="32">
        <v>41.81111111111111</v>
      </c>
      <c r="F46" s="32">
        <v>6.7508503853308541</v>
      </c>
      <c r="G46" s="32">
        <v>6.4297183098591564</v>
      </c>
      <c r="H46" s="32">
        <v>1.7182567100717505</v>
      </c>
      <c r="I46" s="32">
        <v>1.5331862875365392</v>
      </c>
      <c r="J46" s="32">
        <v>282.26055555555558</v>
      </c>
      <c r="K46" s="32">
        <v>268.83366666666672</v>
      </c>
      <c r="L46" s="32">
        <v>71.84222222222219</v>
      </c>
      <c r="M46" s="32">
        <v>64.104222222222191</v>
      </c>
      <c r="N46" s="32">
        <v>2.0491111111111113</v>
      </c>
      <c r="O46" s="32">
        <v>5.6888888888888891</v>
      </c>
      <c r="P46" s="32">
        <v>43.237888888888875</v>
      </c>
      <c r="Q46" s="32">
        <v>37.548999999999985</v>
      </c>
      <c r="R46" s="32">
        <v>5.6888888888888891</v>
      </c>
      <c r="S46" s="32">
        <v>167.18044444444453</v>
      </c>
      <c r="T46" s="32">
        <v>136.40000000000009</v>
      </c>
      <c r="U46" s="32">
        <v>0</v>
      </c>
      <c r="V46" s="32">
        <v>30.780444444444438</v>
      </c>
      <c r="W46" s="32">
        <v>98.819444444444443</v>
      </c>
      <c r="X46" s="32">
        <v>20.708333333333332</v>
      </c>
      <c r="Y46" s="32">
        <v>0.77777777777777779</v>
      </c>
      <c r="Z46" s="32">
        <v>0</v>
      </c>
      <c r="AA46" s="32">
        <v>22.547222222222221</v>
      </c>
      <c r="AB46" s="32">
        <v>0</v>
      </c>
      <c r="AC46" s="32">
        <v>54.786111111111111</v>
      </c>
      <c r="AD46" s="32">
        <v>0</v>
      </c>
      <c r="AE46" s="32">
        <v>0</v>
      </c>
      <c r="AF46" t="s">
        <v>201</v>
      </c>
      <c r="AG46">
        <v>8</v>
      </c>
      <c r="AH46"/>
    </row>
    <row r="47" spans="1:34" x14ac:dyDescent="0.25">
      <c r="A47" t="s">
        <v>564</v>
      </c>
      <c r="B47" t="s">
        <v>377</v>
      </c>
      <c r="C47" t="s">
        <v>453</v>
      </c>
      <c r="D47" t="s">
        <v>529</v>
      </c>
      <c r="E47" s="32">
        <v>82.144444444444446</v>
      </c>
      <c r="F47" s="32">
        <v>3.875576897064791</v>
      </c>
      <c r="G47" s="32">
        <v>3.6126254565129181</v>
      </c>
      <c r="H47" s="32">
        <v>1.4520100094684163</v>
      </c>
      <c r="I47" s="32">
        <v>1.1890585689165429</v>
      </c>
      <c r="J47" s="32">
        <v>318.35711111111112</v>
      </c>
      <c r="K47" s="32">
        <v>296.75711111111116</v>
      </c>
      <c r="L47" s="32">
        <v>119.27455555555558</v>
      </c>
      <c r="M47" s="32">
        <v>97.674555555555571</v>
      </c>
      <c r="N47" s="32">
        <v>20.433333333333334</v>
      </c>
      <c r="O47" s="32">
        <v>1.1666666666666667</v>
      </c>
      <c r="P47" s="32">
        <v>48.961444444444439</v>
      </c>
      <c r="Q47" s="32">
        <v>48.961444444444439</v>
      </c>
      <c r="R47" s="32">
        <v>0</v>
      </c>
      <c r="S47" s="32">
        <v>150.12111111111111</v>
      </c>
      <c r="T47" s="32">
        <v>150.12111111111111</v>
      </c>
      <c r="U47" s="32">
        <v>0</v>
      </c>
      <c r="V47" s="32">
        <v>0</v>
      </c>
      <c r="W47" s="32">
        <v>8.5098888888888879</v>
      </c>
      <c r="X47" s="32">
        <v>0.58011111111111113</v>
      </c>
      <c r="Y47" s="32">
        <v>0</v>
      </c>
      <c r="Z47" s="32">
        <v>0</v>
      </c>
      <c r="AA47" s="32">
        <v>1.617</v>
      </c>
      <c r="AB47" s="32">
        <v>0</v>
      </c>
      <c r="AC47" s="32">
        <v>6.3127777777777778</v>
      </c>
      <c r="AD47" s="32">
        <v>0</v>
      </c>
      <c r="AE47" s="32">
        <v>0</v>
      </c>
      <c r="AF47" t="s">
        <v>160</v>
      </c>
      <c r="AG47">
        <v>8</v>
      </c>
      <c r="AH47"/>
    </row>
    <row r="48" spans="1:34" x14ac:dyDescent="0.25">
      <c r="A48" t="s">
        <v>564</v>
      </c>
      <c r="B48" t="s">
        <v>271</v>
      </c>
      <c r="C48" t="s">
        <v>464</v>
      </c>
      <c r="D48" t="s">
        <v>523</v>
      </c>
      <c r="E48" s="32">
        <v>162.78888888888889</v>
      </c>
      <c r="F48" s="32">
        <v>2.8116244624940276</v>
      </c>
      <c r="G48" s="32">
        <v>2.450742611425841</v>
      </c>
      <c r="H48" s="32">
        <v>0.60323186130639528</v>
      </c>
      <c r="I48" s="32">
        <v>0.40823220258002851</v>
      </c>
      <c r="J48" s="32">
        <v>457.70122222222221</v>
      </c>
      <c r="K48" s="32">
        <v>398.95366666666666</v>
      </c>
      <c r="L48" s="32">
        <v>98.199444444444424</v>
      </c>
      <c r="M48" s="32">
        <v>66.455666666666644</v>
      </c>
      <c r="N48" s="32">
        <v>31.743777777777787</v>
      </c>
      <c r="O48" s="32">
        <v>0</v>
      </c>
      <c r="P48" s="32">
        <v>109.29566666666668</v>
      </c>
      <c r="Q48" s="32">
        <v>82.291888888888906</v>
      </c>
      <c r="R48" s="32">
        <v>27.003777777777774</v>
      </c>
      <c r="S48" s="32">
        <v>250.20611111111111</v>
      </c>
      <c r="T48" s="32">
        <v>250.20611111111111</v>
      </c>
      <c r="U48" s="32">
        <v>0</v>
      </c>
      <c r="V48" s="32">
        <v>0</v>
      </c>
      <c r="W48" s="32">
        <v>62.018777777777771</v>
      </c>
      <c r="X48" s="32">
        <v>7.5295555555555538</v>
      </c>
      <c r="Y48" s="32">
        <v>0</v>
      </c>
      <c r="Z48" s="32">
        <v>0</v>
      </c>
      <c r="AA48" s="32">
        <v>28.377111111111113</v>
      </c>
      <c r="AB48" s="32">
        <v>0</v>
      </c>
      <c r="AC48" s="32">
        <v>26.112111111111108</v>
      </c>
      <c r="AD48" s="32">
        <v>0</v>
      </c>
      <c r="AE48" s="32">
        <v>0</v>
      </c>
      <c r="AF48" t="s">
        <v>50</v>
      </c>
      <c r="AG48">
        <v>8</v>
      </c>
      <c r="AH48"/>
    </row>
    <row r="49" spans="1:34" x14ac:dyDescent="0.25">
      <c r="A49" t="s">
        <v>564</v>
      </c>
      <c r="B49" t="s">
        <v>242</v>
      </c>
      <c r="C49" t="s">
        <v>441</v>
      </c>
      <c r="D49" t="s">
        <v>523</v>
      </c>
      <c r="E49" s="32">
        <v>162.42222222222222</v>
      </c>
      <c r="F49" s="32">
        <v>4.1961581611711596</v>
      </c>
      <c r="G49" s="32">
        <v>3.8543911615816118</v>
      </c>
      <c r="H49" s="32">
        <v>0.7463066082911477</v>
      </c>
      <c r="I49" s="32">
        <v>0.55481119168148829</v>
      </c>
      <c r="J49" s="32">
        <v>681.54933333333338</v>
      </c>
      <c r="K49" s="32">
        <v>626.0387777777778</v>
      </c>
      <c r="L49" s="32">
        <v>121.21677777777774</v>
      </c>
      <c r="M49" s="32">
        <v>90.113666666666617</v>
      </c>
      <c r="N49" s="32">
        <v>25.414222222222236</v>
      </c>
      <c r="O49" s="32">
        <v>5.6888888888888891</v>
      </c>
      <c r="P49" s="32">
        <v>182.22644444444447</v>
      </c>
      <c r="Q49" s="32">
        <v>157.81900000000002</v>
      </c>
      <c r="R49" s="32">
        <v>24.407444444444444</v>
      </c>
      <c r="S49" s="32">
        <v>378.10611111111126</v>
      </c>
      <c r="T49" s="32">
        <v>376.1785555555557</v>
      </c>
      <c r="U49" s="32">
        <v>1.9275555555555555</v>
      </c>
      <c r="V49" s="32">
        <v>0</v>
      </c>
      <c r="W49" s="32">
        <v>91.318333333333342</v>
      </c>
      <c r="X49" s="32">
        <v>10.324777777777777</v>
      </c>
      <c r="Y49" s="32">
        <v>0</v>
      </c>
      <c r="Z49" s="32">
        <v>0</v>
      </c>
      <c r="AA49" s="32">
        <v>11.199000000000002</v>
      </c>
      <c r="AB49" s="32">
        <v>0</v>
      </c>
      <c r="AC49" s="32">
        <v>69.794555555555561</v>
      </c>
      <c r="AD49" s="32">
        <v>0</v>
      </c>
      <c r="AE49" s="32">
        <v>0</v>
      </c>
      <c r="AF49" t="s">
        <v>21</v>
      </c>
      <c r="AG49">
        <v>8</v>
      </c>
      <c r="AH49"/>
    </row>
    <row r="50" spans="1:34" x14ac:dyDescent="0.25">
      <c r="A50" t="s">
        <v>564</v>
      </c>
      <c r="B50" t="s">
        <v>433</v>
      </c>
      <c r="C50" t="s">
        <v>513</v>
      </c>
      <c r="D50" t="s">
        <v>558</v>
      </c>
      <c r="E50" s="32">
        <v>18.177777777777777</v>
      </c>
      <c r="F50" s="32">
        <v>3.9247249388753054</v>
      </c>
      <c r="G50" s="32">
        <v>3.8762713936430315</v>
      </c>
      <c r="H50" s="32">
        <v>1.2752567237163814</v>
      </c>
      <c r="I50" s="32">
        <v>1.2268031784841076</v>
      </c>
      <c r="J50" s="32">
        <v>71.342777777777769</v>
      </c>
      <c r="K50" s="32">
        <v>70.461999999999989</v>
      </c>
      <c r="L50" s="32">
        <v>23.181333333333331</v>
      </c>
      <c r="M50" s="32">
        <v>22.300555555555555</v>
      </c>
      <c r="N50" s="32">
        <v>0</v>
      </c>
      <c r="O50" s="32">
        <v>0.88077777777777777</v>
      </c>
      <c r="P50" s="32">
        <v>12.783333333333333</v>
      </c>
      <c r="Q50" s="32">
        <v>12.783333333333333</v>
      </c>
      <c r="R50" s="32">
        <v>0</v>
      </c>
      <c r="S50" s="32">
        <v>35.37811111111111</v>
      </c>
      <c r="T50" s="32">
        <v>35.37811111111111</v>
      </c>
      <c r="U50" s="32">
        <v>0</v>
      </c>
      <c r="V50" s="32">
        <v>0</v>
      </c>
      <c r="W50" s="32">
        <v>0</v>
      </c>
      <c r="X50" s="32">
        <v>0</v>
      </c>
      <c r="Y50" s="32">
        <v>0</v>
      </c>
      <c r="Z50" s="32">
        <v>0</v>
      </c>
      <c r="AA50" s="32">
        <v>0</v>
      </c>
      <c r="AB50" s="32">
        <v>0</v>
      </c>
      <c r="AC50" s="32">
        <v>0</v>
      </c>
      <c r="AD50" s="32">
        <v>0</v>
      </c>
      <c r="AE50" s="32">
        <v>0</v>
      </c>
      <c r="AF50" t="s">
        <v>216</v>
      </c>
      <c r="AG50">
        <v>8</v>
      </c>
      <c r="AH50"/>
    </row>
    <row r="51" spans="1:34" x14ac:dyDescent="0.25">
      <c r="A51" t="s">
        <v>564</v>
      </c>
      <c r="B51" t="s">
        <v>243</v>
      </c>
      <c r="C51" t="s">
        <v>451</v>
      </c>
      <c r="D51" t="s">
        <v>527</v>
      </c>
      <c r="E51" s="32">
        <v>130.34444444444443</v>
      </c>
      <c r="F51" s="32">
        <v>3.0903801892421789</v>
      </c>
      <c r="G51" s="32">
        <v>2.9823757565424942</v>
      </c>
      <c r="H51" s="32">
        <v>0.64606853635666195</v>
      </c>
      <c r="I51" s="32">
        <v>0.53806410365697732</v>
      </c>
      <c r="J51" s="32">
        <v>402.81388888888887</v>
      </c>
      <c r="K51" s="32">
        <v>388.73611111111109</v>
      </c>
      <c r="L51" s="32">
        <v>84.211444444444453</v>
      </c>
      <c r="M51" s="32">
        <v>70.13366666666667</v>
      </c>
      <c r="N51" s="32">
        <v>8.844444444444445</v>
      </c>
      <c r="O51" s="32">
        <v>5.2333333333333334</v>
      </c>
      <c r="P51" s="32">
        <v>84.443333333333342</v>
      </c>
      <c r="Q51" s="32">
        <v>84.443333333333342</v>
      </c>
      <c r="R51" s="32">
        <v>0</v>
      </c>
      <c r="S51" s="32">
        <v>234.15911111111112</v>
      </c>
      <c r="T51" s="32">
        <v>226.47722222222222</v>
      </c>
      <c r="U51" s="32">
        <v>7.6818888888888903</v>
      </c>
      <c r="V51" s="32">
        <v>0</v>
      </c>
      <c r="W51" s="32">
        <v>38.177666666666674</v>
      </c>
      <c r="X51" s="32">
        <v>0</v>
      </c>
      <c r="Y51" s="32">
        <v>0</v>
      </c>
      <c r="Z51" s="32">
        <v>0</v>
      </c>
      <c r="AA51" s="32">
        <v>18.874000000000002</v>
      </c>
      <c r="AB51" s="32">
        <v>0</v>
      </c>
      <c r="AC51" s="32">
        <v>19.303666666666672</v>
      </c>
      <c r="AD51" s="32">
        <v>0</v>
      </c>
      <c r="AE51" s="32">
        <v>0</v>
      </c>
      <c r="AF51" t="s">
        <v>22</v>
      </c>
      <c r="AG51">
        <v>8</v>
      </c>
      <c r="AH51"/>
    </row>
    <row r="52" spans="1:34" x14ac:dyDescent="0.25">
      <c r="A52" t="s">
        <v>564</v>
      </c>
      <c r="B52" t="s">
        <v>320</v>
      </c>
      <c r="C52" t="s">
        <v>443</v>
      </c>
      <c r="D52" t="s">
        <v>514</v>
      </c>
      <c r="E52" s="32">
        <v>72.222222222222229</v>
      </c>
      <c r="F52" s="32">
        <v>2.4714230769230769</v>
      </c>
      <c r="G52" s="32">
        <v>2.3926538461538458</v>
      </c>
      <c r="H52" s="32">
        <v>0.59934615384615375</v>
      </c>
      <c r="I52" s="32">
        <v>0.52057692307692305</v>
      </c>
      <c r="J52" s="32">
        <v>178.49166666666667</v>
      </c>
      <c r="K52" s="32">
        <v>172.80277777777778</v>
      </c>
      <c r="L52" s="32">
        <v>43.286111111111111</v>
      </c>
      <c r="M52" s="32">
        <v>37.597222222222221</v>
      </c>
      <c r="N52" s="32">
        <v>0</v>
      </c>
      <c r="O52" s="32">
        <v>5.6888888888888891</v>
      </c>
      <c r="P52" s="32">
        <v>38.43333333333333</v>
      </c>
      <c r="Q52" s="32">
        <v>38.43333333333333</v>
      </c>
      <c r="R52" s="32">
        <v>0</v>
      </c>
      <c r="S52" s="32">
        <v>96.772222222222226</v>
      </c>
      <c r="T52" s="32">
        <v>96.772222222222226</v>
      </c>
      <c r="U52" s="32">
        <v>0</v>
      </c>
      <c r="V52" s="32">
        <v>0</v>
      </c>
      <c r="W52" s="32">
        <v>99.199999999999989</v>
      </c>
      <c r="X52" s="32">
        <v>19.447222222222223</v>
      </c>
      <c r="Y52" s="32">
        <v>0</v>
      </c>
      <c r="Z52" s="32">
        <v>0</v>
      </c>
      <c r="AA52" s="32">
        <v>32.9</v>
      </c>
      <c r="AB52" s="32">
        <v>0</v>
      </c>
      <c r="AC52" s="32">
        <v>46.852777777777774</v>
      </c>
      <c r="AD52" s="32">
        <v>0</v>
      </c>
      <c r="AE52" s="32">
        <v>0</v>
      </c>
      <c r="AF52" t="s">
        <v>102</v>
      </c>
      <c r="AG52">
        <v>8</v>
      </c>
      <c r="AH52"/>
    </row>
    <row r="53" spans="1:34" x14ac:dyDescent="0.25">
      <c r="A53" t="s">
        <v>564</v>
      </c>
      <c r="B53" t="s">
        <v>235</v>
      </c>
      <c r="C53" t="s">
        <v>440</v>
      </c>
      <c r="D53" t="s">
        <v>520</v>
      </c>
      <c r="E53" s="32">
        <v>54.244444444444447</v>
      </c>
      <c r="F53" s="32">
        <v>3.3378533387955756</v>
      </c>
      <c r="G53" s="32">
        <v>3.265751741089717</v>
      </c>
      <c r="H53" s="32">
        <v>0.97206267922982381</v>
      </c>
      <c r="I53" s="32">
        <v>0.89996108152396548</v>
      </c>
      <c r="J53" s="32">
        <v>181.06</v>
      </c>
      <c r="K53" s="32">
        <v>177.14888888888888</v>
      </c>
      <c r="L53" s="32">
        <v>52.728999999999999</v>
      </c>
      <c r="M53" s="32">
        <v>48.817888888888888</v>
      </c>
      <c r="N53" s="32">
        <v>0</v>
      </c>
      <c r="O53" s="32">
        <v>3.911111111111111</v>
      </c>
      <c r="P53" s="32">
        <v>35.615333333333332</v>
      </c>
      <c r="Q53" s="32">
        <v>35.615333333333332</v>
      </c>
      <c r="R53" s="32">
        <v>0</v>
      </c>
      <c r="S53" s="32">
        <v>92.715666666666664</v>
      </c>
      <c r="T53" s="32">
        <v>92.715666666666664</v>
      </c>
      <c r="U53" s="32">
        <v>0</v>
      </c>
      <c r="V53" s="32">
        <v>0</v>
      </c>
      <c r="W53" s="32">
        <v>15.782222222222224</v>
      </c>
      <c r="X53" s="32">
        <v>1.0289999999999999</v>
      </c>
      <c r="Y53" s="32">
        <v>0</v>
      </c>
      <c r="Z53" s="32">
        <v>0</v>
      </c>
      <c r="AA53" s="32">
        <v>5.6070000000000002</v>
      </c>
      <c r="AB53" s="32">
        <v>0</v>
      </c>
      <c r="AC53" s="32">
        <v>9.1462222222222227</v>
      </c>
      <c r="AD53" s="32">
        <v>0</v>
      </c>
      <c r="AE53" s="32">
        <v>0</v>
      </c>
      <c r="AF53" t="s">
        <v>14</v>
      </c>
      <c r="AG53">
        <v>8</v>
      </c>
      <c r="AH53"/>
    </row>
    <row r="54" spans="1:34" x14ac:dyDescent="0.25">
      <c r="A54" t="s">
        <v>564</v>
      </c>
      <c r="B54" t="s">
        <v>284</v>
      </c>
      <c r="C54" t="s">
        <v>451</v>
      </c>
      <c r="D54" t="s">
        <v>527</v>
      </c>
      <c r="E54" s="32">
        <v>63.511111111111113</v>
      </c>
      <c r="F54" s="32">
        <v>3.1963086074177749</v>
      </c>
      <c r="G54" s="32">
        <v>2.8995976207137861</v>
      </c>
      <c r="H54" s="32">
        <v>0.78689643107067886</v>
      </c>
      <c r="I54" s="32">
        <v>0.59375437368789374</v>
      </c>
      <c r="J54" s="32">
        <v>203.00111111111113</v>
      </c>
      <c r="K54" s="32">
        <v>184.15666666666669</v>
      </c>
      <c r="L54" s="32">
        <v>49.976666666666674</v>
      </c>
      <c r="M54" s="32">
        <v>37.710000000000008</v>
      </c>
      <c r="N54" s="32">
        <v>5.6888888888888891</v>
      </c>
      <c r="O54" s="32">
        <v>6.5777777777777775</v>
      </c>
      <c r="P54" s="32">
        <v>45.655555555555551</v>
      </c>
      <c r="Q54" s="32">
        <v>39.077777777777776</v>
      </c>
      <c r="R54" s="32">
        <v>6.5777777777777775</v>
      </c>
      <c r="S54" s="32">
        <v>107.36888888888889</v>
      </c>
      <c r="T54" s="32">
        <v>106.59444444444445</v>
      </c>
      <c r="U54" s="32">
        <v>0.77444444444444427</v>
      </c>
      <c r="V54" s="32">
        <v>0</v>
      </c>
      <c r="W54" s="32">
        <v>0.25</v>
      </c>
      <c r="X54" s="32">
        <v>0</v>
      </c>
      <c r="Y54" s="32">
        <v>0</v>
      </c>
      <c r="Z54" s="32">
        <v>0</v>
      </c>
      <c r="AA54" s="32">
        <v>0</v>
      </c>
      <c r="AB54" s="32">
        <v>0</v>
      </c>
      <c r="AC54" s="32">
        <v>0.25</v>
      </c>
      <c r="AD54" s="32">
        <v>0</v>
      </c>
      <c r="AE54" s="32">
        <v>0</v>
      </c>
      <c r="AF54" t="s">
        <v>63</v>
      </c>
      <c r="AG54">
        <v>8</v>
      </c>
      <c r="AH54"/>
    </row>
    <row r="55" spans="1:34" x14ac:dyDescent="0.25">
      <c r="A55" t="s">
        <v>564</v>
      </c>
      <c r="B55" t="s">
        <v>385</v>
      </c>
      <c r="C55" t="s">
        <v>497</v>
      </c>
      <c r="D55" t="s">
        <v>536</v>
      </c>
      <c r="E55" s="32">
        <v>41.966666666666669</v>
      </c>
      <c r="F55" s="32">
        <v>5.3992586709028334</v>
      </c>
      <c r="G55" s="32">
        <v>4.7088959491660045</v>
      </c>
      <c r="H55" s="32">
        <v>2.1294678316123909</v>
      </c>
      <c r="I55" s="32">
        <v>1.5676462801164945</v>
      </c>
      <c r="J55" s="32">
        <v>226.5888888888889</v>
      </c>
      <c r="K55" s="32">
        <v>197.61666666666667</v>
      </c>
      <c r="L55" s="32">
        <v>89.366666666666674</v>
      </c>
      <c r="M55" s="32">
        <v>65.788888888888891</v>
      </c>
      <c r="N55" s="32">
        <v>23.577777777777779</v>
      </c>
      <c r="O55" s="32">
        <v>0</v>
      </c>
      <c r="P55" s="32">
        <v>13.483333333333334</v>
      </c>
      <c r="Q55" s="32">
        <v>8.0888888888888886</v>
      </c>
      <c r="R55" s="32">
        <v>5.3944444444444448</v>
      </c>
      <c r="S55" s="32">
        <v>123.73888888888889</v>
      </c>
      <c r="T55" s="32">
        <v>123.73888888888889</v>
      </c>
      <c r="U55" s="32">
        <v>0</v>
      </c>
      <c r="V55" s="32">
        <v>0</v>
      </c>
      <c r="W55" s="32">
        <v>14.055555555555557</v>
      </c>
      <c r="X55" s="32">
        <v>0.75555555555555554</v>
      </c>
      <c r="Y55" s="32">
        <v>0</v>
      </c>
      <c r="Z55" s="32">
        <v>0</v>
      </c>
      <c r="AA55" s="32">
        <v>3.0222222222222221</v>
      </c>
      <c r="AB55" s="32">
        <v>0</v>
      </c>
      <c r="AC55" s="32">
        <v>10.277777777777779</v>
      </c>
      <c r="AD55" s="32">
        <v>0</v>
      </c>
      <c r="AE55" s="32">
        <v>0</v>
      </c>
      <c r="AF55" t="s">
        <v>168</v>
      </c>
      <c r="AG55">
        <v>8</v>
      </c>
      <c r="AH55"/>
    </row>
    <row r="56" spans="1:34" x14ac:dyDescent="0.25">
      <c r="A56" t="s">
        <v>564</v>
      </c>
      <c r="B56" t="s">
        <v>389</v>
      </c>
      <c r="C56" t="s">
        <v>499</v>
      </c>
      <c r="D56" t="s">
        <v>550</v>
      </c>
      <c r="E56" s="32">
        <v>39.333333333333336</v>
      </c>
      <c r="F56" s="32">
        <v>4.3050847457627119</v>
      </c>
      <c r="G56" s="32">
        <v>3.9332627118644066</v>
      </c>
      <c r="H56" s="32">
        <v>1.7884887005649719</v>
      </c>
      <c r="I56" s="32">
        <v>1.4166666666666665</v>
      </c>
      <c r="J56" s="32">
        <v>169.33333333333334</v>
      </c>
      <c r="K56" s="32">
        <v>154.70833333333334</v>
      </c>
      <c r="L56" s="32">
        <v>70.347222222222229</v>
      </c>
      <c r="M56" s="32">
        <v>55.722222222222221</v>
      </c>
      <c r="N56" s="32">
        <v>9.9583333333333339</v>
      </c>
      <c r="O56" s="32">
        <v>4.666666666666667</v>
      </c>
      <c r="P56" s="32">
        <v>0</v>
      </c>
      <c r="Q56" s="32">
        <v>0</v>
      </c>
      <c r="R56" s="32">
        <v>0</v>
      </c>
      <c r="S56" s="32">
        <v>98.986111111111114</v>
      </c>
      <c r="T56" s="32">
        <v>98.986111111111114</v>
      </c>
      <c r="U56" s="32">
        <v>0</v>
      </c>
      <c r="V56" s="32">
        <v>0</v>
      </c>
      <c r="W56" s="32">
        <v>0</v>
      </c>
      <c r="X56" s="32">
        <v>0</v>
      </c>
      <c r="Y56" s="32">
        <v>0</v>
      </c>
      <c r="Z56" s="32">
        <v>0</v>
      </c>
      <c r="AA56" s="32">
        <v>0</v>
      </c>
      <c r="AB56" s="32">
        <v>0</v>
      </c>
      <c r="AC56" s="32">
        <v>0</v>
      </c>
      <c r="AD56" s="32">
        <v>0</v>
      </c>
      <c r="AE56" s="32">
        <v>0</v>
      </c>
      <c r="AF56" t="s">
        <v>172</v>
      </c>
      <c r="AG56">
        <v>8</v>
      </c>
      <c r="AH56"/>
    </row>
    <row r="57" spans="1:34" x14ac:dyDescent="0.25">
      <c r="A57" t="s">
        <v>564</v>
      </c>
      <c r="B57" t="s">
        <v>362</v>
      </c>
      <c r="C57" t="s">
        <v>492</v>
      </c>
      <c r="D57" t="s">
        <v>528</v>
      </c>
      <c r="E57" s="32">
        <v>54.466666666666669</v>
      </c>
      <c r="F57" s="32">
        <v>1.8006405548755611</v>
      </c>
      <c r="G57" s="32">
        <v>1.5155528355773156</v>
      </c>
      <c r="H57" s="32">
        <v>0.38887188902488784</v>
      </c>
      <c r="I57" s="32">
        <v>0.18920848633210932</v>
      </c>
      <c r="J57" s="32">
        <v>98.074888888888893</v>
      </c>
      <c r="K57" s="32">
        <v>82.547111111111121</v>
      </c>
      <c r="L57" s="32">
        <v>21.180555555555557</v>
      </c>
      <c r="M57" s="32">
        <v>10.305555555555555</v>
      </c>
      <c r="N57" s="32">
        <v>5.3972222222222221</v>
      </c>
      <c r="O57" s="32">
        <v>5.4777777777777779</v>
      </c>
      <c r="P57" s="32">
        <v>27.00277777777778</v>
      </c>
      <c r="Q57" s="32">
        <v>22.35</v>
      </c>
      <c r="R57" s="32">
        <v>4.6527777777777777</v>
      </c>
      <c r="S57" s="32">
        <v>49.891555555555563</v>
      </c>
      <c r="T57" s="32">
        <v>49.891555555555563</v>
      </c>
      <c r="U57" s="32">
        <v>0</v>
      </c>
      <c r="V57" s="32">
        <v>0</v>
      </c>
      <c r="W57" s="32">
        <v>7.355444444444446</v>
      </c>
      <c r="X57" s="32">
        <v>1.0222222222222221</v>
      </c>
      <c r="Y57" s="32">
        <v>0</v>
      </c>
      <c r="Z57" s="32">
        <v>0</v>
      </c>
      <c r="AA57" s="32">
        <v>0</v>
      </c>
      <c r="AB57" s="32">
        <v>0</v>
      </c>
      <c r="AC57" s="32">
        <v>6.3332222222222239</v>
      </c>
      <c r="AD57" s="32">
        <v>0</v>
      </c>
      <c r="AE57" s="32">
        <v>0</v>
      </c>
      <c r="AF57" t="s">
        <v>145</v>
      </c>
      <c r="AG57">
        <v>8</v>
      </c>
      <c r="AH57"/>
    </row>
    <row r="58" spans="1:34" x14ac:dyDescent="0.25">
      <c r="A58" t="s">
        <v>564</v>
      </c>
      <c r="B58" t="s">
        <v>406</v>
      </c>
      <c r="C58" t="s">
        <v>478</v>
      </c>
      <c r="D58" t="s">
        <v>524</v>
      </c>
      <c r="E58" s="32">
        <v>28.166666666666668</v>
      </c>
      <c r="F58" s="32">
        <v>4.8444457593688357</v>
      </c>
      <c r="G58" s="32">
        <v>4.570678500986193</v>
      </c>
      <c r="H58" s="32">
        <v>1.3158777120315581</v>
      </c>
      <c r="I58" s="32">
        <v>1.0421104536489152</v>
      </c>
      <c r="J58" s="32">
        <v>136.45188888888887</v>
      </c>
      <c r="K58" s="32">
        <v>128.74077777777777</v>
      </c>
      <c r="L58" s="32">
        <v>37.06388888888889</v>
      </c>
      <c r="M58" s="32">
        <v>29.352777777777778</v>
      </c>
      <c r="N58" s="32">
        <v>2.3777777777777778</v>
      </c>
      <c r="O58" s="32">
        <v>5.333333333333333</v>
      </c>
      <c r="P58" s="32">
        <v>33.924999999999997</v>
      </c>
      <c r="Q58" s="32">
        <v>33.924999999999997</v>
      </c>
      <c r="R58" s="32">
        <v>0</v>
      </c>
      <c r="S58" s="32">
        <v>65.462999999999994</v>
      </c>
      <c r="T58" s="32">
        <v>65.462999999999994</v>
      </c>
      <c r="U58" s="32">
        <v>0</v>
      </c>
      <c r="V58" s="32">
        <v>0</v>
      </c>
      <c r="W58" s="32">
        <v>23.779666666666667</v>
      </c>
      <c r="X58" s="32">
        <v>0.3611111111111111</v>
      </c>
      <c r="Y58" s="32">
        <v>0</v>
      </c>
      <c r="Z58" s="32">
        <v>0</v>
      </c>
      <c r="AA58" s="32">
        <v>5.05</v>
      </c>
      <c r="AB58" s="32">
        <v>0</v>
      </c>
      <c r="AC58" s="32">
        <v>18.368555555555556</v>
      </c>
      <c r="AD58" s="32">
        <v>0</v>
      </c>
      <c r="AE58" s="32">
        <v>0</v>
      </c>
      <c r="AF58" t="s">
        <v>189</v>
      </c>
      <c r="AG58">
        <v>8</v>
      </c>
      <c r="AH58"/>
    </row>
    <row r="59" spans="1:34" x14ac:dyDescent="0.25">
      <c r="A59" t="s">
        <v>564</v>
      </c>
      <c r="B59" t="s">
        <v>280</v>
      </c>
      <c r="C59" t="s">
        <v>465</v>
      </c>
      <c r="D59" t="s">
        <v>533</v>
      </c>
      <c r="E59" s="32">
        <v>50.588888888888889</v>
      </c>
      <c r="F59" s="32">
        <v>2.5199253239622226</v>
      </c>
      <c r="G59" s="32">
        <v>2.3206786734021523</v>
      </c>
      <c r="H59" s="32">
        <v>0.43606852624643089</v>
      </c>
      <c r="I59" s="32">
        <v>0.23682187568636059</v>
      </c>
      <c r="J59" s="32">
        <v>127.48022222222222</v>
      </c>
      <c r="K59" s="32">
        <v>117.40055555555556</v>
      </c>
      <c r="L59" s="32">
        <v>22.060222222222219</v>
      </c>
      <c r="M59" s="32">
        <v>11.980555555555553</v>
      </c>
      <c r="N59" s="32">
        <v>4.4454444444444441</v>
      </c>
      <c r="O59" s="32">
        <v>5.634222222222224</v>
      </c>
      <c r="P59" s="32">
        <v>24.448777777777785</v>
      </c>
      <c r="Q59" s="32">
        <v>24.448777777777785</v>
      </c>
      <c r="R59" s="32">
        <v>0</v>
      </c>
      <c r="S59" s="32">
        <v>80.971222222222224</v>
      </c>
      <c r="T59" s="32">
        <v>75.354222222222219</v>
      </c>
      <c r="U59" s="32">
        <v>5.6170000000000009</v>
      </c>
      <c r="V59" s="32">
        <v>0</v>
      </c>
      <c r="W59" s="32">
        <v>18.979888888888897</v>
      </c>
      <c r="X59" s="32">
        <v>0</v>
      </c>
      <c r="Y59" s="32">
        <v>0</v>
      </c>
      <c r="Z59" s="32">
        <v>0</v>
      </c>
      <c r="AA59" s="32">
        <v>0</v>
      </c>
      <c r="AB59" s="32">
        <v>0</v>
      </c>
      <c r="AC59" s="32">
        <v>18.979888888888897</v>
      </c>
      <c r="AD59" s="32">
        <v>0</v>
      </c>
      <c r="AE59" s="32">
        <v>0</v>
      </c>
      <c r="AF59" t="s">
        <v>59</v>
      </c>
      <c r="AG59">
        <v>8</v>
      </c>
      <c r="AH59"/>
    </row>
    <row r="60" spans="1:34" x14ac:dyDescent="0.25">
      <c r="A60" t="s">
        <v>564</v>
      </c>
      <c r="B60" t="s">
        <v>301</v>
      </c>
      <c r="C60" t="s">
        <v>453</v>
      </c>
      <c r="D60" t="s">
        <v>529</v>
      </c>
      <c r="E60" s="32">
        <v>84.544444444444451</v>
      </c>
      <c r="F60" s="32">
        <v>3.9677198054934943</v>
      </c>
      <c r="G60" s="32">
        <v>3.801140754369825</v>
      </c>
      <c r="H60" s="32">
        <v>1.2278880273360493</v>
      </c>
      <c r="I60" s="32">
        <v>1.06130897621238</v>
      </c>
      <c r="J60" s="32">
        <v>335.44866666666667</v>
      </c>
      <c r="K60" s="32">
        <v>321.36533333333335</v>
      </c>
      <c r="L60" s="32">
        <v>103.8111111111111</v>
      </c>
      <c r="M60" s="32">
        <v>89.727777777777774</v>
      </c>
      <c r="N60" s="32">
        <v>9.3333333333333339</v>
      </c>
      <c r="O60" s="32">
        <v>4.75</v>
      </c>
      <c r="P60" s="32">
        <v>39.064444444444447</v>
      </c>
      <c r="Q60" s="32">
        <v>39.064444444444447</v>
      </c>
      <c r="R60" s="32">
        <v>0</v>
      </c>
      <c r="S60" s="32">
        <v>192.57311111111113</v>
      </c>
      <c r="T60" s="32">
        <v>192.57311111111113</v>
      </c>
      <c r="U60" s="32">
        <v>0</v>
      </c>
      <c r="V60" s="32">
        <v>0</v>
      </c>
      <c r="W60" s="32">
        <v>68.245888888888885</v>
      </c>
      <c r="X60" s="32">
        <v>2.3805555555555555</v>
      </c>
      <c r="Y60" s="32">
        <v>0</v>
      </c>
      <c r="Z60" s="32">
        <v>0</v>
      </c>
      <c r="AA60" s="32">
        <v>6.4227777777777773</v>
      </c>
      <c r="AB60" s="32">
        <v>0</v>
      </c>
      <c r="AC60" s="32">
        <v>59.442555555555558</v>
      </c>
      <c r="AD60" s="32">
        <v>0</v>
      </c>
      <c r="AE60" s="32">
        <v>0</v>
      </c>
      <c r="AF60" t="s">
        <v>82</v>
      </c>
      <c r="AG60">
        <v>8</v>
      </c>
      <c r="AH60"/>
    </row>
    <row r="61" spans="1:34" x14ac:dyDescent="0.25">
      <c r="A61" t="s">
        <v>564</v>
      </c>
      <c r="B61" t="s">
        <v>405</v>
      </c>
      <c r="C61" t="s">
        <v>501</v>
      </c>
      <c r="D61" t="s">
        <v>541</v>
      </c>
      <c r="E61" s="32">
        <v>36.088888888888889</v>
      </c>
      <c r="F61" s="32">
        <v>4.2209852216748773</v>
      </c>
      <c r="G61" s="32">
        <v>3.9254187192118222</v>
      </c>
      <c r="H61" s="32">
        <v>1.3057389162561577</v>
      </c>
      <c r="I61" s="32">
        <v>1.0101724137931034</v>
      </c>
      <c r="J61" s="32">
        <v>152.33066666666667</v>
      </c>
      <c r="K61" s="32">
        <v>141.66399999999999</v>
      </c>
      <c r="L61" s="32">
        <v>47.122666666666667</v>
      </c>
      <c r="M61" s="32">
        <v>36.455999999999996</v>
      </c>
      <c r="N61" s="32">
        <v>5.2444444444444445</v>
      </c>
      <c r="O61" s="32">
        <v>5.4222222222222225</v>
      </c>
      <c r="P61" s="32">
        <v>28.055666666666678</v>
      </c>
      <c r="Q61" s="32">
        <v>28.055666666666678</v>
      </c>
      <c r="R61" s="32">
        <v>0</v>
      </c>
      <c r="S61" s="32">
        <v>77.152333333333303</v>
      </c>
      <c r="T61" s="32">
        <v>76.45744444444442</v>
      </c>
      <c r="U61" s="32">
        <v>0</v>
      </c>
      <c r="V61" s="32">
        <v>0.694888888888889</v>
      </c>
      <c r="W61" s="32">
        <v>2.4084444444444446</v>
      </c>
      <c r="X61" s="32">
        <v>0.85299999999999998</v>
      </c>
      <c r="Y61" s="32">
        <v>0</v>
      </c>
      <c r="Z61" s="32">
        <v>0</v>
      </c>
      <c r="AA61" s="32">
        <v>0.79011111111111121</v>
      </c>
      <c r="AB61" s="32">
        <v>0</v>
      </c>
      <c r="AC61" s="32">
        <v>0.76533333333333331</v>
      </c>
      <c r="AD61" s="32">
        <v>0</v>
      </c>
      <c r="AE61" s="32">
        <v>0</v>
      </c>
      <c r="AF61" t="s">
        <v>188</v>
      </c>
      <c r="AG61">
        <v>8</v>
      </c>
      <c r="AH61"/>
    </row>
    <row r="62" spans="1:34" x14ac:dyDescent="0.25">
      <c r="A62" t="s">
        <v>564</v>
      </c>
      <c r="B62" t="s">
        <v>407</v>
      </c>
      <c r="C62" t="s">
        <v>471</v>
      </c>
      <c r="D62" t="s">
        <v>537</v>
      </c>
      <c r="E62" s="32">
        <v>31.755555555555556</v>
      </c>
      <c r="F62" s="32">
        <v>3.9739328201539537</v>
      </c>
      <c r="G62" s="32">
        <v>3.7702939118264518</v>
      </c>
      <c r="H62" s="32">
        <v>1.1019944016794962</v>
      </c>
      <c r="I62" s="32">
        <v>0.89835549335199438</v>
      </c>
      <c r="J62" s="32">
        <v>126.19444444444444</v>
      </c>
      <c r="K62" s="32">
        <v>119.72777777777777</v>
      </c>
      <c r="L62" s="32">
        <v>34.994444444444447</v>
      </c>
      <c r="M62" s="32">
        <v>28.527777777777779</v>
      </c>
      <c r="N62" s="32">
        <v>0</v>
      </c>
      <c r="O62" s="32">
        <v>6.4666666666666668</v>
      </c>
      <c r="P62" s="32">
        <v>31.052777777777777</v>
      </c>
      <c r="Q62" s="32">
        <v>31.052777777777777</v>
      </c>
      <c r="R62" s="32">
        <v>0</v>
      </c>
      <c r="S62" s="32">
        <v>60.147222222222226</v>
      </c>
      <c r="T62" s="32">
        <v>58.538888888888891</v>
      </c>
      <c r="U62" s="32">
        <v>1.6083333333333334</v>
      </c>
      <c r="V62" s="32">
        <v>0</v>
      </c>
      <c r="W62" s="32">
        <v>10.655555555555555</v>
      </c>
      <c r="X62" s="32">
        <v>0</v>
      </c>
      <c r="Y62" s="32">
        <v>0</v>
      </c>
      <c r="Z62" s="32">
        <v>0</v>
      </c>
      <c r="AA62" s="32">
        <v>10.655555555555555</v>
      </c>
      <c r="AB62" s="32">
        <v>0</v>
      </c>
      <c r="AC62" s="32">
        <v>0</v>
      </c>
      <c r="AD62" s="32">
        <v>0</v>
      </c>
      <c r="AE62" s="32">
        <v>0</v>
      </c>
      <c r="AF62" t="s">
        <v>190</v>
      </c>
      <c r="AG62">
        <v>8</v>
      </c>
      <c r="AH62"/>
    </row>
    <row r="63" spans="1:34" x14ac:dyDescent="0.25">
      <c r="A63" t="s">
        <v>564</v>
      </c>
      <c r="B63" t="s">
        <v>281</v>
      </c>
      <c r="C63" t="s">
        <v>453</v>
      </c>
      <c r="D63" t="s">
        <v>529</v>
      </c>
      <c r="E63" s="32">
        <v>85.6</v>
      </c>
      <c r="F63" s="32">
        <v>3.341458982346833</v>
      </c>
      <c r="G63" s="32">
        <v>3.2335799584631366</v>
      </c>
      <c r="H63" s="32">
        <v>0.76242211838006202</v>
      </c>
      <c r="I63" s="32">
        <v>0.69596313603322935</v>
      </c>
      <c r="J63" s="32">
        <v>286.0288888888889</v>
      </c>
      <c r="K63" s="32">
        <v>276.79444444444448</v>
      </c>
      <c r="L63" s="32">
        <v>65.263333333333307</v>
      </c>
      <c r="M63" s="32">
        <v>59.574444444444424</v>
      </c>
      <c r="N63" s="32">
        <v>0</v>
      </c>
      <c r="O63" s="32">
        <v>5.6888888888888891</v>
      </c>
      <c r="P63" s="32">
        <v>49.423333333333325</v>
      </c>
      <c r="Q63" s="32">
        <v>45.877777777777766</v>
      </c>
      <c r="R63" s="32">
        <v>3.545555555555556</v>
      </c>
      <c r="S63" s="32">
        <v>171.34222222222229</v>
      </c>
      <c r="T63" s="32">
        <v>155.46888888888896</v>
      </c>
      <c r="U63" s="32">
        <v>5.6466666666666656</v>
      </c>
      <c r="V63" s="32">
        <v>10.226666666666668</v>
      </c>
      <c r="W63" s="32">
        <v>0</v>
      </c>
      <c r="X63" s="32">
        <v>0</v>
      </c>
      <c r="Y63" s="32">
        <v>0</v>
      </c>
      <c r="Z63" s="32">
        <v>0</v>
      </c>
      <c r="AA63" s="32">
        <v>0</v>
      </c>
      <c r="AB63" s="32">
        <v>0</v>
      </c>
      <c r="AC63" s="32">
        <v>0</v>
      </c>
      <c r="AD63" s="32">
        <v>0</v>
      </c>
      <c r="AE63" s="32">
        <v>0</v>
      </c>
      <c r="AF63" t="s">
        <v>60</v>
      </c>
      <c r="AG63">
        <v>8</v>
      </c>
      <c r="AH63"/>
    </row>
    <row r="64" spans="1:34" x14ac:dyDescent="0.25">
      <c r="A64" t="s">
        <v>564</v>
      </c>
      <c r="B64" t="s">
        <v>329</v>
      </c>
      <c r="C64" t="s">
        <v>442</v>
      </c>
      <c r="D64" t="s">
        <v>521</v>
      </c>
      <c r="E64" s="32">
        <v>75.077777777777783</v>
      </c>
      <c r="F64" s="32">
        <v>2.9819742489270382</v>
      </c>
      <c r="G64" s="32">
        <v>2.6522421192837049</v>
      </c>
      <c r="H64" s="32">
        <v>0.72199200828770171</v>
      </c>
      <c r="I64" s="32">
        <v>0.49936362290957531</v>
      </c>
      <c r="J64" s="32">
        <v>223.88</v>
      </c>
      <c r="K64" s="32">
        <v>199.12444444444441</v>
      </c>
      <c r="L64" s="32">
        <v>54.205555555555563</v>
      </c>
      <c r="M64" s="32">
        <v>37.491111111111117</v>
      </c>
      <c r="N64" s="32">
        <v>5.336666666666666</v>
      </c>
      <c r="O64" s="32">
        <v>11.377777777777778</v>
      </c>
      <c r="P64" s="32">
        <v>46.126666666666665</v>
      </c>
      <c r="Q64" s="32">
        <v>38.085555555555551</v>
      </c>
      <c r="R64" s="32">
        <v>8.0411111111111104</v>
      </c>
      <c r="S64" s="32">
        <v>123.54777777777775</v>
      </c>
      <c r="T64" s="32">
        <v>123.54777777777775</v>
      </c>
      <c r="U64" s="32">
        <v>0</v>
      </c>
      <c r="V64" s="32">
        <v>0</v>
      </c>
      <c r="W64" s="32">
        <v>0</v>
      </c>
      <c r="X64" s="32">
        <v>0</v>
      </c>
      <c r="Y64" s="32">
        <v>0</v>
      </c>
      <c r="Z64" s="32">
        <v>0</v>
      </c>
      <c r="AA64" s="32">
        <v>0</v>
      </c>
      <c r="AB64" s="32">
        <v>0</v>
      </c>
      <c r="AC64" s="32">
        <v>0</v>
      </c>
      <c r="AD64" s="32">
        <v>0</v>
      </c>
      <c r="AE64" s="32">
        <v>0</v>
      </c>
      <c r="AF64" t="s">
        <v>111</v>
      </c>
      <c r="AG64">
        <v>8</v>
      </c>
      <c r="AH64"/>
    </row>
    <row r="65" spans="1:34" x14ac:dyDescent="0.25">
      <c r="A65" t="s">
        <v>564</v>
      </c>
      <c r="B65" t="s">
        <v>355</v>
      </c>
      <c r="C65" t="s">
        <v>488</v>
      </c>
      <c r="D65" t="s">
        <v>544</v>
      </c>
      <c r="E65" s="32">
        <v>36.18888888888889</v>
      </c>
      <c r="F65" s="32">
        <v>2.9816180534233956</v>
      </c>
      <c r="G65" s="32">
        <v>2.5742247466994166</v>
      </c>
      <c r="H65" s="32">
        <v>0.69178077985876563</v>
      </c>
      <c r="I65" s="32">
        <v>0.55503530856616523</v>
      </c>
      <c r="J65" s="32">
        <v>107.90144444444444</v>
      </c>
      <c r="K65" s="32">
        <v>93.158333333333331</v>
      </c>
      <c r="L65" s="32">
        <v>25.034777777777773</v>
      </c>
      <c r="M65" s="32">
        <v>20.086111111111112</v>
      </c>
      <c r="N65" s="32">
        <v>0</v>
      </c>
      <c r="O65" s="32">
        <v>4.9486666666666599</v>
      </c>
      <c r="P65" s="32">
        <v>25.877777777777776</v>
      </c>
      <c r="Q65" s="32">
        <v>16.083333333333332</v>
      </c>
      <c r="R65" s="32">
        <v>9.7944444444444443</v>
      </c>
      <c r="S65" s="32">
        <v>56.988888888888887</v>
      </c>
      <c r="T65" s="32">
        <v>56.988888888888887</v>
      </c>
      <c r="U65" s="32">
        <v>0</v>
      </c>
      <c r="V65" s="32">
        <v>0</v>
      </c>
      <c r="W65" s="32">
        <v>0</v>
      </c>
      <c r="X65" s="32">
        <v>0</v>
      </c>
      <c r="Y65" s="32">
        <v>0</v>
      </c>
      <c r="Z65" s="32">
        <v>0</v>
      </c>
      <c r="AA65" s="32">
        <v>0</v>
      </c>
      <c r="AB65" s="32">
        <v>0</v>
      </c>
      <c r="AC65" s="32">
        <v>0</v>
      </c>
      <c r="AD65" s="32">
        <v>0</v>
      </c>
      <c r="AE65" s="32">
        <v>0</v>
      </c>
      <c r="AF65" t="s">
        <v>138</v>
      </c>
      <c r="AG65">
        <v>8</v>
      </c>
      <c r="AH65"/>
    </row>
    <row r="66" spans="1:34" x14ac:dyDescent="0.25">
      <c r="A66" t="s">
        <v>564</v>
      </c>
      <c r="B66" t="s">
        <v>343</v>
      </c>
      <c r="C66" t="s">
        <v>486</v>
      </c>
      <c r="D66" t="s">
        <v>543</v>
      </c>
      <c r="E66" s="32">
        <v>33.388888888888886</v>
      </c>
      <c r="F66" s="32">
        <v>3.3757304492512485</v>
      </c>
      <c r="G66" s="32">
        <v>3.0514209650582367</v>
      </c>
      <c r="H66" s="32">
        <v>0.54993344425956747</v>
      </c>
      <c r="I66" s="32">
        <v>0.22562396006655575</v>
      </c>
      <c r="J66" s="32">
        <v>112.71188888888889</v>
      </c>
      <c r="K66" s="32">
        <v>101.88355555555556</v>
      </c>
      <c r="L66" s="32">
        <v>18.361666666666668</v>
      </c>
      <c r="M66" s="32">
        <v>7.5333333333333332</v>
      </c>
      <c r="N66" s="32">
        <v>3.9477777777777781</v>
      </c>
      <c r="O66" s="32">
        <v>6.8805555555555555</v>
      </c>
      <c r="P66" s="32">
        <v>30.433333333333334</v>
      </c>
      <c r="Q66" s="32">
        <v>30.433333333333334</v>
      </c>
      <c r="R66" s="32">
        <v>0</v>
      </c>
      <c r="S66" s="32">
        <v>63.916888888888892</v>
      </c>
      <c r="T66" s="32">
        <v>63.916888888888892</v>
      </c>
      <c r="U66" s="32">
        <v>0</v>
      </c>
      <c r="V66" s="32">
        <v>0</v>
      </c>
      <c r="W66" s="32">
        <v>6.3091111111111111</v>
      </c>
      <c r="X66" s="32">
        <v>0</v>
      </c>
      <c r="Y66" s="32">
        <v>3.9477777777777781</v>
      </c>
      <c r="Z66" s="32">
        <v>0</v>
      </c>
      <c r="AA66" s="32">
        <v>0</v>
      </c>
      <c r="AB66" s="32">
        <v>0</v>
      </c>
      <c r="AC66" s="32">
        <v>2.3613333333333331</v>
      </c>
      <c r="AD66" s="32">
        <v>0</v>
      </c>
      <c r="AE66" s="32">
        <v>0</v>
      </c>
      <c r="AF66" t="s">
        <v>126</v>
      </c>
      <c r="AG66">
        <v>8</v>
      </c>
      <c r="AH66"/>
    </row>
    <row r="67" spans="1:34" x14ac:dyDescent="0.25">
      <c r="A67" t="s">
        <v>564</v>
      </c>
      <c r="B67" t="s">
        <v>348</v>
      </c>
      <c r="C67" t="s">
        <v>442</v>
      </c>
      <c r="D67" t="s">
        <v>521</v>
      </c>
      <c r="E67" s="32">
        <v>76.288888888888891</v>
      </c>
      <c r="F67" s="32">
        <v>2.7548193999417419</v>
      </c>
      <c r="G67" s="32">
        <v>2.523826099621322</v>
      </c>
      <c r="H67" s="32">
        <v>0.72360180600058255</v>
      </c>
      <c r="I67" s="32">
        <v>0.5719123215846198</v>
      </c>
      <c r="J67" s="32">
        <v>210.1621111111111</v>
      </c>
      <c r="K67" s="32">
        <v>192.53988888888887</v>
      </c>
      <c r="L67" s="32">
        <v>55.202777777777776</v>
      </c>
      <c r="M67" s="32">
        <v>43.630555555555553</v>
      </c>
      <c r="N67" s="32">
        <v>5.9722222222222223</v>
      </c>
      <c r="O67" s="32">
        <v>5.6</v>
      </c>
      <c r="P67" s="32">
        <v>35.891666666666666</v>
      </c>
      <c r="Q67" s="32">
        <v>29.841666666666665</v>
      </c>
      <c r="R67" s="32">
        <v>6.05</v>
      </c>
      <c r="S67" s="32">
        <v>119.06766666666667</v>
      </c>
      <c r="T67" s="32">
        <v>119.06766666666667</v>
      </c>
      <c r="U67" s="32">
        <v>0</v>
      </c>
      <c r="V67" s="32">
        <v>0</v>
      </c>
      <c r="W67" s="32">
        <v>72.759333333333331</v>
      </c>
      <c r="X67" s="32">
        <v>13.066666666666666</v>
      </c>
      <c r="Y67" s="32">
        <v>0</v>
      </c>
      <c r="Z67" s="32">
        <v>0</v>
      </c>
      <c r="AA67" s="32">
        <v>10.530555555555555</v>
      </c>
      <c r="AB67" s="32">
        <v>0</v>
      </c>
      <c r="AC67" s="32">
        <v>49.162111111111116</v>
      </c>
      <c r="AD67" s="32">
        <v>0</v>
      </c>
      <c r="AE67" s="32">
        <v>0</v>
      </c>
      <c r="AF67" t="s">
        <v>131</v>
      </c>
      <c r="AG67">
        <v>8</v>
      </c>
      <c r="AH67"/>
    </row>
    <row r="68" spans="1:34" x14ac:dyDescent="0.25">
      <c r="A68" t="s">
        <v>564</v>
      </c>
      <c r="B68" t="s">
        <v>288</v>
      </c>
      <c r="C68" t="s">
        <v>448</v>
      </c>
      <c r="D68" t="s">
        <v>525</v>
      </c>
      <c r="E68" s="32">
        <v>68.355555555555554</v>
      </c>
      <c r="F68" s="32">
        <v>3.2683355006501942</v>
      </c>
      <c r="G68" s="32">
        <v>3.0459687906371897</v>
      </c>
      <c r="H68" s="32">
        <v>1.0198959687906373</v>
      </c>
      <c r="I68" s="32">
        <v>0.85344603381014295</v>
      </c>
      <c r="J68" s="32">
        <v>223.40888888888881</v>
      </c>
      <c r="K68" s="32">
        <v>208.20888888888879</v>
      </c>
      <c r="L68" s="32">
        <v>69.715555555555554</v>
      </c>
      <c r="M68" s="32">
        <v>58.337777777777774</v>
      </c>
      <c r="N68" s="32">
        <v>0</v>
      </c>
      <c r="O68" s="32">
        <v>11.377777777777778</v>
      </c>
      <c r="P68" s="32">
        <v>23.378888888888884</v>
      </c>
      <c r="Q68" s="32">
        <v>19.556666666666661</v>
      </c>
      <c r="R68" s="32">
        <v>3.8222222222222224</v>
      </c>
      <c r="S68" s="32">
        <v>130.31444444444438</v>
      </c>
      <c r="T68" s="32">
        <v>125.00444444444437</v>
      </c>
      <c r="U68" s="32">
        <v>5.3100000000000014</v>
      </c>
      <c r="V68" s="32">
        <v>0</v>
      </c>
      <c r="W68" s="32">
        <v>0</v>
      </c>
      <c r="X68" s="32">
        <v>0</v>
      </c>
      <c r="Y68" s="32">
        <v>0</v>
      </c>
      <c r="Z68" s="32">
        <v>0</v>
      </c>
      <c r="AA68" s="32">
        <v>0</v>
      </c>
      <c r="AB68" s="32">
        <v>0</v>
      </c>
      <c r="AC68" s="32">
        <v>0</v>
      </c>
      <c r="AD68" s="32">
        <v>0</v>
      </c>
      <c r="AE68" s="32">
        <v>0</v>
      </c>
      <c r="AF68" t="s">
        <v>67</v>
      </c>
      <c r="AG68">
        <v>8</v>
      </c>
      <c r="AH68"/>
    </row>
    <row r="69" spans="1:34" x14ac:dyDescent="0.25">
      <c r="A69" t="s">
        <v>564</v>
      </c>
      <c r="B69" t="s">
        <v>244</v>
      </c>
      <c r="C69" t="s">
        <v>455</v>
      </c>
      <c r="D69" t="s">
        <v>519</v>
      </c>
      <c r="E69" s="32">
        <v>69.811111111111117</v>
      </c>
      <c r="F69" s="32">
        <v>4.128441827152634</v>
      </c>
      <c r="G69" s="32">
        <v>3.9311316250198947</v>
      </c>
      <c r="H69" s="32">
        <v>0.73001750756008277</v>
      </c>
      <c r="I69" s="32">
        <v>0.53270730542734357</v>
      </c>
      <c r="J69" s="32">
        <v>288.21111111111111</v>
      </c>
      <c r="K69" s="32">
        <v>274.43666666666667</v>
      </c>
      <c r="L69" s="32">
        <v>50.963333333333338</v>
      </c>
      <c r="M69" s="32">
        <v>37.18888888888889</v>
      </c>
      <c r="N69" s="32">
        <v>6.49</v>
      </c>
      <c r="O69" s="32">
        <v>7.2844444444444445</v>
      </c>
      <c r="P69" s="32">
        <v>53.240555555555524</v>
      </c>
      <c r="Q69" s="32">
        <v>53.240555555555524</v>
      </c>
      <c r="R69" s="32">
        <v>0</v>
      </c>
      <c r="S69" s="32">
        <v>184.00722222222225</v>
      </c>
      <c r="T69" s="32">
        <v>110.90000000000002</v>
      </c>
      <c r="U69" s="32">
        <v>73.107222222222234</v>
      </c>
      <c r="V69" s="32">
        <v>0</v>
      </c>
      <c r="W69" s="32">
        <v>0</v>
      </c>
      <c r="X69" s="32">
        <v>0</v>
      </c>
      <c r="Y69" s="32">
        <v>0</v>
      </c>
      <c r="Z69" s="32">
        <v>0</v>
      </c>
      <c r="AA69" s="32">
        <v>0</v>
      </c>
      <c r="AB69" s="32">
        <v>0</v>
      </c>
      <c r="AC69" s="32">
        <v>0</v>
      </c>
      <c r="AD69" s="32">
        <v>0</v>
      </c>
      <c r="AE69" s="32">
        <v>0</v>
      </c>
      <c r="AF69" t="s">
        <v>23</v>
      </c>
      <c r="AG69">
        <v>8</v>
      </c>
      <c r="AH69"/>
    </row>
    <row r="70" spans="1:34" x14ac:dyDescent="0.25">
      <c r="A70" t="s">
        <v>564</v>
      </c>
      <c r="B70" t="s">
        <v>328</v>
      </c>
      <c r="C70" t="s">
        <v>450</v>
      </c>
      <c r="D70" t="s">
        <v>526</v>
      </c>
      <c r="E70" s="32">
        <v>54.18888888888889</v>
      </c>
      <c r="F70" s="32">
        <v>2.6717305720729954</v>
      </c>
      <c r="G70" s="32">
        <v>2.5027229854418693</v>
      </c>
      <c r="H70" s="32">
        <v>0.60964732417469758</v>
      </c>
      <c r="I70" s="32">
        <v>0.50466475292187818</v>
      </c>
      <c r="J70" s="32">
        <v>144.77811111111109</v>
      </c>
      <c r="K70" s="32">
        <v>135.61977777777776</v>
      </c>
      <c r="L70" s="32">
        <v>33.036111111111111</v>
      </c>
      <c r="M70" s="32">
        <v>27.347222222222221</v>
      </c>
      <c r="N70" s="32">
        <v>0</v>
      </c>
      <c r="O70" s="32">
        <v>5.6888888888888891</v>
      </c>
      <c r="P70" s="32">
        <v>20</v>
      </c>
      <c r="Q70" s="32">
        <v>16.530555555555555</v>
      </c>
      <c r="R70" s="32">
        <v>3.4694444444444446</v>
      </c>
      <c r="S70" s="32">
        <v>91.742000000000004</v>
      </c>
      <c r="T70" s="32">
        <v>89.897555555555556</v>
      </c>
      <c r="U70" s="32">
        <v>1.8444444444444446</v>
      </c>
      <c r="V70" s="32">
        <v>0</v>
      </c>
      <c r="W70" s="32">
        <v>52.408666666666683</v>
      </c>
      <c r="X70" s="32">
        <v>5.5888888888888886</v>
      </c>
      <c r="Y70" s="32">
        <v>0</v>
      </c>
      <c r="Z70" s="32">
        <v>0</v>
      </c>
      <c r="AA70" s="32">
        <v>1.0166666666666666</v>
      </c>
      <c r="AB70" s="32">
        <v>0</v>
      </c>
      <c r="AC70" s="32">
        <v>45.803111111111129</v>
      </c>
      <c r="AD70" s="32">
        <v>0</v>
      </c>
      <c r="AE70" s="32">
        <v>0</v>
      </c>
      <c r="AF70" t="s">
        <v>110</v>
      </c>
      <c r="AG70">
        <v>8</v>
      </c>
      <c r="AH70"/>
    </row>
    <row r="71" spans="1:34" x14ac:dyDescent="0.25">
      <c r="A71" t="s">
        <v>564</v>
      </c>
      <c r="B71" t="s">
        <v>247</v>
      </c>
      <c r="C71" t="s">
        <v>457</v>
      </c>
      <c r="D71" t="s">
        <v>515</v>
      </c>
      <c r="E71" s="32">
        <v>73.833333333333329</v>
      </c>
      <c r="F71" s="32">
        <v>4.3192776523702037</v>
      </c>
      <c r="G71" s="32">
        <v>4.0884544770504139</v>
      </c>
      <c r="H71" s="32">
        <v>0.49264258841234004</v>
      </c>
      <c r="I71" s="32">
        <v>0.35141760722347626</v>
      </c>
      <c r="J71" s="32">
        <v>318.90666666666669</v>
      </c>
      <c r="K71" s="32">
        <v>301.86422222222222</v>
      </c>
      <c r="L71" s="32">
        <v>36.373444444444438</v>
      </c>
      <c r="M71" s="32">
        <v>25.946333333333328</v>
      </c>
      <c r="N71" s="32">
        <v>5.5854444444444447</v>
      </c>
      <c r="O71" s="32">
        <v>4.8416666666666668</v>
      </c>
      <c r="P71" s="32">
        <v>65.074555555555563</v>
      </c>
      <c r="Q71" s="32">
        <v>58.45922222222223</v>
      </c>
      <c r="R71" s="32">
        <v>6.6153333333333348</v>
      </c>
      <c r="S71" s="32">
        <v>217.45866666666672</v>
      </c>
      <c r="T71" s="32">
        <v>210.07444444444448</v>
      </c>
      <c r="U71" s="32">
        <v>5.0262222222222217</v>
      </c>
      <c r="V71" s="32">
        <v>2.3580000000000001</v>
      </c>
      <c r="W71" s="32">
        <v>19.674333333333333</v>
      </c>
      <c r="X71" s="32">
        <v>2.0880000000000001</v>
      </c>
      <c r="Y71" s="32">
        <v>0</v>
      </c>
      <c r="Z71" s="32">
        <v>0</v>
      </c>
      <c r="AA71" s="32">
        <v>4.9844444444444438</v>
      </c>
      <c r="AB71" s="32">
        <v>0</v>
      </c>
      <c r="AC71" s="32">
        <v>12.513000000000002</v>
      </c>
      <c r="AD71" s="32">
        <v>0</v>
      </c>
      <c r="AE71" s="32">
        <v>8.8888888888888892E-2</v>
      </c>
      <c r="AF71" t="s">
        <v>26</v>
      </c>
      <c r="AG71">
        <v>8</v>
      </c>
      <c r="AH71"/>
    </row>
    <row r="72" spans="1:34" x14ac:dyDescent="0.25">
      <c r="A72" t="s">
        <v>564</v>
      </c>
      <c r="B72" t="s">
        <v>273</v>
      </c>
      <c r="C72" t="s">
        <v>445</v>
      </c>
      <c r="D72" t="s">
        <v>523</v>
      </c>
      <c r="E72" s="32">
        <v>55.355555555555554</v>
      </c>
      <c r="F72" s="32">
        <v>2.8616619831393018</v>
      </c>
      <c r="G72" s="32">
        <v>2.6400642312324369</v>
      </c>
      <c r="H72" s="32">
        <v>0.67723805700521889</v>
      </c>
      <c r="I72" s="32">
        <v>0.57446808510638303</v>
      </c>
      <c r="J72" s="32">
        <v>158.4088888888889</v>
      </c>
      <c r="K72" s="32">
        <v>146.14222222222222</v>
      </c>
      <c r="L72" s="32">
        <v>37.488888888888894</v>
      </c>
      <c r="M72" s="32">
        <v>31.800000000000004</v>
      </c>
      <c r="N72" s="32">
        <v>0</v>
      </c>
      <c r="O72" s="32">
        <v>5.6888888888888891</v>
      </c>
      <c r="P72" s="32">
        <v>47.24666666666667</v>
      </c>
      <c r="Q72" s="32">
        <v>40.668888888888894</v>
      </c>
      <c r="R72" s="32">
        <v>6.5777777777777775</v>
      </c>
      <c r="S72" s="32">
        <v>73.673333333333332</v>
      </c>
      <c r="T72" s="32">
        <v>73.591111111111104</v>
      </c>
      <c r="U72" s="32">
        <v>8.2222222222222224E-2</v>
      </c>
      <c r="V72" s="32">
        <v>0</v>
      </c>
      <c r="W72" s="32">
        <v>0</v>
      </c>
      <c r="X72" s="32">
        <v>0</v>
      </c>
      <c r="Y72" s="32">
        <v>0</v>
      </c>
      <c r="Z72" s="32">
        <v>0</v>
      </c>
      <c r="AA72" s="32">
        <v>0</v>
      </c>
      <c r="AB72" s="32">
        <v>0</v>
      </c>
      <c r="AC72" s="32">
        <v>0</v>
      </c>
      <c r="AD72" s="32">
        <v>0</v>
      </c>
      <c r="AE72" s="32">
        <v>0</v>
      </c>
      <c r="AF72" t="s">
        <v>52</v>
      </c>
      <c r="AG72">
        <v>8</v>
      </c>
      <c r="AH72"/>
    </row>
    <row r="73" spans="1:34" x14ac:dyDescent="0.25">
      <c r="A73" t="s">
        <v>564</v>
      </c>
      <c r="B73" t="s">
        <v>267</v>
      </c>
      <c r="C73" t="s">
        <v>438</v>
      </c>
      <c r="D73" t="s">
        <v>528</v>
      </c>
      <c r="E73" s="32">
        <v>41.68888888888889</v>
      </c>
      <c r="F73" s="32">
        <v>3.5296055437100211</v>
      </c>
      <c r="G73" s="32">
        <v>3.0849093816631132</v>
      </c>
      <c r="H73" s="32">
        <v>0.91149253731343283</v>
      </c>
      <c r="I73" s="32">
        <v>0.67116737739872068</v>
      </c>
      <c r="J73" s="32">
        <v>147.14533333333333</v>
      </c>
      <c r="K73" s="32">
        <v>128.60644444444446</v>
      </c>
      <c r="L73" s="32">
        <v>37.999111111111112</v>
      </c>
      <c r="M73" s="32">
        <v>27.980222222222224</v>
      </c>
      <c r="N73" s="32">
        <v>4.5077777777777772</v>
      </c>
      <c r="O73" s="32">
        <v>5.5111111111111111</v>
      </c>
      <c r="P73" s="32">
        <v>35.629222222222225</v>
      </c>
      <c r="Q73" s="32">
        <v>27.109222222222225</v>
      </c>
      <c r="R73" s="32">
        <v>8.52</v>
      </c>
      <c r="S73" s="32">
        <v>73.51700000000001</v>
      </c>
      <c r="T73" s="32">
        <v>73.51700000000001</v>
      </c>
      <c r="U73" s="32">
        <v>0</v>
      </c>
      <c r="V73" s="32">
        <v>0</v>
      </c>
      <c r="W73" s="32">
        <v>59.785333333333327</v>
      </c>
      <c r="X73" s="32">
        <v>11.62188888888889</v>
      </c>
      <c r="Y73" s="32">
        <v>0</v>
      </c>
      <c r="Z73" s="32">
        <v>0</v>
      </c>
      <c r="AA73" s="32">
        <v>17.104777777777777</v>
      </c>
      <c r="AB73" s="32">
        <v>0</v>
      </c>
      <c r="AC73" s="32">
        <v>31.058666666666664</v>
      </c>
      <c r="AD73" s="32">
        <v>0</v>
      </c>
      <c r="AE73" s="32">
        <v>0</v>
      </c>
      <c r="AF73" t="s">
        <v>46</v>
      </c>
      <c r="AG73">
        <v>8</v>
      </c>
      <c r="AH73"/>
    </row>
    <row r="74" spans="1:34" x14ac:dyDescent="0.25">
      <c r="A74" t="s">
        <v>564</v>
      </c>
      <c r="B74" t="s">
        <v>295</v>
      </c>
      <c r="C74" t="s">
        <v>449</v>
      </c>
      <c r="D74" t="s">
        <v>520</v>
      </c>
      <c r="E74" s="32">
        <v>172.07777777777778</v>
      </c>
      <c r="F74" s="32">
        <v>2.9584251307548279</v>
      </c>
      <c r="G74" s="32">
        <v>2.7788990766449291</v>
      </c>
      <c r="H74" s="32">
        <v>0.63232388454833088</v>
      </c>
      <c r="I74" s="32">
        <v>0.50679925098469691</v>
      </c>
      <c r="J74" s="32">
        <v>509.07922222222243</v>
      </c>
      <c r="K74" s="32">
        <v>478.18677777777799</v>
      </c>
      <c r="L74" s="32">
        <v>108.8088888888889</v>
      </c>
      <c r="M74" s="32">
        <v>87.208888888888907</v>
      </c>
      <c r="N74" s="32">
        <v>16.622222222222224</v>
      </c>
      <c r="O74" s="32">
        <v>4.9777777777777779</v>
      </c>
      <c r="P74" s="32">
        <v>123.75466666666671</v>
      </c>
      <c r="Q74" s="32">
        <v>114.46222222222227</v>
      </c>
      <c r="R74" s="32">
        <v>9.2924444444444454</v>
      </c>
      <c r="S74" s="32">
        <v>276.51566666666679</v>
      </c>
      <c r="T74" s="32">
        <v>266.46888888888901</v>
      </c>
      <c r="U74" s="32">
        <v>10.046777777777779</v>
      </c>
      <c r="V74" s="32">
        <v>0</v>
      </c>
      <c r="W74" s="32">
        <v>3.8311111111111114</v>
      </c>
      <c r="X74" s="32">
        <v>0</v>
      </c>
      <c r="Y74" s="32">
        <v>0</v>
      </c>
      <c r="Z74" s="32">
        <v>0</v>
      </c>
      <c r="AA74" s="32">
        <v>3.8311111111111114</v>
      </c>
      <c r="AB74" s="32">
        <v>0</v>
      </c>
      <c r="AC74" s="32">
        <v>0</v>
      </c>
      <c r="AD74" s="32">
        <v>0</v>
      </c>
      <c r="AE74" s="32">
        <v>0</v>
      </c>
      <c r="AF74" t="s">
        <v>75</v>
      </c>
      <c r="AG74">
        <v>8</v>
      </c>
      <c r="AH74"/>
    </row>
    <row r="75" spans="1:34" x14ac:dyDescent="0.25">
      <c r="A75" t="s">
        <v>564</v>
      </c>
      <c r="B75" t="s">
        <v>226</v>
      </c>
      <c r="C75" t="s">
        <v>445</v>
      </c>
      <c r="D75" t="s">
        <v>523</v>
      </c>
      <c r="E75" s="32">
        <v>68.144444444444446</v>
      </c>
      <c r="F75" s="32">
        <v>3.5799820642426217</v>
      </c>
      <c r="G75" s="32">
        <v>3.3269248328713519</v>
      </c>
      <c r="H75" s="32">
        <v>0.76838904288276511</v>
      </c>
      <c r="I75" s="32">
        <v>0.59751019077123735</v>
      </c>
      <c r="J75" s="32">
        <v>243.95588888888889</v>
      </c>
      <c r="K75" s="32">
        <v>226.71144444444445</v>
      </c>
      <c r="L75" s="32">
        <v>52.36144444444443</v>
      </c>
      <c r="M75" s="32">
        <v>40.716999999999985</v>
      </c>
      <c r="N75" s="32">
        <v>5.9555555555555557</v>
      </c>
      <c r="O75" s="32">
        <v>5.6888888888888891</v>
      </c>
      <c r="P75" s="32">
        <v>53.343555555555575</v>
      </c>
      <c r="Q75" s="32">
        <v>47.743555555555574</v>
      </c>
      <c r="R75" s="32">
        <v>5.6</v>
      </c>
      <c r="S75" s="32">
        <v>138.25088888888891</v>
      </c>
      <c r="T75" s="32">
        <v>115.26533333333334</v>
      </c>
      <c r="U75" s="32">
        <v>0</v>
      </c>
      <c r="V75" s="32">
        <v>22.985555555555553</v>
      </c>
      <c r="W75" s="32">
        <v>33.209555555555553</v>
      </c>
      <c r="X75" s="32">
        <v>4.3091111111111111</v>
      </c>
      <c r="Y75" s="32">
        <v>0</v>
      </c>
      <c r="Z75" s="32">
        <v>0</v>
      </c>
      <c r="AA75" s="32">
        <v>15.518555555555556</v>
      </c>
      <c r="AB75" s="32">
        <v>0</v>
      </c>
      <c r="AC75" s="32">
        <v>13.381888888888888</v>
      </c>
      <c r="AD75" s="32">
        <v>0</v>
      </c>
      <c r="AE75" s="32">
        <v>0</v>
      </c>
      <c r="AF75" t="s">
        <v>5</v>
      </c>
      <c r="AG75">
        <v>8</v>
      </c>
      <c r="AH75"/>
    </row>
    <row r="76" spans="1:34" x14ac:dyDescent="0.25">
      <c r="A76" t="s">
        <v>564</v>
      </c>
      <c r="B76" t="s">
        <v>218</v>
      </c>
      <c r="C76" t="s">
        <v>467</v>
      </c>
      <c r="D76" t="s">
        <v>534</v>
      </c>
      <c r="E76" s="32">
        <v>39.077777777777776</v>
      </c>
      <c r="F76" s="32">
        <v>3.7744213818595389</v>
      </c>
      <c r="G76" s="32">
        <v>3.2553909582030141</v>
      </c>
      <c r="H76" s="32">
        <v>0.89503554165481969</v>
      </c>
      <c r="I76" s="32">
        <v>0.4929684390105204</v>
      </c>
      <c r="J76" s="32">
        <v>147.49599999999998</v>
      </c>
      <c r="K76" s="32">
        <v>127.21344444444443</v>
      </c>
      <c r="L76" s="32">
        <v>34.976000000000006</v>
      </c>
      <c r="M76" s="32">
        <v>19.264111111111113</v>
      </c>
      <c r="N76" s="32">
        <v>10.023000000000003</v>
      </c>
      <c r="O76" s="32">
        <v>5.6888888888888891</v>
      </c>
      <c r="P76" s="32">
        <v>25.093777777777774</v>
      </c>
      <c r="Q76" s="32">
        <v>20.52311111111111</v>
      </c>
      <c r="R76" s="32">
        <v>4.5706666666666651</v>
      </c>
      <c r="S76" s="32">
        <v>87.426222222222208</v>
      </c>
      <c r="T76" s="32">
        <v>87.410444444444437</v>
      </c>
      <c r="U76" s="32">
        <v>1.5777777777777776E-2</v>
      </c>
      <c r="V76" s="32">
        <v>0</v>
      </c>
      <c r="W76" s="32">
        <v>0</v>
      </c>
      <c r="X76" s="32">
        <v>0</v>
      </c>
      <c r="Y76" s="32">
        <v>0</v>
      </c>
      <c r="Z76" s="32">
        <v>0</v>
      </c>
      <c r="AA76" s="32">
        <v>0</v>
      </c>
      <c r="AB76" s="32">
        <v>0</v>
      </c>
      <c r="AC76" s="32">
        <v>0</v>
      </c>
      <c r="AD76" s="32">
        <v>0</v>
      </c>
      <c r="AE76" s="32">
        <v>0</v>
      </c>
      <c r="AF76" t="s">
        <v>72</v>
      </c>
      <c r="AG76">
        <v>8</v>
      </c>
      <c r="AH76"/>
    </row>
    <row r="77" spans="1:34" x14ac:dyDescent="0.25">
      <c r="A77" t="s">
        <v>564</v>
      </c>
      <c r="B77" t="s">
        <v>275</v>
      </c>
      <c r="C77" t="s">
        <v>447</v>
      </c>
      <c r="D77" t="s">
        <v>524</v>
      </c>
      <c r="E77" s="32">
        <v>103.51111111111111</v>
      </c>
      <c r="F77" s="32">
        <v>3.9205120223271788</v>
      </c>
      <c r="G77" s="32">
        <v>3.6912022327179046</v>
      </c>
      <c r="H77" s="32">
        <v>0.98440532417346494</v>
      </c>
      <c r="I77" s="32">
        <v>0.75509553456419076</v>
      </c>
      <c r="J77" s="32">
        <v>405.81655555555551</v>
      </c>
      <c r="K77" s="32">
        <v>382.08044444444442</v>
      </c>
      <c r="L77" s="32">
        <v>101.89688888888888</v>
      </c>
      <c r="M77" s="32">
        <v>78.160777777777781</v>
      </c>
      <c r="N77" s="32">
        <v>18.047222222222221</v>
      </c>
      <c r="O77" s="32">
        <v>5.6888888888888891</v>
      </c>
      <c r="P77" s="32">
        <v>44.869111111111117</v>
      </c>
      <c r="Q77" s="32">
        <v>44.869111111111117</v>
      </c>
      <c r="R77" s="32">
        <v>0</v>
      </c>
      <c r="S77" s="32">
        <v>259.05055555555555</v>
      </c>
      <c r="T77" s="32">
        <v>259.05055555555555</v>
      </c>
      <c r="U77" s="32">
        <v>0</v>
      </c>
      <c r="V77" s="32">
        <v>0</v>
      </c>
      <c r="W77" s="32">
        <v>53.413777777777788</v>
      </c>
      <c r="X77" s="32">
        <v>5.9746666666666686</v>
      </c>
      <c r="Y77" s="32">
        <v>0</v>
      </c>
      <c r="Z77" s="32">
        <v>0</v>
      </c>
      <c r="AA77" s="32">
        <v>2.5552222222222221</v>
      </c>
      <c r="AB77" s="32">
        <v>0</v>
      </c>
      <c r="AC77" s="32">
        <v>44.883888888888897</v>
      </c>
      <c r="AD77" s="32">
        <v>0</v>
      </c>
      <c r="AE77" s="32">
        <v>0</v>
      </c>
      <c r="AF77" t="s">
        <v>54</v>
      </c>
      <c r="AG77">
        <v>8</v>
      </c>
      <c r="AH77"/>
    </row>
    <row r="78" spans="1:34" x14ac:dyDescent="0.25">
      <c r="A78" t="s">
        <v>564</v>
      </c>
      <c r="B78" t="s">
        <v>250</v>
      </c>
      <c r="C78" t="s">
        <v>451</v>
      </c>
      <c r="D78" t="s">
        <v>527</v>
      </c>
      <c r="E78" s="32">
        <v>59.088888888888889</v>
      </c>
      <c r="F78" s="32">
        <v>2.9015231289958643</v>
      </c>
      <c r="G78" s="32">
        <v>2.6311019180142923</v>
      </c>
      <c r="H78" s="32">
        <v>0.66765701391500565</v>
      </c>
      <c r="I78" s="32">
        <v>0.49469725460699504</v>
      </c>
      <c r="J78" s="32">
        <v>171.44777777777784</v>
      </c>
      <c r="K78" s="32">
        <v>155.46888888888896</v>
      </c>
      <c r="L78" s="32">
        <v>39.451111111111111</v>
      </c>
      <c r="M78" s="32">
        <v>29.231111111111108</v>
      </c>
      <c r="N78" s="32">
        <v>0</v>
      </c>
      <c r="O78" s="32">
        <v>10.220000000000001</v>
      </c>
      <c r="P78" s="32">
        <v>27.770000000000007</v>
      </c>
      <c r="Q78" s="32">
        <v>22.011111111111116</v>
      </c>
      <c r="R78" s="32">
        <v>5.7588888888888912</v>
      </c>
      <c r="S78" s="32">
        <v>104.2266666666667</v>
      </c>
      <c r="T78" s="32">
        <v>93.282222222222259</v>
      </c>
      <c r="U78" s="32">
        <v>5.6466666666666674</v>
      </c>
      <c r="V78" s="32">
        <v>5.2977777777777773</v>
      </c>
      <c r="W78" s="32">
        <v>0</v>
      </c>
      <c r="X78" s="32">
        <v>0</v>
      </c>
      <c r="Y78" s="32">
        <v>0</v>
      </c>
      <c r="Z78" s="32">
        <v>0</v>
      </c>
      <c r="AA78" s="32">
        <v>0</v>
      </c>
      <c r="AB78" s="32">
        <v>0</v>
      </c>
      <c r="AC78" s="32">
        <v>0</v>
      </c>
      <c r="AD78" s="32">
        <v>0</v>
      </c>
      <c r="AE78" s="32">
        <v>0</v>
      </c>
      <c r="AF78" t="s">
        <v>29</v>
      </c>
      <c r="AG78">
        <v>8</v>
      </c>
      <c r="AH78"/>
    </row>
    <row r="79" spans="1:34" x14ac:dyDescent="0.25">
      <c r="A79" t="s">
        <v>564</v>
      </c>
      <c r="B79" t="s">
        <v>417</v>
      </c>
      <c r="C79" t="s">
        <v>506</v>
      </c>
      <c r="D79" t="s">
        <v>522</v>
      </c>
      <c r="E79" s="32">
        <v>24.277777777777779</v>
      </c>
      <c r="F79" s="32">
        <v>7.0724118993134999</v>
      </c>
      <c r="G79" s="32">
        <v>5.9826224256292893</v>
      </c>
      <c r="H79" s="32">
        <v>2.6277711670480546</v>
      </c>
      <c r="I79" s="32">
        <v>1.7197620137299765</v>
      </c>
      <c r="J79" s="32">
        <v>171.70244444444441</v>
      </c>
      <c r="K79" s="32">
        <v>145.24477777777776</v>
      </c>
      <c r="L79" s="32">
        <v>63.79644444444444</v>
      </c>
      <c r="M79" s="32">
        <v>41.751999999999988</v>
      </c>
      <c r="N79" s="32">
        <v>16.533333333333335</v>
      </c>
      <c r="O79" s="32">
        <v>5.5111111111111111</v>
      </c>
      <c r="P79" s="32">
        <v>38.878666666666668</v>
      </c>
      <c r="Q79" s="32">
        <v>34.465444444444444</v>
      </c>
      <c r="R79" s="32">
        <v>4.4132222222222213</v>
      </c>
      <c r="S79" s="32">
        <v>69.027333333333317</v>
      </c>
      <c r="T79" s="32">
        <v>69.027333333333317</v>
      </c>
      <c r="U79" s="32">
        <v>0</v>
      </c>
      <c r="V79" s="32">
        <v>0</v>
      </c>
      <c r="W79" s="32">
        <v>2.1031111111111107</v>
      </c>
      <c r="X79" s="32">
        <v>0</v>
      </c>
      <c r="Y79" s="32">
        <v>0</v>
      </c>
      <c r="Z79" s="32">
        <v>0</v>
      </c>
      <c r="AA79" s="32">
        <v>0</v>
      </c>
      <c r="AB79" s="32">
        <v>0</v>
      </c>
      <c r="AC79" s="32">
        <v>2.1031111111111107</v>
      </c>
      <c r="AD79" s="32">
        <v>0</v>
      </c>
      <c r="AE79" s="32">
        <v>0</v>
      </c>
      <c r="AF79" t="s">
        <v>200</v>
      </c>
      <c r="AG79">
        <v>8</v>
      </c>
      <c r="AH79"/>
    </row>
    <row r="80" spans="1:34" x14ac:dyDescent="0.25">
      <c r="A80" t="s">
        <v>564</v>
      </c>
      <c r="B80" t="s">
        <v>414</v>
      </c>
      <c r="C80" t="s">
        <v>504</v>
      </c>
      <c r="D80" t="s">
        <v>544</v>
      </c>
      <c r="E80" s="32">
        <v>62.644444444444446</v>
      </c>
      <c r="F80" s="32">
        <v>3.3725700603050726</v>
      </c>
      <c r="G80" s="32">
        <v>3.2312185172046828</v>
      </c>
      <c r="H80" s="32">
        <v>1.2018694572543458</v>
      </c>
      <c r="I80" s="32">
        <v>1.1395282014898902</v>
      </c>
      <c r="J80" s="32">
        <v>211.27277777777778</v>
      </c>
      <c r="K80" s="32">
        <v>202.41788888888891</v>
      </c>
      <c r="L80" s="32">
        <v>75.290444444444461</v>
      </c>
      <c r="M80" s="32">
        <v>71.385111111111129</v>
      </c>
      <c r="N80" s="32">
        <v>0</v>
      </c>
      <c r="O80" s="32">
        <v>3.9053333333333335</v>
      </c>
      <c r="P80" s="32">
        <v>27.423222222222222</v>
      </c>
      <c r="Q80" s="32">
        <v>22.473666666666666</v>
      </c>
      <c r="R80" s="32">
        <v>4.9495555555555546</v>
      </c>
      <c r="S80" s="32">
        <v>108.55911111111111</v>
      </c>
      <c r="T80" s="32">
        <v>108.55911111111111</v>
      </c>
      <c r="U80" s="32">
        <v>0</v>
      </c>
      <c r="V80" s="32">
        <v>0</v>
      </c>
      <c r="W80" s="32">
        <v>0</v>
      </c>
      <c r="X80" s="32">
        <v>0</v>
      </c>
      <c r="Y80" s="32">
        <v>0</v>
      </c>
      <c r="Z80" s="32">
        <v>0</v>
      </c>
      <c r="AA80" s="32">
        <v>0</v>
      </c>
      <c r="AB80" s="32">
        <v>0</v>
      </c>
      <c r="AC80" s="32">
        <v>0</v>
      </c>
      <c r="AD80" s="32">
        <v>0</v>
      </c>
      <c r="AE80" s="32">
        <v>0</v>
      </c>
      <c r="AF80" t="s">
        <v>197</v>
      </c>
      <c r="AG80">
        <v>8</v>
      </c>
      <c r="AH80"/>
    </row>
    <row r="81" spans="1:34" x14ac:dyDescent="0.25">
      <c r="A81" t="s">
        <v>564</v>
      </c>
      <c r="B81" t="s">
        <v>386</v>
      </c>
      <c r="C81" t="s">
        <v>442</v>
      </c>
      <c r="D81" t="s">
        <v>521</v>
      </c>
      <c r="E81" s="32">
        <v>48.722222222222221</v>
      </c>
      <c r="F81" s="32">
        <v>4.0256100342075252</v>
      </c>
      <c r="G81" s="32">
        <v>3.7549714937286209</v>
      </c>
      <c r="H81" s="32">
        <v>1.2201961231470924</v>
      </c>
      <c r="I81" s="32">
        <v>0.94955758266818713</v>
      </c>
      <c r="J81" s="32">
        <v>196.13666666666666</v>
      </c>
      <c r="K81" s="32">
        <v>182.95055555555558</v>
      </c>
      <c r="L81" s="32">
        <v>59.45066666666667</v>
      </c>
      <c r="M81" s="32">
        <v>46.26455555555556</v>
      </c>
      <c r="N81" s="32">
        <v>12.936111111111108</v>
      </c>
      <c r="O81" s="32">
        <v>0.25</v>
      </c>
      <c r="P81" s="32">
        <v>8.3460000000000001</v>
      </c>
      <c r="Q81" s="32">
        <v>8.3460000000000001</v>
      </c>
      <c r="R81" s="32">
        <v>0</v>
      </c>
      <c r="S81" s="32">
        <v>128.34</v>
      </c>
      <c r="T81" s="32">
        <v>128.34</v>
      </c>
      <c r="U81" s="32">
        <v>0</v>
      </c>
      <c r="V81" s="32">
        <v>0</v>
      </c>
      <c r="W81" s="32">
        <v>20.212555555555554</v>
      </c>
      <c r="X81" s="32">
        <v>0</v>
      </c>
      <c r="Y81" s="32">
        <v>0.6166666666666667</v>
      </c>
      <c r="Z81" s="32">
        <v>0</v>
      </c>
      <c r="AA81" s="32">
        <v>2.5554444444444444</v>
      </c>
      <c r="AB81" s="32">
        <v>0</v>
      </c>
      <c r="AC81" s="32">
        <v>17.040444444444443</v>
      </c>
      <c r="AD81" s="32">
        <v>0</v>
      </c>
      <c r="AE81" s="32">
        <v>0</v>
      </c>
      <c r="AF81" t="s">
        <v>169</v>
      </c>
      <c r="AG81">
        <v>8</v>
      </c>
      <c r="AH81"/>
    </row>
    <row r="82" spans="1:34" x14ac:dyDescent="0.25">
      <c r="A82" t="s">
        <v>564</v>
      </c>
      <c r="B82" t="s">
        <v>254</v>
      </c>
      <c r="C82" t="s">
        <v>451</v>
      </c>
      <c r="D82" t="s">
        <v>527</v>
      </c>
      <c r="E82" s="32">
        <v>71.777777777777771</v>
      </c>
      <c r="F82" s="32">
        <v>3.2315325077399386</v>
      </c>
      <c r="G82" s="32">
        <v>3.0215789473684214</v>
      </c>
      <c r="H82" s="32">
        <v>0.94040247678018607</v>
      </c>
      <c r="I82" s="32">
        <v>0.78188854489164106</v>
      </c>
      <c r="J82" s="32">
        <v>231.95222222222225</v>
      </c>
      <c r="K82" s="32">
        <v>216.88222222222223</v>
      </c>
      <c r="L82" s="32">
        <v>67.500000000000014</v>
      </c>
      <c r="M82" s="32">
        <v>56.122222222222234</v>
      </c>
      <c r="N82" s="32">
        <v>5.6888888888888891</v>
      </c>
      <c r="O82" s="32">
        <v>5.6888888888888891</v>
      </c>
      <c r="P82" s="32">
        <v>32.436666666666675</v>
      </c>
      <c r="Q82" s="32">
        <v>28.744444444444451</v>
      </c>
      <c r="R82" s="32">
        <v>3.6922222222222212</v>
      </c>
      <c r="S82" s="32">
        <v>132.01555555555555</v>
      </c>
      <c r="T82" s="32">
        <v>122.88888888888887</v>
      </c>
      <c r="U82" s="32">
        <v>9.1266666666666669</v>
      </c>
      <c r="V82" s="32">
        <v>0</v>
      </c>
      <c r="W82" s="32">
        <v>0</v>
      </c>
      <c r="X82" s="32">
        <v>0</v>
      </c>
      <c r="Y82" s="32">
        <v>0</v>
      </c>
      <c r="Z82" s="32">
        <v>0</v>
      </c>
      <c r="AA82" s="32">
        <v>0</v>
      </c>
      <c r="AB82" s="32">
        <v>0</v>
      </c>
      <c r="AC82" s="32">
        <v>0</v>
      </c>
      <c r="AD82" s="32">
        <v>0</v>
      </c>
      <c r="AE82" s="32">
        <v>0</v>
      </c>
      <c r="AF82" t="s">
        <v>33</v>
      </c>
      <c r="AG82">
        <v>8</v>
      </c>
      <c r="AH82"/>
    </row>
    <row r="83" spans="1:34" x14ac:dyDescent="0.25">
      <c r="A83" t="s">
        <v>564</v>
      </c>
      <c r="B83" t="s">
        <v>367</v>
      </c>
      <c r="C83" t="s">
        <v>439</v>
      </c>
      <c r="D83" t="s">
        <v>535</v>
      </c>
      <c r="E83" s="32">
        <v>33.533333333333331</v>
      </c>
      <c r="F83" s="32">
        <v>3.7073525513585159</v>
      </c>
      <c r="G83" s="32">
        <v>3.5132206759443343</v>
      </c>
      <c r="H83" s="32">
        <v>0.78543737574552697</v>
      </c>
      <c r="I83" s="32">
        <v>0.59130550033134532</v>
      </c>
      <c r="J83" s="32">
        <v>124.3198888888889</v>
      </c>
      <c r="K83" s="32">
        <v>117.81</v>
      </c>
      <c r="L83" s="32">
        <v>26.338333333333335</v>
      </c>
      <c r="M83" s="32">
        <v>19.828444444444447</v>
      </c>
      <c r="N83" s="32">
        <v>0</v>
      </c>
      <c r="O83" s="32">
        <v>6.5098888888888888</v>
      </c>
      <c r="P83" s="32">
        <v>16.839111111111112</v>
      </c>
      <c r="Q83" s="32">
        <v>16.839111111111112</v>
      </c>
      <c r="R83" s="32">
        <v>0</v>
      </c>
      <c r="S83" s="32">
        <v>81.14244444444445</v>
      </c>
      <c r="T83" s="32">
        <v>81.14244444444445</v>
      </c>
      <c r="U83" s="32">
        <v>0</v>
      </c>
      <c r="V83" s="32">
        <v>0</v>
      </c>
      <c r="W83" s="32">
        <v>2.5861111111111112</v>
      </c>
      <c r="X83" s="32">
        <v>0</v>
      </c>
      <c r="Y83" s="32">
        <v>0</v>
      </c>
      <c r="Z83" s="32">
        <v>0</v>
      </c>
      <c r="AA83" s="32">
        <v>0</v>
      </c>
      <c r="AB83" s="32">
        <v>0</v>
      </c>
      <c r="AC83" s="32">
        <v>2.5861111111111112</v>
      </c>
      <c r="AD83" s="32">
        <v>0</v>
      </c>
      <c r="AE83" s="32">
        <v>0</v>
      </c>
      <c r="AF83" t="s">
        <v>150</v>
      </c>
      <c r="AG83">
        <v>8</v>
      </c>
      <c r="AH83"/>
    </row>
    <row r="84" spans="1:34" x14ac:dyDescent="0.25">
      <c r="A84" t="s">
        <v>564</v>
      </c>
      <c r="B84" t="s">
        <v>349</v>
      </c>
      <c r="C84" t="s">
        <v>444</v>
      </c>
      <c r="D84" t="s">
        <v>522</v>
      </c>
      <c r="E84" s="32">
        <v>40.87777777777778</v>
      </c>
      <c r="F84" s="32">
        <v>5.6781163359608593</v>
      </c>
      <c r="G84" s="32">
        <v>5.5476460994835559</v>
      </c>
      <c r="H84" s="32">
        <v>1.2061348192443597</v>
      </c>
      <c r="I84" s="32">
        <v>1.0756645827670559</v>
      </c>
      <c r="J84" s="32">
        <v>232.10877777777779</v>
      </c>
      <c r="K84" s="32">
        <v>226.77544444444447</v>
      </c>
      <c r="L84" s="32">
        <v>49.304111111111105</v>
      </c>
      <c r="M84" s="32">
        <v>43.970777777777769</v>
      </c>
      <c r="N84" s="32">
        <v>0</v>
      </c>
      <c r="O84" s="32">
        <v>5.333333333333333</v>
      </c>
      <c r="P84" s="32">
        <v>19.984666666666669</v>
      </c>
      <c r="Q84" s="32">
        <v>19.984666666666669</v>
      </c>
      <c r="R84" s="32">
        <v>0</v>
      </c>
      <c r="S84" s="32">
        <v>162.82000000000002</v>
      </c>
      <c r="T84" s="32">
        <v>162.82000000000002</v>
      </c>
      <c r="U84" s="32">
        <v>0</v>
      </c>
      <c r="V84" s="32">
        <v>0</v>
      </c>
      <c r="W84" s="32">
        <v>0</v>
      </c>
      <c r="X84" s="32">
        <v>0</v>
      </c>
      <c r="Y84" s="32">
        <v>0</v>
      </c>
      <c r="Z84" s="32">
        <v>0</v>
      </c>
      <c r="AA84" s="32">
        <v>0</v>
      </c>
      <c r="AB84" s="32">
        <v>0</v>
      </c>
      <c r="AC84" s="32">
        <v>0</v>
      </c>
      <c r="AD84" s="32">
        <v>0</v>
      </c>
      <c r="AE84" s="32">
        <v>0</v>
      </c>
      <c r="AF84" t="s">
        <v>132</v>
      </c>
      <c r="AG84">
        <v>8</v>
      </c>
      <c r="AH84"/>
    </row>
    <row r="85" spans="1:34" x14ac:dyDescent="0.25">
      <c r="A85" t="s">
        <v>564</v>
      </c>
      <c r="B85" t="s">
        <v>317</v>
      </c>
      <c r="C85" t="s">
        <v>441</v>
      </c>
      <c r="D85" t="s">
        <v>523</v>
      </c>
      <c r="E85" s="32">
        <v>89.4</v>
      </c>
      <c r="F85" s="32">
        <v>3.787899577429779</v>
      </c>
      <c r="G85" s="32">
        <v>3.5647141436738754</v>
      </c>
      <c r="H85" s="32">
        <v>0.93115958240119323</v>
      </c>
      <c r="I85" s="32">
        <v>0.70797414864528985</v>
      </c>
      <c r="J85" s="32">
        <v>338.63822222222228</v>
      </c>
      <c r="K85" s="32">
        <v>318.6854444444445</v>
      </c>
      <c r="L85" s="32">
        <v>83.245666666666679</v>
      </c>
      <c r="M85" s="32">
        <v>63.292888888888918</v>
      </c>
      <c r="N85" s="32">
        <v>14.263888888888886</v>
      </c>
      <c r="O85" s="32">
        <v>5.6888888888888891</v>
      </c>
      <c r="P85" s="32">
        <v>69.715111111111142</v>
      </c>
      <c r="Q85" s="32">
        <v>69.715111111111142</v>
      </c>
      <c r="R85" s="32">
        <v>0</v>
      </c>
      <c r="S85" s="32">
        <v>185.67744444444446</v>
      </c>
      <c r="T85" s="32">
        <v>164.68600000000001</v>
      </c>
      <c r="U85" s="32">
        <v>20.991444444444451</v>
      </c>
      <c r="V85" s="32">
        <v>0</v>
      </c>
      <c r="W85" s="32">
        <v>0</v>
      </c>
      <c r="X85" s="32">
        <v>0</v>
      </c>
      <c r="Y85" s="32">
        <v>0</v>
      </c>
      <c r="Z85" s="32">
        <v>0</v>
      </c>
      <c r="AA85" s="32">
        <v>0</v>
      </c>
      <c r="AB85" s="32">
        <v>0</v>
      </c>
      <c r="AC85" s="32">
        <v>0</v>
      </c>
      <c r="AD85" s="32">
        <v>0</v>
      </c>
      <c r="AE85" s="32">
        <v>0</v>
      </c>
      <c r="AF85" t="s">
        <v>98</v>
      </c>
      <c r="AG85">
        <v>8</v>
      </c>
      <c r="AH85"/>
    </row>
    <row r="86" spans="1:34" x14ac:dyDescent="0.25">
      <c r="A86" t="s">
        <v>564</v>
      </c>
      <c r="B86" t="s">
        <v>269</v>
      </c>
      <c r="C86" t="s">
        <v>451</v>
      </c>
      <c r="D86" t="s">
        <v>527</v>
      </c>
      <c r="E86" s="32">
        <v>37.9</v>
      </c>
      <c r="F86" s="32">
        <v>3.2836997947815898</v>
      </c>
      <c r="G86" s="32">
        <v>3.0161829375549702</v>
      </c>
      <c r="H86" s="32">
        <v>1.1596892406918795</v>
      </c>
      <c r="I86" s="32">
        <v>1.0148636763412493</v>
      </c>
      <c r="J86" s="32">
        <v>124.45222222222225</v>
      </c>
      <c r="K86" s="32">
        <v>114.31333333333336</v>
      </c>
      <c r="L86" s="32">
        <v>43.952222222222233</v>
      </c>
      <c r="M86" s="32">
        <v>38.463333333333345</v>
      </c>
      <c r="N86" s="32">
        <v>0</v>
      </c>
      <c r="O86" s="32">
        <v>5.4888888888888889</v>
      </c>
      <c r="P86" s="32">
        <v>13.055777777777777</v>
      </c>
      <c r="Q86" s="32">
        <v>8.4057777777777769</v>
      </c>
      <c r="R86" s="32">
        <v>4.6500000000000004</v>
      </c>
      <c r="S86" s="32">
        <v>67.444222222222237</v>
      </c>
      <c r="T86" s="32">
        <v>67.444222222222237</v>
      </c>
      <c r="U86" s="32">
        <v>0</v>
      </c>
      <c r="V86" s="32">
        <v>0</v>
      </c>
      <c r="W86" s="32">
        <v>27.853888888888889</v>
      </c>
      <c r="X86" s="32">
        <v>5.8166666666666664</v>
      </c>
      <c r="Y86" s="32">
        <v>0</v>
      </c>
      <c r="Z86" s="32">
        <v>0</v>
      </c>
      <c r="AA86" s="32">
        <v>0</v>
      </c>
      <c r="AB86" s="32">
        <v>0</v>
      </c>
      <c r="AC86" s="32">
        <v>22.037222222222223</v>
      </c>
      <c r="AD86" s="32">
        <v>0</v>
      </c>
      <c r="AE86" s="32">
        <v>0</v>
      </c>
      <c r="AF86" t="s">
        <v>48</v>
      </c>
      <c r="AG86">
        <v>8</v>
      </c>
      <c r="AH86"/>
    </row>
    <row r="87" spans="1:34" x14ac:dyDescent="0.25">
      <c r="A87" t="s">
        <v>564</v>
      </c>
      <c r="B87" t="s">
        <v>300</v>
      </c>
      <c r="C87" t="s">
        <v>472</v>
      </c>
      <c r="D87" t="s">
        <v>536</v>
      </c>
      <c r="E87" s="32">
        <v>43.322222222222223</v>
      </c>
      <c r="F87" s="32">
        <v>2.5540394973070013</v>
      </c>
      <c r="G87" s="32">
        <v>2.3778122595537314</v>
      </c>
      <c r="H87" s="32">
        <v>0.28413952295460376</v>
      </c>
      <c r="I87" s="32">
        <v>0.15128494485765584</v>
      </c>
      <c r="J87" s="32">
        <v>110.64666666666665</v>
      </c>
      <c r="K87" s="32">
        <v>103.0121111111111</v>
      </c>
      <c r="L87" s="32">
        <v>12.309555555555557</v>
      </c>
      <c r="M87" s="32">
        <v>6.5540000000000012</v>
      </c>
      <c r="N87" s="32">
        <v>0</v>
      </c>
      <c r="O87" s="32">
        <v>5.7555555555555555</v>
      </c>
      <c r="P87" s="32">
        <v>40.320444444444441</v>
      </c>
      <c r="Q87" s="32">
        <v>38.441444444444443</v>
      </c>
      <c r="R87" s="32">
        <v>1.8790000000000002</v>
      </c>
      <c r="S87" s="32">
        <v>58.016666666666652</v>
      </c>
      <c r="T87" s="32">
        <v>57.131111111111096</v>
      </c>
      <c r="U87" s="32">
        <v>0.88555555555555554</v>
      </c>
      <c r="V87" s="32">
        <v>0</v>
      </c>
      <c r="W87" s="32">
        <v>37.349999999999994</v>
      </c>
      <c r="X87" s="32">
        <v>0</v>
      </c>
      <c r="Y87" s="32">
        <v>0</v>
      </c>
      <c r="Z87" s="32">
        <v>0</v>
      </c>
      <c r="AA87" s="32">
        <v>19.649999999999999</v>
      </c>
      <c r="AB87" s="32">
        <v>0</v>
      </c>
      <c r="AC87" s="32">
        <v>17.7</v>
      </c>
      <c r="AD87" s="32">
        <v>0</v>
      </c>
      <c r="AE87" s="32">
        <v>0</v>
      </c>
      <c r="AF87" t="s">
        <v>81</v>
      </c>
      <c r="AG87">
        <v>8</v>
      </c>
      <c r="AH87"/>
    </row>
    <row r="88" spans="1:34" x14ac:dyDescent="0.25">
      <c r="A88" t="s">
        <v>564</v>
      </c>
      <c r="B88" t="s">
        <v>312</v>
      </c>
      <c r="C88" t="s">
        <v>453</v>
      </c>
      <c r="D88" t="s">
        <v>529</v>
      </c>
      <c r="E88" s="32">
        <v>42.088888888888889</v>
      </c>
      <c r="F88" s="32">
        <v>3.2933764519535385</v>
      </c>
      <c r="G88" s="32">
        <v>3.0694693769799377</v>
      </c>
      <c r="H88" s="32">
        <v>0.73079989440337922</v>
      </c>
      <c r="I88" s="32">
        <v>0.6173204857444563</v>
      </c>
      <c r="J88" s="32">
        <v>138.6145555555556</v>
      </c>
      <c r="K88" s="32">
        <v>129.19055555555559</v>
      </c>
      <c r="L88" s="32">
        <v>30.75855555555556</v>
      </c>
      <c r="M88" s="32">
        <v>25.982333333333337</v>
      </c>
      <c r="N88" s="32">
        <v>0.4296666666666667</v>
      </c>
      <c r="O88" s="32">
        <v>4.3465555555555557</v>
      </c>
      <c r="P88" s="32">
        <v>35.874222222222237</v>
      </c>
      <c r="Q88" s="32">
        <v>31.226444444444461</v>
      </c>
      <c r="R88" s="32">
        <v>4.6477777777777787</v>
      </c>
      <c r="S88" s="32">
        <v>71.981777777777793</v>
      </c>
      <c r="T88" s="32">
        <v>69.862555555555574</v>
      </c>
      <c r="U88" s="32">
        <v>2.1192222222222217</v>
      </c>
      <c r="V88" s="32">
        <v>0</v>
      </c>
      <c r="W88" s="32">
        <v>44.199444444444445</v>
      </c>
      <c r="X88" s="32">
        <v>0</v>
      </c>
      <c r="Y88" s="32">
        <v>0</v>
      </c>
      <c r="Z88" s="32">
        <v>0</v>
      </c>
      <c r="AA88" s="32">
        <v>4.4146666666666663</v>
      </c>
      <c r="AB88" s="32">
        <v>0</v>
      </c>
      <c r="AC88" s="32">
        <v>39.784777777777776</v>
      </c>
      <c r="AD88" s="32">
        <v>0</v>
      </c>
      <c r="AE88" s="32">
        <v>0</v>
      </c>
      <c r="AF88" t="s">
        <v>93</v>
      </c>
      <c r="AG88">
        <v>8</v>
      </c>
      <c r="AH88"/>
    </row>
    <row r="89" spans="1:34" x14ac:dyDescent="0.25">
      <c r="A89" t="s">
        <v>564</v>
      </c>
      <c r="B89" t="s">
        <v>228</v>
      </c>
      <c r="C89" t="s">
        <v>447</v>
      </c>
      <c r="D89" t="s">
        <v>524</v>
      </c>
      <c r="E89" s="32">
        <v>22.955555555555556</v>
      </c>
      <c r="F89" s="32">
        <v>4.664177153920618</v>
      </c>
      <c r="G89" s="32">
        <v>4.0809099709583725</v>
      </c>
      <c r="H89" s="32">
        <v>1.4638334946757015</v>
      </c>
      <c r="I89" s="32">
        <v>0.88056631171345567</v>
      </c>
      <c r="J89" s="32">
        <v>107.06877777777774</v>
      </c>
      <c r="K89" s="32">
        <v>93.679555555555524</v>
      </c>
      <c r="L89" s="32">
        <v>33.603111111111104</v>
      </c>
      <c r="M89" s="32">
        <v>20.213888888888881</v>
      </c>
      <c r="N89" s="32">
        <v>7.7003333333333339</v>
      </c>
      <c r="O89" s="32">
        <v>5.6888888888888891</v>
      </c>
      <c r="P89" s="32">
        <v>16.559222222222218</v>
      </c>
      <c r="Q89" s="32">
        <v>16.559222222222218</v>
      </c>
      <c r="R89" s="32">
        <v>0</v>
      </c>
      <c r="S89" s="32">
        <v>56.906444444444425</v>
      </c>
      <c r="T89" s="32">
        <v>56.906444444444425</v>
      </c>
      <c r="U89" s="32">
        <v>0</v>
      </c>
      <c r="V89" s="32">
        <v>0</v>
      </c>
      <c r="W89" s="32">
        <v>0</v>
      </c>
      <c r="X89" s="32">
        <v>0</v>
      </c>
      <c r="Y89" s="32">
        <v>0</v>
      </c>
      <c r="Z89" s="32">
        <v>0</v>
      </c>
      <c r="AA89" s="32">
        <v>0</v>
      </c>
      <c r="AB89" s="32">
        <v>0</v>
      </c>
      <c r="AC89" s="32">
        <v>0</v>
      </c>
      <c r="AD89" s="32">
        <v>0</v>
      </c>
      <c r="AE89" s="32">
        <v>0</v>
      </c>
      <c r="AF89" t="s">
        <v>7</v>
      </c>
      <c r="AG89">
        <v>8</v>
      </c>
      <c r="AH89"/>
    </row>
    <row r="90" spans="1:34" x14ac:dyDescent="0.25">
      <c r="A90" t="s">
        <v>564</v>
      </c>
      <c r="B90" t="s">
        <v>286</v>
      </c>
      <c r="C90" t="s">
        <v>453</v>
      </c>
      <c r="D90" t="s">
        <v>529</v>
      </c>
      <c r="E90" s="32">
        <v>41</v>
      </c>
      <c r="F90" s="32">
        <v>3.2560840108401088</v>
      </c>
      <c r="G90" s="32">
        <v>2.9949024390243904</v>
      </c>
      <c r="H90" s="32">
        <v>1.8415934959349591</v>
      </c>
      <c r="I90" s="32">
        <v>1.582579945799458</v>
      </c>
      <c r="J90" s="32">
        <v>133.49944444444446</v>
      </c>
      <c r="K90" s="32">
        <v>122.79100000000001</v>
      </c>
      <c r="L90" s="32">
        <v>75.505333333333326</v>
      </c>
      <c r="M90" s="32">
        <v>64.885777777777776</v>
      </c>
      <c r="N90" s="32">
        <v>4.9306666666666663</v>
      </c>
      <c r="O90" s="32">
        <v>5.6888888888888891</v>
      </c>
      <c r="P90" s="32">
        <v>6.5411111111111113</v>
      </c>
      <c r="Q90" s="32">
        <v>6.4522222222222227</v>
      </c>
      <c r="R90" s="32">
        <v>8.8888888888888892E-2</v>
      </c>
      <c r="S90" s="32">
        <v>51.453000000000017</v>
      </c>
      <c r="T90" s="32">
        <v>51.453000000000017</v>
      </c>
      <c r="U90" s="32">
        <v>0</v>
      </c>
      <c r="V90" s="32">
        <v>0</v>
      </c>
      <c r="W90" s="32">
        <v>5.6881111111111098</v>
      </c>
      <c r="X90" s="32">
        <v>0</v>
      </c>
      <c r="Y90" s="32">
        <v>0</v>
      </c>
      <c r="Z90" s="32">
        <v>0</v>
      </c>
      <c r="AA90" s="32">
        <v>0</v>
      </c>
      <c r="AB90" s="32">
        <v>8.8888888888888892E-2</v>
      </c>
      <c r="AC90" s="32">
        <v>5.5992222222222212</v>
      </c>
      <c r="AD90" s="32">
        <v>0</v>
      </c>
      <c r="AE90" s="32">
        <v>0</v>
      </c>
      <c r="AF90" t="s">
        <v>65</v>
      </c>
      <c r="AG90">
        <v>8</v>
      </c>
      <c r="AH90"/>
    </row>
    <row r="91" spans="1:34" x14ac:dyDescent="0.25">
      <c r="A91" t="s">
        <v>564</v>
      </c>
      <c r="B91" t="s">
        <v>239</v>
      </c>
      <c r="C91" t="s">
        <v>452</v>
      </c>
      <c r="D91" t="s">
        <v>529</v>
      </c>
      <c r="E91" s="32">
        <v>75.055555555555557</v>
      </c>
      <c r="F91" s="32">
        <v>2.601424130273871</v>
      </c>
      <c r="G91" s="32">
        <v>2.4188571428571422</v>
      </c>
      <c r="H91" s="32">
        <v>0.79306291635825288</v>
      </c>
      <c r="I91" s="32">
        <v>0.6104959289415246</v>
      </c>
      <c r="J91" s="32">
        <v>195.25133333333332</v>
      </c>
      <c r="K91" s="32">
        <v>181.54866666666663</v>
      </c>
      <c r="L91" s="32">
        <v>59.523777777777759</v>
      </c>
      <c r="M91" s="32">
        <v>45.821111111111094</v>
      </c>
      <c r="N91" s="32">
        <v>6.4058888888888887</v>
      </c>
      <c r="O91" s="32">
        <v>7.2967777777777769</v>
      </c>
      <c r="P91" s="32">
        <v>57.590888888888884</v>
      </c>
      <c r="Q91" s="32">
        <v>57.590888888888884</v>
      </c>
      <c r="R91" s="32">
        <v>0</v>
      </c>
      <c r="S91" s="32">
        <v>78.136666666666656</v>
      </c>
      <c r="T91" s="32">
        <v>69.584555555555553</v>
      </c>
      <c r="U91" s="32">
        <v>0</v>
      </c>
      <c r="V91" s="32">
        <v>8.5521111111111097</v>
      </c>
      <c r="W91" s="32">
        <v>21.310666666666666</v>
      </c>
      <c r="X91" s="32">
        <v>4.4444444444444446E-2</v>
      </c>
      <c r="Y91" s="32">
        <v>0</v>
      </c>
      <c r="Z91" s="32">
        <v>5.1634444444444432</v>
      </c>
      <c r="AA91" s="32">
        <v>5.4388888888888891</v>
      </c>
      <c r="AB91" s="32">
        <v>0</v>
      </c>
      <c r="AC91" s="32">
        <v>10.66388888888889</v>
      </c>
      <c r="AD91" s="32">
        <v>0</v>
      </c>
      <c r="AE91" s="32">
        <v>0</v>
      </c>
      <c r="AF91" t="s">
        <v>18</v>
      </c>
      <c r="AG91">
        <v>8</v>
      </c>
      <c r="AH91"/>
    </row>
    <row r="92" spans="1:34" x14ac:dyDescent="0.25">
      <c r="A92" t="s">
        <v>564</v>
      </c>
      <c r="B92" t="s">
        <v>427</v>
      </c>
      <c r="C92" t="s">
        <v>508</v>
      </c>
      <c r="D92" t="s">
        <v>554</v>
      </c>
      <c r="E92" s="32">
        <v>25.222222222222221</v>
      </c>
      <c r="F92" s="32">
        <v>1.6353480176211455</v>
      </c>
      <c r="G92" s="32">
        <v>1.1807885462555066</v>
      </c>
      <c r="H92" s="32">
        <v>0.92254625550660807</v>
      </c>
      <c r="I92" s="32">
        <v>0.46798678414096923</v>
      </c>
      <c r="J92" s="32">
        <v>41.24711111111111</v>
      </c>
      <c r="K92" s="32">
        <v>29.78211111111111</v>
      </c>
      <c r="L92" s="32">
        <v>23.268666666666668</v>
      </c>
      <c r="M92" s="32">
        <v>11.803666666666668</v>
      </c>
      <c r="N92" s="32">
        <v>5.2427777777777784</v>
      </c>
      <c r="O92" s="32">
        <v>6.2222222222222223</v>
      </c>
      <c r="P92" s="32">
        <v>10.480111111111107</v>
      </c>
      <c r="Q92" s="32">
        <v>10.480111111111107</v>
      </c>
      <c r="R92" s="32">
        <v>0</v>
      </c>
      <c r="S92" s="32">
        <v>7.498333333333334</v>
      </c>
      <c r="T92" s="32">
        <v>7.498333333333334</v>
      </c>
      <c r="U92" s="32">
        <v>0</v>
      </c>
      <c r="V92" s="32">
        <v>0</v>
      </c>
      <c r="W92" s="32">
        <v>0.62222222222222223</v>
      </c>
      <c r="X92" s="32">
        <v>0</v>
      </c>
      <c r="Y92" s="32">
        <v>8.8888888888888892E-2</v>
      </c>
      <c r="Z92" s="32">
        <v>0.53333333333333333</v>
      </c>
      <c r="AA92" s="32">
        <v>0</v>
      </c>
      <c r="AB92" s="32">
        <v>0</v>
      </c>
      <c r="AC92" s="32">
        <v>0</v>
      </c>
      <c r="AD92" s="32">
        <v>0</v>
      </c>
      <c r="AE92" s="32">
        <v>0</v>
      </c>
      <c r="AF92" t="s">
        <v>210</v>
      </c>
      <c r="AG92">
        <v>8</v>
      </c>
      <c r="AH92"/>
    </row>
    <row r="93" spans="1:34" x14ac:dyDescent="0.25">
      <c r="A93" t="s">
        <v>564</v>
      </c>
      <c r="B93" t="s">
        <v>326</v>
      </c>
      <c r="C93" t="s">
        <v>480</v>
      </c>
      <c r="D93" t="s">
        <v>540</v>
      </c>
      <c r="E93" s="32">
        <v>26.211111111111112</v>
      </c>
      <c r="F93" s="32">
        <v>3.6877575243747347</v>
      </c>
      <c r="G93" s="32">
        <v>3.4702924968206861</v>
      </c>
      <c r="H93" s="32">
        <v>0.69534124629080085</v>
      </c>
      <c r="I93" s="32">
        <v>0.47787621873675262</v>
      </c>
      <c r="J93" s="32">
        <v>96.660222222222217</v>
      </c>
      <c r="K93" s="32">
        <v>90.960222222222214</v>
      </c>
      <c r="L93" s="32">
        <v>18.225666666666658</v>
      </c>
      <c r="M93" s="32">
        <v>12.525666666666661</v>
      </c>
      <c r="N93" s="32">
        <v>0</v>
      </c>
      <c r="O93" s="32">
        <v>5.6999999999999975</v>
      </c>
      <c r="P93" s="32">
        <v>16.652777777777779</v>
      </c>
      <c r="Q93" s="32">
        <v>16.652777777777779</v>
      </c>
      <c r="R93" s="32">
        <v>0</v>
      </c>
      <c r="S93" s="32">
        <v>61.781777777777776</v>
      </c>
      <c r="T93" s="32">
        <v>61.781777777777776</v>
      </c>
      <c r="U93" s="32">
        <v>0</v>
      </c>
      <c r="V93" s="32">
        <v>0</v>
      </c>
      <c r="W93" s="32">
        <v>29.471333333333334</v>
      </c>
      <c r="X93" s="32">
        <v>0.86177777777777775</v>
      </c>
      <c r="Y93" s="32">
        <v>0</v>
      </c>
      <c r="Z93" s="32">
        <v>0</v>
      </c>
      <c r="AA93" s="32">
        <v>0</v>
      </c>
      <c r="AB93" s="32">
        <v>0</v>
      </c>
      <c r="AC93" s="32">
        <v>28.609555555555556</v>
      </c>
      <c r="AD93" s="32">
        <v>0</v>
      </c>
      <c r="AE93" s="32">
        <v>0</v>
      </c>
      <c r="AF93" t="s">
        <v>108</v>
      </c>
      <c r="AG93">
        <v>8</v>
      </c>
      <c r="AH93"/>
    </row>
    <row r="94" spans="1:34" x14ac:dyDescent="0.25">
      <c r="A94" t="s">
        <v>564</v>
      </c>
      <c r="B94" t="s">
        <v>394</v>
      </c>
      <c r="C94" t="s">
        <v>447</v>
      </c>
      <c r="D94" t="s">
        <v>524</v>
      </c>
      <c r="E94" s="32">
        <v>46.68888888888889</v>
      </c>
      <c r="F94" s="32">
        <v>4.0779676344597808</v>
      </c>
      <c r="G94" s="32">
        <v>3.8602141837220372</v>
      </c>
      <c r="H94" s="32">
        <v>0.8760114231318421</v>
      </c>
      <c r="I94" s="32">
        <v>0.658257972394098</v>
      </c>
      <c r="J94" s="32">
        <v>190.39577777777777</v>
      </c>
      <c r="K94" s="32">
        <v>180.22911111111111</v>
      </c>
      <c r="L94" s="32">
        <v>40.900000000000006</v>
      </c>
      <c r="M94" s="32">
        <v>30.733333333333334</v>
      </c>
      <c r="N94" s="32">
        <v>6.1277777777777782</v>
      </c>
      <c r="O94" s="32">
        <v>4.0388888888888888</v>
      </c>
      <c r="P94" s="32">
        <v>35.186888888888888</v>
      </c>
      <c r="Q94" s="32">
        <v>35.186888888888888</v>
      </c>
      <c r="R94" s="32">
        <v>0</v>
      </c>
      <c r="S94" s="32">
        <v>114.30888888888889</v>
      </c>
      <c r="T94" s="32">
        <v>114.30888888888889</v>
      </c>
      <c r="U94" s="32">
        <v>0</v>
      </c>
      <c r="V94" s="32">
        <v>0</v>
      </c>
      <c r="W94" s="32">
        <v>0.74166666666666659</v>
      </c>
      <c r="X94" s="32">
        <v>0.60555555555555551</v>
      </c>
      <c r="Y94" s="32">
        <v>0</v>
      </c>
      <c r="Z94" s="32">
        <v>0</v>
      </c>
      <c r="AA94" s="32">
        <v>0.1361111111111111</v>
      </c>
      <c r="AB94" s="32">
        <v>0</v>
      </c>
      <c r="AC94" s="32">
        <v>0</v>
      </c>
      <c r="AD94" s="32">
        <v>0</v>
      </c>
      <c r="AE94" s="32">
        <v>0</v>
      </c>
      <c r="AF94" t="s">
        <v>177</v>
      </c>
      <c r="AG94">
        <v>8</v>
      </c>
      <c r="AH94"/>
    </row>
    <row r="95" spans="1:34" x14ac:dyDescent="0.25">
      <c r="A95" t="s">
        <v>564</v>
      </c>
      <c r="B95" t="s">
        <v>381</v>
      </c>
      <c r="C95" t="s">
        <v>497</v>
      </c>
      <c r="D95" t="s">
        <v>536</v>
      </c>
      <c r="E95" s="32">
        <v>37.288888888888891</v>
      </c>
      <c r="F95" s="32">
        <v>5.3575744934445746</v>
      </c>
      <c r="G95" s="32">
        <v>4.8364451728247895</v>
      </c>
      <c r="H95" s="32">
        <v>1.0886829558998807</v>
      </c>
      <c r="I95" s="32">
        <v>0.68007747318236</v>
      </c>
      <c r="J95" s="32">
        <v>199.77799999999993</v>
      </c>
      <c r="K95" s="32">
        <v>180.3456666666666</v>
      </c>
      <c r="L95" s="32">
        <v>40.595777777777776</v>
      </c>
      <c r="M95" s="32">
        <v>25.359333333333336</v>
      </c>
      <c r="N95" s="32">
        <v>9.4586666666666659</v>
      </c>
      <c r="O95" s="32">
        <v>5.7777777777777777</v>
      </c>
      <c r="P95" s="32">
        <v>31.190666666666672</v>
      </c>
      <c r="Q95" s="32">
        <v>26.994777777777784</v>
      </c>
      <c r="R95" s="32">
        <v>4.1958888888888879</v>
      </c>
      <c r="S95" s="32">
        <v>127.99155555555548</v>
      </c>
      <c r="T95" s="32">
        <v>127.99155555555548</v>
      </c>
      <c r="U95" s="32">
        <v>0</v>
      </c>
      <c r="V95" s="32">
        <v>0</v>
      </c>
      <c r="W95" s="32">
        <v>0</v>
      </c>
      <c r="X95" s="32">
        <v>0</v>
      </c>
      <c r="Y95" s="32">
        <v>0</v>
      </c>
      <c r="Z95" s="32">
        <v>0</v>
      </c>
      <c r="AA95" s="32">
        <v>0</v>
      </c>
      <c r="AB95" s="32">
        <v>0</v>
      </c>
      <c r="AC95" s="32">
        <v>0</v>
      </c>
      <c r="AD95" s="32">
        <v>0</v>
      </c>
      <c r="AE95" s="32">
        <v>0</v>
      </c>
      <c r="AF95" t="s">
        <v>164</v>
      </c>
      <c r="AG95">
        <v>8</v>
      </c>
      <c r="AH95"/>
    </row>
    <row r="96" spans="1:34" x14ac:dyDescent="0.25">
      <c r="A96" t="s">
        <v>564</v>
      </c>
      <c r="B96" t="s">
        <v>408</v>
      </c>
      <c r="C96" t="s">
        <v>452</v>
      </c>
      <c r="D96" t="s">
        <v>529</v>
      </c>
      <c r="E96" s="32">
        <v>88.166666666666671</v>
      </c>
      <c r="F96" s="32">
        <v>5.163166981726528</v>
      </c>
      <c r="G96" s="32">
        <v>5.0391594202898551</v>
      </c>
      <c r="H96" s="32">
        <v>1.0718336483931945</v>
      </c>
      <c r="I96" s="32">
        <v>0.9478260869565216</v>
      </c>
      <c r="J96" s="32">
        <v>455.21922222222224</v>
      </c>
      <c r="K96" s="32">
        <v>444.28588888888891</v>
      </c>
      <c r="L96" s="32">
        <v>94.499999999999986</v>
      </c>
      <c r="M96" s="32">
        <v>83.566666666666663</v>
      </c>
      <c r="N96" s="32">
        <v>5.2444444444444445</v>
      </c>
      <c r="O96" s="32">
        <v>5.6888888888888891</v>
      </c>
      <c r="P96" s="32">
        <v>36.472222222222221</v>
      </c>
      <c r="Q96" s="32">
        <v>36.472222222222221</v>
      </c>
      <c r="R96" s="32">
        <v>0</v>
      </c>
      <c r="S96" s="32">
        <v>324.24700000000001</v>
      </c>
      <c r="T96" s="32">
        <v>324.24700000000001</v>
      </c>
      <c r="U96" s="32">
        <v>0</v>
      </c>
      <c r="V96" s="32">
        <v>0</v>
      </c>
      <c r="W96" s="32">
        <v>72.747</v>
      </c>
      <c r="X96" s="32">
        <v>2.5111111111111111</v>
      </c>
      <c r="Y96" s="32">
        <v>0</v>
      </c>
      <c r="Z96" s="32">
        <v>0</v>
      </c>
      <c r="AA96" s="32">
        <v>0.71111111111111114</v>
      </c>
      <c r="AB96" s="32">
        <v>0</v>
      </c>
      <c r="AC96" s="32">
        <v>69.524777777777771</v>
      </c>
      <c r="AD96" s="32">
        <v>0</v>
      </c>
      <c r="AE96" s="32">
        <v>0</v>
      </c>
      <c r="AF96" t="s">
        <v>191</v>
      </c>
      <c r="AG96">
        <v>8</v>
      </c>
      <c r="AH96"/>
    </row>
    <row r="97" spans="1:34" x14ac:dyDescent="0.25">
      <c r="A97" t="s">
        <v>564</v>
      </c>
      <c r="B97" t="s">
        <v>241</v>
      </c>
      <c r="C97" t="s">
        <v>454</v>
      </c>
      <c r="D97" t="s">
        <v>530</v>
      </c>
      <c r="E97" s="32">
        <v>39.177777777777777</v>
      </c>
      <c r="F97" s="32">
        <v>4.133607487237664</v>
      </c>
      <c r="G97" s="32">
        <v>4.0134997163925128</v>
      </c>
      <c r="H97" s="32">
        <v>0.80452353942144073</v>
      </c>
      <c r="I97" s="32">
        <v>0.6844157685762905</v>
      </c>
      <c r="J97" s="32">
        <v>161.94555555555559</v>
      </c>
      <c r="K97" s="32">
        <v>157.24</v>
      </c>
      <c r="L97" s="32">
        <v>31.519444444444446</v>
      </c>
      <c r="M97" s="32">
        <v>26.81388888888889</v>
      </c>
      <c r="N97" s="32">
        <v>0</v>
      </c>
      <c r="O97" s="32">
        <v>4.7055555555555557</v>
      </c>
      <c r="P97" s="32">
        <v>32.451666666666668</v>
      </c>
      <c r="Q97" s="32">
        <v>32.451666666666668</v>
      </c>
      <c r="R97" s="32">
        <v>0</v>
      </c>
      <c r="S97" s="32">
        <v>97.974444444444458</v>
      </c>
      <c r="T97" s="32">
        <v>97.974444444444458</v>
      </c>
      <c r="U97" s="32">
        <v>0</v>
      </c>
      <c r="V97" s="32">
        <v>0</v>
      </c>
      <c r="W97" s="32">
        <v>68.203333333333333</v>
      </c>
      <c r="X97" s="32">
        <v>16.633888888888887</v>
      </c>
      <c r="Y97" s="32">
        <v>0</v>
      </c>
      <c r="Z97" s="32">
        <v>4.7055555555555557</v>
      </c>
      <c r="AA97" s="32">
        <v>23.18611111111111</v>
      </c>
      <c r="AB97" s="32">
        <v>0</v>
      </c>
      <c r="AC97" s="32">
        <v>23.677777777777777</v>
      </c>
      <c r="AD97" s="32">
        <v>0</v>
      </c>
      <c r="AE97" s="32">
        <v>0</v>
      </c>
      <c r="AF97" t="s">
        <v>20</v>
      </c>
      <c r="AG97">
        <v>8</v>
      </c>
      <c r="AH97"/>
    </row>
    <row r="98" spans="1:34" x14ac:dyDescent="0.25">
      <c r="A98" t="s">
        <v>564</v>
      </c>
      <c r="B98" t="s">
        <v>292</v>
      </c>
      <c r="C98" t="s">
        <v>442</v>
      </c>
      <c r="D98" t="s">
        <v>521</v>
      </c>
      <c r="E98" s="32">
        <v>95.222222222222229</v>
      </c>
      <c r="F98" s="32">
        <v>3.3957234539089853</v>
      </c>
      <c r="G98" s="32">
        <v>3.1877957992998835</v>
      </c>
      <c r="H98" s="32">
        <v>0.84077829638273038</v>
      </c>
      <c r="I98" s="32">
        <v>0.74473862310385064</v>
      </c>
      <c r="J98" s="32">
        <v>323.34833333333341</v>
      </c>
      <c r="K98" s="32">
        <v>303.54900000000004</v>
      </c>
      <c r="L98" s="32">
        <v>80.060777777777773</v>
      </c>
      <c r="M98" s="32">
        <v>70.915666666666667</v>
      </c>
      <c r="N98" s="32">
        <v>4.6117777777777782</v>
      </c>
      <c r="O98" s="32">
        <v>4.5333333333333332</v>
      </c>
      <c r="P98" s="32">
        <v>70.63322222222223</v>
      </c>
      <c r="Q98" s="32">
        <v>59.979000000000006</v>
      </c>
      <c r="R98" s="32">
        <v>10.654222222222224</v>
      </c>
      <c r="S98" s="32">
        <v>172.65433333333337</v>
      </c>
      <c r="T98" s="32">
        <v>169.22200000000004</v>
      </c>
      <c r="U98" s="32">
        <v>3.4323333333333328</v>
      </c>
      <c r="V98" s="32">
        <v>0</v>
      </c>
      <c r="W98" s="32">
        <v>40.471666666666664</v>
      </c>
      <c r="X98" s="32">
        <v>0.45977777777777779</v>
      </c>
      <c r="Y98" s="32">
        <v>0</v>
      </c>
      <c r="Z98" s="32">
        <v>0</v>
      </c>
      <c r="AA98" s="32">
        <v>3.7890000000000006</v>
      </c>
      <c r="AB98" s="32">
        <v>0</v>
      </c>
      <c r="AC98" s="32">
        <v>36.222888888888889</v>
      </c>
      <c r="AD98" s="32">
        <v>0</v>
      </c>
      <c r="AE98" s="32">
        <v>0</v>
      </c>
      <c r="AF98" t="s">
        <v>71</v>
      </c>
      <c r="AG98">
        <v>8</v>
      </c>
      <c r="AH98"/>
    </row>
    <row r="99" spans="1:34" x14ac:dyDescent="0.25">
      <c r="A99" t="s">
        <v>564</v>
      </c>
      <c r="B99" t="s">
        <v>334</v>
      </c>
      <c r="C99" t="s">
        <v>446</v>
      </c>
      <c r="D99" t="s">
        <v>514</v>
      </c>
      <c r="E99" s="32">
        <v>81.022222222222226</v>
      </c>
      <c r="F99" s="32">
        <v>3.4008159626988483</v>
      </c>
      <c r="G99" s="32">
        <v>3.2495200219418541</v>
      </c>
      <c r="H99" s="32">
        <v>0.81236286341195829</v>
      </c>
      <c r="I99" s="32">
        <v>0.72349835436094345</v>
      </c>
      <c r="J99" s="32">
        <v>275.54166666666669</v>
      </c>
      <c r="K99" s="32">
        <v>263.28333333333336</v>
      </c>
      <c r="L99" s="32">
        <v>65.819444444444443</v>
      </c>
      <c r="M99" s="32">
        <v>58.619444444444447</v>
      </c>
      <c r="N99" s="32">
        <v>1.6888888888888889</v>
      </c>
      <c r="O99" s="32">
        <v>5.5111111111111111</v>
      </c>
      <c r="P99" s="32">
        <v>50.961111111111109</v>
      </c>
      <c r="Q99" s="32">
        <v>45.902777777777779</v>
      </c>
      <c r="R99" s="32">
        <v>5.0583333333333336</v>
      </c>
      <c r="S99" s="32">
        <v>158.76111111111109</v>
      </c>
      <c r="T99" s="32">
        <v>155.21944444444443</v>
      </c>
      <c r="U99" s="32">
        <v>3.5416666666666665</v>
      </c>
      <c r="V99" s="32">
        <v>0</v>
      </c>
      <c r="W99" s="32">
        <v>135.83333333333334</v>
      </c>
      <c r="X99" s="32">
        <v>23.705555555555556</v>
      </c>
      <c r="Y99" s="32">
        <v>0</v>
      </c>
      <c r="Z99" s="32">
        <v>0</v>
      </c>
      <c r="AA99" s="32">
        <v>14.122222222222222</v>
      </c>
      <c r="AB99" s="32">
        <v>0</v>
      </c>
      <c r="AC99" s="32">
        <v>98.00555555555556</v>
      </c>
      <c r="AD99" s="32">
        <v>0</v>
      </c>
      <c r="AE99" s="32">
        <v>0</v>
      </c>
      <c r="AF99" t="s">
        <v>116</v>
      </c>
      <c r="AG99">
        <v>8</v>
      </c>
      <c r="AH99"/>
    </row>
    <row r="100" spans="1:34" x14ac:dyDescent="0.25">
      <c r="A100" t="s">
        <v>564</v>
      </c>
      <c r="B100" t="s">
        <v>277</v>
      </c>
      <c r="C100" t="s">
        <v>442</v>
      </c>
      <c r="D100" t="s">
        <v>521</v>
      </c>
      <c r="E100" s="32">
        <v>56.68888888888889</v>
      </c>
      <c r="F100" s="32">
        <v>2.2975107800862409</v>
      </c>
      <c r="G100" s="32">
        <v>2.1012152097216776</v>
      </c>
      <c r="H100" s="32">
        <v>0.76969815758526061</v>
      </c>
      <c r="I100" s="32">
        <v>0.57516660133281061</v>
      </c>
      <c r="J100" s="32">
        <v>130.24333333333334</v>
      </c>
      <c r="K100" s="32">
        <v>119.11555555555555</v>
      </c>
      <c r="L100" s="32">
        <v>43.633333333333333</v>
      </c>
      <c r="M100" s="32">
        <v>32.605555555555554</v>
      </c>
      <c r="N100" s="32">
        <v>6.6333333333333337</v>
      </c>
      <c r="O100" s="32">
        <v>4.3944444444444448</v>
      </c>
      <c r="P100" s="32">
        <v>52.93888888888889</v>
      </c>
      <c r="Q100" s="32">
        <v>52.838888888888889</v>
      </c>
      <c r="R100" s="32">
        <v>0.1</v>
      </c>
      <c r="S100" s="32">
        <v>33.671111111111109</v>
      </c>
      <c r="T100" s="32">
        <v>33.671111111111109</v>
      </c>
      <c r="U100" s="32">
        <v>0</v>
      </c>
      <c r="V100" s="32">
        <v>0</v>
      </c>
      <c r="W100" s="32">
        <v>43.421111111111109</v>
      </c>
      <c r="X100" s="32">
        <v>0.10555555555555556</v>
      </c>
      <c r="Y100" s="32">
        <v>0</v>
      </c>
      <c r="Z100" s="32">
        <v>0</v>
      </c>
      <c r="AA100" s="32">
        <v>9.5444444444444443</v>
      </c>
      <c r="AB100" s="32">
        <v>0.1</v>
      </c>
      <c r="AC100" s="32">
        <v>33.671111111111109</v>
      </c>
      <c r="AD100" s="32">
        <v>0</v>
      </c>
      <c r="AE100" s="32">
        <v>0</v>
      </c>
      <c r="AF100" t="s">
        <v>56</v>
      </c>
      <c r="AG100">
        <v>8</v>
      </c>
      <c r="AH100"/>
    </row>
    <row r="101" spans="1:34" x14ac:dyDescent="0.25">
      <c r="A101" t="s">
        <v>564</v>
      </c>
      <c r="B101" t="s">
        <v>413</v>
      </c>
      <c r="C101" t="s">
        <v>451</v>
      </c>
      <c r="D101" t="s">
        <v>527</v>
      </c>
      <c r="E101" s="32">
        <v>95.677777777777777</v>
      </c>
      <c r="F101" s="32">
        <v>4.7297352223899658</v>
      </c>
      <c r="G101" s="32">
        <v>4.5282452676808731</v>
      </c>
      <c r="H101" s="32">
        <v>0.85963070491232108</v>
      </c>
      <c r="I101" s="32">
        <v>0.71934502380675847</v>
      </c>
      <c r="J101" s="32">
        <v>452.53055555555551</v>
      </c>
      <c r="K101" s="32">
        <v>433.25244444444439</v>
      </c>
      <c r="L101" s="32">
        <v>82.247555555555522</v>
      </c>
      <c r="M101" s="32">
        <v>68.825333333333305</v>
      </c>
      <c r="N101" s="32">
        <v>7.9111111111111114</v>
      </c>
      <c r="O101" s="32">
        <v>5.5111111111111111</v>
      </c>
      <c r="P101" s="32">
        <v>75.657666666666643</v>
      </c>
      <c r="Q101" s="32">
        <v>69.801777777777758</v>
      </c>
      <c r="R101" s="32">
        <v>5.8558888888888898</v>
      </c>
      <c r="S101" s="32">
        <v>294.62533333333334</v>
      </c>
      <c r="T101" s="32">
        <v>233.16144444444444</v>
      </c>
      <c r="U101" s="32">
        <v>6.8187777777777763</v>
      </c>
      <c r="V101" s="32">
        <v>54.645111111111127</v>
      </c>
      <c r="W101" s="32">
        <v>25.705333333333328</v>
      </c>
      <c r="X101" s="32">
        <v>0</v>
      </c>
      <c r="Y101" s="32">
        <v>0</v>
      </c>
      <c r="Z101" s="32">
        <v>0</v>
      </c>
      <c r="AA101" s="32">
        <v>2.8582222222222224</v>
      </c>
      <c r="AB101" s="32">
        <v>0</v>
      </c>
      <c r="AC101" s="32">
        <v>22.847111111111108</v>
      </c>
      <c r="AD101" s="32">
        <v>0</v>
      </c>
      <c r="AE101" s="32">
        <v>0</v>
      </c>
      <c r="AF101" t="s">
        <v>196</v>
      </c>
      <c r="AG101">
        <v>8</v>
      </c>
      <c r="AH101"/>
    </row>
    <row r="102" spans="1:34" x14ac:dyDescent="0.25">
      <c r="A102" t="s">
        <v>564</v>
      </c>
      <c r="B102" t="s">
        <v>294</v>
      </c>
      <c r="C102" t="s">
        <v>469</v>
      </c>
      <c r="D102" t="s">
        <v>536</v>
      </c>
      <c r="E102" s="32">
        <v>46.68888888888889</v>
      </c>
      <c r="F102" s="32">
        <v>4.0031151832460736</v>
      </c>
      <c r="G102" s="32">
        <v>3.8068776772965252</v>
      </c>
      <c r="H102" s="32">
        <v>1.4557805806758681</v>
      </c>
      <c r="I102" s="32">
        <v>1.2700261780104709</v>
      </c>
      <c r="J102" s="32">
        <v>186.90100000000001</v>
      </c>
      <c r="K102" s="32">
        <v>177.73888888888888</v>
      </c>
      <c r="L102" s="32">
        <v>67.96877777777776</v>
      </c>
      <c r="M102" s="32">
        <v>59.296111111111095</v>
      </c>
      <c r="N102" s="32">
        <v>2.9837777777777772</v>
      </c>
      <c r="O102" s="32">
        <v>5.6888888888888891</v>
      </c>
      <c r="P102" s="32">
        <v>11.070333333333334</v>
      </c>
      <c r="Q102" s="32">
        <v>10.580888888888889</v>
      </c>
      <c r="R102" s="32">
        <v>0.4894444444444444</v>
      </c>
      <c r="S102" s="32">
        <v>107.8618888888889</v>
      </c>
      <c r="T102" s="32">
        <v>69.448444444444448</v>
      </c>
      <c r="U102" s="32">
        <v>38.413444444444458</v>
      </c>
      <c r="V102" s="32">
        <v>0</v>
      </c>
      <c r="W102" s="32">
        <v>0</v>
      </c>
      <c r="X102" s="32">
        <v>0</v>
      </c>
      <c r="Y102" s="32">
        <v>0</v>
      </c>
      <c r="Z102" s="32">
        <v>0</v>
      </c>
      <c r="AA102" s="32">
        <v>0</v>
      </c>
      <c r="AB102" s="32">
        <v>0</v>
      </c>
      <c r="AC102" s="32">
        <v>0</v>
      </c>
      <c r="AD102" s="32">
        <v>0</v>
      </c>
      <c r="AE102" s="32">
        <v>0</v>
      </c>
      <c r="AF102" t="s">
        <v>74</v>
      </c>
      <c r="AG102">
        <v>8</v>
      </c>
      <c r="AH102"/>
    </row>
    <row r="103" spans="1:34" x14ac:dyDescent="0.25">
      <c r="A103" t="s">
        <v>564</v>
      </c>
      <c r="B103" t="s">
        <v>311</v>
      </c>
      <c r="C103" t="s">
        <v>442</v>
      </c>
      <c r="D103" t="s">
        <v>521</v>
      </c>
      <c r="E103" s="32">
        <v>110.45555555555555</v>
      </c>
      <c r="F103" s="32">
        <v>3.7088069610703149</v>
      </c>
      <c r="G103" s="32">
        <v>3.4256614022734131</v>
      </c>
      <c r="H103" s="32">
        <v>0.81146262951413339</v>
      </c>
      <c r="I103" s="32">
        <v>0.59362740166985217</v>
      </c>
      <c r="J103" s="32">
        <v>409.6583333333333</v>
      </c>
      <c r="K103" s="32">
        <v>378.38333333333333</v>
      </c>
      <c r="L103" s="32">
        <v>89.630555555555546</v>
      </c>
      <c r="M103" s="32">
        <v>65.569444444444443</v>
      </c>
      <c r="N103" s="32">
        <v>18.372222222222224</v>
      </c>
      <c r="O103" s="32">
        <v>5.6888888888888891</v>
      </c>
      <c r="P103" s="32">
        <v>54.125</v>
      </c>
      <c r="Q103" s="32">
        <v>46.911111111111111</v>
      </c>
      <c r="R103" s="32">
        <v>7.2138888888888886</v>
      </c>
      <c r="S103" s="32">
        <v>265.90277777777777</v>
      </c>
      <c r="T103" s="32">
        <v>265.90277777777777</v>
      </c>
      <c r="U103" s="32">
        <v>0</v>
      </c>
      <c r="V103" s="32">
        <v>0</v>
      </c>
      <c r="W103" s="32">
        <v>0</v>
      </c>
      <c r="X103" s="32">
        <v>0</v>
      </c>
      <c r="Y103" s="32">
        <v>0</v>
      </c>
      <c r="Z103" s="32">
        <v>0</v>
      </c>
      <c r="AA103" s="32">
        <v>0</v>
      </c>
      <c r="AB103" s="32">
        <v>0</v>
      </c>
      <c r="AC103" s="32">
        <v>0</v>
      </c>
      <c r="AD103" s="32">
        <v>0</v>
      </c>
      <c r="AE103" s="32">
        <v>0</v>
      </c>
      <c r="AF103" t="s">
        <v>92</v>
      </c>
      <c r="AG103">
        <v>8</v>
      </c>
      <c r="AH103"/>
    </row>
    <row r="104" spans="1:34" x14ac:dyDescent="0.25">
      <c r="A104" t="s">
        <v>564</v>
      </c>
      <c r="B104" t="s">
        <v>258</v>
      </c>
      <c r="C104" t="s">
        <v>458</v>
      </c>
      <c r="D104" t="s">
        <v>532</v>
      </c>
      <c r="E104" s="32">
        <v>65.455555555555549</v>
      </c>
      <c r="F104" s="32">
        <v>3.78886097436768</v>
      </c>
      <c r="G104" s="32">
        <v>3.583050415888644</v>
      </c>
      <c r="H104" s="32">
        <v>0.94568664063826191</v>
      </c>
      <c r="I104" s="32">
        <v>0.8213019860804619</v>
      </c>
      <c r="J104" s="32">
        <v>248.00200000000001</v>
      </c>
      <c r="K104" s="32">
        <v>234.53055555555557</v>
      </c>
      <c r="L104" s="32">
        <v>61.900444444444446</v>
      </c>
      <c r="M104" s="32">
        <v>53.75877777777778</v>
      </c>
      <c r="N104" s="32">
        <v>0</v>
      </c>
      <c r="O104" s="32">
        <v>8.1416666666666675</v>
      </c>
      <c r="P104" s="32">
        <v>40.379777777777775</v>
      </c>
      <c r="Q104" s="32">
        <v>35.049999999999997</v>
      </c>
      <c r="R104" s="32">
        <v>5.3297777777777782</v>
      </c>
      <c r="S104" s="32">
        <v>145.72177777777779</v>
      </c>
      <c r="T104" s="32">
        <v>145.72177777777779</v>
      </c>
      <c r="U104" s="32">
        <v>0</v>
      </c>
      <c r="V104" s="32">
        <v>0</v>
      </c>
      <c r="W104" s="32">
        <v>0</v>
      </c>
      <c r="X104" s="32">
        <v>0</v>
      </c>
      <c r="Y104" s="32">
        <v>0</v>
      </c>
      <c r="Z104" s="32">
        <v>0</v>
      </c>
      <c r="AA104" s="32">
        <v>0</v>
      </c>
      <c r="AB104" s="32">
        <v>0</v>
      </c>
      <c r="AC104" s="32">
        <v>0</v>
      </c>
      <c r="AD104" s="32">
        <v>0</v>
      </c>
      <c r="AE104" s="32">
        <v>0</v>
      </c>
      <c r="AF104" t="s">
        <v>37</v>
      </c>
      <c r="AG104">
        <v>8</v>
      </c>
      <c r="AH104"/>
    </row>
    <row r="105" spans="1:34" x14ac:dyDescent="0.25">
      <c r="A105" t="s">
        <v>564</v>
      </c>
      <c r="B105" t="s">
        <v>237</v>
      </c>
      <c r="C105" t="s">
        <v>442</v>
      </c>
      <c r="D105" t="s">
        <v>523</v>
      </c>
      <c r="E105" s="32">
        <v>84.566666666666663</v>
      </c>
      <c r="F105" s="32">
        <v>3.4516817763762977</v>
      </c>
      <c r="G105" s="32">
        <v>3.351990540007884</v>
      </c>
      <c r="H105" s="32">
        <v>0.61880830377085805</v>
      </c>
      <c r="I105" s="32">
        <v>0.51911706740244379</v>
      </c>
      <c r="J105" s="32">
        <v>291.89722222222224</v>
      </c>
      <c r="K105" s="32">
        <v>283.4666666666667</v>
      </c>
      <c r="L105" s="32">
        <v>52.330555555555556</v>
      </c>
      <c r="M105" s="32">
        <v>43.9</v>
      </c>
      <c r="N105" s="32">
        <v>3.0972222222222223</v>
      </c>
      <c r="O105" s="32">
        <v>5.333333333333333</v>
      </c>
      <c r="P105" s="32">
        <v>73.908333333333331</v>
      </c>
      <c r="Q105" s="32">
        <v>73.908333333333331</v>
      </c>
      <c r="R105" s="32">
        <v>0</v>
      </c>
      <c r="S105" s="32">
        <v>165.65833333333333</v>
      </c>
      <c r="T105" s="32">
        <v>165.65833333333333</v>
      </c>
      <c r="U105" s="32">
        <v>0</v>
      </c>
      <c r="V105" s="32">
        <v>0</v>
      </c>
      <c r="W105" s="32">
        <v>15.824999999999999</v>
      </c>
      <c r="X105" s="32">
        <v>1.8333333333333333</v>
      </c>
      <c r="Y105" s="32">
        <v>0</v>
      </c>
      <c r="Z105" s="32">
        <v>0</v>
      </c>
      <c r="AA105" s="32">
        <v>0.9</v>
      </c>
      <c r="AB105" s="32">
        <v>0</v>
      </c>
      <c r="AC105" s="32">
        <v>13.091666666666667</v>
      </c>
      <c r="AD105" s="32">
        <v>0</v>
      </c>
      <c r="AE105" s="32">
        <v>0</v>
      </c>
      <c r="AF105" t="s">
        <v>16</v>
      </c>
      <c r="AG105">
        <v>8</v>
      </c>
      <c r="AH105"/>
    </row>
    <row r="106" spans="1:34" x14ac:dyDescent="0.25">
      <c r="A106" t="s">
        <v>564</v>
      </c>
      <c r="B106" t="s">
        <v>361</v>
      </c>
      <c r="C106" t="s">
        <v>491</v>
      </c>
      <c r="D106" t="s">
        <v>542</v>
      </c>
      <c r="E106" s="32">
        <v>23.7</v>
      </c>
      <c r="F106" s="32">
        <v>3.5216830754805439</v>
      </c>
      <c r="G106" s="32">
        <v>3.2753164556962027</v>
      </c>
      <c r="H106" s="32">
        <v>1.0182841068917019</v>
      </c>
      <c r="I106" s="32">
        <v>0.77191748710736052</v>
      </c>
      <c r="J106" s="32">
        <v>83.463888888888889</v>
      </c>
      <c r="K106" s="32">
        <v>77.625</v>
      </c>
      <c r="L106" s="32">
        <v>24.133333333333333</v>
      </c>
      <c r="M106" s="32">
        <v>18.294444444444444</v>
      </c>
      <c r="N106" s="32">
        <v>0</v>
      </c>
      <c r="O106" s="32">
        <v>5.8388888888888886</v>
      </c>
      <c r="P106" s="32">
        <v>11.175000000000001</v>
      </c>
      <c r="Q106" s="32">
        <v>11.175000000000001</v>
      </c>
      <c r="R106" s="32">
        <v>0</v>
      </c>
      <c r="S106" s="32">
        <v>48.155555555555551</v>
      </c>
      <c r="T106" s="32">
        <v>48.033333333333331</v>
      </c>
      <c r="U106" s="32">
        <v>0</v>
      </c>
      <c r="V106" s="32">
        <v>0.12222222222222222</v>
      </c>
      <c r="W106" s="32">
        <v>0.55555555555555558</v>
      </c>
      <c r="X106" s="32">
        <v>0</v>
      </c>
      <c r="Y106" s="32">
        <v>0</v>
      </c>
      <c r="Z106" s="32">
        <v>0</v>
      </c>
      <c r="AA106" s="32">
        <v>0.55555555555555558</v>
      </c>
      <c r="AB106" s="32">
        <v>0</v>
      </c>
      <c r="AC106" s="32">
        <v>0</v>
      </c>
      <c r="AD106" s="32">
        <v>0</v>
      </c>
      <c r="AE106" s="32">
        <v>0</v>
      </c>
      <c r="AF106" t="s">
        <v>144</v>
      </c>
      <c r="AG106">
        <v>8</v>
      </c>
      <c r="AH106"/>
    </row>
    <row r="107" spans="1:34" x14ac:dyDescent="0.25">
      <c r="A107" t="s">
        <v>564</v>
      </c>
      <c r="B107" t="s">
        <v>313</v>
      </c>
      <c r="C107" t="s">
        <v>475</v>
      </c>
      <c r="D107" t="s">
        <v>538</v>
      </c>
      <c r="E107" s="32">
        <v>37.922222222222224</v>
      </c>
      <c r="F107" s="32">
        <v>3.6182244359800766</v>
      </c>
      <c r="G107" s="32">
        <v>3.15975095224143</v>
      </c>
      <c r="H107" s="32">
        <v>0.64720187518312322</v>
      </c>
      <c r="I107" s="32">
        <v>0.32783474948725455</v>
      </c>
      <c r="J107" s="32">
        <v>137.21111111111114</v>
      </c>
      <c r="K107" s="32">
        <v>119.8247777777778</v>
      </c>
      <c r="L107" s="32">
        <v>24.543333333333329</v>
      </c>
      <c r="M107" s="32">
        <v>12.432222222222221</v>
      </c>
      <c r="N107" s="32">
        <v>6.2722222222222221</v>
      </c>
      <c r="O107" s="32">
        <v>5.8388888888888886</v>
      </c>
      <c r="P107" s="32">
        <v>48.603777777777779</v>
      </c>
      <c r="Q107" s="32">
        <v>43.328555555555553</v>
      </c>
      <c r="R107" s="32">
        <v>5.2752222222222223</v>
      </c>
      <c r="S107" s="32">
        <v>64.064000000000021</v>
      </c>
      <c r="T107" s="32">
        <v>64.064000000000021</v>
      </c>
      <c r="U107" s="32">
        <v>0</v>
      </c>
      <c r="V107" s="32">
        <v>0</v>
      </c>
      <c r="W107" s="32">
        <v>24.881111111111121</v>
      </c>
      <c r="X107" s="32">
        <v>0</v>
      </c>
      <c r="Y107" s="32">
        <v>0</v>
      </c>
      <c r="Z107" s="32">
        <v>0.15</v>
      </c>
      <c r="AA107" s="32">
        <v>8.3333333333333332E-3</v>
      </c>
      <c r="AB107" s="32">
        <v>0</v>
      </c>
      <c r="AC107" s="32">
        <v>24.722777777777786</v>
      </c>
      <c r="AD107" s="32">
        <v>0</v>
      </c>
      <c r="AE107" s="32">
        <v>0</v>
      </c>
      <c r="AF107" t="s">
        <v>94</v>
      </c>
      <c r="AG107">
        <v>8</v>
      </c>
      <c r="AH107"/>
    </row>
    <row r="108" spans="1:34" x14ac:dyDescent="0.25">
      <c r="A108" t="s">
        <v>564</v>
      </c>
      <c r="B108" t="s">
        <v>344</v>
      </c>
      <c r="C108" t="s">
        <v>479</v>
      </c>
      <c r="D108" t="s">
        <v>520</v>
      </c>
      <c r="E108" s="32">
        <v>84.588888888888889</v>
      </c>
      <c r="F108" s="32">
        <v>2.9487849730723763</v>
      </c>
      <c r="G108" s="32">
        <v>2.7507027453040855</v>
      </c>
      <c r="H108" s="32">
        <v>0.56012872717719697</v>
      </c>
      <c r="I108" s="32">
        <v>0.49129909365558927</v>
      </c>
      <c r="J108" s="32">
        <v>249.43444444444447</v>
      </c>
      <c r="K108" s="32">
        <v>232.67888888888891</v>
      </c>
      <c r="L108" s="32">
        <v>47.380666666666677</v>
      </c>
      <c r="M108" s="32">
        <v>41.558444444444454</v>
      </c>
      <c r="N108" s="32">
        <v>0</v>
      </c>
      <c r="O108" s="32">
        <v>5.822222222222222</v>
      </c>
      <c r="P108" s="32">
        <v>49.811111111111117</v>
      </c>
      <c r="Q108" s="32">
        <v>38.87777777777778</v>
      </c>
      <c r="R108" s="32">
        <v>10.933333333333334</v>
      </c>
      <c r="S108" s="32">
        <v>152.24266666666668</v>
      </c>
      <c r="T108" s="32">
        <v>150.74922222222224</v>
      </c>
      <c r="U108" s="32">
        <v>1.4934444444444441</v>
      </c>
      <c r="V108" s="32">
        <v>0</v>
      </c>
      <c r="W108" s="32">
        <v>1.6858888888888885</v>
      </c>
      <c r="X108" s="32">
        <v>0</v>
      </c>
      <c r="Y108" s="32">
        <v>0</v>
      </c>
      <c r="Z108" s="32">
        <v>0</v>
      </c>
      <c r="AA108" s="32">
        <v>0.54166666666666663</v>
      </c>
      <c r="AB108" s="32">
        <v>0</v>
      </c>
      <c r="AC108" s="32">
        <v>1.144222222222222</v>
      </c>
      <c r="AD108" s="32">
        <v>0</v>
      </c>
      <c r="AE108" s="32">
        <v>0</v>
      </c>
      <c r="AF108" t="s">
        <v>127</v>
      </c>
      <c r="AG108">
        <v>8</v>
      </c>
      <c r="AH108"/>
    </row>
    <row r="109" spans="1:34" x14ac:dyDescent="0.25">
      <c r="A109" t="s">
        <v>564</v>
      </c>
      <c r="B109" t="s">
        <v>347</v>
      </c>
      <c r="C109" t="s">
        <v>445</v>
      </c>
      <c r="D109" t="s">
        <v>523</v>
      </c>
      <c r="E109" s="32">
        <v>115.82222222222222</v>
      </c>
      <c r="F109" s="32">
        <v>3.7289955871066769</v>
      </c>
      <c r="G109" s="32">
        <v>3.5407760936300847</v>
      </c>
      <c r="H109" s="32">
        <v>0.81699443591711451</v>
      </c>
      <c r="I109" s="32">
        <v>0.62877494244052201</v>
      </c>
      <c r="J109" s="32">
        <v>431.90055555555557</v>
      </c>
      <c r="K109" s="32">
        <v>410.10055555555562</v>
      </c>
      <c r="L109" s="32">
        <v>94.626111111111129</v>
      </c>
      <c r="M109" s="32">
        <v>72.826111111111132</v>
      </c>
      <c r="N109" s="32">
        <v>16.111111111111111</v>
      </c>
      <c r="O109" s="32">
        <v>5.6888888888888891</v>
      </c>
      <c r="P109" s="32">
        <v>46.344000000000023</v>
      </c>
      <c r="Q109" s="32">
        <v>46.344000000000023</v>
      </c>
      <c r="R109" s="32">
        <v>0</v>
      </c>
      <c r="S109" s="32">
        <v>290.93044444444445</v>
      </c>
      <c r="T109" s="32">
        <v>290.93044444444445</v>
      </c>
      <c r="U109" s="32">
        <v>0</v>
      </c>
      <c r="V109" s="32">
        <v>0</v>
      </c>
      <c r="W109" s="32">
        <v>7.4917777777777772</v>
      </c>
      <c r="X109" s="32">
        <v>1.3761111111111113</v>
      </c>
      <c r="Y109" s="32">
        <v>0</v>
      </c>
      <c r="Z109" s="32">
        <v>0</v>
      </c>
      <c r="AA109" s="32">
        <v>0</v>
      </c>
      <c r="AB109" s="32">
        <v>0</v>
      </c>
      <c r="AC109" s="32">
        <v>6.1156666666666659</v>
      </c>
      <c r="AD109" s="32">
        <v>0</v>
      </c>
      <c r="AE109" s="32">
        <v>0</v>
      </c>
      <c r="AF109" t="s">
        <v>130</v>
      </c>
      <c r="AG109">
        <v>8</v>
      </c>
      <c r="AH109"/>
    </row>
    <row r="110" spans="1:34" x14ac:dyDescent="0.25">
      <c r="A110" t="s">
        <v>564</v>
      </c>
      <c r="B110" t="s">
        <v>299</v>
      </c>
      <c r="C110" t="s">
        <v>471</v>
      </c>
      <c r="D110" t="s">
        <v>537</v>
      </c>
      <c r="E110" s="32">
        <v>74.599999999999994</v>
      </c>
      <c r="F110" s="32">
        <v>3.4209413166517724</v>
      </c>
      <c r="G110" s="32">
        <v>3.196648793565684</v>
      </c>
      <c r="H110" s="32">
        <v>0.68096514745308345</v>
      </c>
      <c r="I110" s="32">
        <v>0.57730116175156421</v>
      </c>
      <c r="J110" s="32">
        <v>255.20222222222219</v>
      </c>
      <c r="K110" s="32">
        <v>238.47</v>
      </c>
      <c r="L110" s="32">
        <v>50.800000000000018</v>
      </c>
      <c r="M110" s="32">
        <v>43.066666666666684</v>
      </c>
      <c r="N110" s="32">
        <v>2.0444444444444443</v>
      </c>
      <c r="O110" s="32">
        <v>5.6888888888888891</v>
      </c>
      <c r="P110" s="32">
        <v>70.944444444444443</v>
      </c>
      <c r="Q110" s="32">
        <v>61.945555555555558</v>
      </c>
      <c r="R110" s="32">
        <v>8.9988888888888887</v>
      </c>
      <c r="S110" s="32">
        <v>133.45777777777775</v>
      </c>
      <c r="T110" s="32">
        <v>127.59555555555553</v>
      </c>
      <c r="U110" s="32">
        <v>1.9211111111111105</v>
      </c>
      <c r="V110" s="32">
        <v>3.9411111111111121</v>
      </c>
      <c r="W110" s="32">
        <v>0</v>
      </c>
      <c r="X110" s="32">
        <v>0</v>
      </c>
      <c r="Y110" s="32">
        <v>0</v>
      </c>
      <c r="Z110" s="32">
        <v>0</v>
      </c>
      <c r="AA110" s="32">
        <v>0</v>
      </c>
      <c r="AB110" s="32">
        <v>0</v>
      </c>
      <c r="AC110" s="32">
        <v>0</v>
      </c>
      <c r="AD110" s="32">
        <v>0</v>
      </c>
      <c r="AE110" s="32">
        <v>0</v>
      </c>
      <c r="AF110" t="s">
        <v>80</v>
      </c>
      <c r="AG110">
        <v>8</v>
      </c>
      <c r="AH110"/>
    </row>
    <row r="111" spans="1:34" x14ac:dyDescent="0.25">
      <c r="A111" t="s">
        <v>564</v>
      </c>
      <c r="B111" t="s">
        <v>351</v>
      </c>
      <c r="C111" t="s">
        <v>442</v>
      </c>
      <c r="D111" t="s">
        <v>521</v>
      </c>
      <c r="E111" s="32">
        <v>120.21111111111111</v>
      </c>
      <c r="F111" s="32">
        <v>2.8081846751086053</v>
      </c>
      <c r="G111" s="32">
        <v>2.2857704039190314</v>
      </c>
      <c r="H111" s="32">
        <v>1.1005407154080784</v>
      </c>
      <c r="I111" s="32">
        <v>0.82916628154173211</v>
      </c>
      <c r="J111" s="32">
        <v>337.57499999999999</v>
      </c>
      <c r="K111" s="32">
        <v>274.77499999999998</v>
      </c>
      <c r="L111" s="32">
        <v>132.29722222222222</v>
      </c>
      <c r="M111" s="32">
        <v>99.674999999999997</v>
      </c>
      <c r="N111" s="32">
        <v>22.577777777777779</v>
      </c>
      <c r="O111" s="32">
        <v>10.044444444444444</v>
      </c>
      <c r="P111" s="32">
        <v>30.177777777777777</v>
      </c>
      <c r="Q111" s="32">
        <v>0</v>
      </c>
      <c r="R111" s="32">
        <v>30.177777777777777</v>
      </c>
      <c r="S111" s="32">
        <v>175.1</v>
      </c>
      <c r="T111" s="32">
        <v>175.1</v>
      </c>
      <c r="U111" s="32">
        <v>0</v>
      </c>
      <c r="V111" s="32">
        <v>0</v>
      </c>
      <c r="W111" s="32">
        <v>0</v>
      </c>
      <c r="X111" s="32">
        <v>0</v>
      </c>
      <c r="Y111" s="32">
        <v>0</v>
      </c>
      <c r="Z111" s="32">
        <v>0</v>
      </c>
      <c r="AA111" s="32">
        <v>0</v>
      </c>
      <c r="AB111" s="32">
        <v>0</v>
      </c>
      <c r="AC111" s="32">
        <v>0</v>
      </c>
      <c r="AD111" s="32">
        <v>0</v>
      </c>
      <c r="AE111" s="32">
        <v>0</v>
      </c>
      <c r="AF111" t="s">
        <v>134</v>
      </c>
      <c r="AG111">
        <v>8</v>
      </c>
      <c r="AH111"/>
    </row>
    <row r="112" spans="1:34" x14ac:dyDescent="0.25">
      <c r="A112" t="s">
        <v>564</v>
      </c>
      <c r="B112" t="s">
        <v>256</v>
      </c>
      <c r="C112" t="s">
        <v>451</v>
      </c>
      <c r="D112" t="s">
        <v>527</v>
      </c>
      <c r="E112" s="32">
        <v>51.511111111111113</v>
      </c>
      <c r="F112" s="32">
        <v>2.6405737704918026</v>
      </c>
      <c r="G112" s="32">
        <v>2.4041630716134592</v>
      </c>
      <c r="H112" s="32">
        <v>0.70491803278688547</v>
      </c>
      <c r="I112" s="32">
        <v>0.52545297670405544</v>
      </c>
      <c r="J112" s="32">
        <v>136.01888888888885</v>
      </c>
      <c r="K112" s="32">
        <v>123.84111111111109</v>
      </c>
      <c r="L112" s="32">
        <v>36.311111111111124</v>
      </c>
      <c r="M112" s="32">
        <v>27.066666666666677</v>
      </c>
      <c r="N112" s="32">
        <v>3.6444444444444444</v>
      </c>
      <c r="O112" s="32">
        <v>5.6</v>
      </c>
      <c r="P112" s="32">
        <v>20.086666666666662</v>
      </c>
      <c r="Q112" s="32">
        <v>17.153333333333329</v>
      </c>
      <c r="R112" s="32">
        <v>2.9333333333333331</v>
      </c>
      <c r="S112" s="32">
        <v>79.621111111111091</v>
      </c>
      <c r="T112" s="32">
        <v>72.535555555555533</v>
      </c>
      <c r="U112" s="32">
        <v>7.0855555555555565</v>
      </c>
      <c r="V112" s="32">
        <v>0</v>
      </c>
      <c r="W112" s="32">
        <v>0</v>
      </c>
      <c r="X112" s="32">
        <v>0</v>
      </c>
      <c r="Y112" s="32">
        <v>0</v>
      </c>
      <c r="Z112" s="32">
        <v>0</v>
      </c>
      <c r="AA112" s="32">
        <v>0</v>
      </c>
      <c r="AB112" s="32">
        <v>0</v>
      </c>
      <c r="AC112" s="32">
        <v>0</v>
      </c>
      <c r="AD112" s="32">
        <v>0</v>
      </c>
      <c r="AE112" s="32">
        <v>0</v>
      </c>
      <c r="AF112" t="s">
        <v>35</v>
      </c>
      <c r="AG112">
        <v>8</v>
      </c>
      <c r="AH112"/>
    </row>
    <row r="113" spans="1:34" x14ac:dyDescent="0.25">
      <c r="A113" t="s">
        <v>564</v>
      </c>
      <c r="B113" t="s">
        <v>308</v>
      </c>
      <c r="C113" t="s">
        <v>450</v>
      </c>
      <c r="D113" t="s">
        <v>526</v>
      </c>
      <c r="E113" s="32">
        <v>73.74444444444444</v>
      </c>
      <c r="F113" s="32">
        <v>3.7003842097333131</v>
      </c>
      <c r="G113" s="32">
        <v>3.4559665511526285</v>
      </c>
      <c r="H113" s="32">
        <v>0.65516197076992622</v>
      </c>
      <c r="I113" s="32">
        <v>0.43522826578273327</v>
      </c>
      <c r="J113" s="32">
        <v>272.88277777777773</v>
      </c>
      <c r="K113" s="32">
        <v>254.85833333333326</v>
      </c>
      <c r="L113" s="32">
        <v>48.314555555555557</v>
      </c>
      <c r="M113" s="32">
        <v>32.095666666666673</v>
      </c>
      <c r="N113" s="32">
        <v>9.9188888888888886</v>
      </c>
      <c r="O113" s="32">
        <v>6.3</v>
      </c>
      <c r="P113" s="32">
        <v>58.361888888888878</v>
      </c>
      <c r="Q113" s="32">
        <v>56.55633333333332</v>
      </c>
      <c r="R113" s="32">
        <v>1.8055555555555556</v>
      </c>
      <c r="S113" s="32">
        <v>166.20633333333328</v>
      </c>
      <c r="T113" s="32">
        <v>166.20633333333328</v>
      </c>
      <c r="U113" s="32">
        <v>0</v>
      </c>
      <c r="V113" s="32">
        <v>0</v>
      </c>
      <c r="W113" s="32">
        <v>27.454222222222221</v>
      </c>
      <c r="X113" s="32">
        <v>0.40277777777777779</v>
      </c>
      <c r="Y113" s="32">
        <v>0</v>
      </c>
      <c r="Z113" s="32">
        <v>0</v>
      </c>
      <c r="AA113" s="32">
        <v>0</v>
      </c>
      <c r="AB113" s="32">
        <v>0</v>
      </c>
      <c r="AC113" s="32">
        <v>27.051444444444442</v>
      </c>
      <c r="AD113" s="32">
        <v>0</v>
      </c>
      <c r="AE113" s="32">
        <v>0</v>
      </c>
      <c r="AF113" t="s">
        <v>89</v>
      </c>
      <c r="AG113">
        <v>8</v>
      </c>
      <c r="AH113"/>
    </row>
    <row r="114" spans="1:34" x14ac:dyDescent="0.25">
      <c r="A114" t="s">
        <v>564</v>
      </c>
      <c r="B114" t="s">
        <v>404</v>
      </c>
      <c r="C114" t="s">
        <v>446</v>
      </c>
      <c r="D114" t="s">
        <v>514</v>
      </c>
      <c r="E114" s="32">
        <v>48.8</v>
      </c>
      <c r="F114" s="32">
        <v>2.9627732240437172</v>
      </c>
      <c r="G114" s="32">
        <v>2.9362864298724975</v>
      </c>
      <c r="H114" s="32">
        <v>0.51973132969034641</v>
      </c>
      <c r="I114" s="32">
        <v>0.51973132969034641</v>
      </c>
      <c r="J114" s="32">
        <v>144.5833333333334</v>
      </c>
      <c r="K114" s="32">
        <v>143.29077777777786</v>
      </c>
      <c r="L114" s="32">
        <v>25.362888888888904</v>
      </c>
      <c r="M114" s="32">
        <v>25.362888888888904</v>
      </c>
      <c r="N114" s="32">
        <v>0</v>
      </c>
      <c r="O114" s="32">
        <v>0</v>
      </c>
      <c r="P114" s="32">
        <v>16.81966666666667</v>
      </c>
      <c r="Q114" s="32">
        <v>15.527111111111115</v>
      </c>
      <c r="R114" s="32">
        <v>1.2925555555555555</v>
      </c>
      <c r="S114" s="32">
        <v>102.40077777777783</v>
      </c>
      <c r="T114" s="32">
        <v>100.21533333333339</v>
      </c>
      <c r="U114" s="32">
        <v>2.1854444444444447</v>
      </c>
      <c r="V114" s="32">
        <v>0</v>
      </c>
      <c r="W114" s="32">
        <v>19.590333333333334</v>
      </c>
      <c r="X114" s="32">
        <v>3.7145555555555552</v>
      </c>
      <c r="Y114" s="32">
        <v>0</v>
      </c>
      <c r="Z114" s="32">
        <v>0</v>
      </c>
      <c r="AA114" s="32">
        <v>3.9281111111111113</v>
      </c>
      <c r="AB114" s="32">
        <v>0</v>
      </c>
      <c r="AC114" s="32">
        <v>11.947666666666667</v>
      </c>
      <c r="AD114" s="32">
        <v>0</v>
      </c>
      <c r="AE114" s="32">
        <v>0</v>
      </c>
      <c r="AF114" t="s">
        <v>187</v>
      </c>
      <c r="AG114">
        <v>8</v>
      </c>
      <c r="AH114"/>
    </row>
    <row r="115" spans="1:34" x14ac:dyDescent="0.25">
      <c r="A115" t="s">
        <v>564</v>
      </c>
      <c r="B115" t="s">
        <v>331</v>
      </c>
      <c r="C115" t="s">
        <v>482</v>
      </c>
      <c r="D115" t="s">
        <v>542</v>
      </c>
      <c r="E115" s="32">
        <v>16.600000000000001</v>
      </c>
      <c r="F115" s="32">
        <v>5.1490963855421708</v>
      </c>
      <c r="G115" s="32">
        <v>4.505167336010711</v>
      </c>
      <c r="H115" s="32">
        <v>1.4820481927710838</v>
      </c>
      <c r="I115" s="32">
        <v>0.96277108433734893</v>
      </c>
      <c r="J115" s="32">
        <v>85.475000000000037</v>
      </c>
      <c r="K115" s="32">
        <v>74.78577777777781</v>
      </c>
      <c r="L115" s="32">
        <v>24.601999999999993</v>
      </c>
      <c r="M115" s="32">
        <v>15.981999999999994</v>
      </c>
      <c r="N115" s="32">
        <v>2.8311111111111109</v>
      </c>
      <c r="O115" s="32">
        <v>5.7888888888888888</v>
      </c>
      <c r="P115" s="32">
        <v>12.218444444444447</v>
      </c>
      <c r="Q115" s="32">
        <v>10.149222222222225</v>
      </c>
      <c r="R115" s="32">
        <v>2.0692222222222223</v>
      </c>
      <c r="S115" s="32">
        <v>48.654555555555596</v>
      </c>
      <c r="T115" s="32">
        <v>48.654555555555596</v>
      </c>
      <c r="U115" s="32">
        <v>0</v>
      </c>
      <c r="V115" s="32">
        <v>0</v>
      </c>
      <c r="W115" s="32">
        <v>0.12777777777777777</v>
      </c>
      <c r="X115" s="32">
        <v>0.12777777777777777</v>
      </c>
      <c r="Y115" s="32">
        <v>0</v>
      </c>
      <c r="Z115" s="32">
        <v>0</v>
      </c>
      <c r="AA115" s="32">
        <v>0</v>
      </c>
      <c r="AB115" s="32">
        <v>0</v>
      </c>
      <c r="AC115" s="32">
        <v>0</v>
      </c>
      <c r="AD115" s="32">
        <v>0</v>
      </c>
      <c r="AE115" s="32">
        <v>0</v>
      </c>
      <c r="AF115" t="s">
        <v>113</v>
      </c>
      <c r="AG115">
        <v>8</v>
      </c>
      <c r="AH115"/>
    </row>
    <row r="116" spans="1:34" x14ac:dyDescent="0.25">
      <c r="A116" t="s">
        <v>564</v>
      </c>
      <c r="B116" t="s">
        <v>353</v>
      </c>
      <c r="C116" t="s">
        <v>450</v>
      </c>
      <c r="D116" t="s">
        <v>526</v>
      </c>
      <c r="E116" s="32">
        <v>66.74444444444444</v>
      </c>
      <c r="F116" s="32">
        <v>4.894479773597471</v>
      </c>
      <c r="G116" s="32">
        <v>4.565039121025471</v>
      </c>
      <c r="H116" s="32">
        <v>0.64859164308306994</v>
      </c>
      <c r="I116" s="32">
        <v>0.31915099051107054</v>
      </c>
      <c r="J116" s="32">
        <v>326.67933333333337</v>
      </c>
      <c r="K116" s="32">
        <v>304.69100000000003</v>
      </c>
      <c r="L116" s="32">
        <v>43.289888888888896</v>
      </c>
      <c r="M116" s="32">
        <v>21.301555555555563</v>
      </c>
      <c r="N116" s="32">
        <v>21.98833333333333</v>
      </c>
      <c r="O116" s="32">
        <v>0</v>
      </c>
      <c r="P116" s="32">
        <v>62.948222222222235</v>
      </c>
      <c r="Q116" s="32">
        <v>62.948222222222235</v>
      </c>
      <c r="R116" s="32">
        <v>0</v>
      </c>
      <c r="S116" s="32">
        <v>220.44122222222225</v>
      </c>
      <c r="T116" s="32">
        <v>198.20733333333337</v>
      </c>
      <c r="U116" s="32">
        <v>0</v>
      </c>
      <c r="V116" s="32">
        <v>22.233888888888892</v>
      </c>
      <c r="W116" s="32">
        <v>34.163222222222224</v>
      </c>
      <c r="X116" s="32">
        <v>0</v>
      </c>
      <c r="Y116" s="32">
        <v>0</v>
      </c>
      <c r="Z116" s="32">
        <v>0</v>
      </c>
      <c r="AA116" s="32">
        <v>0</v>
      </c>
      <c r="AB116" s="32">
        <v>0</v>
      </c>
      <c r="AC116" s="32">
        <v>34.163222222222224</v>
      </c>
      <c r="AD116" s="32">
        <v>0</v>
      </c>
      <c r="AE116" s="32">
        <v>0</v>
      </c>
      <c r="AF116" t="s">
        <v>136</v>
      </c>
      <c r="AG116">
        <v>8</v>
      </c>
      <c r="AH116"/>
    </row>
    <row r="117" spans="1:34" x14ac:dyDescent="0.25">
      <c r="A117" t="s">
        <v>564</v>
      </c>
      <c r="B117" t="s">
        <v>240</v>
      </c>
      <c r="C117" t="s">
        <v>453</v>
      </c>
      <c r="D117" t="s">
        <v>529</v>
      </c>
      <c r="E117" s="32">
        <v>106.97777777777777</v>
      </c>
      <c r="F117" s="32">
        <v>3.8246177814707107</v>
      </c>
      <c r="G117" s="32">
        <v>3.6751319069380979</v>
      </c>
      <c r="H117" s="32">
        <v>1.0683423348566681</v>
      </c>
      <c r="I117" s="32">
        <v>0.91885646032405477</v>
      </c>
      <c r="J117" s="32">
        <v>409.14911111111115</v>
      </c>
      <c r="K117" s="32">
        <v>393.15744444444448</v>
      </c>
      <c r="L117" s="32">
        <v>114.28888888888889</v>
      </c>
      <c r="M117" s="32">
        <v>98.297222222222217</v>
      </c>
      <c r="N117" s="32">
        <v>11.241666666666667</v>
      </c>
      <c r="O117" s="32">
        <v>4.75</v>
      </c>
      <c r="P117" s="32">
        <v>69.315777777777768</v>
      </c>
      <c r="Q117" s="32">
        <v>69.315777777777768</v>
      </c>
      <c r="R117" s="32">
        <v>0</v>
      </c>
      <c r="S117" s="32">
        <v>225.54444444444448</v>
      </c>
      <c r="T117" s="32">
        <v>225.54444444444448</v>
      </c>
      <c r="U117" s="32">
        <v>0</v>
      </c>
      <c r="V117" s="32">
        <v>0</v>
      </c>
      <c r="W117" s="32">
        <v>55.276888888888884</v>
      </c>
      <c r="X117" s="32">
        <v>1.3638888888888889</v>
      </c>
      <c r="Y117" s="32">
        <v>0</v>
      </c>
      <c r="Z117" s="32">
        <v>0</v>
      </c>
      <c r="AA117" s="32">
        <v>17.818555555555555</v>
      </c>
      <c r="AB117" s="32">
        <v>0</v>
      </c>
      <c r="AC117" s="32">
        <v>36.094444444444441</v>
      </c>
      <c r="AD117" s="32">
        <v>0</v>
      </c>
      <c r="AE117" s="32">
        <v>0</v>
      </c>
      <c r="AF117" t="s">
        <v>19</v>
      </c>
      <c r="AG117">
        <v>8</v>
      </c>
      <c r="AH117"/>
    </row>
    <row r="118" spans="1:34" x14ac:dyDescent="0.25">
      <c r="A118" t="s">
        <v>564</v>
      </c>
      <c r="B118" t="s">
        <v>338</v>
      </c>
      <c r="C118" t="s">
        <v>451</v>
      </c>
      <c r="D118" t="s">
        <v>527</v>
      </c>
      <c r="E118" s="32">
        <v>25.388888888888889</v>
      </c>
      <c r="F118" s="32">
        <v>4.7013260393873084</v>
      </c>
      <c r="G118" s="32">
        <v>4.4187221006564554</v>
      </c>
      <c r="H118" s="32">
        <v>1.2481400437636763</v>
      </c>
      <c r="I118" s="32">
        <v>0.96553610503282272</v>
      </c>
      <c r="J118" s="32">
        <v>119.36144444444444</v>
      </c>
      <c r="K118" s="32">
        <v>112.18644444444445</v>
      </c>
      <c r="L118" s="32">
        <v>31.68888888888889</v>
      </c>
      <c r="M118" s="32">
        <v>24.513888888888889</v>
      </c>
      <c r="N118" s="32">
        <v>5.3083333333333336</v>
      </c>
      <c r="O118" s="32">
        <v>1.8666666666666667</v>
      </c>
      <c r="P118" s="32">
        <v>31.960888888888888</v>
      </c>
      <c r="Q118" s="32">
        <v>31.960888888888888</v>
      </c>
      <c r="R118" s="32">
        <v>0</v>
      </c>
      <c r="S118" s="32">
        <v>55.711666666666666</v>
      </c>
      <c r="T118" s="32">
        <v>55.711666666666666</v>
      </c>
      <c r="U118" s="32">
        <v>0</v>
      </c>
      <c r="V118" s="32">
        <v>0</v>
      </c>
      <c r="W118" s="32">
        <v>23.144777777777779</v>
      </c>
      <c r="X118" s="32">
        <v>0.9194444444444444</v>
      </c>
      <c r="Y118" s="32">
        <v>0</v>
      </c>
      <c r="Z118" s="32">
        <v>0</v>
      </c>
      <c r="AA118" s="32">
        <v>1.4608888888888891</v>
      </c>
      <c r="AB118" s="32">
        <v>0</v>
      </c>
      <c r="AC118" s="32">
        <v>20.764444444444447</v>
      </c>
      <c r="AD118" s="32">
        <v>0</v>
      </c>
      <c r="AE118" s="32">
        <v>0</v>
      </c>
      <c r="AF118" t="s">
        <v>120</v>
      </c>
      <c r="AG118">
        <v>8</v>
      </c>
      <c r="AH118"/>
    </row>
    <row r="119" spans="1:34" x14ac:dyDescent="0.25">
      <c r="A119" t="s">
        <v>564</v>
      </c>
      <c r="B119" t="s">
        <v>354</v>
      </c>
      <c r="C119" t="s">
        <v>441</v>
      </c>
      <c r="D119" t="s">
        <v>523</v>
      </c>
      <c r="E119" s="32">
        <v>91.533333333333331</v>
      </c>
      <c r="F119" s="32">
        <v>3.9297560087399854</v>
      </c>
      <c r="G119" s="32">
        <v>3.6123792182568586</v>
      </c>
      <c r="H119" s="32">
        <v>1.0145071619325081</v>
      </c>
      <c r="I119" s="32">
        <v>0.71348628307841733</v>
      </c>
      <c r="J119" s="32">
        <v>359.70366666666666</v>
      </c>
      <c r="K119" s="32">
        <v>330.65311111111112</v>
      </c>
      <c r="L119" s="32">
        <v>92.861222222222239</v>
      </c>
      <c r="M119" s="32">
        <v>65.307777777777801</v>
      </c>
      <c r="N119" s="32">
        <v>21.95344444444444</v>
      </c>
      <c r="O119" s="32">
        <v>5.6</v>
      </c>
      <c r="P119" s="32">
        <v>75.986111111111114</v>
      </c>
      <c r="Q119" s="32">
        <v>74.489000000000004</v>
      </c>
      <c r="R119" s="32">
        <v>1.4971111111111115</v>
      </c>
      <c r="S119" s="32">
        <v>190.85633333333334</v>
      </c>
      <c r="T119" s="32">
        <v>184.26011111111112</v>
      </c>
      <c r="U119" s="32">
        <v>9.3333333333333338E-2</v>
      </c>
      <c r="V119" s="32">
        <v>6.5028888888888901</v>
      </c>
      <c r="W119" s="32">
        <v>0</v>
      </c>
      <c r="X119" s="32">
        <v>0</v>
      </c>
      <c r="Y119" s="32">
        <v>0</v>
      </c>
      <c r="Z119" s="32">
        <v>0</v>
      </c>
      <c r="AA119" s="32">
        <v>0</v>
      </c>
      <c r="AB119" s="32">
        <v>0</v>
      </c>
      <c r="AC119" s="32">
        <v>0</v>
      </c>
      <c r="AD119" s="32">
        <v>0</v>
      </c>
      <c r="AE119" s="32">
        <v>0</v>
      </c>
      <c r="AF119" t="s">
        <v>137</v>
      </c>
      <c r="AG119">
        <v>8</v>
      </c>
      <c r="AH119"/>
    </row>
    <row r="120" spans="1:34" x14ac:dyDescent="0.25">
      <c r="A120" t="s">
        <v>564</v>
      </c>
      <c r="B120" t="s">
        <v>364</v>
      </c>
      <c r="C120" t="s">
        <v>451</v>
      </c>
      <c r="D120" t="s">
        <v>527</v>
      </c>
      <c r="E120" s="32">
        <v>64.077777777777783</v>
      </c>
      <c r="F120" s="32">
        <v>3.4875169065371949</v>
      </c>
      <c r="G120" s="32">
        <v>3.3157204785850536</v>
      </c>
      <c r="H120" s="32">
        <v>0.74008149817929614</v>
      </c>
      <c r="I120" s="32">
        <v>0.56828507022715469</v>
      </c>
      <c r="J120" s="32">
        <v>223.47233333333338</v>
      </c>
      <c r="K120" s="32">
        <v>212.46400000000006</v>
      </c>
      <c r="L120" s="32">
        <v>47.422777777777789</v>
      </c>
      <c r="M120" s="32">
        <v>36.414444444444456</v>
      </c>
      <c r="N120" s="32">
        <v>6.2527777777777782</v>
      </c>
      <c r="O120" s="32">
        <v>4.7555555555555555</v>
      </c>
      <c r="P120" s="32">
        <v>56.917888888888925</v>
      </c>
      <c r="Q120" s="32">
        <v>56.917888888888925</v>
      </c>
      <c r="R120" s="32">
        <v>0</v>
      </c>
      <c r="S120" s="32">
        <v>119.13166666666667</v>
      </c>
      <c r="T120" s="32">
        <v>119.13166666666667</v>
      </c>
      <c r="U120" s="32">
        <v>0</v>
      </c>
      <c r="V120" s="32">
        <v>0</v>
      </c>
      <c r="W120" s="32">
        <v>2.2111111111111112</v>
      </c>
      <c r="X120" s="32">
        <v>0</v>
      </c>
      <c r="Y120" s="32">
        <v>0</v>
      </c>
      <c r="Z120" s="32">
        <v>0</v>
      </c>
      <c r="AA120" s="32">
        <v>0</v>
      </c>
      <c r="AB120" s="32">
        <v>0</v>
      </c>
      <c r="AC120" s="32">
        <v>2.2111111111111112</v>
      </c>
      <c r="AD120" s="32">
        <v>0</v>
      </c>
      <c r="AE120" s="32">
        <v>0</v>
      </c>
      <c r="AF120" t="s">
        <v>147</v>
      </c>
      <c r="AG120">
        <v>8</v>
      </c>
      <c r="AH120"/>
    </row>
    <row r="121" spans="1:34" x14ac:dyDescent="0.25">
      <c r="A121" t="s">
        <v>564</v>
      </c>
      <c r="B121" t="s">
        <v>322</v>
      </c>
      <c r="C121" t="s">
        <v>436</v>
      </c>
      <c r="D121" t="s">
        <v>514</v>
      </c>
      <c r="E121" s="32">
        <v>55.855555555555554</v>
      </c>
      <c r="F121" s="32">
        <v>3.3426477024070023</v>
      </c>
      <c r="G121" s="32">
        <v>3.080465486373583</v>
      </c>
      <c r="H121" s="32">
        <v>1.0100079570320273</v>
      </c>
      <c r="I121" s="32">
        <v>0.74782574099860766</v>
      </c>
      <c r="J121" s="32">
        <v>186.70544444444445</v>
      </c>
      <c r="K121" s="32">
        <v>172.06111111111113</v>
      </c>
      <c r="L121" s="32">
        <v>56.414555555555566</v>
      </c>
      <c r="M121" s="32">
        <v>41.77022222222223</v>
      </c>
      <c r="N121" s="32">
        <v>8.9554444444444439</v>
      </c>
      <c r="O121" s="32">
        <v>5.6888888888888891</v>
      </c>
      <c r="P121" s="32">
        <v>32.459999999999994</v>
      </c>
      <c r="Q121" s="32">
        <v>32.459999999999994</v>
      </c>
      <c r="R121" s="32">
        <v>0</v>
      </c>
      <c r="S121" s="32">
        <v>97.830888888888893</v>
      </c>
      <c r="T121" s="32">
        <v>97.724111111111114</v>
      </c>
      <c r="U121" s="32">
        <v>0.10677777777777778</v>
      </c>
      <c r="V121" s="32">
        <v>0</v>
      </c>
      <c r="W121" s="32">
        <v>4.3134444444444444</v>
      </c>
      <c r="X121" s="32">
        <v>0</v>
      </c>
      <c r="Y121" s="32">
        <v>0</v>
      </c>
      <c r="Z121" s="32">
        <v>0</v>
      </c>
      <c r="AA121" s="32">
        <v>0</v>
      </c>
      <c r="AB121" s="32">
        <v>0</v>
      </c>
      <c r="AC121" s="32">
        <v>4.3134444444444444</v>
      </c>
      <c r="AD121" s="32">
        <v>0</v>
      </c>
      <c r="AE121" s="32">
        <v>0</v>
      </c>
      <c r="AF121" t="s">
        <v>104</v>
      </c>
      <c r="AG121">
        <v>8</v>
      </c>
      <c r="AH121"/>
    </row>
    <row r="122" spans="1:34" x14ac:dyDescent="0.25">
      <c r="A122" t="s">
        <v>564</v>
      </c>
      <c r="B122" t="s">
        <v>372</v>
      </c>
      <c r="C122" t="s">
        <v>447</v>
      </c>
      <c r="D122" t="s">
        <v>524</v>
      </c>
      <c r="E122" s="32">
        <v>54.411111111111111</v>
      </c>
      <c r="F122" s="32">
        <v>3.7254502756789876</v>
      </c>
      <c r="G122" s="32">
        <v>3.3993567490300194</v>
      </c>
      <c r="H122" s="32">
        <v>0.86327955891362074</v>
      </c>
      <c r="I122" s="32">
        <v>0.67540943434755984</v>
      </c>
      <c r="J122" s="32">
        <v>202.70588888888892</v>
      </c>
      <c r="K122" s="32">
        <v>184.96277777777783</v>
      </c>
      <c r="L122" s="32">
        <v>46.972000000000008</v>
      </c>
      <c r="M122" s="32">
        <v>36.749777777777787</v>
      </c>
      <c r="N122" s="32">
        <v>4.5333333333333332</v>
      </c>
      <c r="O122" s="32">
        <v>5.6888888888888891</v>
      </c>
      <c r="P122" s="32">
        <v>54.524000000000022</v>
      </c>
      <c r="Q122" s="32">
        <v>47.003111111111131</v>
      </c>
      <c r="R122" s="32">
        <v>7.520888888888889</v>
      </c>
      <c r="S122" s="32">
        <v>101.20988888888888</v>
      </c>
      <c r="T122" s="32">
        <v>96.688888888888883</v>
      </c>
      <c r="U122" s="32">
        <v>4.1210000000000004</v>
      </c>
      <c r="V122" s="32">
        <v>0.4</v>
      </c>
      <c r="W122" s="32">
        <v>0.4</v>
      </c>
      <c r="X122" s="32">
        <v>0</v>
      </c>
      <c r="Y122" s="32">
        <v>0</v>
      </c>
      <c r="Z122" s="32">
        <v>0</v>
      </c>
      <c r="AA122" s="32">
        <v>0</v>
      </c>
      <c r="AB122" s="32">
        <v>0</v>
      </c>
      <c r="AC122" s="32">
        <v>0</v>
      </c>
      <c r="AD122" s="32">
        <v>0</v>
      </c>
      <c r="AE122" s="32">
        <v>0.4</v>
      </c>
      <c r="AF122" t="s">
        <v>155</v>
      </c>
      <c r="AG122">
        <v>8</v>
      </c>
      <c r="AH122"/>
    </row>
    <row r="123" spans="1:34" x14ac:dyDescent="0.25">
      <c r="A123" t="s">
        <v>564</v>
      </c>
      <c r="B123" t="s">
        <v>373</v>
      </c>
      <c r="C123" t="s">
        <v>464</v>
      </c>
      <c r="D123" t="s">
        <v>523</v>
      </c>
      <c r="E123" s="32">
        <v>91.155555555555551</v>
      </c>
      <c r="F123" s="32">
        <v>4.1166272549975611</v>
      </c>
      <c r="G123" s="32">
        <v>3.9245477815699652</v>
      </c>
      <c r="H123" s="32">
        <v>0.72715138956606529</v>
      </c>
      <c r="I123" s="32">
        <v>0.53507191613846894</v>
      </c>
      <c r="J123" s="32">
        <v>375.25344444444437</v>
      </c>
      <c r="K123" s="32">
        <v>357.74433333333326</v>
      </c>
      <c r="L123" s="32">
        <v>66.283888888888882</v>
      </c>
      <c r="M123" s="32">
        <v>48.774777777777771</v>
      </c>
      <c r="N123" s="32">
        <v>11.909111111111113</v>
      </c>
      <c r="O123" s="32">
        <v>5.6</v>
      </c>
      <c r="P123" s="32">
        <v>108.00699999999995</v>
      </c>
      <c r="Q123" s="32">
        <v>108.00699999999995</v>
      </c>
      <c r="R123" s="32">
        <v>0</v>
      </c>
      <c r="S123" s="32">
        <v>200.96255555555555</v>
      </c>
      <c r="T123" s="32">
        <v>197.05177777777777</v>
      </c>
      <c r="U123" s="32">
        <v>3.9107777777777772</v>
      </c>
      <c r="V123" s="32">
        <v>0</v>
      </c>
      <c r="W123" s="32">
        <v>102.37855555555558</v>
      </c>
      <c r="X123" s="32">
        <v>14.002777777777778</v>
      </c>
      <c r="Y123" s="32">
        <v>0.12777777777777777</v>
      </c>
      <c r="Z123" s="32">
        <v>0</v>
      </c>
      <c r="AA123" s="32">
        <v>24.989333333333335</v>
      </c>
      <c r="AB123" s="32">
        <v>0</v>
      </c>
      <c r="AC123" s="32">
        <v>63.258666666666677</v>
      </c>
      <c r="AD123" s="32">
        <v>0</v>
      </c>
      <c r="AE123" s="32">
        <v>0</v>
      </c>
      <c r="AF123" t="s">
        <v>156</v>
      </c>
      <c r="AG123">
        <v>8</v>
      </c>
      <c r="AH123"/>
    </row>
    <row r="124" spans="1:34" x14ac:dyDescent="0.25">
      <c r="A124" t="s">
        <v>564</v>
      </c>
      <c r="B124" t="s">
        <v>324</v>
      </c>
      <c r="C124" t="s">
        <v>462</v>
      </c>
      <c r="D124" t="s">
        <v>522</v>
      </c>
      <c r="E124" s="32">
        <v>104.45555555555555</v>
      </c>
      <c r="F124" s="32">
        <v>3.7023061376449311</v>
      </c>
      <c r="G124" s="32">
        <v>3.4590107435379207</v>
      </c>
      <c r="H124" s="32">
        <v>1.1392224231464738</v>
      </c>
      <c r="I124" s="32">
        <v>0.89592702903946408</v>
      </c>
      <c r="J124" s="32">
        <v>386.72644444444438</v>
      </c>
      <c r="K124" s="32">
        <v>361.31288888888878</v>
      </c>
      <c r="L124" s="32">
        <v>118.99811111111111</v>
      </c>
      <c r="M124" s="32">
        <v>93.584555555555568</v>
      </c>
      <c r="N124" s="32">
        <v>19.724666666666664</v>
      </c>
      <c r="O124" s="32">
        <v>5.6888888888888891</v>
      </c>
      <c r="P124" s="32">
        <v>74.111777777777775</v>
      </c>
      <c r="Q124" s="32">
        <v>74.111777777777775</v>
      </c>
      <c r="R124" s="32">
        <v>0</v>
      </c>
      <c r="S124" s="32">
        <v>193.61655555555549</v>
      </c>
      <c r="T124" s="32">
        <v>173.8266666666666</v>
      </c>
      <c r="U124" s="32">
        <v>19.789888888888889</v>
      </c>
      <c r="V124" s="32">
        <v>0</v>
      </c>
      <c r="W124" s="32">
        <v>0</v>
      </c>
      <c r="X124" s="32">
        <v>0</v>
      </c>
      <c r="Y124" s="32">
        <v>0</v>
      </c>
      <c r="Z124" s="32">
        <v>0</v>
      </c>
      <c r="AA124" s="32">
        <v>0</v>
      </c>
      <c r="AB124" s="32">
        <v>0</v>
      </c>
      <c r="AC124" s="32">
        <v>0</v>
      </c>
      <c r="AD124" s="32">
        <v>0</v>
      </c>
      <c r="AE124" s="32">
        <v>0</v>
      </c>
      <c r="AF124" t="s">
        <v>106</v>
      </c>
      <c r="AG124">
        <v>8</v>
      </c>
      <c r="AH124"/>
    </row>
    <row r="125" spans="1:34" x14ac:dyDescent="0.25">
      <c r="A125" t="s">
        <v>564</v>
      </c>
      <c r="B125" t="s">
        <v>318</v>
      </c>
      <c r="C125" t="s">
        <v>448</v>
      </c>
      <c r="D125" t="s">
        <v>525</v>
      </c>
      <c r="E125" s="32">
        <v>66.155555555555551</v>
      </c>
      <c r="F125" s="32">
        <v>3.6612680550890158</v>
      </c>
      <c r="G125" s="32">
        <v>3.3117735975814582</v>
      </c>
      <c r="H125" s="32">
        <v>0.98863957003694969</v>
      </c>
      <c r="I125" s="32">
        <v>0.7180315754114881</v>
      </c>
      <c r="J125" s="32">
        <v>242.21322222222221</v>
      </c>
      <c r="K125" s="32">
        <v>219.09222222222223</v>
      </c>
      <c r="L125" s="32">
        <v>65.403999999999982</v>
      </c>
      <c r="M125" s="32">
        <v>47.501777777777775</v>
      </c>
      <c r="N125" s="32">
        <v>12.213333333333324</v>
      </c>
      <c r="O125" s="32">
        <v>5.6888888888888891</v>
      </c>
      <c r="P125" s="32">
        <v>51.471555555555582</v>
      </c>
      <c r="Q125" s="32">
        <v>46.252777777777808</v>
      </c>
      <c r="R125" s="32">
        <v>5.2187777777777766</v>
      </c>
      <c r="S125" s="32">
        <v>125.33766666666666</v>
      </c>
      <c r="T125" s="32">
        <v>124.961</v>
      </c>
      <c r="U125" s="32">
        <v>0.37666666666666665</v>
      </c>
      <c r="V125" s="32">
        <v>0</v>
      </c>
      <c r="W125" s="32">
        <v>10.292666666666666</v>
      </c>
      <c r="X125" s="32">
        <v>6.7114444444444441</v>
      </c>
      <c r="Y125" s="32">
        <v>0</v>
      </c>
      <c r="Z125" s="32">
        <v>0</v>
      </c>
      <c r="AA125" s="32">
        <v>3.5812222222222223</v>
      </c>
      <c r="AB125" s="32">
        <v>0</v>
      </c>
      <c r="AC125" s="32">
        <v>0</v>
      </c>
      <c r="AD125" s="32">
        <v>0</v>
      </c>
      <c r="AE125" s="32">
        <v>0</v>
      </c>
      <c r="AF125" t="s">
        <v>100</v>
      </c>
      <c r="AG125">
        <v>8</v>
      </c>
      <c r="AH125"/>
    </row>
    <row r="126" spans="1:34" x14ac:dyDescent="0.25">
      <c r="A126" t="s">
        <v>564</v>
      </c>
      <c r="B126" t="s">
        <v>398</v>
      </c>
      <c r="C126" t="s">
        <v>503</v>
      </c>
      <c r="D126" t="s">
        <v>541</v>
      </c>
      <c r="E126" s="32">
        <v>44.6</v>
      </c>
      <c r="F126" s="32">
        <v>4.0685500747384156</v>
      </c>
      <c r="G126" s="32">
        <v>3.8198081714001</v>
      </c>
      <c r="H126" s="32">
        <v>1.3404559043348279</v>
      </c>
      <c r="I126" s="32">
        <v>1.0917140009965121</v>
      </c>
      <c r="J126" s="32">
        <v>181.45733333333334</v>
      </c>
      <c r="K126" s="32">
        <v>170.36344444444447</v>
      </c>
      <c r="L126" s="32">
        <v>59.784333333333329</v>
      </c>
      <c r="M126" s="32">
        <v>48.690444444444438</v>
      </c>
      <c r="N126" s="32">
        <v>6.0781111111111121</v>
      </c>
      <c r="O126" s="32">
        <v>5.015777777777779</v>
      </c>
      <c r="P126" s="32">
        <v>30.754999999999988</v>
      </c>
      <c r="Q126" s="32">
        <v>30.754999999999988</v>
      </c>
      <c r="R126" s="32">
        <v>0</v>
      </c>
      <c r="S126" s="32">
        <v>90.918000000000006</v>
      </c>
      <c r="T126" s="32">
        <v>87.468777777777788</v>
      </c>
      <c r="U126" s="32">
        <v>3.4492222222222222</v>
      </c>
      <c r="V126" s="32">
        <v>0</v>
      </c>
      <c r="W126" s="32">
        <v>4.6946666666666665</v>
      </c>
      <c r="X126" s="32">
        <v>0.52811111111111109</v>
      </c>
      <c r="Y126" s="32">
        <v>0</v>
      </c>
      <c r="Z126" s="32">
        <v>0</v>
      </c>
      <c r="AA126" s="32">
        <v>1.2592222222222222</v>
      </c>
      <c r="AB126" s="32">
        <v>0</v>
      </c>
      <c r="AC126" s="32">
        <v>2.9073333333333329</v>
      </c>
      <c r="AD126" s="32">
        <v>0</v>
      </c>
      <c r="AE126" s="32">
        <v>0</v>
      </c>
      <c r="AF126" t="s">
        <v>181</v>
      </c>
      <c r="AG126">
        <v>8</v>
      </c>
      <c r="AH126"/>
    </row>
    <row r="127" spans="1:34" x14ac:dyDescent="0.25">
      <c r="A127" t="s">
        <v>564</v>
      </c>
      <c r="B127" t="s">
        <v>365</v>
      </c>
      <c r="C127" t="s">
        <v>440</v>
      </c>
      <c r="D127" t="s">
        <v>520</v>
      </c>
      <c r="E127" s="32">
        <v>59.5</v>
      </c>
      <c r="F127" s="32">
        <v>3.6454957983193275</v>
      </c>
      <c r="G127" s="32">
        <v>3.5825714285714287</v>
      </c>
      <c r="H127" s="32">
        <v>0.73711297852474333</v>
      </c>
      <c r="I127" s="32">
        <v>0.67418860877684428</v>
      </c>
      <c r="J127" s="32">
        <v>216.90699999999998</v>
      </c>
      <c r="K127" s="32">
        <v>213.16300000000001</v>
      </c>
      <c r="L127" s="32">
        <v>43.858222222222231</v>
      </c>
      <c r="M127" s="32">
        <v>40.114222222222232</v>
      </c>
      <c r="N127" s="32">
        <v>1.6106666666666667</v>
      </c>
      <c r="O127" s="32">
        <v>2.1333333333333333</v>
      </c>
      <c r="P127" s="32">
        <v>66.835777777777778</v>
      </c>
      <c r="Q127" s="32">
        <v>66.835777777777778</v>
      </c>
      <c r="R127" s="32">
        <v>0</v>
      </c>
      <c r="S127" s="32">
        <v>106.21299999999998</v>
      </c>
      <c r="T127" s="32">
        <v>106.21299999999998</v>
      </c>
      <c r="U127" s="32">
        <v>0</v>
      </c>
      <c r="V127" s="32">
        <v>0</v>
      </c>
      <c r="W127" s="32">
        <v>15.457444444444452</v>
      </c>
      <c r="X127" s="32">
        <v>1.2105555555555556</v>
      </c>
      <c r="Y127" s="32">
        <v>0</v>
      </c>
      <c r="Z127" s="32">
        <v>0</v>
      </c>
      <c r="AA127" s="32">
        <v>14.246888888888897</v>
      </c>
      <c r="AB127" s="32">
        <v>0</v>
      </c>
      <c r="AC127" s="32">
        <v>0</v>
      </c>
      <c r="AD127" s="32">
        <v>0</v>
      </c>
      <c r="AE127" s="32">
        <v>0</v>
      </c>
      <c r="AF127" t="s">
        <v>148</v>
      </c>
      <c r="AG127">
        <v>8</v>
      </c>
      <c r="AH127"/>
    </row>
    <row r="128" spans="1:34" x14ac:dyDescent="0.25">
      <c r="A128" t="s">
        <v>564</v>
      </c>
      <c r="B128" t="s">
        <v>261</v>
      </c>
      <c r="C128" t="s">
        <v>460</v>
      </c>
      <c r="D128" t="s">
        <v>518</v>
      </c>
      <c r="E128" s="32">
        <v>14.988888888888889</v>
      </c>
      <c r="F128" s="32">
        <v>4.8107857672349885</v>
      </c>
      <c r="G128" s="32">
        <v>3.975537435137138</v>
      </c>
      <c r="H128" s="32">
        <v>1.3419199406968125</v>
      </c>
      <c r="I128" s="32">
        <v>0.96237954040029661</v>
      </c>
      <c r="J128" s="32">
        <v>72.108333333333334</v>
      </c>
      <c r="K128" s="32">
        <v>59.588888888888881</v>
      </c>
      <c r="L128" s="32">
        <v>20.113888888888891</v>
      </c>
      <c r="M128" s="32">
        <v>14.425000000000001</v>
      </c>
      <c r="N128" s="32">
        <v>0</v>
      </c>
      <c r="O128" s="32">
        <v>5.6888888888888891</v>
      </c>
      <c r="P128" s="32">
        <v>15.052777777777777</v>
      </c>
      <c r="Q128" s="32">
        <v>8.2222222222222214</v>
      </c>
      <c r="R128" s="32">
        <v>6.8305555555555557</v>
      </c>
      <c r="S128" s="32">
        <v>36.941666666666663</v>
      </c>
      <c r="T128" s="32">
        <v>28.363888888888887</v>
      </c>
      <c r="U128" s="32">
        <v>8.5777777777777775</v>
      </c>
      <c r="V128" s="32">
        <v>0</v>
      </c>
      <c r="W128" s="32">
        <v>2.0666666666666664</v>
      </c>
      <c r="X128" s="32">
        <v>0</v>
      </c>
      <c r="Y128" s="32">
        <v>0</v>
      </c>
      <c r="Z128" s="32">
        <v>0</v>
      </c>
      <c r="AA128" s="32">
        <v>0.41666666666666669</v>
      </c>
      <c r="AB128" s="32">
        <v>0</v>
      </c>
      <c r="AC128" s="32">
        <v>1.65</v>
      </c>
      <c r="AD128" s="32">
        <v>0</v>
      </c>
      <c r="AE128" s="32">
        <v>0</v>
      </c>
      <c r="AF128" t="s">
        <v>40</v>
      </c>
      <c r="AG128">
        <v>8</v>
      </c>
      <c r="AH128"/>
    </row>
    <row r="129" spans="1:34" x14ac:dyDescent="0.25">
      <c r="A129" t="s">
        <v>564</v>
      </c>
      <c r="B129" t="s">
        <v>285</v>
      </c>
      <c r="C129" t="s">
        <v>462</v>
      </c>
      <c r="D129" t="s">
        <v>522</v>
      </c>
      <c r="E129" s="32">
        <v>69.25555555555556</v>
      </c>
      <c r="F129" s="32">
        <v>3.4005294400770092</v>
      </c>
      <c r="G129" s="32">
        <v>3.1439274827530883</v>
      </c>
      <c r="H129" s="32">
        <v>0.75648965185304018</v>
      </c>
      <c r="I129" s="32">
        <v>0.59220279159313316</v>
      </c>
      <c r="J129" s="32">
        <v>235.50555555555556</v>
      </c>
      <c r="K129" s="32">
        <v>217.73444444444445</v>
      </c>
      <c r="L129" s="32">
        <v>52.391111111111108</v>
      </c>
      <c r="M129" s="32">
        <v>41.013333333333328</v>
      </c>
      <c r="N129" s="32">
        <v>5.6888888888888891</v>
      </c>
      <c r="O129" s="32">
        <v>5.6888888888888891</v>
      </c>
      <c r="P129" s="32">
        <v>39.609999999999992</v>
      </c>
      <c r="Q129" s="32">
        <v>33.216666666666661</v>
      </c>
      <c r="R129" s="32">
        <v>6.3933333333333318</v>
      </c>
      <c r="S129" s="32">
        <v>143.50444444444446</v>
      </c>
      <c r="T129" s="32">
        <v>118.07222222222224</v>
      </c>
      <c r="U129" s="32">
        <v>20.276666666666664</v>
      </c>
      <c r="V129" s="32">
        <v>5.1555555555555559</v>
      </c>
      <c r="W129" s="32">
        <v>31.632222222222222</v>
      </c>
      <c r="X129" s="32">
        <v>0.27111111111111114</v>
      </c>
      <c r="Y129" s="32">
        <v>0</v>
      </c>
      <c r="Z129" s="32">
        <v>0</v>
      </c>
      <c r="AA129" s="32">
        <v>0</v>
      </c>
      <c r="AB129" s="32">
        <v>0</v>
      </c>
      <c r="AC129" s="32">
        <v>31.361111111111111</v>
      </c>
      <c r="AD129" s="32">
        <v>0</v>
      </c>
      <c r="AE129" s="32">
        <v>0</v>
      </c>
      <c r="AF129" t="s">
        <v>64</v>
      </c>
      <c r="AG129">
        <v>8</v>
      </c>
      <c r="AH129"/>
    </row>
    <row r="130" spans="1:34" x14ac:dyDescent="0.25">
      <c r="A130" t="s">
        <v>564</v>
      </c>
      <c r="B130" t="s">
        <v>426</v>
      </c>
      <c r="C130" t="s">
        <v>442</v>
      </c>
      <c r="D130" t="s">
        <v>521</v>
      </c>
      <c r="E130" s="32">
        <v>33.477777777777774</v>
      </c>
      <c r="F130" s="32">
        <v>5.4521838698971141</v>
      </c>
      <c r="G130" s="32">
        <v>5.0066146697643559</v>
      </c>
      <c r="H130" s="32">
        <v>1.5121805509459012</v>
      </c>
      <c r="I130" s="32">
        <v>1.0666113508131432</v>
      </c>
      <c r="J130" s="32">
        <v>182.52700000000004</v>
      </c>
      <c r="K130" s="32">
        <v>167.61033333333336</v>
      </c>
      <c r="L130" s="32">
        <v>50.624444444444443</v>
      </c>
      <c r="M130" s="32">
        <v>35.707777777777778</v>
      </c>
      <c r="N130" s="32">
        <v>9.4944444444444436</v>
      </c>
      <c r="O130" s="32">
        <v>5.4222222222222225</v>
      </c>
      <c r="P130" s="32">
        <v>17.955555555555559</v>
      </c>
      <c r="Q130" s="32">
        <v>17.955555555555559</v>
      </c>
      <c r="R130" s="32">
        <v>0</v>
      </c>
      <c r="S130" s="32">
        <v>113.94700000000003</v>
      </c>
      <c r="T130" s="32">
        <v>113.94700000000003</v>
      </c>
      <c r="U130" s="32">
        <v>0</v>
      </c>
      <c r="V130" s="32">
        <v>0</v>
      </c>
      <c r="W130" s="32">
        <v>10.532555555555554</v>
      </c>
      <c r="X130" s="32">
        <v>0</v>
      </c>
      <c r="Y130" s="32">
        <v>0</v>
      </c>
      <c r="Z130" s="32">
        <v>0</v>
      </c>
      <c r="AA130" s="32">
        <v>4.0077777777777772</v>
      </c>
      <c r="AB130" s="32">
        <v>0</v>
      </c>
      <c r="AC130" s="32">
        <v>6.5247777777777776</v>
      </c>
      <c r="AD130" s="32">
        <v>0</v>
      </c>
      <c r="AE130" s="32">
        <v>0</v>
      </c>
      <c r="AF130" t="s">
        <v>209</v>
      </c>
      <c r="AG130">
        <v>8</v>
      </c>
      <c r="AH130"/>
    </row>
    <row r="131" spans="1:34" x14ac:dyDescent="0.25">
      <c r="A131" t="s">
        <v>564</v>
      </c>
      <c r="B131" t="s">
        <v>345</v>
      </c>
      <c r="C131" t="s">
        <v>464</v>
      </c>
      <c r="D131" t="s">
        <v>523</v>
      </c>
      <c r="E131" s="32">
        <v>35.422222222222224</v>
      </c>
      <c r="F131" s="32">
        <v>3.3549843161856958</v>
      </c>
      <c r="G131" s="32">
        <v>2.8621580928481802</v>
      </c>
      <c r="H131" s="32">
        <v>1.081392722710163</v>
      </c>
      <c r="I131" s="32">
        <v>0.76269761606022568</v>
      </c>
      <c r="J131" s="32">
        <v>118.84099999999999</v>
      </c>
      <c r="K131" s="32">
        <v>101.38399999999999</v>
      </c>
      <c r="L131" s="32">
        <v>38.30533333333333</v>
      </c>
      <c r="M131" s="32">
        <v>27.016444444444438</v>
      </c>
      <c r="N131" s="32">
        <v>5.7777777777777777</v>
      </c>
      <c r="O131" s="32">
        <v>5.5111111111111111</v>
      </c>
      <c r="P131" s="32">
        <v>14.600888888888893</v>
      </c>
      <c r="Q131" s="32">
        <v>8.4327777777777815</v>
      </c>
      <c r="R131" s="32">
        <v>6.1681111111111111</v>
      </c>
      <c r="S131" s="32">
        <v>65.934777777777768</v>
      </c>
      <c r="T131" s="32">
        <v>65.046999999999997</v>
      </c>
      <c r="U131" s="32">
        <v>0</v>
      </c>
      <c r="V131" s="32">
        <v>0.88777777777777789</v>
      </c>
      <c r="W131" s="32">
        <v>5.1881111111111107</v>
      </c>
      <c r="X131" s="32">
        <v>0</v>
      </c>
      <c r="Y131" s="32">
        <v>0</v>
      </c>
      <c r="Z131" s="32">
        <v>0</v>
      </c>
      <c r="AA131" s="32">
        <v>0.13333333333333333</v>
      </c>
      <c r="AB131" s="32">
        <v>0</v>
      </c>
      <c r="AC131" s="32">
        <v>5.0547777777777769</v>
      </c>
      <c r="AD131" s="32">
        <v>0</v>
      </c>
      <c r="AE131" s="32">
        <v>0</v>
      </c>
      <c r="AF131" t="s">
        <v>128</v>
      </c>
      <c r="AG131">
        <v>8</v>
      </c>
      <c r="AH131"/>
    </row>
    <row r="132" spans="1:34" x14ac:dyDescent="0.25">
      <c r="A132" t="s">
        <v>564</v>
      </c>
      <c r="B132" t="s">
        <v>221</v>
      </c>
      <c r="C132" t="s">
        <v>441</v>
      </c>
      <c r="D132" t="s">
        <v>520</v>
      </c>
      <c r="E132" s="32">
        <v>74.044444444444451</v>
      </c>
      <c r="F132" s="32">
        <v>3.0053496398559432</v>
      </c>
      <c r="G132" s="32">
        <v>2.8353466386554631</v>
      </c>
      <c r="H132" s="32">
        <v>0.56646008403361336</v>
      </c>
      <c r="I132" s="32">
        <v>0.39645708283313319</v>
      </c>
      <c r="J132" s="32">
        <v>222.52944444444452</v>
      </c>
      <c r="K132" s="32">
        <v>209.94166666666675</v>
      </c>
      <c r="L132" s="32">
        <v>41.943222222222218</v>
      </c>
      <c r="M132" s="32">
        <v>29.355444444444441</v>
      </c>
      <c r="N132" s="32">
        <v>7.0044444444444434</v>
      </c>
      <c r="O132" s="32">
        <v>5.583333333333333</v>
      </c>
      <c r="P132" s="32">
        <v>46.62244444444444</v>
      </c>
      <c r="Q132" s="32">
        <v>46.62244444444444</v>
      </c>
      <c r="R132" s="32">
        <v>0</v>
      </c>
      <c r="S132" s="32">
        <v>133.96377777777786</v>
      </c>
      <c r="T132" s="32">
        <v>133.96377777777786</v>
      </c>
      <c r="U132" s="32">
        <v>0</v>
      </c>
      <c r="V132" s="32">
        <v>0</v>
      </c>
      <c r="W132" s="32">
        <v>0</v>
      </c>
      <c r="X132" s="32">
        <v>0</v>
      </c>
      <c r="Y132" s="32">
        <v>0</v>
      </c>
      <c r="Z132" s="32">
        <v>0</v>
      </c>
      <c r="AA132" s="32">
        <v>0</v>
      </c>
      <c r="AB132" s="32">
        <v>0</v>
      </c>
      <c r="AC132" s="32">
        <v>0</v>
      </c>
      <c r="AD132" s="32">
        <v>0</v>
      </c>
      <c r="AE132" s="32">
        <v>0</v>
      </c>
      <c r="AF132" t="s">
        <v>0</v>
      </c>
      <c r="AG132">
        <v>8</v>
      </c>
      <c r="AH132"/>
    </row>
    <row r="133" spans="1:34" x14ac:dyDescent="0.25">
      <c r="A133" t="s">
        <v>564</v>
      </c>
      <c r="B133" t="s">
        <v>340</v>
      </c>
      <c r="C133" t="s">
        <v>450</v>
      </c>
      <c r="D133" t="s">
        <v>526</v>
      </c>
      <c r="E133" s="32">
        <v>51.277777777777779</v>
      </c>
      <c r="F133" s="32">
        <v>3.2239479956663053</v>
      </c>
      <c r="G133" s="32">
        <v>2.9520953412784396</v>
      </c>
      <c r="H133" s="32">
        <v>1.0316641386782233</v>
      </c>
      <c r="I133" s="32">
        <v>0.88569664138678217</v>
      </c>
      <c r="J133" s="32">
        <v>165.31688888888888</v>
      </c>
      <c r="K133" s="32">
        <v>151.37688888888889</v>
      </c>
      <c r="L133" s="32">
        <v>52.901444444444444</v>
      </c>
      <c r="M133" s="32">
        <v>45.416555555555554</v>
      </c>
      <c r="N133" s="32">
        <v>7.2506666666666675</v>
      </c>
      <c r="O133" s="32">
        <v>0.23422222222222219</v>
      </c>
      <c r="P133" s="32">
        <v>23.684777777777775</v>
      </c>
      <c r="Q133" s="32">
        <v>17.229666666666663</v>
      </c>
      <c r="R133" s="32">
        <v>6.4551111111111101</v>
      </c>
      <c r="S133" s="32">
        <v>88.730666666666664</v>
      </c>
      <c r="T133" s="32">
        <v>88.730666666666664</v>
      </c>
      <c r="U133" s="32">
        <v>0</v>
      </c>
      <c r="V133" s="32">
        <v>0</v>
      </c>
      <c r="W133" s="32">
        <v>36.792222222222222</v>
      </c>
      <c r="X133" s="32">
        <v>11.629444444444445</v>
      </c>
      <c r="Y133" s="32">
        <v>0</v>
      </c>
      <c r="Z133" s="32">
        <v>0</v>
      </c>
      <c r="AA133" s="32">
        <v>5.0694444444444446</v>
      </c>
      <c r="AB133" s="32">
        <v>0</v>
      </c>
      <c r="AC133" s="32">
        <v>20.093333333333334</v>
      </c>
      <c r="AD133" s="32">
        <v>0</v>
      </c>
      <c r="AE133" s="32">
        <v>0</v>
      </c>
      <c r="AF133" t="s">
        <v>122</v>
      </c>
      <c r="AG133">
        <v>8</v>
      </c>
      <c r="AH133"/>
    </row>
    <row r="134" spans="1:34" x14ac:dyDescent="0.25">
      <c r="A134" t="s">
        <v>564</v>
      </c>
      <c r="B134" t="s">
        <v>229</v>
      </c>
      <c r="C134" t="s">
        <v>446</v>
      </c>
      <c r="D134" t="s">
        <v>514</v>
      </c>
      <c r="E134" s="32">
        <v>64</v>
      </c>
      <c r="F134" s="32">
        <v>3.5898090277777772</v>
      </c>
      <c r="G134" s="32">
        <v>3.4162829861111104</v>
      </c>
      <c r="H134" s="32">
        <v>0.83432291666666647</v>
      </c>
      <c r="I134" s="32">
        <v>0.70895659722222204</v>
      </c>
      <c r="J134" s="32">
        <v>229.74777777777774</v>
      </c>
      <c r="K134" s="32">
        <v>218.64211111111106</v>
      </c>
      <c r="L134" s="32">
        <v>53.396666666666654</v>
      </c>
      <c r="M134" s="32">
        <v>45.373222222222211</v>
      </c>
      <c r="N134" s="32">
        <v>8.0234444444444453</v>
      </c>
      <c r="O134" s="32">
        <v>0</v>
      </c>
      <c r="P134" s="32">
        <v>35.006888888888895</v>
      </c>
      <c r="Q134" s="32">
        <v>31.924666666666671</v>
      </c>
      <c r="R134" s="32">
        <v>3.0822222222222218</v>
      </c>
      <c r="S134" s="32">
        <v>141.34422222222219</v>
      </c>
      <c r="T134" s="32">
        <v>141.34422222222219</v>
      </c>
      <c r="U134" s="32">
        <v>0</v>
      </c>
      <c r="V134" s="32">
        <v>0</v>
      </c>
      <c r="W134" s="32">
        <v>38.587222222222216</v>
      </c>
      <c r="X134" s="32">
        <v>10.264999999999999</v>
      </c>
      <c r="Y134" s="32">
        <v>0.16199999999999995</v>
      </c>
      <c r="Z134" s="32">
        <v>0</v>
      </c>
      <c r="AA134" s="32">
        <v>4.5164444444444456</v>
      </c>
      <c r="AB134" s="32">
        <v>3.0822222222222218</v>
      </c>
      <c r="AC134" s="32">
        <v>20.56155555555555</v>
      </c>
      <c r="AD134" s="32">
        <v>0</v>
      </c>
      <c r="AE134" s="32">
        <v>0</v>
      </c>
      <c r="AF134" t="s">
        <v>8</v>
      </c>
      <c r="AG134">
        <v>8</v>
      </c>
      <c r="AH134"/>
    </row>
    <row r="135" spans="1:34" x14ac:dyDescent="0.25">
      <c r="A135" t="s">
        <v>564</v>
      </c>
      <c r="B135" t="s">
        <v>233</v>
      </c>
      <c r="C135" t="s">
        <v>451</v>
      </c>
      <c r="D135" t="s">
        <v>527</v>
      </c>
      <c r="E135" s="32">
        <v>58.411111111111111</v>
      </c>
      <c r="F135" s="32">
        <v>3.7003500095111272</v>
      </c>
      <c r="G135" s="32">
        <v>3.3746889861137523</v>
      </c>
      <c r="H135" s="32">
        <v>0.92136199353243298</v>
      </c>
      <c r="I135" s="32">
        <v>0.59570097013505796</v>
      </c>
      <c r="J135" s="32">
        <v>216.1415555555555</v>
      </c>
      <c r="K135" s="32">
        <v>197.11933333333329</v>
      </c>
      <c r="L135" s="32">
        <v>53.817777777777778</v>
      </c>
      <c r="M135" s="32">
        <v>34.795555555555552</v>
      </c>
      <c r="N135" s="32">
        <v>13.422222222222222</v>
      </c>
      <c r="O135" s="32">
        <v>5.6</v>
      </c>
      <c r="P135" s="32">
        <v>35.765333333333331</v>
      </c>
      <c r="Q135" s="32">
        <v>35.765333333333331</v>
      </c>
      <c r="R135" s="32">
        <v>0</v>
      </c>
      <c r="S135" s="32">
        <v>126.55844444444439</v>
      </c>
      <c r="T135" s="32">
        <v>126.51599999999995</v>
      </c>
      <c r="U135" s="32">
        <v>4.2444444444444444E-2</v>
      </c>
      <c r="V135" s="32">
        <v>0</v>
      </c>
      <c r="W135" s="32">
        <v>4.8851111111111107</v>
      </c>
      <c r="X135" s="32">
        <v>0.81388888888888888</v>
      </c>
      <c r="Y135" s="32">
        <v>0</v>
      </c>
      <c r="Z135" s="32">
        <v>0</v>
      </c>
      <c r="AA135" s="32">
        <v>0.27777777777777779</v>
      </c>
      <c r="AB135" s="32">
        <v>0</v>
      </c>
      <c r="AC135" s="32">
        <v>3.793444444444444</v>
      </c>
      <c r="AD135" s="32">
        <v>0</v>
      </c>
      <c r="AE135" s="32">
        <v>0</v>
      </c>
      <c r="AF135" t="s">
        <v>12</v>
      </c>
      <c r="AG135">
        <v>8</v>
      </c>
      <c r="AH135"/>
    </row>
    <row r="136" spans="1:34" x14ac:dyDescent="0.25">
      <c r="A136" t="s">
        <v>564</v>
      </c>
      <c r="B136" t="s">
        <v>232</v>
      </c>
      <c r="C136" t="s">
        <v>450</v>
      </c>
      <c r="D136" t="s">
        <v>526</v>
      </c>
      <c r="E136" s="32">
        <v>62.411111111111111</v>
      </c>
      <c r="F136" s="32">
        <v>3.3394338614919001</v>
      </c>
      <c r="G136" s="32">
        <v>2.9995335588392384</v>
      </c>
      <c r="H136" s="32">
        <v>0.79418906889798835</v>
      </c>
      <c r="I136" s="32">
        <v>0.47850988071924527</v>
      </c>
      <c r="J136" s="32">
        <v>208.41777777777781</v>
      </c>
      <c r="K136" s="32">
        <v>187.20422222222226</v>
      </c>
      <c r="L136" s="32">
        <v>49.56622222222223</v>
      </c>
      <c r="M136" s="32">
        <v>29.864333333333342</v>
      </c>
      <c r="N136" s="32">
        <v>14.212999999999997</v>
      </c>
      <c r="O136" s="32">
        <v>5.4888888888888889</v>
      </c>
      <c r="P136" s="32">
        <v>33.629777777777775</v>
      </c>
      <c r="Q136" s="32">
        <v>32.118111111111105</v>
      </c>
      <c r="R136" s="32">
        <v>1.5116666666666667</v>
      </c>
      <c r="S136" s="32">
        <v>125.2217777777778</v>
      </c>
      <c r="T136" s="32">
        <v>123.76011111111113</v>
      </c>
      <c r="U136" s="32">
        <v>1.4616666666666669</v>
      </c>
      <c r="V136" s="32">
        <v>0</v>
      </c>
      <c r="W136" s="32">
        <v>30.647111111111105</v>
      </c>
      <c r="X136" s="32">
        <v>2.3716666666666666</v>
      </c>
      <c r="Y136" s="32">
        <v>0</v>
      </c>
      <c r="Z136" s="32">
        <v>0</v>
      </c>
      <c r="AA136" s="32">
        <v>0</v>
      </c>
      <c r="AB136" s="32">
        <v>0</v>
      </c>
      <c r="AC136" s="32">
        <v>28.275444444444439</v>
      </c>
      <c r="AD136" s="32">
        <v>0</v>
      </c>
      <c r="AE136" s="32">
        <v>0</v>
      </c>
      <c r="AF136" t="s">
        <v>11</v>
      </c>
      <c r="AG136">
        <v>8</v>
      </c>
      <c r="AH136"/>
    </row>
    <row r="137" spans="1:34" x14ac:dyDescent="0.25">
      <c r="A137" t="s">
        <v>564</v>
      </c>
      <c r="B137" t="s">
        <v>225</v>
      </c>
      <c r="C137" t="s">
        <v>444</v>
      </c>
      <c r="D137" t="s">
        <v>522</v>
      </c>
      <c r="E137" s="32">
        <v>134.80000000000001</v>
      </c>
      <c r="F137" s="32">
        <v>3.1822980547312896</v>
      </c>
      <c r="G137" s="32">
        <v>3.074319155951204</v>
      </c>
      <c r="H137" s="32">
        <v>0.40555060995713815</v>
      </c>
      <c r="I137" s="32">
        <v>0.33043933399274644</v>
      </c>
      <c r="J137" s="32">
        <v>428.97377777777785</v>
      </c>
      <c r="K137" s="32">
        <v>414.41822222222231</v>
      </c>
      <c r="L137" s="32">
        <v>54.668222222222226</v>
      </c>
      <c r="M137" s="32">
        <v>44.543222222222226</v>
      </c>
      <c r="N137" s="32">
        <v>3.6888888888888891</v>
      </c>
      <c r="O137" s="32">
        <v>6.4361111111111109</v>
      </c>
      <c r="P137" s="32">
        <v>91.27444444444447</v>
      </c>
      <c r="Q137" s="32">
        <v>86.843888888888912</v>
      </c>
      <c r="R137" s="32">
        <v>4.4305555555555554</v>
      </c>
      <c r="S137" s="32">
        <v>283.03111111111116</v>
      </c>
      <c r="T137" s="32">
        <v>283.03111111111116</v>
      </c>
      <c r="U137" s="32">
        <v>0</v>
      </c>
      <c r="V137" s="32">
        <v>0</v>
      </c>
      <c r="W137" s="32">
        <v>229.55711111111111</v>
      </c>
      <c r="X137" s="32">
        <v>0.78488888888888886</v>
      </c>
      <c r="Y137" s="32">
        <v>0</v>
      </c>
      <c r="Z137" s="32">
        <v>0</v>
      </c>
      <c r="AA137" s="32">
        <v>66.646666666666675</v>
      </c>
      <c r="AB137" s="32">
        <v>0</v>
      </c>
      <c r="AC137" s="32">
        <v>162.12555555555554</v>
      </c>
      <c r="AD137" s="32">
        <v>0</v>
      </c>
      <c r="AE137" s="32">
        <v>0</v>
      </c>
      <c r="AF137" t="s">
        <v>4</v>
      </c>
      <c r="AG137">
        <v>8</v>
      </c>
      <c r="AH137"/>
    </row>
    <row r="138" spans="1:34" x14ac:dyDescent="0.25">
      <c r="A138" t="s">
        <v>564</v>
      </c>
      <c r="B138" t="s">
        <v>369</v>
      </c>
      <c r="C138" t="s">
        <v>442</v>
      </c>
      <c r="D138" t="s">
        <v>523</v>
      </c>
      <c r="E138" s="32">
        <v>25.033333333333335</v>
      </c>
      <c r="F138" s="32">
        <v>3.7900443852640922</v>
      </c>
      <c r="G138" s="32">
        <v>3.5473990235241897</v>
      </c>
      <c r="H138" s="32">
        <v>1.242871726586773</v>
      </c>
      <c r="I138" s="32">
        <v>1.0002263648468708</v>
      </c>
      <c r="J138" s="32">
        <v>94.87744444444445</v>
      </c>
      <c r="K138" s="32">
        <v>88.803222222222217</v>
      </c>
      <c r="L138" s="32">
        <v>31.11322222222222</v>
      </c>
      <c r="M138" s="32">
        <v>25.038999999999998</v>
      </c>
      <c r="N138" s="32">
        <v>6.0742222222222226</v>
      </c>
      <c r="O138" s="32">
        <v>0</v>
      </c>
      <c r="P138" s="32">
        <v>11.909222222222226</v>
      </c>
      <c r="Q138" s="32">
        <v>11.909222222222226</v>
      </c>
      <c r="R138" s="32">
        <v>0</v>
      </c>
      <c r="S138" s="32">
        <v>51.854999999999997</v>
      </c>
      <c r="T138" s="32">
        <v>51.854999999999997</v>
      </c>
      <c r="U138" s="32">
        <v>0</v>
      </c>
      <c r="V138" s="32">
        <v>0</v>
      </c>
      <c r="W138" s="32">
        <v>1.5111111111111111</v>
      </c>
      <c r="X138" s="32">
        <v>0</v>
      </c>
      <c r="Y138" s="32">
        <v>0.8</v>
      </c>
      <c r="Z138" s="32">
        <v>0</v>
      </c>
      <c r="AA138" s="32">
        <v>0.71111111111111114</v>
      </c>
      <c r="AB138" s="32">
        <v>0</v>
      </c>
      <c r="AC138" s="32">
        <v>0</v>
      </c>
      <c r="AD138" s="32">
        <v>0</v>
      </c>
      <c r="AE138" s="32">
        <v>0</v>
      </c>
      <c r="AF138" t="s">
        <v>152</v>
      </c>
      <c r="AG138">
        <v>8</v>
      </c>
      <c r="AH138"/>
    </row>
    <row r="139" spans="1:34" x14ac:dyDescent="0.25">
      <c r="A139" t="s">
        <v>564</v>
      </c>
      <c r="B139" t="s">
        <v>375</v>
      </c>
      <c r="C139" t="s">
        <v>446</v>
      </c>
      <c r="D139" t="s">
        <v>514</v>
      </c>
      <c r="E139" s="32">
        <v>24.9</v>
      </c>
      <c r="F139" s="32">
        <v>5.3785408299866129</v>
      </c>
      <c r="G139" s="32">
        <v>4.5376706827309237</v>
      </c>
      <c r="H139" s="32">
        <v>1.906729138777332</v>
      </c>
      <c r="I139" s="32">
        <v>1.3979294957608215</v>
      </c>
      <c r="J139" s="32">
        <v>133.92566666666664</v>
      </c>
      <c r="K139" s="32">
        <v>112.988</v>
      </c>
      <c r="L139" s="32">
        <v>47.477555555555561</v>
      </c>
      <c r="M139" s="32">
        <v>34.808444444444454</v>
      </c>
      <c r="N139" s="32">
        <v>12.669111111111109</v>
      </c>
      <c r="O139" s="32">
        <v>0</v>
      </c>
      <c r="P139" s="32">
        <v>22.118111111111112</v>
      </c>
      <c r="Q139" s="32">
        <v>13.849555555555556</v>
      </c>
      <c r="R139" s="32">
        <v>8.2685555555555545</v>
      </c>
      <c r="S139" s="32">
        <v>64.329999999999984</v>
      </c>
      <c r="T139" s="32">
        <v>64.329999999999984</v>
      </c>
      <c r="U139" s="32">
        <v>0</v>
      </c>
      <c r="V139" s="32">
        <v>0</v>
      </c>
      <c r="W139" s="32">
        <v>0</v>
      </c>
      <c r="X139" s="32">
        <v>0</v>
      </c>
      <c r="Y139" s="32">
        <v>0</v>
      </c>
      <c r="Z139" s="32">
        <v>0</v>
      </c>
      <c r="AA139" s="32">
        <v>0</v>
      </c>
      <c r="AB139" s="32">
        <v>0</v>
      </c>
      <c r="AC139" s="32">
        <v>0</v>
      </c>
      <c r="AD139" s="32">
        <v>0</v>
      </c>
      <c r="AE139" s="32">
        <v>0</v>
      </c>
      <c r="AF139" t="s">
        <v>158</v>
      </c>
      <c r="AG139">
        <v>8</v>
      </c>
      <c r="AH139"/>
    </row>
    <row r="140" spans="1:34" x14ac:dyDescent="0.25">
      <c r="A140" t="s">
        <v>564</v>
      </c>
      <c r="B140" t="s">
        <v>350</v>
      </c>
      <c r="C140" t="s">
        <v>451</v>
      </c>
      <c r="D140" t="s">
        <v>527</v>
      </c>
      <c r="E140" s="32">
        <v>104.65555555555555</v>
      </c>
      <c r="F140" s="32">
        <v>3.7672470538273704</v>
      </c>
      <c r="G140" s="32">
        <v>3.5948295997451964</v>
      </c>
      <c r="H140" s="32">
        <v>1.0127094171355775</v>
      </c>
      <c r="I140" s="32">
        <v>0.84029196305340315</v>
      </c>
      <c r="J140" s="32">
        <v>394.26333333333332</v>
      </c>
      <c r="K140" s="32">
        <v>376.21888888888896</v>
      </c>
      <c r="L140" s="32">
        <v>105.9856666666667</v>
      </c>
      <c r="M140" s="32">
        <v>87.941222222222265</v>
      </c>
      <c r="N140" s="32">
        <v>14.088888888888889</v>
      </c>
      <c r="O140" s="32">
        <v>3.9555555555555557</v>
      </c>
      <c r="P140" s="32">
        <v>39.876444444444452</v>
      </c>
      <c r="Q140" s="32">
        <v>39.876444444444452</v>
      </c>
      <c r="R140" s="32">
        <v>0</v>
      </c>
      <c r="S140" s="32">
        <v>248.4012222222222</v>
      </c>
      <c r="T140" s="32">
        <v>248.4012222222222</v>
      </c>
      <c r="U140" s="32">
        <v>0</v>
      </c>
      <c r="V140" s="32">
        <v>0</v>
      </c>
      <c r="W140" s="32">
        <v>152.17777777777778</v>
      </c>
      <c r="X140" s="32">
        <v>11.186111111111112</v>
      </c>
      <c r="Y140" s="32">
        <v>4.4611111111111112</v>
      </c>
      <c r="Z140" s="32">
        <v>0</v>
      </c>
      <c r="AA140" s="32">
        <v>13.563888888888888</v>
      </c>
      <c r="AB140" s="32">
        <v>0</v>
      </c>
      <c r="AC140" s="32">
        <v>122.96666666666667</v>
      </c>
      <c r="AD140" s="32">
        <v>0</v>
      </c>
      <c r="AE140" s="32">
        <v>0</v>
      </c>
      <c r="AF140" t="s">
        <v>133</v>
      </c>
      <c r="AG140">
        <v>8</v>
      </c>
      <c r="AH140"/>
    </row>
    <row r="141" spans="1:34" x14ac:dyDescent="0.25">
      <c r="A141" t="s">
        <v>564</v>
      </c>
      <c r="B141" t="s">
        <v>223</v>
      </c>
      <c r="C141" t="s">
        <v>443</v>
      </c>
      <c r="D141" t="s">
        <v>514</v>
      </c>
      <c r="E141" s="32">
        <v>99.7</v>
      </c>
      <c r="F141" s="32">
        <v>2.1195531037557114</v>
      </c>
      <c r="G141" s="32">
        <v>1.9893848211300569</v>
      </c>
      <c r="H141" s="32">
        <v>0.63939039340242942</v>
      </c>
      <c r="I141" s="32">
        <v>0.50922211077677482</v>
      </c>
      <c r="J141" s="32">
        <v>211.31944444444443</v>
      </c>
      <c r="K141" s="32">
        <v>198.34166666666667</v>
      </c>
      <c r="L141" s="32">
        <v>63.74722222222222</v>
      </c>
      <c r="M141" s="32">
        <v>50.769444444444446</v>
      </c>
      <c r="N141" s="32">
        <v>10.4</v>
      </c>
      <c r="O141" s="32">
        <v>2.5777777777777779</v>
      </c>
      <c r="P141" s="32">
        <v>78.663888888888891</v>
      </c>
      <c r="Q141" s="32">
        <v>78.663888888888891</v>
      </c>
      <c r="R141" s="32">
        <v>0</v>
      </c>
      <c r="S141" s="32">
        <v>68.908333333333331</v>
      </c>
      <c r="T141" s="32">
        <v>68.908333333333331</v>
      </c>
      <c r="U141" s="32">
        <v>0</v>
      </c>
      <c r="V141" s="32">
        <v>0</v>
      </c>
      <c r="W141" s="32">
        <v>87.62222222222222</v>
      </c>
      <c r="X141" s="32">
        <v>6.1194444444444445</v>
      </c>
      <c r="Y141" s="32">
        <v>0</v>
      </c>
      <c r="Z141" s="32">
        <v>0</v>
      </c>
      <c r="AA141" s="32">
        <v>12.594444444444445</v>
      </c>
      <c r="AB141" s="32">
        <v>0</v>
      </c>
      <c r="AC141" s="32">
        <v>68.908333333333331</v>
      </c>
      <c r="AD141" s="32">
        <v>0</v>
      </c>
      <c r="AE141" s="32">
        <v>0</v>
      </c>
      <c r="AF141" t="s">
        <v>2</v>
      </c>
      <c r="AG141">
        <v>8</v>
      </c>
      <c r="AH141"/>
    </row>
    <row r="142" spans="1:34" x14ac:dyDescent="0.25">
      <c r="A142" t="s">
        <v>564</v>
      </c>
      <c r="B142" t="s">
        <v>434</v>
      </c>
      <c r="C142" t="s">
        <v>451</v>
      </c>
      <c r="D142" t="s">
        <v>527</v>
      </c>
      <c r="E142" s="32">
        <v>59.655555555555559</v>
      </c>
      <c r="F142" s="32">
        <v>3.568385174147886</v>
      </c>
      <c r="G142" s="32">
        <v>3.370210467498604</v>
      </c>
      <c r="H142" s="32">
        <v>0.54852113987707207</v>
      </c>
      <c r="I142" s="32">
        <v>0.35034643322778913</v>
      </c>
      <c r="J142" s="32">
        <v>212.87400000000002</v>
      </c>
      <c r="K142" s="32">
        <v>201.05177777777783</v>
      </c>
      <c r="L142" s="32">
        <v>32.722333333333331</v>
      </c>
      <c r="M142" s="32">
        <v>20.900111111111112</v>
      </c>
      <c r="N142" s="32">
        <v>4.0888888888888886</v>
      </c>
      <c r="O142" s="32">
        <v>7.7333333333333334</v>
      </c>
      <c r="P142" s="32">
        <v>26.293111111111113</v>
      </c>
      <c r="Q142" s="32">
        <v>26.293111111111113</v>
      </c>
      <c r="R142" s="32">
        <v>0</v>
      </c>
      <c r="S142" s="32">
        <v>153.8585555555556</v>
      </c>
      <c r="T142" s="32">
        <v>153.8585555555556</v>
      </c>
      <c r="U142" s="32">
        <v>0</v>
      </c>
      <c r="V142" s="32">
        <v>0</v>
      </c>
      <c r="W142" s="32">
        <v>1.4666666666666668</v>
      </c>
      <c r="X142" s="32">
        <v>0.26666666666666666</v>
      </c>
      <c r="Y142" s="32">
        <v>0</v>
      </c>
      <c r="Z142" s="32">
        <v>0</v>
      </c>
      <c r="AA142" s="32">
        <v>0.8</v>
      </c>
      <c r="AB142" s="32">
        <v>0</v>
      </c>
      <c r="AC142" s="32">
        <v>0.4</v>
      </c>
      <c r="AD142" s="32">
        <v>0</v>
      </c>
      <c r="AE142" s="32">
        <v>0</v>
      </c>
      <c r="AF142" t="s">
        <v>217</v>
      </c>
      <c r="AG142">
        <v>8</v>
      </c>
      <c r="AH142"/>
    </row>
    <row r="143" spans="1:34" x14ac:dyDescent="0.25">
      <c r="A143" t="s">
        <v>564</v>
      </c>
      <c r="B143" t="s">
        <v>399</v>
      </c>
      <c r="C143" t="s">
        <v>464</v>
      </c>
      <c r="D143" t="s">
        <v>523</v>
      </c>
      <c r="E143" s="32">
        <v>26.911111111111111</v>
      </c>
      <c r="F143" s="32">
        <v>7.6208711808422791</v>
      </c>
      <c r="G143" s="32">
        <v>7.6208711808422791</v>
      </c>
      <c r="H143" s="32">
        <v>2.5315854665565647</v>
      </c>
      <c r="I143" s="32">
        <v>2.5315854665565647</v>
      </c>
      <c r="J143" s="32">
        <v>205.08611111111111</v>
      </c>
      <c r="K143" s="32">
        <v>205.08611111111111</v>
      </c>
      <c r="L143" s="32">
        <v>68.12777777777778</v>
      </c>
      <c r="M143" s="32">
        <v>68.12777777777778</v>
      </c>
      <c r="N143" s="32">
        <v>0</v>
      </c>
      <c r="O143" s="32">
        <v>0</v>
      </c>
      <c r="P143" s="32">
        <v>28.689999999999998</v>
      </c>
      <c r="Q143" s="32">
        <v>28.689999999999998</v>
      </c>
      <c r="R143" s="32">
        <v>0</v>
      </c>
      <c r="S143" s="32">
        <v>108.26833333333333</v>
      </c>
      <c r="T143" s="32">
        <v>108.26833333333333</v>
      </c>
      <c r="U143" s="32">
        <v>0</v>
      </c>
      <c r="V143" s="32">
        <v>0</v>
      </c>
      <c r="W143" s="32">
        <v>94.800000000000011</v>
      </c>
      <c r="X143" s="32">
        <v>32</v>
      </c>
      <c r="Y143" s="32">
        <v>0</v>
      </c>
      <c r="Z143" s="32">
        <v>0</v>
      </c>
      <c r="AA143" s="32">
        <v>3.7333333333333334</v>
      </c>
      <c r="AB143" s="32">
        <v>0</v>
      </c>
      <c r="AC143" s="32">
        <v>59.06666666666667</v>
      </c>
      <c r="AD143" s="32">
        <v>0</v>
      </c>
      <c r="AE143" s="32">
        <v>0</v>
      </c>
      <c r="AF143" t="s">
        <v>182</v>
      </c>
      <c r="AG143">
        <v>8</v>
      </c>
      <c r="AH143"/>
    </row>
    <row r="144" spans="1:34" x14ac:dyDescent="0.25">
      <c r="A144" t="s">
        <v>564</v>
      </c>
      <c r="B144" t="s">
        <v>238</v>
      </c>
      <c r="C144" t="s">
        <v>452</v>
      </c>
      <c r="D144" t="s">
        <v>529</v>
      </c>
      <c r="E144" s="32">
        <v>87.677777777777777</v>
      </c>
      <c r="F144" s="32">
        <v>4.067233557217083</v>
      </c>
      <c r="G144" s="32">
        <v>3.8827512355848435</v>
      </c>
      <c r="H144" s="32">
        <v>1.1556836902800658</v>
      </c>
      <c r="I144" s="32">
        <v>0.97120136864782658</v>
      </c>
      <c r="J144" s="32">
        <v>356.60599999999999</v>
      </c>
      <c r="K144" s="32">
        <v>340.43099999999998</v>
      </c>
      <c r="L144" s="32">
        <v>101.32777777777777</v>
      </c>
      <c r="M144" s="32">
        <v>85.152777777777771</v>
      </c>
      <c r="N144" s="32">
        <v>11.508333333333333</v>
      </c>
      <c r="O144" s="32">
        <v>4.666666666666667</v>
      </c>
      <c r="P144" s="32">
        <v>69.183777777777777</v>
      </c>
      <c r="Q144" s="32">
        <v>69.183777777777777</v>
      </c>
      <c r="R144" s="32">
        <v>0</v>
      </c>
      <c r="S144" s="32">
        <v>186.09444444444443</v>
      </c>
      <c r="T144" s="32">
        <v>186.09444444444443</v>
      </c>
      <c r="U144" s="32">
        <v>0</v>
      </c>
      <c r="V144" s="32">
        <v>0</v>
      </c>
      <c r="W144" s="32">
        <v>33.050444444444445</v>
      </c>
      <c r="X144" s="32">
        <v>3.1388888888888888</v>
      </c>
      <c r="Y144" s="32">
        <v>0</v>
      </c>
      <c r="Z144" s="32">
        <v>0</v>
      </c>
      <c r="AA144" s="32">
        <v>4.2726666666666659</v>
      </c>
      <c r="AB144" s="32">
        <v>0</v>
      </c>
      <c r="AC144" s="32">
        <v>25.638888888888889</v>
      </c>
      <c r="AD144" s="32">
        <v>0</v>
      </c>
      <c r="AE144" s="32">
        <v>0</v>
      </c>
      <c r="AF144" t="s">
        <v>17</v>
      </c>
      <c r="AG144">
        <v>8</v>
      </c>
      <c r="AH144"/>
    </row>
    <row r="145" spans="1:34" x14ac:dyDescent="0.25">
      <c r="A145" t="s">
        <v>564</v>
      </c>
      <c r="B145" t="s">
        <v>321</v>
      </c>
      <c r="C145" t="s">
        <v>442</v>
      </c>
      <c r="D145" t="s">
        <v>521</v>
      </c>
      <c r="E145" s="32">
        <v>65.966666666666669</v>
      </c>
      <c r="F145" s="32">
        <v>3.4241620346976589</v>
      </c>
      <c r="G145" s="32">
        <v>3.2771180731008922</v>
      </c>
      <c r="H145" s="32">
        <v>0.82038234798719889</v>
      </c>
      <c r="I145" s="32">
        <v>0.67333838639043275</v>
      </c>
      <c r="J145" s="32">
        <v>225.88055555555556</v>
      </c>
      <c r="K145" s="32">
        <v>216.18055555555554</v>
      </c>
      <c r="L145" s="32">
        <v>54.117888888888885</v>
      </c>
      <c r="M145" s="32">
        <v>44.417888888888882</v>
      </c>
      <c r="N145" s="32">
        <v>8.2944444444444443</v>
      </c>
      <c r="O145" s="32">
        <v>1.4055555555555554</v>
      </c>
      <c r="P145" s="32">
        <v>38.185111111111112</v>
      </c>
      <c r="Q145" s="32">
        <v>38.185111111111112</v>
      </c>
      <c r="R145" s="32">
        <v>0</v>
      </c>
      <c r="S145" s="32">
        <v>133.57755555555556</v>
      </c>
      <c r="T145" s="32">
        <v>133.57755555555556</v>
      </c>
      <c r="U145" s="32">
        <v>0</v>
      </c>
      <c r="V145" s="32">
        <v>0</v>
      </c>
      <c r="W145" s="32">
        <v>57.011111111111113</v>
      </c>
      <c r="X145" s="32">
        <v>11.937333333333335</v>
      </c>
      <c r="Y145" s="32">
        <v>0</v>
      </c>
      <c r="Z145" s="32">
        <v>1.4055555555555554</v>
      </c>
      <c r="AA145" s="32">
        <v>5.6045555555555548</v>
      </c>
      <c r="AB145" s="32">
        <v>0</v>
      </c>
      <c r="AC145" s="32">
        <v>38.06366666666667</v>
      </c>
      <c r="AD145" s="32">
        <v>0</v>
      </c>
      <c r="AE145" s="32">
        <v>0</v>
      </c>
      <c r="AF145" t="s">
        <v>103</v>
      </c>
      <c r="AG145">
        <v>8</v>
      </c>
      <c r="AH145"/>
    </row>
    <row r="146" spans="1:34" x14ac:dyDescent="0.25">
      <c r="A146" t="s">
        <v>564</v>
      </c>
      <c r="B146" t="s">
        <v>314</v>
      </c>
      <c r="C146" t="s">
        <v>464</v>
      </c>
      <c r="D146" t="s">
        <v>523</v>
      </c>
      <c r="E146" s="32">
        <v>114.43333333333334</v>
      </c>
      <c r="F146" s="32">
        <v>3.8067288086221964</v>
      </c>
      <c r="G146" s="32">
        <v>3.5491309835906399</v>
      </c>
      <c r="H146" s="32">
        <v>0.94419361103019706</v>
      </c>
      <c r="I146" s="32">
        <v>0.82143897465773374</v>
      </c>
      <c r="J146" s="32">
        <v>435.61666666666667</v>
      </c>
      <c r="K146" s="32">
        <v>406.13888888888891</v>
      </c>
      <c r="L146" s="32">
        <v>108.04722222222222</v>
      </c>
      <c r="M146" s="32">
        <v>94</v>
      </c>
      <c r="N146" s="32">
        <v>8.3583333333333325</v>
      </c>
      <c r="O146" s="32">
        <v>5.6888888888888891</v>
      </c>
      <c r="P146" s="32">
        <v>97.688888888888897</v>
      </c>
      <c r="Q146" s="32">
        <v>82.25833333333334</v>
      </c>
      <c r="R146" s="32">
        <v>15.430555555555555</v>
      </c>
      <c r="S146" s="32">
        <v>229.88055555555556</v>
      </c>
      <c r="T146" s="32">
        <v>229.88055555555556</v>
      </c>
      <c r="U146" s="32">
        <v>0</v>
      </c>
      <c r="V146" s="32">
        <v>0</v>
      </c>
      <c r="W146" s="32">
        <v>130.53055555555557</v>
      </c>
      <c r="X146" s="32">
        <v>22.547222222222221</v>
      </c>
      <c r="Y146" s="32">
        <v>0</v>
      </c>
      <c r="Z146" s="32">
        <v>0</v>
      </c>
      <c r="AA146" s="32">
        <v>32.174999999999997</v>
      </c>
      <c r="AB146" s="32">
        <v>0</v>
      </c>
      <c r="AC146" s="32">
        <v>75.808333333333337</v>
      </c>
      <c r="AD146" s="32">
        <v>0</v>
      </c>
      <c r="AE146" s="32">
        <v>0</v>
      </c>
      <c r="AF146" t="s">
        <v>95</v>
      </c>
      <c r="AG146">
        <v>8</v>
      </c>
      <c r="AH146"/>
    </row>
    <row r="147" spans="1:34" x14ac:dyDescent="0.25">
      <c r="A147" t="s">
        <v>564</v>
      </c>
      <c r="B147" t="s">
        <v>287</v>
      </c>
      <c r="C147" t="s">
        <v>466</v>
      </c>
      <c r="D147" t="s">
        <v>526</v>
      </c>
      <c r="E147" s="32">
        <v>60</v>
      </c>
      <c r="F147" s="32">
        <v>3.0442592592592588</v>
      </c>
      <c r="G147" s="32">
        <v>2.7805555555555559</v>
      </c>
      <c r="H147" s="32">
        <v>0.83303703703703724</v>
      </c>
      <c r="I147" s="32">
        <v>0.6789629629629631</v>
      </c>
      <c r="J147" s="32">
        <v>182.65555555555554</v>
      </c>
      <c r="K147" s="32">
        <v>166.83333333333334</v>
      </c>
      <c r="L147" s="32">
        <v>49.982222222222234</v>
      </c>
      <c r="M147" s="32">
        <v>40.737777777777787</v>
      </c>
      <c r="N147" s="32">
        <v>0</v>
      </c>
      <c r="O147" s="32">
        <v>9.2444444444444436</v>
      </c>
      <c r="P147" s="32">
        <v>37.917777777777765</v>
      </c>
      <c r="Q147" s="32">
        <v>31.339999999999989</v>
      </c>
      <c r="R147" s="32">
        <v>6.5777777777777775</v>
      </c>
      <c r="S147" s="32">
        <v>94.755555555555546</v>
      </c>
      <c r="T147" s="32">
        <v>89.147777777777762</v>
      </c>
      <c r="U147" s="32">
        <v>5.6077777777777778</v>
      </c>
      <c r="V147" s="32">
        <v>0</v>
      </c>
      <c r="W147" s="32">
        <v>0</v>
      </c>
      <c r="X147" s="32">
        <v>0</v>
      </c>
      <c r="Y147" s="32">
        <v>0</v>
      </c>
      <c r="Z147" s="32">
        <v>0</v>
      </c>
      <c r="AA147" s="32">
        <v>0</v>
      </c>
      <c r="AB147" s="32">
        <v>0</v>
      </c>
      <c r="AC147" s="32">
        <v>0</v>
      </c>
      <c r="AD147" s="32">
        <v>0</v>
      </c>
      <c r="AE147" s="32">
        <v>0</v>
      </c>
      <c r="AF147" t="s">
        <v>66</v>
      </c>
      <c r="AG147">
        <v>8</v>
      </c>
      <c r="AH147"/>
    </row>
    <row r="148" spans="1:34" x14ac:dyDescent="0.25">
      <c r="A148" t="s">
        <v>564</v>
      </c>
      <c r="B148" t="s">
        <v>306</v>
      </c>
      <c r="C148" t="s">
        <v>474</v>
      </c>
      <c r="D148" t="s">
        <v>538</v>
      </c>
      <c r="E148" s="32">
        <v>39.977777777777774</v>
      </c>
      <c r="F148" s="32">
        <v>4.9107337409672045</v>
      </c>
      <c r="G148" s="32">
        <v>4.6254863813229576</v>
      </c>
      <c r="H148" s="32">
        <v>1.1241245136186773</v>
      </c>
      <c r="I148" s="32">
        <v>0.83887715397443041</v>
      </c>
      <c r="J148" s="32">
        <v>196.32022222222221</v>
      </c>
      <c r="K148" s="32">
        <v>184.91666666666666</v>
      </c>
      <c r="L148" s="32">
        <v>44.940000000000005</v>
      </c>
      <c r="M148" s="32">
        <v>33.536444444444449</v>
      </c>
      <c r="N148" s="32">
        <v>5.4908888888888878</v>
      </c>
      <c r="O148" s="32">
        <v>5.9126666666666665</v>
      </c>
      <c r="P148" s="32">
        <v>41.332222222222221</v>
      </c>
      <c r="Q148" s="32">
        <v>41.332222222222221</v>
      </c>
      <c r="R148" s="32">
        <v>0</v>
      </c>
      <c r="S148" s="32">
        <v>110.048</v>
      </c>
      <c r="T148" s="32">
        <v>72.426777777777801</v>
      </c>
      <c r="U148" s="32">
        <v>37.621222222222208</v>
      </c>
      <c r="V148" s="32">
        <v>0</v>
      </c>
      <c r="W148" s="32">
        <v>2.8</v>
      </c>
      <c r="X148" s="32">
        <v>0</v>
      </c>
      <c r="Y148" s="32">
        <v>0</v>
      </c>
      <c r="Z148" s="32">
        <v>0</v>
      </c>
      <c r="AA148" s="32">
        <v>2.1333333333333333</v>
      </c>
      <c r="AB148" s="32">
        <v>0</v>
      </c>
      <c r="AC148" s="32">
        <v>0.66666666666666663</v>
      </c>
      <c r="AD148" s="32">
        <v>0</v>
      </c>
      <c r="AE148" s="32">
        <v>0</v>
      </c>
      <c r="AF148" t="s">
        <v>87</v>
      </c>
      <c r="AG148">
        <v>8</v>
      </c>
      <c r="AH148"/>
    </row>
    <row r="149" spans="1:34" x14ac:dyDescent="0.25">
      <c r="A149" t="s">
        <v>564</v>
      </c>
      <c r="B149" t="s">
        <v>428</v>
      </c>
      <c r="C149" t="s">
        <v>440</v>
      </c>
      <c r="D149" t="s">
        <v>520</v>
      </c>
      <c r="E149" s="32">
        <v>76</v>
      </c>
      <c r="F149" s="32">
        <v>2.1214576023391807</v>
      </c>
      <c r="G149" s="32">
        <v>1.9120102339181282</v>
      </c>
      <c r="H149" s="32">
        <v>0.42708479532163734</v>
      </c>
      <c r="I149" s="32">
        <v>0.28672514619883033</v>
      </c>
      <c r="J149" s="32">
        <v>161.23077777777775</v>
      </c>
      <c r="K149" s="32">
        <v>145.31277777777774</v>
      </c>
      <c r="L149" s="32">
        <v>32.458444444444439</v>
      </c>
      <c r="M149" s="32">
        <v>21.791111111111107</v>
      </c>
      <c r="N149" s="32">
        <v>5.3339999999999996</v>
      </c>
      <c r="O149" s="32">
        <v>5.333333333333333</v>
      </c>
      <c r="P149" s="32">
        <v>35.365888888888882</v>
      </c>
      <c r="Q149" s="32">
        <v>30.115222222222215</v>
      </c>
      <c r="R149" s="32">
        <v>5.2506666666666666</v>
      </c>
      <c r="S149" s="32">
        <v>93.406444444444418</v>
      </c>
      <c r="T149" s="32">
        <v>93.406444444444418</v>
      </c>
      <c r="U149" s="32">
        <v>0</v>
      </c>
      <c r="V149" s="32">
        <v>0</v>
      </c>
      <c r="W149" s="32">
        <v>36.688111111111112</v>
      </c>
      <c r="X149" s="32">
        <v>6.1881111111111107</v>
      </c>
      <c r="Y149" s="32">
        <v>0</v>
      </c>
      <c r="Z149" s="32">
        <v>0</v>
      </c>
      <c r="AA149" s="32">
        <v>9.4167777777777779</v>
      </c>
      <c r="AB149" s="32">
        <v>5.2506666666666666</v>
      </c>
      <c r="AC149" s="32">
        <v>15.832555555555556</v>
      </c>
      <c r="AD149" s="32">
        <v>0</v>
      </c>
      <c r="AE149" s="32">
        <v>0</v>
      </c>
      <c r="AF149" t="s">
        <v>211</v>
      </c>
      <c r="AG149">
        <v>8</v>
      </c>
      <c r="AH149"/>
    </row>
    <row r="150" spans="1:34" x14ac:dyDescent="0.25">
      <c r="A150" t="s">
        <v>564</v>
      </c>
      <c r="B150" t="s">
        <v>307</v>
      </c>
      <c r="C150" t="s">
        <v>451</v>
      </c>
      <c r="D150" t="s">
        <v>527</v>
      </c>
      <c r="E150" s="32">
        <v>84.188888888888883</v>
      </c>
      <c r="F150" s="32">
        <v>3.4648317275966742</v>
      </c>
      <c r="G150" s="32">
        <v>3.2984400158374032</v>
      </c>
      <c r="H150" s="32">
        <v>1.0770977959614623</v>
      </c>
      <c r="I150" s="32">
        <v>0.91070608420219079</v>
      </c>
      <c r="J150" s="32">
        <v>291.70033333333333</v>
      </c>
      <c r="K150" s="32">
        <v>277.69200000000001</v>
      </c>
      <c r="L150" s="32">
        <v>90.679666666666648</v>
      </c>
      <c r="M150" s="32">
        <v>76.671333333333322</v>
      </c>
      <c r="N150" s="32">
        <v>8.3194444444444446</v>
      </c>
      <c r="O150" s="32">
        <v>5.6888888888888891</v>
      </c>
      <c r="P150" s="32">
        <v>70.056555555555562</v>
      </c>
      <c r="Q150" s="32">
        <v>70.056555555555562</v>
      </c>
      <c r="R150" s="32">
        <v>0</v>
      </c>
      <c r="S150" s="32">
        <v>130.96411111111109</v>
      </c>
      <c r="T150" s="32">
        <v>130.96411111111109</v>
      </c>
      <c r="U150" s="32">
        <v>0</v>
      </c>
      <c r="V150" s="32">
        <v>0</v>
      </c>
      <c r="W150" s="32">
        <v>70.055888888888887</v>
      </c>
      <c r="X150" s="32">
        <v>4.0074444444444444</v>
      </c>
      <c r="Y150" s="32">
        <v>0</v>
      </c>
      <c r="Z150" s="32">
        <v>0</v>
      </c>
      <c r="AA150" s="32">
        <v>24.003777777777774</v>
      </c>
      <c r="AB150" s="32">
        <v>0</v>
      </c>
      <c r="AC150" s="32">
        <v>42.044666666666672</v>
      </c>
      <c r="AD150" s="32">
        <v>0</v>
      </c>
      <c r="AE150" s="32">
        <v>0</v>
      </c>
      <c r="AF150" t="s">
        <v>88</v>
      </c>
      <c r="AG150">
        <v>8</v>
      </c>
      <c r="AH150"/>
    </row>
    <row r="151" spans="1:34" x14ac:dyDescent="0.25">
      <c r="A151" t="s">
        <v>564</v>
      </c>
      <c r="B151" t="s">
        <v>335</v>
      </c>
      <c r="C151" t="s">
        <v>442</v>
      </c>
      <c r="D151" t="s">
        <v>521</v>
      </c>
      <c r="E151" s="32">
        <v>63.1</v>
      </c>
      <c r="F151" s="32">
        <v>3.0778129952456412</v>
      </c>
      <c r="G151" s="32">
        <v>2.7763232963549918</v>
      </c>
      <c r="H151" s="32">
        <v>0.6700387392146504</v>
      </c>
      <c r="I151" s="32">
        <v>0.43753125550272931</v>
      </c>
      <c r="J151" s="32">
        <v>194.20999999999998</v>
      </c>
      <c r="K151" s="32">
        <v>175.18599999999998</v>
      </c>
      <c r="L151" s="32">
        <v>42.279444444444444</v>
      </c>
      <c r="M151" s="32">
        <v>27.608222222222221</v>
      </c>
      <c r="N151" s="32">
        <v>10.037888888888888</v>
      </c>
      <c r="O151" s="32">
        <v>4.6333333333333337</v>
      </c>
      <c r="P151" s="32">
        <v>38.705555555555549</v>
      </c>
      <c r="Q151" s="32">
        <v>34.352777777777774</v>
      </c>
      <c r="R151" s="32">
        <v>4.3527777777777779</v>
      </c>
      <c r="S151" s="32">
        <v>113.22499999999999</v>
      </c>
      <c r="T151" s="32">
        <v>113.22499999999999</v>
      </c>
      <c r="U151" s="32">
        <v>0</v>
      </c>
      <c r="V151" s="32">
        <v>0</v>
      </c>
      <c r="W151" s="32">
        <v>6.8277777777777775</v>
      </c>
      <c r="X151" s="32">
        <v>1.575</v>
      </c>
      <c r="Y151" s="32">
        <v>0</v>
      </c>
      <c r="Z151" s="32">
        <v>0</v>
      </c>
      <c r="AA151" s="32">
        <v>4.6749999999999998</v>
      </c>
      <c r="AB151" s="32">
        <v>0</v>
      </c>
      <c r="AC151" s="32">
        <v>0.57777777777777772</v>
      </c>
      <c r="AD151" s="32">
        <v>0</v>
      </c>
      <c r="AE151" s="32">
        <v>0</v>
      </c>
      <c r="AF151" t="s">
        <v>117</v>
      </c>
      <c r="AG151">
        <v>8</v>
      </c>
      <c r="AH151"/>
    </row>
    <row r="152" spans="1:34" x14ac:dyDescent="0.25">
      <c r="A152" t="s">
        <v>564</v>
      </c>
      <c r="B152" t="s">
        <v>236</v>
      </c>
      <c r="C152" t="s">
        <v>448</v>
      </c>
      <c r="D152" t="s">
        <v>525</v>
      </c>
      <c r="E152" s="32">
        <v>76.444444444444443</v>
      </c>
      <c r="F152" s="32">
        <v>3.6630552325581398</v>
      </c>
      <c r="G152" s="32">
        <v>3.5100319767441861</v>
      </c>
      <c r="H152" s="32">
        <v>0.81988372093023243</v>
      </c>
      <c r="I152" s="32">
        <v>0.66686046511627906</v>
      </c>
      <c r="J152" s="32">
        <v>280.02022222222223</v>
      </c>
      <c r="K152" s="32">
        <v>268.32244444444444</v>
      </c>
      <c r="L152" s="32">
        <v>62.675555555555547</v>
      </c>
      <c r="M152" s="32">
        <v>50.977777777777774</v>
      </c>
      <c r="N152" s="32">
        <v>6.0611111111111109</v>
      </c>
      <c r="O152" s="32">
        <v>5.6366666666666596</v>
      </c>
      <c r="P152" s="32">
        <v>60.139666666666663</v>
      </c>
      <c r="Q152" s="32">
        <v>60.139666666666663</v>
      </c>
      <c r="R152" s="32">
        <v>0</v>
      </c>
      <c r="S152" s="32">
        <v>157.20499999999998</v>
      </c>
      <c r="T152" s="32">
        <v>157.01888888888888</v>
      </c>
      <c r="U152" s="32">
        <v>0</v>
      </c>
      <c r="V152" s="32">
        <v>0.18611111111111112</v>
      </c>
      <c r="W152" s="32">
        <v>28.641888888888879</v>
      </c>
      <c r="X152" s="32">
        <v>3.6305555555555555</v>
      </c>
      <c r="Y152" s="32">
        <v>0</v>
      </c>
      <c r="Z152" s="32">
        <v>0</v>
      </c>
      <c r="AA152" s="32">
        <v>1.3952222222222221</v>
      </c>
      <c r="AB152" s="32">
        <v>0</v>
      </c>
      <c r="AC152" s="32">
        <v>23.616111111111099</v>
      </c>
      <c r="AD152" s="32">
        <v>0</v>
      </c>
      <c r="AE152" s="32">
        <v>0</v>
      </c>
      <c r="AF152" t="s">
        <v>15</v>
      </c>
      <c r="AG152">
        <v>8</v>
      </c>
      <c r="AH152"/>
    </row>
    <row r="153" spans="1:34" x14ac:dyDescent="0.25">
      <c r="A153" t="s">
        <v>564</v>
      </c>
      <c r="B153" t="s">
        <v>263</v>
      </c>
      <c r="C153" t="s">
        <v>462</v>
      </c>
      <c r="D153" t="s">
        <v>522</v>
      </c>
      <c r="E153" s="32">
        <v>47.055555555555557</v>
      </c>
      <c r="F153" s="32">
        <v>3.4951003541912629</v>
      </c>
      <c r="G153" s="32">
        <v>3.3739669421487601</v>
      </c>
      <c r="H153" s="32">
        <v>0.74799291617473429</v>
      </c>
      <c r="I153" s="32">
        <v>0.62685950413223146</v>
      </c>
      <c r="J153" s="32">
        <v>164.46388888888887</v>
      </c>
      <c r="K153" s="32">
        <v>158.76388888888889</v>
      </c>
      <c r="L153" s="32">
        <v>35.197222222222223</v>
      </c>
      <c r="M153" s="32">
        <v>29.497222222222224</v>
      </c>
      <c r="N153" s="32">
        <v>0</v>
      </c>
      <c r="O153" s="32">
        <v>5.7</v>
      </c>
      <c r="P153" s="32">
        <v>45.469444444444441</v>
      </c>
      <c r="Q153" s="32">
        <v>45.469444444444441</v>
      </c>
      <c r="R153" s="32">
        <v>0</v>
      </c>
      <c r="S153" s="32">
        <v>83.797222222222217</v>
      </c>
      <c r="T153" s="32">
        <v>83.797222222222217</v>
      </c>
      <c r="U153" s="32">
        <v>0</v>
      </c>
      <c r="V153" s="32">
        <v>0</v>
      </c>
      <c r="W153" s="32">
        <v>0</v>
      </c>
      <c r="X153" s="32">
        <v>0</v>
      </c>
      <c r="Y153" s="32">
        <v>0</v>
      </c>
      <c r="Z153" s="32">
        <v>0</v>
      </c>
      <c r="AA153" s="32">
        <v>0</v>
      </c>
      <c r="AB153" s="32">
        <v>0</v>
      </c>
      <c r="AC153" s="32">
        <v>0</v>
      </c>
      <c r="AD153" s="32">
        <v>0</v>
      </c>
      <c r="AE153" s="32">
        <v>0</v>
      </c>
      <c r="AF153" t="s">
        <v>42</v>
      </c>
      <c r="AG153">
        <v>8</v>
      </c>
      <c r="AH153"/>
    </row>
    <row r="154" spans="1:34" x14ac:dyDescent="0.25">
      <c r="A154" t="s">
        <v>564</v>
      </c>
      <c r="B154" t="s">
        <v>323</v>
      </c>
      <c r="C154" t="s">
        <v>478</v>
      </c>
      <c r="D154" t="s">
        <v>524</v>
      </c>
      <c r="E154" s="32">
        <v>81.555555555555557</v>
      </c>
      <c r="F154" s="32">
        <v>3.3050953678474113</v>
      </c>
      <c r="G154" s="32">
        <v>3.0352179836512261</v>
      </c>
      <c r="H154" s="32">
        <v>0.47558583106267033</v>
      </c>
      <c r="I154" s="32">
        <v>0.29247956403269759</v>
      </c>
      <c r="J154" s="32">
        <v>269.54888888888888</v>
      </c>
      <c r="K154" s="32">
        <v>247.53888888888889</v>
      </c>
      <c r="L154" s="32">
        <v>38.786666666666669</v>
      </c>
      <c r="M154" s="32">
        <v>23.853333333333335</v>
      </c>
      <c r="N154" s="32">
        <v>0</v>
      </c>
      <c r="O154" s="32">
        <v>14.933333333333334</v>
      </c>
      <c r="P154" s="32">
        <v>62.906666666666695</v>
      </c>
      <c r="Q154" s="32">
        <v>55.830000000000027</v>
      </c>
      <c r="R154" s="32">
        <v>7.0766666666666689</v>
      </c>
      <c r="S154" s="32">
        <v>167.85555555555553</v>
      </c>
      <c r="T154" s="32">
        <v>165.79555555555552</v>
      </c>
      <c r="U154" s="32">
        <v>0.69888888888888889</v>
      </c>
      <c r="V154" s="32">
        <v>1.3611111111111109</v>
      </c>
      <c r="W154" s="32">
        <v>6.7733333333333352</v>
      </c>
      <c r="X154" s="32">
        <v>0</v>
      </c>
      <c r="Y154" s="32">
        <v>0</v>
      </c>
      <c r="Z154" s="32">
        <v>0</v>
      </c>
      <c r="AA154" s="32">
        <v>0.4777777777777778</v>
      </c>
      <c r="AB154" s="32">
        <v>0</v>
      </c>
      <c r="AC154" s="32">
        <v>6.2955555555555573</v>
      </c>
      <c r="AD154" s="32">
        <v>0</v>
      </c>
      <c r="AE154" s="32">
        <v>0</v>
      </c>
      <c r="AF154" t="s">
        <v>105</v>
      </c>
      <c r="AG154">
        <v>8</v>
      </c>
      <c r="AH154"/>
    </row>
    <row r="155" spans="1:34" x14ac:dyDescent="0.25">
      <c r="A155" t="s">
        <v>564</v>
      </c>
      <c r="B155" t="s">
        <v>411</v>
      </c>
      <c r="C155" t="s">
        <v>451</v>
      </c>
      <c r="D155" t="s">
        <v>527</v>
      </c>
      <c r="E155" s="32">
        <v>153.5888888888889</v>
      </c>
      <c r="F155" s="32">
        <v>3.0213629458149454</v>
      </c>
      <c r="G155" s="32">
        <v>2.9214150329161535</v>
      </c>
      <c r="H155" s="32">
        <v>0.42741445417058521</v>
      </c>
      <c r="I155" s="32">
        <v>0.32746654127179337</v>
      </c>
      <c r="J155" s="32">
        <v>464.0477777777777</v>
      </c>
      <c r="K155" s="32">
        <v>448.69688888888879</v>
      </c>
      <c r="L155" s="32">
        <v>65.646111111111111</v>
      </c>
      <c r="M155" s="32">
        <v>50.295222222222222</v>
      </c>
      <c r="N155" s="32">
        <v>10.582000000000001</v>
      </c>
      <c r="O155" s="32">
        <v>4.7688888888888892</v>
      </c>
      <c r="P155" s="32">
        <v>131.11922222222225</v>
      </c>
      <c r="Q155" s="32">
        <v>131.11922222222225</v>
      </c>
      <c r="R155" s="32">
        <v>0</v>
      </c>
      <c r="S155" s="32">
        <v>267.28244444444431</v>
      </c>
      <c r="T155" s="32">
        <v>226.13688888888879</v>
      </c>
      <c r="U155" s="32">
        <v>41.145555555555546</v>
      </c>
      <c r="V155" s="32">
        <v>0</v>
      </c>
      <c r="W155" s="32">
        <v>69.761222222222244</v>
      </c>
      <c r="X155" s="32">
        <v>3.7763333333333327</v>
      </c>
      <c r="Y155" s="32">
        <v>0</v>
      </c>
      <c r="Z155" s="32">
        <v>0</v>
      </c>
      <c r="AA155" s="32">
        <v>50.015888888888902</v>
      </c>
      <c r="AB155" s="32">
        <v>0</v>
      </c>
      <c r="AC155" s="32">
        <v>15.969000000000001</v>
      </c>
      <c r="AD155" s="32">
        <v>0</v>
      </c>
      <c r="AE155" s="32">
        <v>0</v>
      </c>
      <c r="AF155" t="s">
        <v>194</v>
      </c>
      <c r="AG155">
        <v>8</v>
      </c>
      <c r="AH155"/>
    </row>
    <row r="156" spans="1:34" x14ac:dyDescent="0.25">
      <c r="A156" t="s">
        <v>564</v>
      </c>
      <c r="B156" t="s">
        <v>370</v>
      </c>
      <c r="C156" t="s">
        <v>494</v>
      </c>
      <c r="D156" t="s">
        <v>547</v>
      </c>
      <c r="E156" s="32">
        <v>44.166666666666664</v>
      </c>
      <c r="F156" s="32">
        <v>3.0706490566037741</v>
      </c>
      <c r="G156" s="32">
        <v>2.9474415094339621</v>
      </c>
      <c r="H156" s="32">
        <v>0.50427672955974845</v>
      </c>
      <c r="I156" s="32">
        <v>0.38106918238993714</v>
      </c>
      <c r="J156" s="32">
        <v>135.62033333333335</v>
      </c>
      <c r="K156" s="32">
        <v>130.17866666666666</v>
      </c>
      <c r="L156" s="32">
        <v>22.272222222222222</v>
      </c>
      <c r="M156" s="32">
        <v>16.830555555555556</v>
      </c>
      <c r="N156" s="32">
        <v>0</v>
      </c>
      <c r="O156" s="32">
        <v>5.4416666666666664</v>
      </c>
      <c r="P156" s="32">
        <v>27.183333333333334</v>
      </c>
      <c r="Q156" s="32">
        <v>27.183333333333334</v>
      </c>
      <c r="R156" s="32">
        <v>0</v>
      </c>
      <c r="S156" s="32">
        <v>86.164777777777772</v>
      </c>
      <c r="T156" s="32">
        <v>40.713888888888889</v>
      </c>
      <c r="U156" s="32">
        <v>24.403666666666666</v>
      </c>
      <c r="V156" s="32">
        <v>21.047222222222221</v>
      </c>
      <c r="W156" s="32">
        <v>26.486111111111114</v>
      </c>
      <c r="X156" s="32">
        <v>15.447222222222223</v>
      </c>
      <c r="Y156" s="32">
        <v>0</v>
      </c>
      <c r="Z156" s="32">
        <v>0</v>
      </c>
      <c r="AA156" s="32">
        <v>11.03888888888889</v>
      </c>
      <c r="AB156" s="32">
        <v>0</v>
      </c>
      <c r="AC156" s="32">
        <v>0</v>
      </c>
      <c r="AD156" s="32">
        <v>0</v>
      </c>
      <c r="AE156" s="32">
        <v>0</v>
      </c>
      <c r="AF156" t="s">
        <v>153</v>
      </c>
      <c r="AG156">
        <v>8</v>
      </c>
      <c r="AH156"/>
    </row>
    <row r="157" spans="1:34" x14ac:dyDescent="0.25">
      <c r="A157" t="s">
        <v>564</v>
      </c>
      <c r="B157" t="s">
        <v>293</v>
      </c>
      <c r="C157" t="s">
        <v>468</v>
      </c>
      <c r="D157" t="s">
        <v>535</v>
      </c>
      <c r="E157" s="32">
        <v>70.400000000000006</v>
      </c>
      <c r="F157" s="32">
        <v>2.5454214015151506</v>
      </c>
      <c r="G157" s="32">
        <v>2.507440025252524</v>
      </c>
      <c r="H157" s="32">
        <v>0.23554766414141415</v>
      </c>
      <c r="I157" s="32">
        <v>0.23554766414141415</v>
      </c>
      <c r="J157" s="32">
        <v>179.19766666666661</v>
      </c>
      <c r="K157" s="32">
        <v>176.5237777777777</v>
      </c>
      <c r="L157" s="32">
        <v>16.582555555555558</v>
      </c>
      <c r="M157" s="32">
        <v>16.582555555555558</v>
      </c>
      <c r="N157" s="32">
        <v>0</v>
      </c>
      <c r="O157" s="32">
        <v>0</v>
      </c>
      <c r="P157" s="32">
        <v>28.984777777777758</v>
      </c>
      <c r="Q157" s="32">
        <v>26.310888888888869</v>
      </c>
      <c r="R157" s="32">
        <v>2.6738888888888885</v>
      </c>
      <c r="S157" s="32">
        <v>133.63033333333328</v>
      </c>
      <c r="T157" s="32">
        <v>111.92422222222217</v>
      </c>
      <c r="U157" s="32">
        <v>16.268000000000004</v>
      </c>
      <c r="V157" s="32">
        <v>5.4381111111111116</v>
      </c>
      <c r="W157" s="32">
        <v>0</v>
      </c>
      <c r="X157" s="32">
        <v>0</v>
      </c>
      <c r="Y157" s="32">
        <v>0</v>
      </c>
      <c r="Z157" s="32">
        <v>0</v>
      </c>
      <c r="AA157" s="32">
        <v>0</v>
      </c>
      <c r="AB157" s="32">
        <v>0</v>
      </c>
      <c r="AC157" s="32">
        <v>0</v>
      </c>
      <c r="AD157" s="32">
        <v>0</v>
      </c>
      <c r="AE157" s="32">
        <v>0</v>
      </c>
      <c r="AF157" t="s">
        <v>73</v>
      </c>
      <c r="AG157">
        <v>8</v>
      </c>
      <c r="AH157"/>
    </row>
    <row r="158" spans="1:34" x14ac:dyDescent="0.25">
      <c r="A158" t="s">
        <v>564</v>
      </c>
      <c r="B158" t="s">
        <v>249</v>
      </c>
      <c r="C158" t="s">
        <v>453</v>
      </c>
      <c r="D158" t="s">
        <v>529</v>
      </c>
      <c r="E158" s="32">
        <v>63.255555555555553</v>
      </c>
      <c r="F158" s="32">
        <v>3.3293518355875635</v>
      </c>
      <c r="G158" s="32">
        <v>2.9696118039697881</v>
      </c>
      <c r="H158" s="32">
        <v>0.73734410679782203</v>
      </c>
      <c r="I158" s="32">
        <v>0.46753908308448983</v>
      </c>
      <c r="J158" s="32">
        <v>210.6</v>
      </c>
      <c r="K158" s="32">
        <v>187.84444444444446</v>
      </c>
      <c r="L158" s="32">
        <v>46.641111111111115</v>
      </c>
      <c r="M158" s="32">
        <v>29.574444444444449</v>
      </c>
      <c r="N158" s="32">
        <v>9.5111111111111111</v>
      </c>
      <c r="O158" s="32">
        <v>7.5555555555555554</v>
      </c>
      <c r="P158" s="32">
        <v>52.494444444444468</v>
      </c>
      <c r="Q158" s="32">
        <v>46.805555555555578</v>
      </c>
      <c r="R158" s="32">
        <v>5.6888888888888891</v>
      </c>
      <c r="S158" s="32">
        <v>111.46444444444441</v>
      </c>
      <c r="T158" s="32">
        <v>105.98666666666664</v>
      </c>
      <c r="U158" s="32">
        <v>5.4777777777777779</v>
      </c>
      <c r="V158" s="32">
        <v>0</v>
      </c>
      <c r="W158" s="32">
        <v>0</v>
      </c>
      <c r="X158" s="32">
        <v>0</v>
      </c>
      <c r="Y158" s="32">
        <v>0</v>
      </c>
      <c r="Z158" s="32">
        <v>0</v>
      </c>
      <c r="AA158" s="32">
        <v>0</v>
      </c>
      <c r="AB158" s="32">
        <v>0</v>
      </c>
      <c r="AC158" s="32">
        <v>0</v>
      </c>
      <c r="AD158" s="32">
        <v>0</v>
      </c>
      <c r="AE158" s="32">
        <v>0</v>
      </c>
      <c r="AF158" t="s">
        <v>28</v>
      </c>
      <c r="AG158">
        <v>8</v>
      </c>
      <c r="AH158"/>
    </row>
    <row r="159" spans="1:34" x14ac:dyDescent="0.25">
      <c r="A159" t="s">
        <v>564</v>
      </c>
      <c r="B159" t="s">
        <v>260</v>
      </c>
      <c r="C159" t="s">
        <v>458</v>
      </c>
      <c r="D159" t="s">
        <v>532</v>
      </c>
      <c r="E159" s="32">
        <v>44.711111111111109</v>
      </c>
      <c r="F159" s="32">
        <v>2.7361555666003978</v>
      </c>
      <c r="G159" s="32">
        <v>2.5800795228628233</v>
      </c>
      <c r="H159" s="32">
        <v>0.66353131212723671</v>
      </c>
      <c r="I159" s="32">
        <v>0.50745526838966204</v>
      </c>
      <c r="J159" s="32">
        <v>122.33655555555555</v>
      </c>
      <c r="K159" s="32">
        <v>115.35822222222222</v>
      </c>
      <c r="L159" s="32">
        <v>29.667222222222225</v>
      </c>
      <c r="M159" s="32">
        <v>22.68888888888889</v>
      </c>
      <c r="N159" s="32">
        <v>1.1361111111111111</v>
      </c>
      <c r="O159" s="32">
        <v>5.8422222222222215</v>
      </c>
      <c r="P159" s="32">
        <v>29.130555555555556</v>
      </c>
      <c r="Q159" s="32">
        <v>29.130555555555556</v>
      </c>
      <c r="R159" s="32">
        <v>0</v>
      </c>
      <c r="S159" s="32">
        <v>63.538777777777774</v>
      </c>
      <c r="T159" s="32">
        <v>63.538777777777774</v>
      </c>
      <c r="U159" s="32">
        <v>0</v>
      </c>
      <c r="V159" s="32">
        <v>0</v>
      </c>
      <c r="W159" s="32">
        <v>7.955444444444443</v>
      </c>
      <c r="X159" s="32">
        <v>0</v>
      </c>
      <c r="Y159" s="32">
        <v>0</v>
      </c>
      <c r="Z159" s="32">
        <v>0</v>
      </c>
      <c r="AA159" s="32">
        <v>0</v>
      </c>
      <c r="AB159" s="32">
        <v>0</v>
      </c>
      <c r="AC159" s="32">
        <v>7.955444444444443</v>
      </c>
      <c r="AD159" s="32">
        <v>0</v>
      </c>
      <c r="AE159" s="32">
        <v>0</v>
      </c>
      <c r="AF159" t="s">
        <v>39</v>
      </c>
      <c r="AG159">
        <v>8</v>
      </c>
      <c r="AH159"/>
    </row>
    <row r="160" spans="1:34" x14ac:dyDescent="0.25">
      <c r="A160" t="s">
        <v>564</v>
      </c>
      <c r="B160" t="s">
        <v>297</v>
      </c>
      <c r="C160" t="s">
        <v>442</v>
      </c>
      <c r="D160" t="s">
        <v>521</v>
      </c>
      <c r="E160" s="32">
        <v>93.477777777777774</v>
      </c>
      <c r="F160" s="32">
        <v>3.5892701771068589</v>
      </c>
      <c r="G160" s="32">
        <v>3.3274420539641039</v>
      </c>
      <c r="H160" s="32">
        <v>1.1752181148222991</v>
      </c>
      <c r="I160" s="32">
        <v>0.94210864138832773</v>
      </c>
      <c r="J160" s="32">
        <v>335.51700000000005</v>
      </c>
      <c r="K160" s="32">
        <v>311.04188888888893</v>
      </c>
      <c r="L160" s="32">
        <v>109.85677777777781</v>
      </c>
      <c r="M160" s="32">
        <v>88.066222222222237</v>
      </c>
      <c r="N160" s="32">
        <v>16.107222222222227</v>
      </c>
      <c r="O160" s="32">
        <v>5.6833333333333336</v>
      </c>
      <c r="P160" s="32">
        <v>57.998000000000019</v>
      </c>
      <c r="Q160" s="32">
        <v>55.313444444444464</v>
      </c>
      <c r="R160" s="32">
        <v>2.6845555555555554</v>
      </c>
      <c r="S160" s="32">
        <v>167.66222222222225</v>
      </c>
      <c r="T160" s="32">
        <v>167.66222222222225</v>
      </c>
      <c r="U160" s="32">
        <v>0</v>
      </c>
      <c r="V160" s="32">
        <v>0</v>
      </c>
      <c r="W160" s="32">
        <v>93.908777777777786</v>
      </c>
      <c r="X160" s="32">
        <v>19.410444444444444</v>
      </c>
      <c r="Y160" s="32">
        <v>5.9850000000000012</v>
      </c>
      <c r="Z160" s="32">
        <v>0</v>
      </c>
      <c r="AA160" s="32">
        <v>9.5406666666666684</v>
      </c>
      <c r="AB160" s="32">
        <v>0</v>
      </c>
      <c r="AC160" s="32">
        <v>58.972666666666676</v>
      </c>
      <c r="AD160" s="32">
        <v>0</v>
      </c>
      <c r="AE160" s="32">
        <v>0</v>
      </c>
      <c r="AF160" t="s">
        <v>78</v>
      </c>
      <c r="AG160">
        <v>8</v>
      </c>
      <c r="AH160"/>
    </row>
    <row r="161" spans="1:34" x14ac:dyDescent="0.25">
      <c r="A161" t="s">
        <v>564</v>
      </c>
      <c r="B161" t="s">
        <v>297</v>
      </c>
      <c r="C161" t="s">
        <v>444</v>
      </c>
      <c r="D161" t="s">
        <v>522</v>
      </c>
      <c r="E161" s="32">
        <v>78.544444444444451</v>
      </c>
      <c r="F161" s="32">
        <v>3.1865681143018811</v>
      </c>
      <c r="G161" s="32">
        <v>2.883287593719055</v>
      </c>
      <c r="H161" s="32">
        <v>0.78310652143160275</v>
      </c>
      <c r="I161" s="32">
        <v>0.47982600084877636</v>
      </c>
      <c r="J161" s="32">
        <v>250.28722222222223</v>
      </c>
      <c r="K161" s="32">
        <v>226.46622222222223</v>
      </c>
      <c r="L161" s="32">
        <v>61.50866666666667</v>
      </c>
      <c r="M161" s="32">
        <v>37.687666666666672</v>
      </c>
      <c r="N161" s="32">
        <v>18.576555555555551</v>
      </c>
      <c r="O161" s="32">
        <v>5.2444444444444445</v>
      </c>
      <c r="P161" s="32">
        <v>56.067333333333345</v>
      </c>
      <c r="Q161" s="32">
        <v>56.067333333333345</v>
      </c>
      <c r="R161" s="32">
        <v>0</v>
      </c>
      <c r="S161" s="32">
        <v>132.7112222222222</v>
      </c>
      <c r="T161" s="32">
        <v>132.7112222222222</v>
      </c>
      <c r="U161" s="32">
        <v>0</v>
      </c>
      <c r="V161" s="32">
        <v>0</v>
      </c>
      <c r="W161" s="32">
        <v>153.82022222222224</v>
      </c>
      <c r="X161" s="32">
        <v>13.757999999999997</v>
      </c>
      <c r="Y161" s="32">
        <v>10.57655555555556</v>
      </c>
      <c r="Z161" s="32">
        <v>0</v>
      </c>
      <c r="AA161" s="32">
        <v>33.12488888888889</v>
      </c>
      <c r="AB161" s="32">
        <v>0</v>
      </c>
      <c r="AC161" s="32">
        <v>96.360777777777784</v>
      </c>
      <c r="AD161" s="32">
        <v>0</v>
      </c>
      <c r="AE161" s="32">
        <v>0</v>
      </c>
      <c r="AF161" t="s">
        <v>99</v>
      </c>
      <c r="AG161">
        <v>8</v>
      </c>
      <c r="AH161"/>
    </row>
    <row r="162" spans="1:34" x14ac:dyDescent="0.25">
      <c r="A162" t="s">
        <v>564</v>
      </c>
      <c r="B162" t="s">
        <v>410</v>
      </c>
      <c r="C162" t="s">
        <v>437</v>
      </c>
      <c r="D162" t="s">
        <v>522</v>
      </c>
      <c r="E162" s="32">
        <v>35.711111111111109</v>
      </c>
      <c r="F162" s="32">
        <v>4.7983011823273181</v>
      </c>
      <c r="G162" s="32">
        <v>4.3803298070939647</v>
      </c>
      <c r="H162" s="32">
        <v>1.2380460485376479</v>
      </c>
      <c r="I162" s="32">
        <v>0.82007467330429384</v>
      </c>
      <c r="J162" s="32">
        <v>171.35266666666666</v>
      </c>
      <c r="K162" s="32">
        <v>156.42644444444446</v>
      </c>
      <c r="L162" s="32">
        <v>44.212000000000003</v>
      </c>
      <c r="M162" s="32">
        <v>29.285777777777781</v>
      </c>
      <c r="N162" s="32">
        <v>10.659555555555555</v>
      </c>
      <c r="O162" s="32">
        <v>4.2666666666666666</v>
      </c>
      <c r="P162" s="32">
        <v>49.762888888888895</v>
      </c>
      <c r="Q162" s="32">
        <v>49.762888888888895</v>
      </c>
      <c r="R162" s="32">
        <v>0</v>
      </c>
      <c r="S162" s="32">
        <v>77.37777777777778</v>
      </c>
      <c r="T162" s="32">
        <v>77.37777777777778</v>
      </c>
      <c r="U162" s="32">
        <v>0</v>
      </c>
      <c r="V162" s="32">
        <v>0</v>
      </c>
      <c r="W162" s="32">
        <v>118.36011111111114</v>
      </c>
      <c r="X162" s="32">
        <v>11.299888888888887</v>
      </c>
      <c r="Y162" s="32">
        <v>0</v>
      </c>
      <c r="Z162" s="32">
        <v>0</v>
      </c>
      <c r="AA162" s="32">
        <v>49.037000000000006</v>
      </c>
      <c r="AB162" s="32">
        <v>0</v>
      </c>
      <c r="AC162" s="32">
        <v>58.023222222222252</v>
      </c>
      <c r="AD162" s="32">
        <v>0</v>
      </c>
      <c r="AE162" s="32">
        <v>0</v>
      </c>
      <c r="AF162" t="s">
        <v>193</v>
      </c>
      <c r="AG162">
        <v>8</v>
      </c>
      <c r="AH162"/>
    </row>
    <row r="163" spans="1:34" x14ac:dyDescent="0.25">
      <c r="A163" t="s">
        <v>564</v>
      </c>
      <c r="B163" t="s">
        <v>397</v>
      </c>
      <c r="C163" t="s">
        <v>446</v>
      </c>
      <c r="D163" t="s">
        <v>521</v>
      </c>
      <c r="E163" s="32">
        <v>68.900000000000006</v>
      </c>
      <c r="F163" s="32">
        <v>4.8183260764392841</v>
      </c>
      <c r="G163" s="32">
        <v>4.3399290437026288</v>
      </c>
      <c r="H163" s="32">
        <v>1.2496968230930496</v>
      </c>
      <c r="I163" s="32">
        <v>0.77129979035639429</v>
      </c>
      <c r="J163" s="32">
        <v>331.98266666666672</v>
      </c>
      <c r="K163" s="32">
        <v>299.02111111111117</v>
      </c>
      <c r="L163" s="32">
        <v>86.104111111111123</v>
      </c>
      <c r="M163" s="32">
        <v>53.142555555555568</v>
      </c>
      <c r="N163" s="32">
        <v>26.905666666666669</v>
      </c>
      <c r="O163" s="32">
        <v>6.0558888888888882</v>
      </c>
      <c r="P163" s="32">
        <v>100.90333333333335</v>
      </c>
      <c r="Q163" s="32">
        <v>100.90333333333335</v>
      </c>
      <c r="R163" s="32">
        <v>0</v>
      </c>
      <c r="S163" s="32">
        <v>144.97522222222224</v>
      </c>
      <c r="T163" s="32">
        <v>144.94744444444447</v>
      </c>
      <c r="U163" s="32">
        <v>2.7777777777777776E-2</v>
      </c>
      <c r="V163" s="32">
        <v>0</v>
      </c>
      <c r="W163" s="32">
        <v>132.86644444444445</v>
      </c>
      <c r="X163" s="32">
        <v>11.859333333333336</v>
      </c>
      <c r="Y163" s="32">
        <v>3.3698888888888892</v>
      </c>
      <c r="Z163" s="32">
        <v>1.7947777777777778</v>
      </c>
      <c r="AA163" s="32">
        <v>68.352555555555554</v>
      </c>
      <c r="AB163" s="32">
        <v>0</v>
      </c>
      <c r="AC163" s="32">
        <v>47.489888888888892</v>
      </c>
      <c r="AD163" s="32">
        <v>0</v>
      </c>
      <c r="AE163" s="32">
        <v>0</v>
      </c>
      <c r="AF163" t="s">
        <v>180</v>
      </c>
      <c r="AG163">
        <v>8</v>
      </c>
      <c r="AH163"/>
    </row>
    <row r="164" spans="1:34" x14ac:dyDescent="0.25">
      <c r="A164" t="s">
        <v>564</v>
      </c>
      <c r="B164" t="s">
        <v>291</v>
      </c>
      <c r="C164" t="s">
        <v>448</v>
      </c>
      <c r="D164" t="s">
        <v>525</v>
      </c>
      <c r="E164" s="32">
        <v>94.088888888888889</v>
      </c>
      <c r="F164" s="32">
        <v>3.3036017949929146</v>
      </c>
      <c r="G164" s="32">
        <v>3.1046185640056683</v>
      </c>
      <c r="H164" s="32">
        <v>0.79001062824751989</v>
      </c>
      <c r="I164" s="32">
        <v>0.59102739726027387</v>
      </c>
      <c r="J164" s="32">
        <v>310.83222222222224</v>
      </c>
      <c r="K164" s="32">
        <v>292.11011111111111</v>
      </c>
      <c r="L164" s="32">
        <v>74.331222222222209</v>
      </c>
      <c r="M164" s="32">
        <v>55.609111111111105</v>
      </c>
      <c r="N164" s="32">
        <v>14.455444444444444</v>
      </c>
      <c r="O164" s="32">
        <v>4.2666666666666666</v>
      </c>
      <c r="P164" s="32">
        <v>54.529777777777788</v>
      </c>
      <c r="Q164" s="32">
        <v>54.529777777777788</v>
      </c>
      <c r="R164" s="32">
        <v>0</v>
      </c>
      <c r="S164" s="32">
        <v>181.97122222222222</v>
      </c>
      <c r="T164" s="32">
        <v>160.44666666666669</v>
      </c>
      <c r="U164" s="32">
        <v>15.114333333333333</v>
      </c>
      <c r="V164" s="32">
        <v>6.4102222222222203</v>
      </c>
      <c r="W164" s="32">
        <v>7.59311111111111</v>
      </c>
      <c r="X164" s="32">
        <v>0</v>
      </c>
      <c r="Y164" s="32">
        <v>0</v>
      </c>
      <c r="Z164" s="32">
        <v>0</v>
      </c>
      <c r="AA164" s="32">
        <v>2.6976666666666671</v>
      </c>
      <c r="AB164" s="32">
        <v>0</v>
      </c>
      <c r="AC164" s="32">
        <v>4.8954444444444434</v>
      </c>
      <c r="AD164" s="32">
        <v>0</v>
      </c>
      <c r="AE164" s="32">
        <v>0</v>
      </c>
      <c r="AF164" t="s">
        <v>70</v>
      </c>
      <c r="AG164">
        <v>8</v>
      </c>
      <c r="AH164"/>
    </row>
    <row r="165" spans="1:34" x14ac:dyDescent="0.25">
      <c r="A165" t="s">
        <v>564</v>
      </c>
      <c r="B165" t="s">
        <v>336</v>
      </c>
      <c r="C165" t="s">
        <v>483</v>
      </c>
      <c r="D165" t="s">
        <v>517</v>
      </c>
      <c r="E165" s="32">
        <v>41.088888888888889</v>
      </c>
      <c r="F165" s="32">
        <v>2.3648593834505136</v>
      </c>
      <c r="G165" s="32">
        <v>2.1047187669010277</v>
      </c>
      <c r="H165" s="32">
        <v>0.67367495943753386</v>
      </c>
      <c r="I165" s="32">
        <v>0.41353434288804763</v>
      </c>
      <c r="J165" s="32">
        <v>97.169444444444437</v>
      </c>
      <c r="K165" s="32">
        <v>86.480555555555554</v>
      </c>
      <c r="L165" s="32">
        <v>27.680555555555557</v>
      </c>
      <c r="M165" s="32">
        <v>16.991666666666667</v>
      </c>
      <c r="N165" s="32">
        <v>5.0888888888888886</v>
      </c>
      <c r="O165" s="32">
        <v>5.6</v>
      </c>
      <c r="P165" s="32">
        <v>12.019444444444444</v>
      </c>
      <c r="Q165" s="32">
        <v>12.019444444444444</v>
      </c>
      <c r="R165" s="32">
        <v>0</v>
      </c>
      <c r="S165" s="32">
        <v>57.469444444444449</v>
      </c>
      <c r="T165" s="32">
        <v>44.677777777777777</v>
      </c>
      <c r="U165" s="32">
        <v>5.2611111111111111</v>
      </c>
      <c r="V165" s="32">
        <v>7.5305555555555559</v>
      </c>
      <c r="W165" s="32">
        <v>0</v>
      </c>
      <c r="X165" s="32">
        <v>0</v>
      </c>
      <c r="Y165" s="32">
        <v>0</v>
      </c>
      <c r="Z165" s="32">
        <v>0</v>
      </c>
      <c r="AA165" s="32">
        <v>0</v>
      </c>
      <c r="AB165" s="32">
        <v>0</v>
      </c>
      <c r="AC165" s="32">
        <v>0</v>
      </c>
      <c r="AD165" s="32">
        <v>0</v>
      </c>
      <c r="AE165" s="32">
        <v>0</v>
      </c>
      <c r="AF165" t="s">
        <v>118</v>
      </c>
      <c r="AG165">
        <v>8</v>
      </c>
      <c r="AH165"/>
    </row>
    <row r="166" spans="1:34" x14ac:dyDescent="0.25">
      <c r="A166" t="s">
        <v>564</v>
      </c>
      <c r="B166" t="s">
        <v>265</v>
      </c>
      <c r="C166" t="s">
        <v>453</v>
      </c>
      <c r="D166" t="s">
        <v>529</v>
      </c>
      <c r="E166" s="32">
        <v>62.37777777777778</v>
      </c>
      <c r="F166" s="32">
        <v>2.4678571428571425</v>
      </c>
      <c r="G166" s="32">
        <v>2.1278143925899533</v>
      </c>
      <c r="H166" s="32">
        <v>0.60990737442109011</v>
      </c>
      <c r="I166" s="32">
        <v>0.36338083363021018</v>
      </c>
      <c r="J166" s="32">
        <v>153.93944444444443</v>
      </c>
      <c r="K166" s="32">
        <v>132.72833333333332</v>
      </c>
      <c r="L166" s="32">
        <v>38.044666666666664</v>
      </c>
      <c r="M166" s="32">
        <v>22.666888888888888</v>
      </c>
      <c r="N166" s="32">
        <v>9.5500000000000007</v>
      </c>
      <c r="O166" s="32">
        <v>5.8277777777777775</v>
      </c>
      <c r="P166" s="32">
        <v>21.839666666666666</v>
      </c>
      <c r="Q166" s="32">
        <v>16.006333333333334</v>
      </c>
      <c r="R166" s="32">
        <v>5.833333333333333</v>
      </c>
      <c r="S166" s="32">
        <v>94.055111111111103</v>
      </c>
      <c r="T166" s="32">
        <v>94.055111111111103</v>
      </c>
      <c r="U166" s="32">
        <v>0</v>
      </c>
      <c r="V166" s="32">
        <v>0</v>
      </c>
      <c r="W166" s="32">
        <v>40.652999999999999</v>
      </c>
      <c r="X166" s="32">
        <v>8.7335555555555562</v>
      </c>
      <c r="Y166" s="32">
        <v>0</v>
      </c>
      <c r="Z166" s="32">
        <v>0</v>
      </c>
      <c r="AA166" s="32">
        <v>3.3805555555555555</v>
      </c>
      <c r="AB166" s="32">
        <v>0</v>
      </c>
      <c r="AC166" s="32">
        <v>28.538888888888888</v>
      </c>
      <c r="AD166" s="32">
        <v>0</v>
      </c>
      <c r="AE166" s="32">
        <v>0</v>
      </c>
      <c r="AF166" t="s">
        <v>44</v>
      </c>
      <c r="AG166">
        <v>8</v>
      </c>
      <c r="AH166"/>
    </row>
    <row r="167" spans="1:34" x14ac:dyDescent="0.25">
      <c r="A167" t="s">
        <v>564</v>
      </c>
      <c r="B167" t="s">
        <v>330</v>
      </c>
      <c r="C167" t="s">
        <v>443</v>
      </c>
      <c r="D167" t="s">
        <v>514</v>
      </c>
      <c r="E167" s="32">
        <v>84.3</v>
      </c>
      <c r="F167" s="32">
        <v>3.1708119151179655</v>
      </c>
      <c r="G167" s="32">
        <v>2.9962567549756161</v>
      </c>
      <c r="H167" s="32">
        <v>0.67041781995518657</v>
      </c>
      <c r="I167" s="32">
        <v>0.49586265981283778</v>
      </c>
      <c r="J167" s="32">
        <v>267.29944444444448</v>
      </c>
      <c r="K167" s="32">
        <v>252.58444444444444</v>
      </c>
      <c r="L167" s="32">
        <v>56.516222222222225</v>
      </c>
      <c r="M167" s="32">
        <v>41.801222222222222</v>
      </c>
      <c r="N167" s="32">
        <v>11.433444444444444</v>
      </c>
      <c r="O167" s="32">
        <v>3.2815555555555558</v>
      </c>
      <c r="P167" s="32">
        <v>55.50355555555555</v>
      </c>
      <c r="Q167" s="32">
        <v>55.50355555555555</v>
      </c>
      <c r="R167" s="32">
        <v>0</v>
      </c>
      <c r="S167" s="32">
        <v>155.27966666666669</v>
      </c>
      <c r="T167" s="32">
        <v>155.27966666666669</v>
      </c>
      <c r="U167" s="32">
        <v>0</v>
      </c>
      <c r="V167" s="32">
        <v>0</v>
      </c>
      <c r="W167" s="32">
        <v>82.865333333333325</v>
      </c>
      <c r="X167" s="32">
        <v>8.3962222222222174</v>
      </c>
      <c r="Y167" s="32">
        <v>0</v>
      </c>
      <c r="Z167" s="32">
        <v>0</v>
      </c>
      <c r="AA167" s="32">
        <v>10.568555555555555</v>
      </c>
      <c r="AB167" s="32">
        <v>0</v>
      </c>
      <c r="AC167" s="32">
        <v>63.900555555555549</v>
      </c>
      <c r="AD167" s="32">
        <v>0</v>
      </c>
      <c r="AE167" s="32">
        <v>0</v>
      </c>
      <c r="AF167" t="s">
        <v>112</v>
      </c>
      <c r="AG167">
        <v>8</v>
      </c>
      <c r="AH167"/>
    </row>
    <row r="168" spans="1:34" x14ac:dyDescent="0.25">
      <c r="A168" t="s">
        <v>564</v>
      </c>
      <c r="B168" t="s">
        <v>325</v>
      </c>
      <c r="C168" t="s">
        <v>479</v>
      </c>
      <c r="D168" t="s">
        <v>520</v>
      </c>
      <c r="E168" s="32">
        <v>98.922222222222217</v>
      </c>
      <c r="F168" s="32">
        <v>2.7561001909468712</v>
      </c>
      <c r="G168" s="32">
        <v>2.6577535662136356</v>
      </c>
      <c r="H168" s="32">
        <v>0.47370099966303492</v>
      </c>
      <c r="I168" s="32">
        <v>0.39732225092665391</v>
      </c>
      <c r="J168" s="32">
        <v>272.63955555555549</v>
      </c>
      <c r="K168" s="32">
        <v>262.91088888888885</v>
      </c>
      <c r="L168" s="32">
        <v>46.859555555555552</v>
      </c>
      <c r="M168" s="32">
        <v>39.303999999999995</v>
      </c>
      <c r="N168" s="32">
        <v>1.8666666666666667</v>
      </c>
      <c r="O168" s="32">
        <v>5.6888888888888891</v>
      </c>
      <c r="P168" s="32">
        <v>46.485999999999997</v>
      </c>
      <c r="Q168" s="32">
        <v>44.312888888888885</v>
      </c>
      <c r="R168" s="32">
        <v>2.1731111111111114</v>
      </c>
      <c r="S168" s="32">
        <v>179.29399999999998</v>
      </c>
      <c r="T168" s="32">
        <v>170.12911111111109</v>
      </c>
      <c r="U168" s="32">
        <v>0</v>
      </c>
      <c r="V168" s="32">
        <v>9.1648888888888873</v>
      </c>
      <c r="W168" s="32">
        <v>0.95833333333333326</v>
      </c>
      <c r="X168" s="32">
        <v>0.49166666666666664</v>
      </c>
      <c r="Y168" s="32">
        <v>0</v>
      </c>
      <c r="Z168" s="32">
        <v>0</v>
      </c>
      <c r="AA168" s="32">
        <v>0.2</v>
      </c>
      <c r="AB168" s="32">
        <v>0</v>
      </c>
      <c r="AC168" s="32">
        <v>0.26666666666666666</v>
      </c>
      <c r="AD168" s="32">
        <v>0</v>
      </c>
      <c r="AE168" s="32">
        <v>0</v>
      </c>
      <c r="AF168" t="s">
        <v>107</v>
      </c>
      <c r="AG168">
        <v>8</v>
      </c>
      <c r="AH168"/>
    </row>
    <row r="169" spans="1:34" x14ac:dyDescent="0.25">
      <c r="A169" t="s">
        <v>564</v>
      </c>
      <c r="B169" t="s">
        <v>396</v>
      </c>
      <c r="C169" t="s">
        <v>502</v>
      </c>
      <c r="D169" t="s">
        <v>552</v>
      </c>
      <c r="E169" s="32">
        <v>39.666666666666664</v>
      </c>
      <c r="F169" s="32">
        <v>3.3981792717086838</v>
      </c>
      <c r="G169" s="32">
        <v>3.3063025210084036</v>
      </c>
      <c r="H169" s="32">
        <v>0.73998599439775914</v>
      </c>
      <c r="I169" s="32">
        <v>0.64810924369747902</v>
      </c>
      <c r="J169" s="32">
        <v>134.79444444444445</v>
      </c>
      <c r="K169" s="32">
        <v>131.15</v>
      </c>
      <c r="L169" s="32">
        <v>29.352777777777778</v>
      </c>
      <c r="M169" s="32">
        <v>25.708333333333332</v>
      </c>
      <c r="N169" s="32">
        <v>0</v>
      </c>
      <c r="O169" s="32">
        <v>3.6444444444444444</v>
      </c>
      <c r="P169" s="32">
        <v>8.8333333333333339</v>
      </c>
      <c r="Q169" s="32">
        <v>8.8333333333333339</v>
      </c>
      <c r="R169" s="32">
        <v>0</v>
      </c>
      <c r="S169" s="32">
        <v>96.60833333333332</v>
      </c>
      <c r="T169" s="32">
        <v>58.8</v>
      </c>
      <c r="U169" s="32">
        <v>1.2583333333333333</v>
      </c>
      <c r="V169" s="32">
        <v>36.549999999999997</v>
      </c>
      <c r="W169" s="32">
        <v>0</v>
      </c>
      <c r="X169" s="32">
        <v>0</v>
      </c>
      <c r="Y169" s="32">
        <v>0</v>
      </c>
      <c r="Z169" s="32">
        <v>0</v>
      </c>
      <c r="AA169" s="32">
        <v>0</v>
      </c>
      <c r="AB169" s="32">
        <v>0</v>
      </c>
      <c r="AC169" s="32">
        <v>0</v>
      </c>
      <c r="AD169" s="32">
        <v>0</v>
      </c>
      <c r="AE169" s="32">
        <v>0</v>
      </c>
      <c r="AF169" t="s">
        <v>179</v>
      </c>
      <c r="AG169">
        <v>8</v>
      </c>
      <c r="AH169"/>
    </row>
    <row r="170" spans="1:34" x14ac:dyDescent="0.25">
      <c r="A170" t="s">
        <v>564</v>
      </c>
      <c r="B170" t="s">
        <v>419</v>
      </c>
      <c r="C170" t="s">
        <v>507</v>
      </c>
      <c r="D170" t="s">
        <v>550</v>
      </c>
      <c r="E170" s="32">
        <v>41.033333333333331</v>
      </c>
      <c r="F170" s="32">
        <v>3.1531139994584345</v>
      </c>
      <c r="G170" s="32">
        <v>3.0213782832385592</v>
      </c>
      <c r="H170" s="32">
        <v>0.37977254264825344</v>
      </c>
      <c r="I170" s="32">
        <v>0.24803682642837802</v>
      </c>
      <c r="J170" s="32">
        <v>129.38277777777776</v>
      </c>
      <c r="K170" s="32">
        <v>123.97722222222221</v>
      </c>
      <c r="L170" s="32">
        <v>15.583333333333332</v>
      </c>
      <c r="M170" s="32">
        <v>10.177777777777777</v>
      </c>
      <c r="N170" s="32">
        <v>0</v>
      </c>
      <c r="O170" s="32">
        <v>5.4055555555555559</v>
      </c>
      <c r="P170" s="32">
        <v>17.455000000000002</v>
      </c>
      <c r="Q170" s="32">
        <v>17.455000000000002</v>
      </c>
      <c r="R170" s="32">
        <v>0</v>
      </c>
      <c r="S170" s="32">
        <v>96.344444444444434</v>
      </c>
      <c r="T170" s="32">
        <v>71.941666666666663</v>
      </c>
      <c r="U170" s="32">
        <v>15.838888888888889</v>
      </c>
      <c r="V170" s="32">
        <v>8.5638888888888882</v>
      </c>
      <c r="W170" s="32">
        <v>3.9083333333333332</v>
      </c>
      <c r="X170" s="32">
        <v>0</v>
      </c>
      <c r="Y170" s="32">
        <v>0</v>
      </c>
      <c r="Z170" s="32">
        <v>0</v>
      </c>
      <c r="AA170" s="32">
        <v>3.9083333333333332</v>
      </c>
      <c r="AB170" s="32">
        <v>0</v>
      </c>
      <c r="AC170" s="32">
        <v>0</v>
      </c>
      <c r="AD170" s="32">
        <v>0</v>
      </c>
      <c r="AE170" s="32">
        <v>0</v>
      </c>
      <c r="AF170" t="s">
        <v>202</v>
      </c>
      <c r="AG170">
        <v>8</v>
      </c>
      <c r="AH170"/>
    </row>
    <row r="171" spans="1:34" x14ac:dyDescent="0.25">
      <c r="A171" t="s">
        <v>564</v>
      </c>
      <c r="B171" t="s">
        <v>248</v>
      </c>
      <c r="C171" t="s">
        <v>452</v>
      </c>
      <c r="D171" t="s">
        <v>529</v>
      </c>
      <c r="E171" s="32">
        <v>79.811111111111117</v>
      </c>
      <c r="F171" s="32">
        <v>2.9732284560768472</v>
      </c>
      <c r="G171" s="32">
        <v>2.6991925379367947</v>
      </c>
      <c r="H171" s="32">
        <v>0.75883335653626593</v>
      </c>
      <c r="I171" s="32">
        <v>0.54499512738410105</v>
      </c>
      <c r="J171" s="32">
        <v>237.29666666666662</v>
      </c>
      <c r="K171" s="32">
        <v>215.42555555555552</v>
      </c>
      <c r="L171" s="32">
        <v>60.563333333333318</v>
      </c>
      <c r="M171" s="32">
        <v>43.496666666666648</v>
      </c>
      <c r="N171" s="32">
        <v>11.377777777777778</v>
      </c>
      <c r="O171" s="32">
        <v>5.6888888888888891</v>
      </c>
      <c r="P171" s="32">
        <v>36.846666666666664</v>
      </c>
      <c r="Q171" s="32">
        <v>32.042222222222222</v>
      </c>
      <c r="R171" s="32">
        <v>4.8044444444444441</v>
      </c>
      <c r="S171" s="32">
        <v>139.88666666666668</v>
      </c>
      <c r="T171" s="32">
        <v>88.50333333333333</v>
      </c>
      <c r="U171" s="32">
        <v>30.862222222222226</v>
      </c>
      <c r="V171" s="32">
        <v>20.521111111111114</v>
      </c>
      <c r="W171" s="32">
        <v>0</v>
      </c>
      <c r="X171" s="32">
        <v>0</v>
      </c>
      <c r="Y171" s="32">
        <v>0</v>
      </c>
      <c r="Z171" s="32">
        <v>0</v>
      </c>
      <c r="AA171" s="32">
        <v>0</v>
      </c>
      <c r="AB171" s="32">
        <v>0</v>
      </c>
      <c r="AC171" s="32">
        <v>0</v>
      </c>
      <c r="AD171" s="32">
        <v>0</v>
      </c>
      <c r="AE171" s="32">
        <v>0</v>
      </c>
      <c r="AF171" t="s">
        <v>27</v>
      </c>
      <c r="AG171">
        <v>8</v>
      </c>
      <c r="AH171"/>
    </row>
    <row r="172" spans="1:34" x14ac:dyDescent="0.25">
      <c r="A172" t="s">
        <v>564</v>
      </c>
      <c r="B172" t="s">
        <v>378</v>
      </c>
      <c r="C172" t="s">
        <v>470</v>
      </c>
      <c r="D172" t="s">
        <v>520</v>
      </c>
      <c r="E172" s="32">
        <v>70</v>
      </c>
      <c r="F172" s="32">
        <v>3.3327777777777778</v>
      </c>
      <c r="G172" s="32">
        <v>3.1920238095238096</v>
      </c>
      <c r="H172" s="32">
        <v>0.48202380952380952</v>
      </c>
      <c r="I172" s="32">
        <v>0.36702380952380953</v>
      </c>
      <c r="J172" s="32">
        <v>233.29444444444445</v>
      </c>
      <c r="K172" s="32">
        <v>223.44166666666666</v>
      </c>
      <c r="L172" s="32">
        <v>33.741666666666667</v>
      </c>
      <c r="M172" s="32">
        <v>25.691666666666666</v>
      </c>
      <c r="N172" s="32">
        <v>4.7388888888888889</v>
      </c>
      <c r="O172" s="32">
        <v>3.3111111111111109</v>
      </c>
      <c r="P172" s="32">
        <v>43.25</v>
      </c>
      <c r="Q172" s="32">
        <v>41.447222222222223</v>
      </c>
      <c r="R172" s="32">
        <v>1.8027777777777778</v>
      </c>
      <c r="S172" s="32">
        <v>156.30277777777778</v>
      </c>
      <c r="T172" s="32">
        <v>156.30277777777778</v>
      </c>
      <c r="U172" s="32">
        <v>0</v>
      </c>
      <c r="V172" s="32">
        <v>0</v>
      </c>
      <c r="W172" s="32">
        <v>16.013888888888889</v>
      </c>
      <c r="X172" s="32">
        <v>0.53333333333333333</v>
      </c>
      <c r="Y172" s="32">
        <v>0</v>
      </c>
      <c r="Z172" s="32">
        <v>1.6888888888888889</v>
      </c>
      <c r="AA172" s="32">
        <v>2.8027777777777776</v>
      </c>
      <c r="AB172" s="32">
        <v>0</v>
      </c>
      <c r="AC172" s="32">
        <v>10.988888888888889</v>
      </c>
      <c r="AD172" s="32">
        <v>0</v>
      </c>
      <c r="AE172" s="32">
        <v>0</v>
      </c>
      <c r="AF172" t="s">
        <v>161</v>
      </c>
      <c r="AG172">
        <v>8</v>
      </c>
      <c r="AH172"/>
    </row>
    <row r="173" spans="1:34" x14ac:dyDescent="0.25">
      <c r="A173" t="s">
        <v>564</v>
      </c>
      <c r="B173" t="s">
        <v>230</v>
      </c>
      <c r="C173" t="s">
        <v>448</v>
      </c>
      <c r="D173" t="s">
        <v>525</v>
      </c>
      <c r="E173" s="32">
        <v>118.81111111111112</v>
      </c>
      <c r="F173" s="32">
        <v>2.9367735901991958</v>
      </c>
      <c r="G173" s="32">
        <v>2.6728672963621061</v>
      </c>
      <c r="H173" s="32">
        <v>0.73004301879734412</v>
      </c>
      <c r="I173" s="32">
        <v>0.50653698681380344</v>
      </c>
      <c r="J173" s="32">
        <v>348.92133333333334</v>
      </c>
      <c r="K173" s="32">
        <v>317.56633333333338</v>
      </c>
      <c r="L173" s="32">
        <v>86.737222222222229</v>
      </c>
      <c r="M173" s="32">
        <v>60.182222222222229</v>
      </c>
      <c r="N173" s="32">
        <v>20.688333333333336</v>
      </c>
      <c r="O173" s="32">
        <v>5.8666666666666663</v>
      </c>
      <c r="P173" s="32">
        <v>71.386555555555546</v>
      </c>
      <c r="Q173" s="32">
        <v>66.586555555555549</v>
      </c>
      <c r="R173" s="32">
        <v>4.8</v>
      </c>
      <c r="S173" s="32">
        <v>190.79755555555556</v>
      </c>
      <c r="T173" s="32">
        <v>181.00166666666667</v>
      </c>
      <c r="U173" s="32">
        <v>9.7958888888888893</v>
      </c>
      <c r="V173" s="32">
        <v>0</v>
      </c>
      <c r="W173" s="32">
        <v>6.0255555555555551</v>
      </c>
      <c r="X173" s="32">
        <v>0</v>
      </c>
      <c r="Y173" s="32">
        <v>0</v>
      </c>
      <c r="Z173" s="32">
        <v>0</v>
      </c>
      <c r="AA173" s="32">
        <v>0</v>
      </c>
      <c r="AB173" s="32">
        <v>0</v>
      </c>
      <c r="AC173" s="32">
        <v>6.0255555555555551</v>
      </c>
      <c r="AD173" s="32">
        <v>0</v>
      </c>
      <c r="AE173" s="32">
        <v>0</v>
      </c>
      <c r="AF173" t="s">
        <v>9</v>
      </c>
      <c r="AG173">
        <v>8</v>
      </c>
      <c r="AH173"/>
    </row>
    <row r="174" spans="1:34" x14ac:dyDescent="0.25">
      <c r="A174" t="s">
        <v>564</v>
      </c>
      <c r="B174" t="s">
        <v>272</v>
      </c>
      <c r="C174" t="s">
        <v>442</v>
      </c>
      <c r="D174" t="s">
        <v>521</v>
      </c>
      <c r="E174" s="32">
        <v>57.18888888888889</v>
      </c>
      <c r="F174" s="32">
        <v>3.1331358072663686</v>
      </c>
      <c r="G174" s="32">
        <v>2.9614338449582283</v>
      </c>
      <c r="H174" s="32">
        <v>0.74795997668544778</v>
      </c>
      <c r="I174" s="32">
        <v>0.57625801437730717</v>
      </c>
      <c r="J174" s="32">
        <v>179.18055555555554</v>
      </c>
      <c r="K174" s="32">
        <v>169.36111111111111</v>
      </c>
      <c r="L174" s="32">
        <v>42.774999999999999</v>
      </c>
      <c r="M174" s="32">
        <v>32.955555555555556</v>
      </c>
      <c r="N174" s="32">
        <v>4.3083333333333336</v>
      </c>
      <c r="O174" s="32">
        <v>5.5111111111111111</v>
      </c>
      <c r="P174" s="32">
        <v>21.194444444444443</v>
      </c>
      <c r="Q174" s="32">
        <v>21.194444444444443</v>
      </c>
      <c r="R174" s="32">
        <v>0</v>
      </c>
      <c r="S174" s="32">
        <v>115.21111111111111</v>
      </c>
      <c r="T174" s="32">
        <v>115.21111111111111</v>
      </c>
      <c r="U174" s="32">
        <v>0</v>
      </c>
      <c r="V174" s="32">
        <v>0</v>
      </c>
      <c r="W174" s="32">
        <v>0</v>
      </c>
      <c r="X174" s="32">
        <v>0</v>
      </c>
      <c r="Y174" s="32">
        <v>0</v>
      </c>
      <c r="Z174" s="32">
        <v>0</v>
      </c>
      <c r="AA174" s="32">
        <v>0</v>
      </c>
      <c r="AB174" s="32">
        <v>0</v>
      </c>
      <c r="AC174" s="32">
        <v>0</v>
      </c>
      <c r="AD174" s="32">
        <v>0</v>
      </c>
      <c r="AE174" s="32">
        <v>0</v>
      </c>
      <c r="AF174" t="s">
        <v>51</v>
      </c>
      <c r="AG174">
        <v>8</v>
      </c>
      <c r="AH174"/>
    </row>
    <row r="175" spans="1:34" x14ac:dyDescent="0.25">
      <c r="A175" t="s">
        <v>564</v>
      </c>
      <c r="B175" t="s">
        <v>220</v>
      </c>
      <c r="C175" t="s">
        <v>467</v>
      </c>
      <c r="D175" t="s">
        <v>534</v>
      </c>
      <c r="E175" s="32">
        <v>39.733333333333334</v>
      </c>
      <c r="F175" s="32">
        <v>3.7802488814317683</v>
      </c>
      <c r="G175" s="32">
        <v>3.368928970917227</v>
      </c>
      <c r="H175" s="32">
        <v>1.0671588366890377</v>
      </c>
      <c r="I175" s="32">
        <v>0.65583892617449657</v>
      </c>
      <c r="J175" s="32">
        <v>150.20188888888893</v>
      </c>
      <c r="K175" s="32">
        <v>133.85877777777782</v>
      </c>
      <c r="L175" s="32">
        <v>42.401777777777767</v>
      </c>
      <c r="M175" s="32">
        <v>26.058666666666664</v>
      </c>
      <c r="N175" s="32">
        <v>11.906111111111105</v>
      </c>
      <c r="O175" s="32">
        <v>4.4369999999999994</v>
      </c>
      <c r="P175" s="32">
        <v>19.728555555555563</v>
      </c>
      <c r="Q175" s="32">
        <v>19.728555555555563</v>
      </c>
      <c r="R175" s="32">
        <v>0</v>
      </c>
      <c r="S175" s="32">
        <v>88.071555555555591</v>
      </c>
      <c r="T175" s="32">
        <v>78.79488888888892</v>
      </c>
      <c r="U175" s="32">
        <v>5.8103333333333325</v>
      </c>
      <c r="V175" s="32">
        <v>3.466333333333333</v>
      </c>
      <c r="W175" s="32">
        <v>0</v>
      </c>
      <c r="X175" s="32">
        <v>0</v>
      </c>
      <c r="Y175" s="32">
        <v>0</v>
      </c>
      <c r="Z175" s="32">
        <v>0</v>
      </c>
      <c r="AA175" s="32">
        <v>0</v>
      </c>
      <c r="AB175" s="32">
        <v>0</v>
      </c>
      <c r="AC175" s="32">
        <v>0</v>
      </c>
      <c r="AD175" s="32">
        <v>0</v>
      </c>
      <c r="AE175" s="32">
        <v>0</v>
      </c>
      <c r="AF175" t="s">
        <v>76</v>
      </c>
      <c r="AG175">
        <v>8</v>
      </c>
      <c r="AH175"/>
    </row>
    <row r="176" spans="1:34" x14ac:dyDescent="0.25">
      <c r="A176" t="s">
        <v>564</v>
      </c>
      <c r="B176" t="s">
        <v>384</v>
      </c>
      <c r="C176" t="s">
        <v>498</v>
      </c>
      <c r="D176" t="s">
        <v>549</v>
      </c>
      <c r="E176" s="32">
        <v>38.344444444444441</v>
      </c>
      <c r="F176" s="32">
        <v>3.6521848739495808</v>
      </c>
      <c r="G176" s="32">
        <v>3.424839177050131</v>
      </c>
      <c r="H176" s="32">
        <v>0.79571428571428582</v>
      </c>
      <c r="I176" s="32">
        <v>0.56836858881483632</v>
      </c>
      <c r="J176" s="32">
        <v>140.04100000000003</v>
      </c>
      <c r="K176" s="32">
        <v>131.32355555555557</v>
      </c>
      <c r="L176" s="32">
        <v>30.511222222222223</v>
      </c>
      <c r="M176" s="32">
        <v>21.793777777777777</v>
      </c>
      <c r="N176" s="32">
        <v>1.7722222222222221</v>
      </c>
      <c r="O176" s="32">
        <v>6.9452222222222257</v>
      </c>
      <c r="P176" s="32">
        <v>21.551666666666666</v>
      </c>
      <c r="Q176" s="32">
        <v>21.551666666666666</v>
      </c>
      <c r="R176" s="32">
        <v>0</v>
      </c>
      <c r="S176" s="32">
        <v>87.978111111111133</v>
      </c>
      <c r="T176" s="32">
        <v>87.978111111111133</v>
      </c>
      <c r="U176" s="32">
        <v>0</v>
      </c>
      <c r="V176" s="32">
        <v>0</v>
      </c>
      <c r="W176" s="32">
        <v>2.1716666666666664</v>
      </c>
      <c r="X176" s="32">
        <v>0.39944444444444438</v>
      </c>
      <c r="Y176" s="32">
        <v>1.7722222222222221</v>
      </c>
      <c r="Z176" s="32">
        <v>0</v>
      </c>
      <c r="AA176" s="32">
        <v>0</v>
      </c>
      <c r="AB176" s="32">
        <v>0</v>
      </c>
      <c r="AC176" s="32">
        <v>0</v>
      </c>
      <c r="AD176" s="32">
        <v>0</v>
      </c>
      <c r="AE176" s="32">
        <v>0</v>
      </c>
      <c r="AF176" t="s">
        <v>167</v>
      </c>
      <c r="AG176">
        <v>8</v>
      </c>
      <c r="AH176"/>
    </row>
    <row r="177" spans="1:34" x14ac:dyDescent="0.25">
      <c r="A177" t="s">
        <v>564</v>
      </c>
      <c r="B177" t="s">
        <v>429</v>
      </c>
      <c r="C177" t="s">
        <v>509</v>
      </c>
      <c r="D177" t="s">
        <v>555</v>
      </c>
      <c r="E177" s="32">
        <v>21.5</v>
      </c>
      <c r="F177" s="32">
        <v>2.6896589147286818</v>
      </c>
      <c r="G177" s="32">
        <v>2.512940568475452</v>
      </c>
      <c r="H177" s="32">
        <v>0</v>
      </c>
      <c r="I177" s="32">
        <v>0</v>
      </c>
      <c r="J177" s="32">
        <v>57.827666666666659</v>
      </c>
      <c r="K177" s="32">
        <v>54.028222222222219</v>
      </c>
      <c r="L177" s="32">
        <v>0</v>
      </c>
      <c r="M177" s="32">
        <v>0</v>
      </c>
      <c r="N177" s="32">
        <v>0</v>
      </c>
      <c r="O177" s="32">
        <v>0</v>
      </c>
      <c r="P177" s="32">
        <v>24.969666666666658</v>
      </c>
      <c r="Q177" s="32">
        <v>21.170222222222215</v>
      </c>
      <c r="R177" s="32">
        <v>3.7994444444444442</v>
      </c>
      <c r="S177" s="32">
        <v>32.858000000000004</v>
      </c>
      <c r="T177" s="32">
        <v>24.820222222222228</v>
      </c>
      <c r="U177" s="32">
        <v>8.0377777777777784</v>
      </c>
      <c r="V177" s="32">
        <v>0</v>
      </c>
      <c r="W177" s="32">
        <v>0</v>
      </c>
      <c r="X177" s="32">
        <v>0</v>
      </c>
      <c r="Y177" s="32">
        <v>0</v>
      </c>
      <c r="Z177" s="32">
        <v>0</v>
      </c>
      <c r="AA177" s="32">
        <v>0</v>
      </c>
      <c r="AB177" s="32">
        <v>0</v>
      </c>
      <c r="AC177" s="32">
        <v>0</v>
      </c>
      <c r="AD177" s="32">
        <v>0</v>
      </c>
      <c r="AE177" s="32">
        <v>0</v>
      </c>
      <c r="AF177" t="s">
        <v>212</v>
      </c>
      <c r="AG177">
        <v>8</v>
      </c>
      <c r="AH177"/>
    </row>
    <row r="178" spans="1:34" x14ac:dyDescent="0.25">
      <c r="A178" t="s">
        <v>564</v>
      </c>
      <c r="B178" t="s">
        <v>363</v>
      </c>
      <c r="C178" t="s">
        <v>448</v>
      </c>
      <c r="D178" t="s">
        <v>525</v>
      </c>
      <c r="E178" s="32">
        <v>38.511111111111113</v>
      </c>
      <c r="F178" s="32">
        <v>3.7927091748413146</v>
      </c>
      <c r="G178" s="32">
        <v>3.5424206578188113</v>
      </c>
      <c r="H178" s="32">
        <v>0.99918061165608751</v>
      </c>
      <c r="I178" s="32">
        <v>0.74889209463358331</v>
      </c>
      <c r="J178" s="32">
        <v>146.06144444444442</v>
      </c>
      <c r="K178" s="32">
        <v>136.42255555555556</v>
      </c>
      <c r="L178" s="32">
        <v>38.47955555555555</v>
      </c>
      <c r="M178" s="32">
        <v>28.840666666666664</v>
      </c>
      <c r="N178" s="32">
        <v>4.3</v>
      </c>
      <c r="O178" s="32">
        <v>5.3388888888888886</v>
      </c>
      <c r="P178" s="32">
        <v>33.531333333333336</v>
      </c>
      <c r="Q178" s="32">
        <v>33.531333333333336</v>
      </c>
      <c r="R178" s="32">
        <v>0</v>
      </c>
      <c r="S178" s="32">
        <v>74.050555555555547</v>
      </c>
      <c r="T178" s="32">
        <v>74.050555555555547</v>
      </c>
      <c r="U178" s="32">
        <v>0</v>
      </c>
      <c r="V178" s="32">
        <v>0</v>
      </c>
      <c r="W178" s="32">
        <v>15.770000000000001</v>
      </c>
      <c r="X178" s="32">
        <v>1.9861111111111112</v>
      </c>
      <c r="Y178" s="32">
        <v>0</v>
      </c>
      <c r="Z178" s="32">
        <v>0</v>
      </c>
      <c r="AA178" s="32">
        <v>1.5</v>
      </c>
      <c r="AB178" s="32">
        <v>0</v>
      </c>
      <c r="AC178" s="32">
        <v>12.283888888888891</v>
      </c>
      <c r="AD178" s="32">
        <v>0</v>
      </c>
      <c r="AE178" s="32">
        <v>0</v>
      </c>
      <c r="AF178" t="s">
        <v>146</v>
      </c>
      <c r="AG178">
        <v>8</v>
      </c>
      <c r="AH178"/>
    </row>
    <row r="179" spans="1:34" x14ac:dyDescent="0.25">
      <c r="A179" t="s">
        <v>564</v>
      </c>
      <c r="B179" t="s">
        <v>319</v>
      </c>
      <c r="C179" t="s">
        <v>446</v>
      </c>
      <c r="D179" t="s">
        <v>514</v>
      </c>
      <c r="E179" s="32">
        <v>89.588888888888889</v>
      </c>
      <c r="F179" s="32">
        <v>3.0334242837653473</v>
      </c>
      <c r="G179" s="32">
        <v>2.8665509115713759</v>
      </c>
      <c r="H179" s="32">
        <v>0.55897308694034475</v>
      </c>
      <c r="I179" s="32">
        <v>0.44366240853280414</v>
      </c>
      <c r="J179" s="32">
        <v>271.76111111111106</v>
      </c>
      <c r="K179" s="32">
        <v>256.81111111111113</v>
      </c>
      <c r="L179" s="32">
        <v>50.077777777777776</v>
      </c>
      <c r="M179" s="32">
        <v>39.74722222222222</v>
      </c>
      <c r="N179" s="32">
        <v>4.6416666666666666</v>
      </c>
      <c r="O179" s="32">
        <v>5.6888888888888891</v>
      </c>
      <c r="P179" s="32">
        <v>45.108333333333334</v>
      </c>
      <c r="Q179" s="32">
        <v>40.488888888888887</v>
      </c>
      <c r="R179" s="32">
        <v>4.6194444444444445</v>
      </c>
      <c r="S179" s="32">
        <v>176.57499999999999</v>
      </c>
      <c r="T179" s="32">
        <v>176.57499999999999</v>
      </c>
      <c r="U179" s="32">
        <v>0</v>
      </c>
      <c r="V179" s="32">
        <v>0</v>
      </c>
      <c r="W179" s="32">
        <v>4.6166666666666663</v>
      </c>
      <c r="X179" s="32">
        <v>0</v>
      </c>
      <c r="Y179" s="32">
        <v>0</v>
      </c>
      <c r="Z179" s="32">
        <v>0</v>
      </c>
      <c r="AA179" s="32">
        <v>0</v>
      </c>
      <c r="AB179" s="32">
        <v>0</v>
      </c>
      <c r="AC179" s="32">
        <v>4.6166666666666663</v>
      </c>
      <c r="AD179" s="32">
        <v>0</v>
      </c>
      <c r="AE179" s="32">
        <v>0</v>
      </c>
      <c r="AF179" t="s">
        <v>101</v>
      </c>
      <c r="AG179">
        <v>8</v>
      </c>
      <c r="AH179"/>
    </row>
    <row r="180" spans="1:34" x14ac:dyDescent="0.25">
      <c r="A180" t="s">
        <v>564</v>
      </c>
      <c r="B180" t="s">
        <v>305</v>
      </c>
      <c r="C180" t="s">
        <v>458</v>
      </c>
      <c r="D180" t="s">
        <v>532</v>
      </c>
      <c r="E180" s="32">
        <v>64.677777777777777</v>
      </c>
      <c r="F180" s="32">
        <v>3.155224188283801</v>
      </c>
      <c r="G180" s="32">
        <v>2.7154561071980767</v>
      </c>
      <c r="H180" s="32">
        <v>1.0104552482391342</v>
      </c>
      <c r="I180" s="32">
        <v>0.65056175914791281</v>
      </c>
      <c r="J180" s="32">
        <v>204.07288888888894</v>
      </c>
      <c r="K180" s="32">
        <v>175.62966666666671</v>
      </c>
      <c r="L180" s="32">
        <v>65.353999999999999</v>
      </c>
      <c r="M180" s="32">
        <v>42.076888888888895</v>
      </c>
      <c r="N180" s="32">
        <v>17.588222222222221</v>
      </c>
      <c r="O180" s="32">
        <v>5.6888888888888891</v>
      </c>
      <c r="P180" s="32">
        <v>34.187555555555555</v>
      </c>
      <c r="Q180" s="32">
        <v>29.021444444444441</v>
      </c>
      <c r="R180" s="32">
        <v>5.1661111111111113</v>
      </c>
      <c r="S180" s="32">
        <v>104.53133333333339</v>
      </c>
      <c r="T180" s="32">
        <v>104.53133333333339</v>
      </c>
      <c r="U180" s="32">
        <v>0</v>
      </c>
      <c r="V180" s="32">
        <v>0</v>
      </c>
      <c r="W180" s="32">
        <v>0</v>
      </c>
      <c r="X180" s="32">
        <v>0</v>
      </c>
      <c r="Y180" s="32">
        <v>0</v>
      </c>
      <c r="Z180" s="32">
        <v>0</v>
      </c>
      <c r="AA180" s="32">
        <v>0</v>
      </c>
      <c r="AB180" s="32">
        <v>0</v>
      </c>
      <c r="AC180" s="32">
        <v>0</v>
      </c>
      <c r="AD180" s="32">
        <v>0</v>
      </c>
      <c r="AE180" s="32">
        <v>0</v>
      </c>
      <c r="AF180" t="s">
        <v>86</v>
      </c>
      <c r="AG180">
        <v>8</v>
      </c>
      <c r="AH180"/>
    </row>
    <row r="181" spans="1:34" x14ac:dyDescent="0.25">
      <c r="A181" t="s">
        <v>564</v>
      </c>
      <c r="B181" t="s">
        <v>401</v>
      </c>
      <c r="C181" t="s">
        <v>442</v>
      </c>
      <c r="D181" t="s">
        <v>521</v>
      </c>
      <c r="E181" s="32">
        <v>43.822222222222223</v>
      </c>
      <c r="F181" s="32">
        <v>3.9353980730223119</v>
      </c>
      <c r="G181" s="32">
        <v>3.5644954361054757</v>
      </c>
      <c r="H181" s="32">
        <v>1.0406744421906691</v>
      </c>
      <c r="I181" s="32">
        <v>0.84886409736308288</v>
      </c>
      <c r="J181" s="32">
        <v>172.45788888888887</v>
      </c>
      <c r="K181" s="32">
        <v>156.20411111111108</v>
      </c>
      <c r="L181" s="32">
        <v>45.604666666666652</v>
      </c>
      <c r="M181" s="32">
        <v>37.199111111111101</v>
      </c>
      <c r="N181" s="32">
        <v>2.5777777777777779</v>
      </c>
      <c r="O181" s="32">
        <v>5.8277777777777775</v>
      </c>
      <c r="P181" s="32">
        <v>30.050222222222235</v>
      </c>
      <c r="Q181" s="32">
        <v>22.202000000000012</v>
      </c>
      <c r="R181" s="32">
        <v>7.8482222222222227</v>
      </c>
      <c r="S181" s="32">
        <v>96.802999999999969</v>
      </c>
      <c r="T181" s="32">
        <v>85.908888888888868</v>
      </c>
      <c r="U181" s="32">
        <v>0</v>
      </c>
      <c r="V181" s="32">
        <v>10.894111111111108</v>
      </c>
      <c r="W181" s="32">
        <v>1.5333333333333334</v>
      </c>
      <c r="X181" s="32">
        <v>9.0777777777777777E-2</v>
      </c>
      <c r="Y181" s="32">
        <v>0</v>
      </c>
      <c r="Z181" s="32">
        <v>0.1388888888888889</v>
      </c>
      <c r="AA181" s="32">
        <v>0.1381111111111111</v>
      </c>
      <c r="AB181" s="32">
        <v>0</v>
      </c>
      <c r="AC181" s="32">
        <v>1.1655555555555557</v>
      </c>
      <c r="AD181" s="32">
        <v>0</v>
      </c>
      <c r="AE181" s="32">
        <v>0</v>
      </c>
      <c r="AF181" t="s">
        <v>184</v>
      </c>
      <c r="AG181">
        <v>8</v>
      </c>
      <c r="AH181"/>
    </row>
    <row r="182" spans="1:34" x14ac:dyDescent="0.25">
      <c r="A182" t="s">
        <v>564</v>
      </c>
      <c r="B182" t="s">
        <v>252</v>
      </c>
      <c r="C182" t="s">
        <v>457</v>
      </c>
      <c r="D182" t="s">
        <v>515</v>
      </c>
      <c r="E182" s="32">
        <v>47.288888888888891</v>
      </c>
      <c r="F182" s="32">
        <v>3.9990131578947365</v>
      </c>
      <c r="G182" s="32">
        <v>3.6603853383458644</v>
      </c>
      <c r="H182" s="32">
        <v>0.45124530075187969</v>
      </c>
      <c r="I182" s="32">
        <v>0.23825187969924813</v>
      </c>
      <c r="J182" s="32">
        <v>189.10888888888888</v>
      </c>
      <c r="K182" s="32">
        <v>173.09555555555556</v>
      </c>
      <c r="L182" s="32">
        <v>21.338888888888889</v>
      </c>
      <c r="M182" s="32">
        <v>11.266666666666667</v>
      </c>
      <c r="N182" s="32">
        <v>3.5144444444444445</v>
      </c>
      <c r="O182" s="32">
        <v>6.5577777777777779</v>
      </c>
      <c r="P182" s="32">
        <v>42.28333333333331</v>
      </c>
      <c r="Q182" s="32">
        <v>36.342222222222198</v>
      </c>
      <c r="R182" s="32">
        <v>5.9411111111111117</v>
      </c>
      <c r="S182" s="32">
        <v>125.48666666666668</v>
      </c>
      <c r="T182" s="32">
        <v>90.570000000000007</v>
      </c>
      <c r="U182" s="32">
        <v>32.642222222222237</v>
      </c>
      <c r="V182" s="32">
        <v>2.2744444444444443</v>
      </c>
      <c r="W182" s="32">
        <v>0</v>
      </c>
      <c r="X182" s="32">
        <v>0</v>
      </c>
      <c r="Y182" s="32">
        <v>0</v>
      </c>
      <c r="Z182" s="32">
        <v>0</v>
      </c>
      <c r="AA182" s="32">
        <v>0</v>
      </c>
      <c r="AB182" s="32">
        <v>0</v>
      </c>
      <c r="AC182" s="32">
        <v>0</v>
      </c>
      <c r="AD182" s="32">
        <v>0</v>
      </c>
      <c r="AE182" s="32">
        <v>0</v>
      </c>
      <c r="AF182" t="s">
        <v>31</v>
      </c>
      <c r="AG182">
        <v>8</v>
      </c>
      <c r="AH182"/>
    </row>
    <row r="183" spans="1:34" x14ac:dyDescent="0.25">
      <c r="A183" t="s">
        <v>564</v>
      </c>
      <c r="B183" t="s">
        <v>289</v>
      </c>
      <c r="C183" t="s">
        <v>442</v>
      </c>
      <c r="D183" t="s">
        <v>521</v>
      </c>
      <c r="E183" s="32">
        <v>95.63333333333334</v>
      </c>
      <c r="F183" s="32">
        <v>3.312884861159521</v>
      </c>
      <c r="G183" s="32">
        <v>3.1166875798768441</v>
      </c>
      <c r="H183" s="32">
        <v>0.71234344138491901</v>
      </c>
      <c r="I183" s="32">
        <v>0.518082955733705</v>
      </c>
      <c r="J183" s="32">
        <v>316.82222222222219</v>
      </c>
      <c r="K183" s="32">
        <v>298.05922222222222</v>
      </c>
      <c r="L183" s="32">
        <v>68.123777777777761</v>
      </c>
      <c r="M183" s="32">
        <v>49.545999999999992</v>
      </c>
      <c r="N183" s="32">
        <v>12.977777777777778</v>
      </c>
      <c r="O183" s="32">
        <v>5.6</v>
      </c>
      <c r="P183" s="32">
        <v>72.142888888888848</v>
      </c>
      <c r="Q183" s="32">
        <v>71.957666666666626</v>
      </c>
      <c r="R183" s="32">
        <v>0.18522222222222223</v>
      </c>
      <c r="S183" s="32">
        <v>176.55555555555554</v>
      </c>
      <c r="T183" s="32">
        <v>172.74322222222222</v>
      </c>
      <c r="U183" s="32">
        <v>3.8123333333333336</v>
      </c>
      <c r="V183" s="32">
        <v>0</v>
      </c>
      <c r="W183" s="32">
        <v>4.3545555555555557</v>
      </c>
      <c r="X183" s="32">
        <v>0</v>
      </c>
      <c r="Y183" s="32">
        <v>0</v>
      </c>
      <c r="Z183" s="32">
        <v>0</v>
      </c>
      <c r="AA183" s="32">
        <v>4.1145555555555555</v>
      </c>
      <c r="AB183" s="32">
        <v>0</v>
      </c>
      <c r="AC183" s="32">
        <v>0.24000000000000002</v>
      </c>
      <c r="AD183" s="32">
        <v>0</v>
      </c>
      <c r="AE183" s="32">
        <v>0</v>
      </c>
      <c r="AF183" t="s">
        <v>68</v>
      </c>
      <c r="AG183">
        <v>8</v>
      </c>
      <c r="AH183"/>
    </row>
    <row r="184" spans="1:34" x14ac:dyDescent="0.25">
      <c r="A184" t="s">
        <v>564</v>
      </c>
      <c r="B184" t="s">
        <v>431</v>
      </c>
      <c r="C184" t="s">
        <v>511</v>
      </c>
      <c r="D184" t="s">
        <v>556</v>
      </c>
      <c r="E184" s="32">
        <v>40.911111111111111</v>
      </c>
      <c r="F184" s="32">
        <v>5.4968386746333513</v>
      </c>
      <c r="G184" s="32">
        <v>5.3659179793590432</v>
      </c>
      <c r="H184" s="32">
        <v>0.61083107007061355</v>
      </c>
      <c r="I184" s="32">
        <v>0.61083107007061355</v>
      </c>
      <c r="J184" s="32">
        <v>224.88177777777778</v>
      </c>
      <c r="K184" s="32">
        <v>219.52566666666664</v>
      </c>
      <c r="L184" s="32">
        <v>24.989777777777768</v>
      </c>
      <c r="M184" s="32">
        <v>24.989777777777768</v>
      </c>
      <c r="N184" s="32">
        <v>0</v>
      </c>
      <c r="O184" s="32">
        <v>0</v>
      </c>
      <c r="P184" s="32">
        <v>39.030111111111125</v>
      </c>
      <c r="Q184" s="32">
        <v>33.674000000000014</v>
      </c>
      <c r="R184" s="32">
        <v>5.3561111111111135</v>
      </c>
      <c r="S184" s="32">
        <v>160.86188888888887</v>
      </c>
      <c r="T184" s="32">
        <v>145.76766666666666</v>
      </c>
      <c r="U184" s="32">
        <v>15.09422222222222</v>
      </c>
      <c r="V184" s="32">
        <v>0</v>
      </c>
      <c r="W184" s="32">
        <v>70.724888888888884</v>
      </c>
      <c r="X184" s="32">
        <v>7.1388888888888893</v>
      </c>
      <c r="Y184" s="32">
        <v>0</v>
      </c>
      <c r="Z184" s="32">
        <v>0</v>
      </c>
      <c r="AA184" s="32">
        <v>23.091777777777775</v>
      </c>
      <c r="AB184" s="32">
        <v>0</v>
      </c>
      <c r="AC184" s="32">
        <v>40.49422222222222</v>
      </c>
      <c r="AD184" s="32">
        <v>0</v>
      </c>
      <c r="AE184" s="32">
        <v>0</v>
      </c>
      <c r="AF184" t="s">
        <v>214</v>
      </c>
      <c r="AG184">
        <v>8</v>
      </c>
      <c r="AH184"/>
    </row>
    <row r="185" spans="1:34" x14ac:dyDescent="0.25">
      <c r="A185" t="s">
        <v>564</v>
      </c>
      <c r="B185" t="s">
        <v>432</v>
      </c>
      <c r="C185" t="s">
        <v>512</v>
      </c>
      <c r="D185" t="s">
        <v>557</v>
      </c>
      <c r="E185" s="32">
        <v>70.511111111111106</v>
      </c>
      <c r="F185" s="32">
        <v>4.2557878978884327</v>
      </c>
      <c r="G185" s="32">
        <v>4.0135896627797036</v>
      </c>
      <c r="H185" s="32">
        <v>1.0739694295619282</v>
      </c>
      <c r="I185" s="32">
        <v>0.83177119445319825</v>
      </c>
      <c r="J185" s="32">
        <v>300.08033333333327</v>
      </c>
      <c r="K185" s="32">
        <v>283.00266666666664</v>
      </c>
      <c r="L185" s="32">
        <v>75.726777777777727</v>
      </c>
      <c r="M185" s="32">
        <v>58.649111111111061</v>
      </c>
      <c r="N185" s="32">
        <v>11.299888888888891</v>
      </c>
      <c r="O185" s="32">
        <v>5.7777777777777777</v>
      </c>
      <c r="P185" s="32">
        <v>48.38677777777778</v>
      </c>
      <c r="Q185" s="32">
        <v>48.38677777777778</v>
      </c>
      <c r="R185" s="32">
        <v>0</v>
      </c>
      <c r="S185" s="32">
        <v>175.96677777777776</v>
      </c>
      <c r="T185" s="32">
        <v>161.5562222222222</v>
      </c>
      <c r="U185" s="32">
        <v>14.410555555555554</v>
      </c>
      <c r="V185" s="32">
        <v>0</v>
      </c>
      <c r="W185" s="32">
        <v>2.4</v>
      </c>
      <c r="X185" s="32">
        <v>2.4</v>
      </c>
      <c r="Y185" s="32">
        <v>0</v>
      </c>
      <c r="Z185" s="32">
        <v>0</v>
      </c>
      <c r="AA185" s="32">
        <v>0</v>
      </c>
      <c r="AB185" s="32">
        <v>0</v>
      </c>
      <c r="AC185" s="32">
        <v>0</v>
      </c>
      <c r="AD185" s="32">
        <v>0</v>
      </c>
      <c r="AE185" s="32">
        <v>0</v>
      </c>
      <c r="AF185" t="s">
        <v>215</v>
      </c>
      <c r="AG185">
        <v>8</v>
      </c>
      <c r="AH185"/>
    </row>
    <row r="186" spans="1:34" x14ac:dyDescent="0.25">
      <c r="A186" t="s">
        <v>564</v>
      </c>
      <c r="B186" t="s">
        <v>387</v>
      </c>
      <c r="C186" t="s">
        <v>441</v>
      </c>
      <c r="D186" t="s">
        <v>520</v>
      </c>
      <c r="E186" s="32">
        <v>45.1</v>
      </c>
      <c r="F186" s="32">
        <v>3.795858585858586</v>
      </c>
      <c r="G186" s="32">
        <v>3.4222000492732194</v>
      </c>
      <c r="H186" s="32">
        <v>0.87850455777285041</v>
      </c>
      <c r="I186" s="32">
        <v>0.68338260655333816</v>
      </c>
      <c r="J186" s="32">
        <v>171.19322222222223</v>
      </c>
      <c r="K186" s="32">
        <v>154.3412222222222</v>
      </c>
      <c r="L186" s="32">
        <v>39.620555555555555</v>
      </c>
      <c r="M186" s="32">
        <v>30.820555555555554</v>
      </c>
      <c r="N186" s="32">
        <v>4.2666666666666666</v>
      </c>
      <c r="O186" s="32">
        <v>4.5333333333333332</v>
      </c>
      <c r="P186" s="32">
        <v>50.549888888888887</v>
      </c>
      <c r="Q186" s="32">
        <v>42.497888888888887</v>
      </c>
      <c r="R186" s="32">
        <v>8.0520000000000032</v>
      </c>
      <c r="S186" s="32">
        <v>81.022777777777776</v>
      </c>
      <c r="T186" s="32">
        <v>81.022777777777776</v>
      </c>
      <c r="U186" s="32">
        <v>0</v>
      </c>
      <c r="V186" s="32">
        <v>0</v>
      </c>
      <c r="W186" s="32">
        <v>0</v>
      </c>
      <c r="X186" s="32">
        <v>0</v>
      </c>
      <c r="Y186" s="32">
        <v>0</v>
      </c>
      <c r="Z186" s="32">
        <v>0</v>
      </c>
      <c r="AA186" s="32">
        <v>0</v>
      </c>
      <c r="AB186" s="32">
        <v>0</v>
      </c>
      <c r="AC186" s="32">
        <v>0</v>
      </c>
      <c r="AD186" s="32">
        <v>0</v>
      </c>
      <c r="AE186" s="32">
        <v>0</v>
      </c>
      <c r="AF186" t="s">
        <v>170</v>
      </c>
      <c r="AG186">
        <v>8</v>
      </c>
      <c r="AH186"/>
    </row>
    <row r="187" spans="1:34" x14ac:dyDescent="0.25">
      <c r="A187" t="s">
        <v>564</v>
      </c>
      <c r="B187" t="s">
        <v>302</v>
      </c>
      <c r="C187" t="s">
        <v>451</v>
      </c>
      <c r="D187" t="s">
        <v>527</v>
      </c>
      <c r="E187" s="32">
        <v>79.511111111111106</v>
      </c>
      <c r="F187" s="32">
        <v>2.5839798770262723</v>
      </c>
      <c r="G187" s="32">
        <v>2.2963890441587482</v>
      </c>
      <c r="H187" s="32">
        <v>0.70974287311347151</v>
      </c>
      <c r="I187" s="32">
        <v>0.44851732811626616</v>
      </c>
      <c r="J187" s="32">
        <v>205.45511111111114</v>
      </c>
      <c r="K187" s="32">
        <v>182.58844444444446</v>
      </c>
      <c r="L187" s="32">
        <v>56.432444444444464</v>
      </c>
      <c r="M187" s="32">
        <v>35.662111111111116</v>
      </c>
      <c r="N187" s="32">
        <v>15.081444444444454</v>
      </c>
      <c r="O187" s="32">
        <v>5.6888888888888891</v>
      </c>
      <c r="P187" s="32">
        <v>33.040999999999997</v>
      </c>
      <c r="Q187" s="32">
        <v>30.944666666666667</v>
      </c>
      <c r="R187" s="32">
        <v>2.0963333333333334</v>
      </c>
      <c r="S187" s="32">
        <v>115.98166666666667</v>
      </c>
      <c r="T187" s="32">
        <v>115.98166666666667</v>
      </c>
      <c r="U187" s="32">
        <v>0</v>
      </c>
      <c r="V187" s="32">
        <v>0</v>
      </c>
      <c r="W187" s="32">
        <v>108.79511111111111</v>
      </c>
      <c r="X187" s="32">
        <v>15.289333333333333</v>
      </c>
      <c r="Y187" s="32">
        <v>0</v>
      </c>
      <c r="Z187" s="32">
        <v>0</v>
      </c>
      <c r="AA187" s="32">
        <v>25.255777777777777</v>
      </c>
      <c r="AB187" s="32">
        <v>0</v>
      </c>
      <c r="AC187" s="32">
        <v>68.25</v>
      </c>
      <c r="AD187" s="32">
        <v>0</v>
      </c>
      <c r="AE187" s="32">
        <v>0</v>
      </c>
      <c r="AF187" t="s">
        <v>83</v>
      </c>
      <c r="AG187">
        <v>8</v>
      </c>
      <c r="AH187"/>
    </row>
    <row r="188" spans="1:34" x14ac:dyDescent="0.25">
      <c r="A188" t="s">
        <v>564</v>
      </c>
      <c r="B188" t="s">
        <v>222</v>
      </c>
      <c r="C188" t="s">
        <v>442</v>
      </c>
      <c r="D188" t="s">
        <v>521</v>
      </c>
      <c r="E188" s="32">
        <v>100.47777777777777</v>
      </c>
      <c r="F188" s="32">
        <v>3.6090202366471309</v>
      </c>
      <c r="G188" s="32">
        <v>3.35708172066792</v>
      </c>
      <c r="H188" s="32">
        <v>0.74498838880902374</v>
      </c>
      <c r="I188" s="32">
        <v>0.54646135132146434</v>
      </c>
      <c r="J188" s="32">
        <v>362.62633333333338</v>
      </c>
      <c r="K188" s="32">
        <v>337.31211111111111</v>
      </c>
      <c r="L188" s="32">
        <v>74.854777777777798</v>
      </c>
      <c r="M188" s="32">
        <v>54.907222222222245</v>
      </c>
      <c r="N188" s="32">
        <v>14.540111111111109</v>
      </c>
      <c r="O188" s="32">
        <v>5.4074444444444447</v>
      </c>
      <c r="P188" s="32">
        <v>45.740555555555559</v>
      </c>
      <c r="Q188" s="32">
        <v>40.373888888888892</v>
      </c>
      <c r="R188" s="32">
        <v>5.3666666666666663</v>
      </c>
      <c r="S188" s="32">
        <v>242.03100000000001</v>
      </c>
      <c r="T188" s="32">
        <v>242.03100000000001</v>
      </c>
      <c r="U188" s="32">
        <v>0</v>
      </c>
      <c r="V188" s="32">
        <v>0</v>
      </c>
      <c r="W188" s="32">
        <v>0</v>
      </c>
      <c r="X188" s="32">
        <v>0</v>
      </c>
      <c r="Y188" s="32">
        <v>0</v>
      </c>
      <c r="Z188" s="32">
        <v>0</v>
      </c>
      <c r="AA188" s="32">
        <v>0</v>
      </c>
      <c r="AB188" s="32">
        <v>0</v>
      </c>
      <c r="AC188" s="32">
        <v>0</v>
      </c>
      <c r="AD188" s="32">
        <v>0</v>
      </c>
      <c r="AE188" s="32">
        <v>0</v>
      </c>
      <c r="AF188" t="s">
        <v>1</v>
      </c>
      <c r="AG188">
        <v>8</v>
      </c>
      <c r="AH188"/>
    </row>
    <row r="189" spans="1:34" x14ac:dyDescent="0.25">
      <c r="A189" t="s">
        <v>564</v>
      </c>
      <c r="B189" t="s">
        <v>255</v>
      </c>
      <c r="C189" t="s">
        <v>455</v>
      </c>
      <c r="D189" t="s">
        <v>519</v>
      </c>
      <c r="E189" s="32">
        <v>43.31111111111111</v>
      </c>
      <c r="F189" s="32">
        <v>3.5073627501282707</v>
      </c>
      <c r="G189" s="32">
        <v>3.0880194971780397</v>
      </c>
      <c r="H189" s="32">
        <v>0.5836326321190356</v>
      </c>
      <c r="I189" s="32">
        <v>0.32093381221139061</v>
      </c>
      <c r="J189" s="32">
        <v>151.90777777777777</v>
      </c>
      <c r="K189" s="32">
        <v>133.74555555555554</v>
      </c>
      <c r="L189" s="32">
        <v>25.277777777777786</v>
      </c>
      <c r="M189" s="32">
        <v>13.900000000000006</v>
      </c>
      <c r="N189" s="32">
        <v>5.6888888888888891</v>
      </c>
      <c r="O189" s="32">
        <v>5.6888888888888891</v>
      </c>
      <c r="P189" s="32">
        <v>41.446666666666665</v>
      </c>
      <c r="Q189" s="32">
        <v>34.662222222222219</v>
      </c>
      <c r="R189" s="32">
        <v>6.7844444444444436</v>
      </c>
      <c r="S189" s="32">
        <v>85.183333333333309</v>
      </c>
      <c r="T189" s="32">
        <v>68.063333333333304</v>
      </c>
      <c r="U189" s="32">
        <v>15.325555555555553</v>
      </c>
      <c r="V189" s="32">
        <v>1.7944444444444445</v>
      </c>
      <c r="W189" s="32">
        <v>0</v>
      </c>
      <c r="X189" s="32">
        <v>0</v>
      </c>
      <c r="Y189" s="32">
        <v>0</v>
      </c>
      <c r="Z189" s="32">
        <v>0</v>
      </c>
      <c r="AA189" s="32">
        <v>0</v>
      </c>
      <c r="AB189" s="32">
        <v>0</v>
      </c>
      <c r="AC189" s="32">
        <v>0</v>
      </c>
      <c r="AD189" s="32">
        <v>0</v>
      </c>
      <c r="AE189" s="32">
        <v>0</v>
      </c>
      <c r="AF189" t="s">
        <v>34</v>
      </c>
      <c r="AG189">
        <v>8</v>
      </c>
      <c r="AH189"/>
    </row>
    <row r="190" spans="1:34" x14ac:dyDescent="0.25">
      <c r="A190" t="s">
        <v>564</v>
      </c>
      <c r="B190" t="s">
        <v>358</v>
      </c>
      <c r="C190" t="s">
        <v>442</v>
      </c>
      <c r="D190" t="s">
        <v>521</v>
      </c>
      <c r="E190" s="32">
        <v>56.155555555555559</v>
      </c>
      <c r="F190" s="32">
        <v>4.7466996438464584</v>
      </c>
      <c r="G190" s="32">
        <v>4.2602156707558372</v>
      </c>
      <c r="H190" s="32">
        <v>1.5102690937870995</v>
      </c>
      <c r="I190" s="32">
        <v>1.0237851206964779</v>
      </c>
      <c r="J190" s="32">
        <v>266.55355555555559</v>
      </c>
      <c r="K190" s="32">
        <v>239.23477777777779</v>
      </c>
      <c r="L190" s="32">
        <v>84.810000000000016</v>
      </c>
      <c r="M190" s="32">
        <v>57.49122222222222</v>
      </c>
      <c r="N190" s="32">
        <v>16.829888888888895</v>
      </c>
      <c r="O190" s="32">
        <v>10.488888888888889</v>
      </c>
      <c r="P190" s="32">
        <v>28.396888888888888</v>
      </c>
      <c r="Q190" s="32">
        <v>28.396888888888888</v>
      </c>
      <c r="R190" s="32">
        <v>0</v>
      </c>
      <c r="S190" s="32">
        <v>153.34666666666669</v>
      </c>
      <c r="T190" s="32">
        <v>153.34666666666669</v>
      </c>
      <c r="U190" s="32">
        <v>0</v>
      </c>
      <c r="V190" s="32">
        <v>0</v>
      </c>
      <c r="W190" s="32">
        <v>38.875333333333323</v>
      </c>
      <c r="X190" s="32">
        <v>1.0162222222222224</v>
      </c>
      <c r="Y190" s="32">
        <v>0</v>
      </c>
      <c r="Z190" s="32">
        <v>0</v>
      </c>
      <c r="AA190" s="32">
        <v>2.3891111111111107</v>
      </c>
      <c r="AB190" s="32">
        <v>0</v>
      </c>
      <c r="AC190" s="32">
        <v>35.469999999999992</v>
      </c>
      <c r="AD190" s="32">
        <v>0</v>
      </c>
      <c r="AE190" s="32">
        <v>0</v>
      </c>
      <c r="AF190" t="s">
        <v>141</v>
      </c>
      <c r="AG190">
        <v>8</v>
      </c>
      <c r="AH190"/>
    </row>
    <row r="191" spans="1:34" x14ac:dyDescent="0.25">
      <c r="A191" t="s">
        <v>564</v>
      </c>
      <c r="B191" t="s">
        <v>392</v>
      </c>
      <c r="C191" t="s">
        <v>490</v>
      </c>
      <c r="D191" t="s">
        <v>523</v>
      </c>
      <c r="E191" s="32">
        <v>23.5</v>
      </c>
      <c r="F191" s="32">
        <v>5.3704255319148944</v>
      </c>
      <c r="G191" s="32">
        <v>4.9195981087470457</v>
      </c>
      <c r="H191" s="32">
        <v>1.6495508274231678</v>
      </c>
      <c r="I191" s="32">
        <v>1.198723404255319</v>
      </c>
      <c r="J191" s="32">
        <v>126.20500000000001</v>
      </c>
      <c r="K191" s="32">
        <v>115.61055555555558</v>
      </c>
      <c r="L191" s="32">
        <v>38.764444444444443</v>
      </c>
      <c r="M191" s="32">
        <v>28.169999999999998</v>
      </c>
      <c r="N191" s="32">
        <v>0</v>
      </c>
      <c r="O191" s="32">
        <v>10.594444444444445</v>
      </c>
      <c r="P191" s="32">
        <v>19.257777777777775</v>
      </c>
      <c r="Q191" s="32">
        <v>19.257777777777775</v>
      </c>
      <c r="R191" s="32">
        <v>0</v>
      </c>
      <c r="S191" s="32">
        <v>68.182777777777801</v>
      </c>
      <c r="T191" s="32">
        <v>68.182777777777801</v>
      </c>
      <c r="U191" s="32">
        <v>0</v>
      </c>
      <c r="V191" s="32">
        <v>0</v>
      </c>
      <c r="W191" s="32">
        <v>0</v>
      </c>
      <c r="X191" s="32">
        <v>0</v>
      </c>
      <c r="Y191" s="32">
        <v>0</v>
      </c>
      <c r="Z191" s="32">
        <v>0</v>
      </c>
      <c r="AA191" s="32">
        <v>0</v>
      </c>
      <c r="AB191" s="32">
        <v>0</v>
      </c>
      <c r="AC191" s="32">
        <v>0</v>
      </c>
      <c r="AD191" s="32">
        <v>0</v>
      </c>
      <c r="AE191" s="32">
        <v>0</v>
      </c>
      <c r="AF191" t="s">
        <v>175</v>
      </c>
      <c r="AG191">
        <v>8</v>
      </c>
      <c r="AH191"/>
    </row>
    <row r="192" spans="1:34" x14ac:dyDescent="0.25">
      <c r="A192" t="s">
        <v>564</v>
      </c>
      <c r="B192" t="s">
        <v>359</v>
      </c>
      <c r="C192" t="s">
        <v>490</v>
      </c>
      <c r="D192" t="s">
        <v>520</v>
      </c>
      <c r="E192" s="32">
        <v>85.166666666666671</v>
      </c>
      <c r="F192" s="32">
        <v>4.4876229615133738</v>
      </c>
      <c r="G192" s="32">
        <v>4.1444670580561001</v>
      </c>
      <c r="H192" s="32">
        <v>1.0044866275277233</v>
      </c>
      <c r="I192" s="32">
        <v>0.67050097847358114</v>
      </c>
      <c r="J192" s="32">
        <v>382.19588888888899</v>
      </c>
      <c r="K192" s="32">
        <v>352.97044444444452</v>
      </c>
      <c r="L192" s="32">
        <v>85.548777777777772</v>
      </c>
      <c r="M192" s="32">
        <v>57.104333333333329</v>
      </c>
      <c r="N192" s="32">
        <v>17.066666666666666</v>
      </c>
      <c r="O192" s="32">
        <v>11.377777777777778</v>
      </c>
      <c r="P192" s="32">
        <v>88.154888888888919</v>
      </c>
      <c r="Q192" s="32">
        <v>87.373888888888914</v>
      </c>
      <c r="R192" s="32">
        <v>0.78099999999999992</v>
      </c>
      <c r="S192" s="32">
        <v>208.4922222222223</v>
      </c>
      <c r="T192" s="32">
        <v>208.4922222222223</v>
      </c>
      <c r="U192" s="32">
        <v>0</v>
      </c>
      <c r="V192" s="32">
        <v>0</v>
      </c>
      <c r="W192" s="32">
        <v>25.691999999999997</v>
      </c>
      <c r="X192" s="32">
        <v>4.9310000000000009</v>
      </c>
      <c r="Y192" s="32">
        <v>0</v>
      </c>
      <c r="Z192" s="32">
        <v>0</v>
      </c>
      <c r="AA192" s="32">
        <v>0</v>
      </c>
      <c r="AB192" s="32">
        <v>0.78099999999999992</v>
      </c>
      <c r="AC192" s="32">
        <v>19.979999999999997</v>
      </c>
      <c r="AD192" s="32">
        <v>0</v>
      </c>
      <c r="AE192" s="32">
        <v>0</v>
      </c>
      <c r="AF192" t="s">
        <v>142</v>
      </c>
      <c r="AG192">
        <v>8</v>
      </c>
      <c r="AH192"/>
    </row>
    <row r="193" spans="1:34" x14ac:dyDescent="0.25">
      <c r="A193" t="s">
        <v>564</v>
      </c>
      <c r="B193" t="s">
        <v>402</v>
      </c>
      <c r="C193" t="s">
        <v>503</v>
      </c>
      <c r="D193" t="s">
        <v>541</v>
      </c>
      <c r="E193" s="32">
        <v>90.466666666666669</v>
      </c>
      <c r="F193" s="32">
        <v>3.1470081061164334</v>
      </c>
      <c r="G193" s="32">
        <v>2.8955821665438468</v>
      </c>
      <c r="H193" s="32">
        <v>0.4135838860230901</v>
      </c>
      <c r="I193" s="32">
        <v>0.23700442151805448</v>
      </c>
      <c r="J193" s="32">
        <v>284.69933333333336</v>
      </c>
      <c r="K193" s="32">
        <v>261.95366666666666</v>
      </c>
      <c r="L193" s="32">
        <v>37.415555555555549</v>
      </c>
      <c r="M193" s="32">
        <v>21.440999999999995</v>
      </c>
      <c r="N193" s="32">
        <v>10.285666666666668</v>
      </c>
      <c r="O193" s="32">
        <v>5.6888888888888891</v>
      </c>
      <c r="P193" s="32">
        <v>79.917888888888925</v>
      </c>
      <c r="Q193" s="32">
        <v>73.146777777777814</v>
      </c>
      <c r="R193" s="32">
        <v>6.7711111111111117</v>
      </c>
      <c r="S193" s="32">
        <v>167.36588888888889</v>
      </c>
      <c r="T193" s="32">
        <v>167.36588888888889</v>
      </c>
      <c r="U193" s="32">
        <v>0</v>
      </c>
      <c r="V193" s="32">
        <v>0</v>
      </c>
      <c r="W193" s="32">
        <v>0</v>
      </c>
      <c r="X193" s="32">
        <v>0</v>
      </c>
      <c r="Y193" s="32">
        <v>0</v>
      </c>
      <c r="Z193" s="32">
        <v>0</v>
      </c>
      <c r="AA193" s="32">
        <v>0</v>
      </c>
      <c r="AB193" s="32">
        <v>0</v>
      </c>
      <c r="AC193" s="32">
        <v>0</v>
      </c>
      <c r="AD193" s="32">
        <v>0</v>
      </c>
      <c r="AE193" s="32">
        <v>0</v>
      </c>
      <c r="AF193" t="s">
        <v>185</v>
      </c>
      <c r="AG193">
        <v>8</v>
      </c>
      <c r="AH193"/>
    </row>
    <row r="194" spans="1:34" x14ac:dyDescent="0.25">
      <c r="A194" t="s">
        <v>564</v>
      </c>
      <c r="B194" t="s">
        <v>257</v>
      </c>
      <c r="C194" t="s">
        <v>441</v>
      </c>
      <c r="D194" t="s">
        <v>523</v>
      </c>
      <c r="E194" s="32">
        <v>96.5</v>
      </c>
      <c r="F194" s="32">
        <v>2.7727864133563611</v>
      </c>
      <c r="G194" s="32">
        <v>2.5516004605641909</v>
      </c>
      <c r="H194" s="32">
        <v>0.47458261370178473</v>
      </c>
      <c r="I194" s="32">
        <v>0.31436384571099596</v>
      </c>
      <c r="J194" s="32">
        <v>267.57388888888886</v>
      </c>
      <c r="K194" s="32">
        <v>246.22944444444443</v>
      </c>
      <c r="L194" s="32">
        <v>45.797222222222224</v>
      </c>
      <c r="M194" s="32">
        <v>30.336111111111112</v>
      </c>
      <c r="N194" s="32">
        <v>9.7722222222222221</v>
      </c>
      <c r="O194" s="32">
        <v>5.6888888888888891</v>
      </c>
      <c r="P194" s="32">
        <v>56.936999999999998</v>
      </c>
      <c r="Q194" s="32">
        <v>51.053666666666665</v>
      </c>
      <c r="R194" s="32">
        <v>5.8833333333333337</v>
      </c>
      <c r="S194" s="32">
        <v>164.83966666666663</v>
      </c>
      <c r="T194" s="32">
        <v>164.83966666666663</v>
      </c>
      <c r="U194" s="32">
        <v>0</v>
      </c>
      <c r="V194" s="32">
        <v>0</v>
      </c>
      <c r="W194" s="32">
        <v>52.637777777777757</v>
      </c>
      <c r="X194" s="32">
        <v>0.25277777777777777</v>
      </c>
      <c r="Y194" s="32">
        <v>0</v>
      </c>
      <c r="Z194" s="32">
        <v>0</v>
      </c>
      <c r="AA194" s="32">
        <v>0.43977777777777777</v>
      </c>
      <c r="AB194" s="32">
        <v>0</v>
      </c>
      <c r="AC194" s="32">
        <v>51.945222222222199</v>
      </c>
      <c r="AD194" s="32">
        <v>0</v>
      </c>
      <c r="AE194" s="32">
        <v>0</v>
      </c>
      <c r="AF194" t="s">
        <v>36</v>
      </c>
      <c r="AG194">
        <v>8</v>
      </c>
      <c r="AH194"/>
    </row>
    <row r="195" spans="1:34" x14ac:dyDescent="0.25">
      <c r="A195" t="s">
        <v>564</v>
      </c>
      <c r="B195" t="s">
        <v>245</v>
      </c>
      <c r="C195" t="s">
        <v>451</v>
      </c>
      <c r="D195" t="s">
        <v>527</v>
      </c>
      <c r="E195" s="32">
        <v>51.4</v>
      </c>
      <c r="F195" s="32">
        <v>2.6160484219628182</v>
      </c>
      <c r="G195" s="32">
        <v>2.6094595763078243</v>
      </c>
      <c r="H195" s="32">
        <v>0.49303285776048422</v>
      </c>
      <c r="I195" s="32">
        <v>0.49303285776048422</v>
      </c>
      <c r="J195" s="32">
        <v>134.46488888888885</v>
      </c>
      <c r="K195" s="32">
        <v>134.12622222222217</v>
      </c>
      <c r="L195" s="32">
        <v>25.341888888888889</v>
      </c>
      <c r="M195" s="32">
        <v>25.341888888888889</v>
      </c>
      <c r="N195" s="32">
        <v>0</v>
      </c>
      <c r="O195" s="32">
        <v>0</v>
      </c>
      <c r="P195" s="32">
        <v>18.487111111111112</v>
      </c>
      <c r="Q195" s="32">
        <v>18.148444444444447</v>
      </c>
      <c r="R195" s="32">
        <v>0.33866666666666667</v>
      </c>
      <c r="S195" s="32">
        <v>90.635888888888843</v>
      </c>
      <c r="T195" s="32">
        <v>90.635888888888843</v>
      </c>
      <c r="U195" s="32">
        <v>0</v>
      </c>
      <c r="V195" s="32">
        <v>0</v>
      </c>
      <c r="W195" s="32">
        <v>32.405888888888889</v>
      </c>
      <c r="X195" s="32">
        <v>11.968000000000002</v>
      </c>
      <c r="Y195" s="32">
        <v>0</v>
      </c>
      <c r="Z195" s="32">
        <v>0</v>
      </c>
      <c r="AA195" s="32">
        <v>3.7646666666666664</v>
      </c>
      <c r="AB195" s="32">
        <v>0</v>
      </c>
      <c r="AC195" s="32">
        <v>16.673222222222222</v>
      </c>
      <c r="AD195" s="32">
        <v>0</v>
      </c>
      <c r="AE195" s="32">
        <v>0</v>
      </c>
      <c r="AF195" t="s">
        <v>24</v>
      </c>
      <c r="AG195">
        <v>8</v>
      </c>
      <c r="AH195"/>
    </row>
    <row r="196" spans="1:34" x14ac:dyDescent="0.25">
      <c r="A196" t="s">
        <v>564</v>
      </c>
      <c r="B196" t="s">
        <v>309</v>
      </c>
      <c r="C196" t="s">
        <v>451</v>
      </c>
      <c r="D196" t="s">
        <v>527</v>
      </c>
      <c r="E196" s="32">
        <v>109.44444444444444</v>
      </c>
      <c r="F196" s="32">
        <v>2.4557360406091369</v>
      </c>
      <c r="G196" s="32">
        <v>2.2766710659898477</v>
      </c>
      <c r="H196" s="32">
        <v>0.59263451776649756</v>
      </c>
      <c r="I196" s="32">
        <v>0.41356954314720823</v>
      </c>
      <c r="J196" s="32">
        <v>268.76666666666665</v>
      </c>
      <c r="K196" s="32">
        <v>249.16899999999998</v>
      </c>
      <c r="L196" s="32">
        <v>64.860555555555564</v>
      </c>
      <c r="M196" s="32">
        <v>45.262888888888902</v>
      </c>
      <c r="N196" s="32">
        <v>16.130999999999997</v>
      </c>
      <c r="O196" s="32">
        <v>3.4666666666666668</v>
      </c>
      <c r="P196" s="32">
        <v>56.302111111111117</v>
      </c>
      <c r="Q196" s="32">
        <v>56.302111111111117</v>
      </c>
      <c r="R196" s="32">
        <v>0</v>
      </c>
      <c r="S196" s="32">
        <v>147.60399999999996</v>
      </c>
      <c r="T196" s="32">
        <v>147.60399999999996</v>
      </c>
      <c r="U196" s="32">
        <v>0</v>
      </c>
      <c r="V196" s="32">
        <v>0</v>
      </c>
      <c r="W196" s="32">
        <v>0</v>
      </c>
      <c r="X196" s="32">
        <v>0</v>
      </c>
      <c r="Y196" s="32">
        <v>0</v>
      </c>
      <c r="Z196" s="32">
        <v>0</v>
      </c>
      <c r="AA196" s="32">
        <v>0</v>
      </c>
      <c r="AB196" s="32">
        <v>0</v>
      </c>
      <c r="AC196" s="32">
        <v>0</v>
      </c>
      <c r="AD196" s="32">
        <v>0</v>
      </c>
      <c r="AE196" s="32">
        <v>0</v>
      </c>
      <c r="AF196" t="s">
        <v>90</v>
      </c>
      <c r="AG196">
        <v>8</v>
      </c>
      <c r="AH196"/>
    </row>
    <row r="197" spans="1:34" x14ac:dyDescent="0.25">
      <c r="A197" t="s">
        <v>564</v>
      </c>
      <c r="B197" t="s">
        <v>393</v>
      </c>
      <c r="C197" t="s">
        <v>500</v>
      </c>
      <c r="D197" t="s">
        <v>551</v>
      </c>
      <c r="E197" s="32">
        <v>70.111111111111114</v>
      </c>
      <c r="F197" s="32">
        <v>3.3977020602218704</v>
      </c>
      <c r="G197" s="32">
        <v>3.339381933438986</v>
      </c>
      <c r="H197" s="32">
        <v>0.1384310618066561</v>
      </c>
      <c r="I197" s="32">
        <v>8.0110935023771784E-2</v>
      </c>
      <c r="J197" s="32">
        <v>238.2166666666667</v>
      </c>
      <c r="K197" s="32">
        <v>234.12777777777779</v>
      </c>
      <c r="L197" s="32">
        <v>9.7055555555555557</v>
      </c>
      <c r="M197" s="32">
        <v>5.6166666666666663</v>
      </c>
      <c r="N197" s="32">
        <v>0</v>
      </c>
      <c r="O197" s="32">
        <v>4.0888888888888886</v>
      </c>
      <c r="P197" s="32">
        <v>63.536111111111111</v>
      </c>
      <c r="Q197" s="32">
        <v>63.536111111111111</v>
      </c>
      <c r="R197" s="32">
        <v>0</v>
      </c>
      <c r="S197" s="32">
        <v>164.97499999999999</v>
      </c>
      <c r="T197" s="32">
        <v>88.236111111111114</v>
      </c>
      <c r="U197" s="32">
        <v>24.780555555555555</v>
      </c>
      <c r="V197" s="32">
        <v>51.958333333333336</v>
      </c>
      <c r="W197" s="32">
        <v>7.7250000000000005</v>
      </c>
      <c r="X197" s="32">
        <v>3.3305555555555557</v>
      </c>
      <c r="Y197" s="32">
        <v>0</v>
      </c>
      <c r="Z197" s="32">
        <v>0</v>
      </c>
      <c r="AA197" s="32">
        <v>4.3944444444444448</v>
      </c>
      <c r="AB197" s="32">
        <v>0</v>
      </c>
      <c r="AC197" s="32">
        <v>0</v>
      </c>
      <c r="AD197" s="32">
        <v>0</v>
      </c>
      <c r="AE197" s="32">
        <v>0</v>
      </c>
      <c r="AF197" t="s">
        <v>176</v>
      </c>
      <c r="AG197">
        <v>8</v>
      </c>
      <c r="AH197"/>
    </row>
    <row r="198" spans="1:34" x14ac:dyDescent="0.25">
      <c r="A198" t="s">
        <v>564</v>
      </c>
      <c r="B198" t="s">
        <v>356</v>
      </c>
      <c r="C198" t="s">
        <v>441</v>
      </c>
      <c r="D198" t="s">
        <v>520</v>
      </c>
      <c r="E198" s="32">
        <v>81.388888888888886</v>
      </c>
      <c r="F198" s="32">
        <v>2.9824354948805465</v>
      </c>
      <c r="G198" s="32">
        <v>2.7773160409556317</v>
      </c>
      <c r="H198" s="32">
        <v>0.48359317406143337</v>
      </c>
      <c r="I198" s="32">
        <v>0.27847372013651878</v>
      </c>
      <c r="J198" s="32">
        <v>242.73711111111112</v>
      </c>
      <c r="K198" s="32">
        <v>226.04266666666666</v>
      </c>
      <c r="L198" s="32">
        <v>39.359111111111105</v>
      </c>
      <c r="M198" s="32">
        <v>22.664666666666665</v>
      </c>
      <c r="N198" s="32">
        <v>11.088888888888889</v>
      </c>
      <c r="O198" s="32">
        <v>5.6055555555555552</v>
      </c>
      <c r="P198" s="32">
        <v>60.419444444444444</v>
      </c>
      <c r="Q198" s="32">
        <v>60.419444444444444</v>
      </c>
      <c r="R198" s="32">
        <v>0</v>
      </c>
      <c r="S198" s="32">
        <v>142.95855555555556</v>
      </c>
      <c r="T198" s="32">
        <v>142.95855555555556</v>
      </c>
      <c r="U198" s="32">
        <v>0</v>
      </c>
      <c r="V198" s="32">
        <v>0</v>
      </c>
      <c r="W198" s="32">
        <v>0</v>
      </c>
      <c r="X198" s="32">
        <v>0</v>
      </c>
      <c r="Y198" s="32">
        <v>0</v>
      </c>
      <c r="Z198" s="32">
        <v>0</v>
      </c>
      <c r="AA198" s="32">
        <v>0</v>
      </c>
      <c r="AB198" s="32">
        <v>0</v>
      </c>
      <c r="AC198" s="32">
        <v>0</v>
      </c>
      <c r="AD198" s="32">
        <v>0</v>
      </c>
      <c r="AE198" s="32">
        <v>0</v>
      </c>
      <c r="AF198" t="s">
        <v>139</v>
      </c>
      <c r="AG198">
        <v>8</v>
      </c>
      <c r="AH198"/>
    </row>
    <row r="199" spans="1:34" x14ac:dyDescent="0.25">
      <c r="A199" t="s">
        <v>564</v>
      </c>
      <c r="B199" t="s">
        <v>290</v>
      </c>
      <c r="C199" t="s">
        <v>448</v>
      </c>
      <c r="D199" t="s">
        <v>525</v>
      </c>
      <c r="E199" s="32">
        <v>105.38888888888889</v>
      </c>
      <c r="F199" s="32">
        <v>3.3459662625197684</v>
      </c>
      <c r="G199" s="32">
        <v>3.1105429625724828</v>
      </c>
      <c r="H199" s="32">
        <v>0.87144754876120201</v>
      </c>
      <c r="I199" s="32">
        <v>0.63602424881391673</v>
      </c>
      <c r="J199" s="32">
        <v>352.6276666666667</v>
      </c>
      <c r="K199" s="32">
        <v>327.81666666666666</v>
      </c>
      <c r="L199" s="32">
        <v>91.840888888888898</v>
      </c>
      <c r="M199" s="32">
        <v>67.029888888888891</v>
      </c>
      <c r="N199" s="32">
        <v>20.011000000000006</v>
      </c>
      <c r="O199" s="32">
        <v>4.8</v>
      </c>
      <c r="P199" s="32">
        <v>69.777000000000001</v>
      </c>
      <c r="Q199" s="32">
        <v>69.777000000000001</v>
      </c>
      <c r="R199" s="32">
        <v>0</v>
      </c>
      <c r="S199" s="32">
        <v>191.0097777777778</v>
      </c>
      <c r="T199" s="32">
        <v>177.5986666666667</v>
      </c>
      <c r="U199" s="32">
        <v>13.411111111111108</v>
      </c>
      <c r="V199" s="32">
        <v>0</v>
      </c>
      <c r="W199" s="32">
        <v>4.1654444444444447</v>
      </c>
      <c r="X199" s="32">
        <v>3.8237777777777784</v>
      </c>
      <c r="Y199" s="32">
        <v>0</v>
      </c>
      <c r="Z199" s="32">
        <v>0</v>
      </c>
      <c r="AA199" s="32">
        <v>0</v>
      </c>
      <c r="AB199" s="32">
        <v>0</v>
      </c>
      <c r="AC199" s="32">
        <v>0.34166666666666667</v>
      </c>
      <c r="AD199" s="32">
        <v>0</v>
      </c>
      <c r="AE199" s="32">
        <v>0</v>
      </c>
      <c r="AF199" t="s">
        <v>69</v>
      </c>
      <c r="AG199">
        <v>8</v>
      </c>
      <c r="AH199"/>
    </row>
    <row r="200" spans="1:34" x14ac:dyDescent="0.25">
      <c r="A200" t="s">
        <v>564</v>
      </c>
      <c r="B200" t="s">
        <v>342</v>
      </c>
      <c r="C200" t="s">
        <v>442</v>
      </c>
      <c r="D200" t="s">
        <v>521</v>
      </c>
      <c r="E200" s="32">
        <v>71.188888888888883</v>
      </c>
      <c r="F200" s="32">
        <v>2.9474402996722335</v>
      </c>
      <c r="G200" s="32">
        <v>2.7753238645231777</v>
      </c>
      <c r="H200" s="32">
        <v>0.74266427345091313</v>
      </c>
      <c r="I200" s="32">
        <v>0.57632277196815984</v>
      </c>
      <c r="J200" s="32">
        <v>209.82499999999999</v>
      </c>
      <c r="K200" s="32">
        <v>197.57222222222219</v>
      </c>
      <c r="L200" s="32">
        <v>52.869444444444447</v>
      </c>
      <c r="M200" s="32">
        <v>41.027777777777779</v>
      </c>
      <c r="N200" s="32">
        <v>5.1611111111111114</v>
      </c>
      <c r="O200" s="32">
        <v>6.6805555555555554</v>
      </c>
      <c r="P200" s="32">
        <v>35.15</v>
      </c>
      <c r="Q200" s="32">
        <v>34.738888888888887</v>
      </c>
      <c r="R200" s="32">
        <v>0.41111111111111109</v>
      </c>
      <c r="S200" s="32">
        <v>121.80555555555554</v>
      </c>
      <c r="T200" s="32">
        <v>121.27777777777777</v>
      </c>
      <c r="U200" s="32">
        <v>0.52777777777777779</v>
      </c>
      <c r="V200" s="32">
        <v>0</v>
      </c>
      <c r="W200" s="32">
        <v>31.06388888888889</v>
      </c>
      <c r="X200" s="32">
        <v>3.3250000000000002</v>
      </c>
      <c r="Y200" s="32">
        <v>0</v>
      </c>
      <c r="Z200" s="32">
        <v>0.9916666666666667</v>
      </c>
      <c r="AA200" s="32">
        <v>5.9694444444444441</v>
      </c>
      <c r="AB200" s="32">
        <v>0</v>
      </c>
      <c r="AC200" s="32">
        <v>20.777777777777779</v>
      </c>
      <c r="AD200" s="32">
        <v>0</v>
      </c>
      <c r="AE200" s="32">
        <v>0</v>
      </c>
      <c r="AF200" t="s">
        <v>125</v>
      </c>
      <c r="AG200">
        <v>8</v>
      </c>
      <c r="AH200"/>
    </row>
    <row r="201" spans="1:34" x14ac:dyDescent="0.25">
      <c r="A201" t="s">
        <v>564</v>
      </c>
      <c r="B201" t="s">
        <v>339</v>
      </c>
      <c r="C201" t="s">
        <v>484</v>
      </c>
      <c r="D201" t="s">
        <v>531</v>
      </c>
      <c r="E201" s="32">
        <v>53.87777777777778</v>
      </c>
      <c r="F201" s="32">
        <v>3.433955454732935</v>
      </c>
      <c r="G201" s="32">
        <v>3.3660032996494116</v>
      </c>
      <c r="H201" s="32">
        <v>0.59110125799133839</v>
      </c>
      <c r="I201" s="32">
        <v>0.52314910290781602</v>
      </c>
      <c r="J201" s="32">
        <v>185.01388888888891</v>
      </c>
      <c r="K201" s="32">
        <v>181.35277777777776</v>
      </c>
      <c r="L201" s="32">
        <v>31.847222222222221</v>
      </c>
      <c r="M201" s="32">
        <v>28.18611111111111</v>
      </c>
      <c r="N201" s="32">
        <v>0</v>
      </c>
      <c r="O201" s="32">
        <v>3.661111111111111</v>
      </c>
      <c r="P201" s="32">
        <v>15.074999999999999</v>
      </c>
      <c r="Q201" s="32">
        <v>15.074999999999999</v>
      </c>
      <c r="R201" s="32">
        <v>0</v>
      </c>
      <c r="S201" s="32">
        <v>138.09166666666667</v>
      </c>
      <c r="T201" s="32">
        <v>84.144444444444446</v>
      </c>
      <c r="U201" s="32">
        <v>28.233333333333334</v>
      </c>
      <c r="V201" s="32">
        <v>25.713888888888889</v>
      </c>
      <c r="W201" s="32">
        <v>5.3388888888888886</v>
      </c>
      <c r="X201" s="32">
        <v>0</v>
      </c>
      <c r="Y201" s="32">
        <v>0</v>
      </c>
      <c r="Z201" s="32">
        <v>0</v>
      </c>
      <c r="AA201" s="32">
        <v>5.3388888888888886</v>
      </c>
      <c r="AB201" s="32">
        <v>0</v>
      </c>
      <c r="AC201" s="32">
        <v>0</v>
      </c>
      <c r="AD201" s="32">
        <v>0</v>
      </c>
      <c r="AE201" s="32">
        <v>0</v>
      </c>
      <c r="AF201" t="s">
        <v>121</v>
      </c>
      <c r="AG201">
        <v>8</v>
      </c>
      <c r="AH201"/>
    </row>
    <row r="202" spans="1:34" x14ac:dyDescent="0.25">
      <c r="A202" t="s">
        <v>564</v>
      </c>
      <c r="B202" t="s">
        <v>234</v>
      </c>
      <c r="C202" t="s">
        <v>438</v>
      </c>
      <c r="D202" t="s">
        <v>528</v>
      </c>
      <c r="E202" s="32">
        <v>58.7</v>
      </c>
      <c r="F202" s="32">
        <v>3.8848684459587357</v>
      </c>
      <c r="G202" s="32">
        <v>3.3250217679348859</v>
      </c>
      <c r="H202" s="32">
        <v>0.77112436115843275</v>
      </c>
      <c r="I202" s="32">
        <v>0.31410751466969528</v>
      </c>
      <c r="J202" s="32">
        <v>228.04177777777781</v>
      </c>
      <c r="K202" s="32">
        <v>195.17877777777781</v>
      </c>
      <c r="L202" s="32">
        <v>45.265000000000008</v>
      </c>
      <c r="M202" s="32">
        <v>18.438111111111112</v>
      </c>
      <c r="N202" s="32">
        <v>21.315777777777779</v>
      </c>
      <c r="O202" s="32">
        <v>5.5111111111111111</v>
      </c>
      <c r="P202" s="32">
        <v>53.090888888888891</v>
      </c>
      <c r="Q202" s="32">
        <v>47.05477777777778</v>
      </c>
      <c r="R202" s="32">
        <v>6.0361111111111114</v>
      </c>
      <c r="S202" s="32">
        <v>129.68588888888891</v>
      </c>
      <c r="T202" s="32">
        <v>129.68588888888891</v>
      </c>
      <c r="U202" s="32">
        <v>0</v>
      </c>
      <c r="V202" s="32">
        <v>0</v>
      </c>
      <c r="W202" s="32">
        <v>13.105</v>
      </c>
      <c r="X202" s="32">
        <v>1.1111111111111112</v>
      </c>
      <c r="Y202" s="32">
        <v>0</v>
      </c>
      <c r="Z202" s="32">
        <v>0</v>
      </c>
      <c r="AA202" s="32">
        <v>3.3444444444444446</v>
      </c>
      <c r="AB202" s="32">
        <v>0</v>
      </c>
      <c r="AC202" s="32">
        <v>8.6494444444444447</v>
      </c>
      <c r="AD202" s="32">
        <v>0</v>
      </c>
      <c r="AE202" s="32">
        <v>0</v>
      </c>
      <c r="AF202" t="s">
        <v>13</v>
      </c>
      <c r="AG202">
        <v>8</v>
      </c>
      <c r="AH202"/>
    </row>
    <row r="203" spans="1:34" x14ac:dyDescent="0.25">
      <c r="A203" t="s">
        <v>564</v>
      </c>
      <c r="B203" t="s">
        <v>360</v>
      </c>
      <c r="C203" t="s">
        <v>458</v>
      </c>
      <c r="D203" t="s">
        <v>532</v>
      </c>
      <c r="E203" s="32">
        <v>43.344444444444441</v>
      </c>
      <c r="F203" s="32">
        <v>2.8679056652140478</v>
      </c>
      <c r="G203" s="32">
        <v>2.5104973083824658</v>
      </c>
      <c r="H203" s="32">
        <v>0.40745962573699057</v>
      </c>
      <c r="I203" s="32">
        <v>0.14842348115867729</v>
      </c>
      <c r="J203" s="32">
        <v>124.30777777777777</v>
      </c>
      <c r="K203" s="32">
        <v>108.8161111111111</v>
      </c>
      <c r="L203" s="32">
        <v>17.661111111111111</v>
      </c>
      <c r="M203" s="32">
        <v>6.4333333333333336</v>
      </c>
      <c r="N203" s="32">
        <v>5.5388888888888888</v>
      </c>
      <c r="O203" s="32">
        <v>5.6888888888888891</v>
      </c>
      <c r="P203" s="32">
        <v>32.36611111111111</v>
      </c>
      <c r="Q203" s="32">
        <v>28.10222222222222</v>
      </c>
      <c r="R203" s="32">
        <v>4.2638888888888893</v>
      </c>
      <c r="S203" s="32">
        <v>74.280555555555551</v>
      </c>
      <c r="T203" s="32">
        <v>50.174999999999997</v>
      </c>
      <c r="U203" s="32">
        <v>24.105555555555554</v>
      </c>
      <c r="V203" s="32">
        <v>0</v>
      </c>
      <c r="W203" s="32">
        <v>14.174444444444445</v>
      </c>
      <c r="X203" s="32">
        <v>0</v>
      </c>
      <c r="Y203" s="32">
        <v>0</v>
      </c>
      <c r="Z203" s="32">
        <v>0</v>
      </c>
      <c r="AA203" s="32">
        <v>8.4022222222222229</v>
      </c>
      <c r="AB203" s="32">
        <v>0</v>
      </c>
      <c r="AC203" s="32">
        <v>5.7722222222222221</v>
      </c>
      <c r="AD203" s="32">
        <v>0</v>
      </c>
      <c r="AE203" s="32">
        <v>0</v>
      </c>
      <c r="AF203" t="s">
        <v>143</v>
      </c>
      <c r="AG203">
        <v>8</v>
      </c>
      <c r="AH203"/>
    </row>
    <row r="204" spans="1:34" x14ac:dyDescent="0.25">
      <c r="A204" t="s">
        <v>564</v>
      </c>
      <c r="B204" t="s">
        <v>259</v>
      </c>
      <c r="C204" t="s">
        <v>459</v>
      </c>
      <c r="D204" t="s">
        <v>515</v>
      </c>
      <c r="E204" s="32">
        <v>29.444444444444443</v>
      </c>
      <c r="F204" s="32">
        <v>3.6931698113207547</v>
      </c>
      <c r="G204" s="32">
        <v>3.3075433962264147</v>
      </c>
      <c r="H204" s="32">
        <v>1.5639584905660375</v>
      </c>
      <c r="I204" s="32">
        <v>1.1783320754716979</v>
      </c>
      <c r="J204" s="32">
        <v>108.74333333333333</v>
      </c>
      <c r="K204" s="32">
        <v>97.388777777777761</v>
      </c>
      <c r="L204" s="32">
        <v>46.04988888888888</v>
      </c>
      <c r="M204" s="32">
        <v>34.695333333333323</v>
      </c>
      <c r="N204" s="32">
        <v>5.665666666666664</v>
      </c>
      <c r="O204" s="32">
        <v>5.6888888888888891</v>
      </c>
      <c r="P204" s="32">
        <v>5.3938888888888901</v>
      </c>
      <c r="Q204" s="32">
        <v>5.3938888888888901</v>
      </c>
      <c r="R204" s="32">
        <v>0</v>
      </c>
      <c r="S204" s="32">
        <v>57.299555555555557</v>
      </c>
      <c r="T204" s="32">
        <v>55.856666666666669</v>
      </c>
      <c r="U204" s="32">
        <v>1.4428888888888891</v>
      </c>
      <c r="V204" s="32">
        <v>0</v>
      </c>
      <c r="W204" s="32">
        <v>0</v>
      </c>
      <c r="X204" s="32">
        <v>0</v>
      </c>
      <c r="Y204" s="32">
        <v>0</v>
      </c>
      <c r="Z204" s="32">
        <v>0</v>
      </c>
      <c r="AA204" s="32">
        <v>0</v>
      </c>
      <c r="AB204" s="32">
        <v>0</v>
      </c>
      <c r="AC204" s="32">
        <v>0</v>
      </c>
      <c r="AD204" s="32">
        <v>0</v>
      </c>
      <c r="AE204" s="32">
        <v>0</v>
      </c>
      <c r="AF204" t="s">
        <v>38</v>
      </c>
      <c r="AG204">
        <v>8</v>
      </c>
      <c r="AH204"/>
    </row>
    <row r="205" spans="1:34" x14ac:dyDescent="0.25">
      <c r="A205" t="s">
        <v>564</v>
      </c>
      <c r="B205" t="s">
        <v>380</v>
      </c>
      <c r="C205" t="s">
        <v>441</v>
      </c>
      <c r="D205" t="s">
        <v>520</v>
      </c>
      <c r="E205" s="32">
        <v>117.68888888888888</v>
      </c>
      <c r="F205" s="32">
        <v>5.1232297960725086</v>
      </c>
      <c r="G205" s="32">
        <v>4.3683204305135961</v>
      </c>
      <c r="H205" s="32">
        <v>1.4511895770392751</v>
      </c>
      <c r="I205" s="32">
        <v>0.69628021148036257</v>
      </c>
      <c r="J205" s="32">
        <v>602.94722222222231</v>
      </c>
      <c r="K205" s="32">
        <v>514.10277777777787</v>
      </c>
      <c r="L205" s="32">
        <v>170.78888888888889</v>
      </c>
      <c r="M205" s="32">
        <v>81.944444444444443</v>
      </c>
      <c r="N205" s="32">
        <v>88.75555555555556</v>
      </c>
      <c r="O205" s="32">
        <v>8.8888888888888892E-2</v>
      </c>
      <c r="P205" s="32">
        <v>146.43333333333334</v>
      </c>
      <c r="Q205" s="32">
        <v>146.43333333333334</v>
      </c>
      <c r="R205" s="32">
        <v>0</v>
      </c>
      <c r="S205" s="32">
        <v>285.72500000000002</v>
      </c>
      <c r="T205" s="32">
        <v>285.72500000000002</v>
      </c>
      <c r="U205" s="32">
        <v>0</v>
      </c>
      <c r="V205" s="32">
        <v>0</v>
      </c>
      <c r="W205" s="32">
        <v>11.2</v>
      </c>
      <c r="X205" s="32">
        <v>8.8888888888888892E-2</v>
      </c>
      <c r="Y205" s="32">
        <v>0</v>
      </c>
      <c r="Z205" s="32">
        <v>0</v>
      </c>
      <c r="AA205" s="32">
        <v>3.1555555555555554</v>
      </c>
      <c r="AB205" s="32">
        <v>0</v>
      </c>
      <c r="AC205" s="32">
        <v>7.9555555555555557</v>
      </c>
      <c r="AD205" s="32">
        <v>0</v>
      </c>
      <c r="AE205" s="32">
        <v>0</v>
      </c>
      <c r="AF205" t="s">
        <v>163</v>
      </c>
      <c r="AG205">
        <v>8</v>
      </c>
      <c r="AH205"/>
    </row>
    <row r="206" spans="1:34" x14ac:dyDescent="0.25">
      <c r="A206" t="s">
        <v>564</v>
      </c>
      <c r="B206" t="s">
        <v>395</v>
      </c>
      <c r="C206" t="s">
        <v>501</v>
      </c>
      <c r="D206" t="s">
        <v>541</v>
      </c>
      <c r="E206" s="32">
        <v>23.533333333333335</v>
      </c>
      <c r="F206" s="32">
        <v>5.2749622285174702</v>
      </c>
      <c r="G206" s="32">
        <v>4.8292587346553359</v>
      </c>
      <c r="H206" s="32">
        <v>2.0658309726156756</v>
      </c>
      <c r="I206" s="32">
        <v>1.6201274787535414</v>
      </c>
      <c r="J206" s="32">
        <v>124.13744444444447</v>
      </c>
      <c r="K206" s="32">
        <v>113.64855555555557</v>
      </c>
      <c r="L206" s="32">
        <v>48.615888888888904</v>
      </c>
      <c r="M206" s="32">
        <v>38.12700000000001</v>
      </c>
      <c r="N206" s="32">
        <v>5.5111111111111111</v>
      </c>
      <c r="O206" s="32">
        <v>4.9777777777777779</v>
      </c>
      <c r="P206" s="32">
        <v>8.8822222222222216</v>
      </c>
      <c r="Q206" s="32">
        <v>8.8822222222222216</v>
      </c>
      <c r="R206" s="32">
        <v>0</v>
      </c>
      <c r="S206" s="32">
        <v>66.63933333333334</v>
      </c>
      <c r="T206" s="32">
        <v>66.63933333333334</v>
      </c>
      <c r="U206" s="32">
        <v>0</v>
      </c>
      <c r="V206" s="32">
        <v>0</v>
      </c>
      <c r="W206" s="32">
        <v>5.4697777777777787</v>
      </c>
      <c r="X206" s="32">
        <v>0.26666666666666666</v>
      </c>
      <c r="Y206" s="32">
        <v>0</v>
      </c>
      <c r="Z206" s="32">
        <v>0</v>
      </c>
      <c r="AA206" s="32">
        <v>0</v>
      </c>
      <c r="AB206" s="32">
        <v>0</v>
      </c>
      <c r="AC206" s="32">
        <v>5.2031111111111121</v>
      </c>
      <c r="AD206" s="32">
        <v>0</v>
      </c>
      <c r="AE206" s="32">
        <v>0</v>
      </c>
      <c r="AF206" t="s">
        <v>178</v>
      </c>
      <c r="AG206">
        <v>8</v>
      </c>
      <c r="AH206"/>
    </row>
    <row r="207" spans="1:34" x14ac:dyDescent="0.25">
      <c r="A207" t="s">
        <v>564</v>
      </c>
      <c r="B207" t="s">
        <v>227</v>
      </c>
      <c r="C207" t="s">
        <v>446</v>
      </c>
      <c r="D207" t="s">
        <v>514</v>
      </c>
      <c r="E207" s="32">
        <v>80.644444444444446</v>
      </c>
      <c r="F207" s="32">
        <v>3.7033122072196196</v>
      </c>
      <c r="G207" s="32">
        <v>3.4262207219619727</v>
      </c>
      <c r="H207" s="32">
        <v>0.61545467070818405</v>
      </c>
      <c r="I207" s="32">
        <v>0.4868834389639019</v>
      </c>
      <c r="J207" s="32">
        <v>298.65155555555555</v>
      </c>
      <c r="K207" s="32">
        <v>276.30566666666664</v>
      </c>
      <c r="L207" s="32">
        <v>49.632999999999996</v>
      </c>
      <c r="M207" s="32">
        <v>39.264444444444443</v>
      </c>
      <c r="N207" s="32">
        <v>5.390777777777779</v>
      </c>
      <c r="O207" s="32">
        <v>4.9777777777777779</v>
      </c>
      <c r="P207" s="32">
        <v>99.851444444444411</v>
      </c>
      <c r="Q207" s="32">
        <v>87.874111111111077</v>
      </c>
      <c r="R207" s="32">
        <v>11.977333333333334</v>
      </c>
      <c r="S207" s="32">
        <v>149.16711111111113</v>
      </c>
      <c r="T207" s="32">
        <v>146.0107777777778</v>
      </c>
      <c r="U207" s="32">
        <v>2.1746666666666665</v>
      </c>
      <c r="V207" s="32">
        <v>0.98166666666666691</v>
      </c>
      <c r="W207" s="32">
        <v>50.294222222222217</v>
      </c>
      <c r="X207" s="32">
        <v>13.349333333333334</v>
      </c>
      <c r="Y207" s="32">
        <v>0</v>
      </c>
      <c r="Z207" s="32">
        <v>0</v>
      </c>
      <c r="AA207" s="32">
        <v>6.0813333333333341</v>
      </c>
      <c r="AB207" s="32">
        <v>0</v>
      </c>
      <c r="AC207" s="32">
        <v>30.86355555555555</v>
      </c>
      <c r="AD207" s="32">
        <v>0</v>
      </c>
      <c r="AE207" s="32">
        <v>0</v>
      </c>
      <c r="AF207" t="s">
        <v>6</v>
      </c>
      <c r="AG207">
        <v>8</v>
      </c>
      <c r="AH207"/>
    </row>
    <row r="208" spans="1:34" x14ac:dyDescent="0.25">
      <c r="A208" t="s">
        <v>564</v>
      </c>
      <c r="B208" t="s">
        <v>371</v>
      </c>
      <c r="C208" t="s">
        <v>440</v>
      </c>
      <c r="D208" t="s">
        <v>514</v>
      </c>
      <c r="E208" s="32">
        <v>58.733333333333334</v>
      </c>
      <c r="F208" s="32">
        <v>3.5853197124479763</v>
      </c>
      <c r="G208" s="32">
        <v>3.3525917517972004</v>
      </c>
      <c r="H208" s="32">
        <v>0.92005675368898987</v>
      </c>
      <c r="I208" s="32">
        <v>0.68732879303821415</v>
      </c>
      <c r="J208" s="32">
        <v>210.57777777777781</v>
      </c>
      <c r="K208" s="32">
        <v>196.9088888888889</v>
      </c>
      <c r="L208" s="32">
        <v>54.038000000000004</v>
      </c>
      <c r="M208" s="32">
        <v>40.36911111111111</v>
      </c>
      <c r="N208" s="32">
        <v>8.0688888888888908</v>
      </c>
      <c r="O208" s="32">
        <v>5.6</v>
      </c>
      <c r="P208" s="32">
        <v>32.094222222222214</v>
      </c>
      <c r="Q208" s="32">
        <v>32.094222222222214</v>
      </c>
      <c r="R208" s="32">
        <v>0</v>
      </c>
      <c r="S208" s="32">
        <v>124.44555555555559</v>
      </c>
      <c r="T208" s="32">
        <v>124.44555555555559</v>
      </c>
      <c r="U208" s="32">
        <v>0</v>
      </c>
      <c r="V208" s="32">
        <v>0</v>
      </c>
      <c r="W208" s="32">
        <v>78.896666666666675</v>
      </c>
      <c r="X208" s="32">
        <v>14.45</v>
      </c>
      <c r="Y208" s="32">
        <v>7.4466666666666681</v>
      </c>
      <c r="Z208" s="32">
        <v>0</v>
      </c>
      <c r="AA208" s="32">
        <v>11.622222222222222</v>
      </c>
      <c r="AB208" s="32">
        <v>0</v>
      </c>
      <c r="AC208" s="32">
        <v>45.37777777777778</v>
      </c>
      <c r="AD208" s="32">
        <v>0</v>
      </c>
      <c r="AE208" s="32">
        <v>0</v>
      </c>
      <c r="AF208" t="s">
        <v>154</v>
      </c>
      <c r="AG208">
        <v>8</v>
      </c>
      <c r="AH208"/>
    </row>
    <row r="209" spans="1:34" x14ac:dyDescent="0.25">
      <c r="A209" t="s">
        <v>564</v>
      </c>
      <c r="B209" t="s">
        <v>231</v>
      </c>
      <c r="C209" t="s">
        <v>449</v>
      </c>
      <c r="D209" t="s">
        <v>520</v>
      </c>
      <c r="E209" s="32">
        <v>140.63333333333333</v>
      </c>
      <c r="F209" s="32">
        <v>3.1759951015248484</v>
      </c>
      <c r="G209" s="32">
        <v>3.0814624318558907</v>
      </c>
      <c r="H209" s="32">
        <v>0.48960022122145852</v>
      </c>
      <c r="I209" s="32">
        <v>0.3973982776329304</v>
      </c>
      <c r="J209" s="32">
        <v>446.65077777777782</v>
      </c>
      <c r="K209" s="32">
        <v>433.3563333333334</v>
      </c>
      <c r="L209" s="32">
        <v>68.854111111111109</v>
      </c>
      <c r="M209" s="32">
        <v>55.887444444444441</v>
      </c>
      <c r="N209" s="32">
        <v>7.7222222222222223</v>
      </c>
      <c r="O209" s="32">
        <v>5.2444444444444445</v>
      </c>
      <c r="P209" s="32">
        <v>92.41</v>
      </c>
      <c r="Q209" s="32">
        <v>92.082222222222214</v>
      </c>
      <c r="R209" s="32">
        <v>0.32777777777777783</v>
      </c>
      <c r="S209" s="32">
        <v>285.38666666666671</v>
      </c>
      <c r="T209" s="32">
        <v>285.2957777777778</v>
      </c>
      <c r="U209" s="32">
        <v>0</v>
      </c>
      <c r="V209" s="32">
        <v>9.088888888888888E-2</v>
      </c>
      <c r="W209" s="32">
        <v>6.9388888888888891</v>
      </c>
      <c r="X209" s="32">
        <v>0.62777777777777777</v>
      </c>
      <c r="Y209" s="32">
        <v>0</v>
      </c>
      <c r="Z209" s="32">
        <v>0</v>
      </c>
      <c r="AA209" s="32">
        <v>3.85</v>
      </c>
      <c r="AB209" s="32">
        <v>0</v>
      </c>
      <c r="AC209" s="32">
        <v>2.4611111111111112</v>
      </c>
      <c r="AD209" s="32">
        <v>0</v>
      </c>
      <c r="AE209" s="32">
        <v>0</v>
      </c>
      <c r="AF209" t="s">
        <v>10</v>
      </c>
      <c r="AG209">
        <v>8</v>
      </c>
      <c r="AH209"/>
    </row>
    <row r="210" spans="1:34" x14ac:dyDescent="0.25">
      <c r="A210" t="s">
        <v>564</v>
      </c>
      <c r="B210" t="s">
        <v>246</v>
      </c>
      <c r="C210" t="s">
        <v>456</v>
      </c>
      <c r="D210" t="s">
        <v>531</v>
      </c>
      <c r="E210" s="32">
        <v>58.788888888888891</v>
      </c>
      <c r="F210" s="32">
        <v>3.5732848232848236</v>
      </c>
      <c r="G210" s="32">
        <v>3.489378189378189</v>
      </c>
      <c r="H210" s="32">
        <v>0.31676431676431671</v>
      </c>
      <c r="I210" s="32">
        <v>0.23285768285768282</v>
      </c>
      <c r="J210" s="32">
        <v>210.06944444444446</v>
      </c>
      <c r="K210" s="32">
        <v>205.13666666666666</v>
      </c>
      <c r="L210" s="32">
        <v>18.62222222222222</v>
      </c>
      <c r="M210" s="32">
        <v>13.689444444444444</v>
      </c>
      <c r="N210" s="32">
        <v>0</v>
      </c>
      <c r="O210" s="32">
        <v>4.9327777777777779</v>
      </c>
      <c r="P210" s="32">
        <v>25.68888888888889</v>
      </c>
      <c r="Q210" s="32">
        <v>25.68888888888889</v>
      </c>
      <c r="R210" s="32">
        <v>0</v>
      </c>
      <c r="S210" s="32">
        <v>165.75833333333333</v>
      </c>
      <c r="T210" s="32">
        <v>102.75277777777778</v>
      </c>
      <c r="U210" s="32">
        <v>31.2</v>
      </c>
      <c r="V210" s="32">
        <v>31.805555555555557</v>
      </c>
      <c r="W210" s="32">
        <v>0</v>
      </c>
      <c r="X210" s="32">
        <v>0</v>
      </c>
      <c r="Y210" s="32">
        <v>0</v>
      </c>
      <c r="Z210" s="32">
        <v>0</v>
      </c>
      <c r="AA210" s="32">
        <v>0</v>
      </c>
      <c r="AB210" s="32">
        <v>0</v>
      </c>
      <c r="AC210" s="32">
        <v>0</v>
      </c>
      <c r="AD210" s="32">
        <v>0</v>
      </c>
      <c r="AE210" s="32">
        <v>0</v>
      </c>
      <c r="AF210" t="s">
        <v>25</v>
      </c>
      <c r="AG210">
        <v>8</v>
      </c>
      <c r="AH210"/>
    </row>
    <row r="211" spans="1:34" x14ac:dyDescent="0.25">
      <c r="A211" t="s">
        <v>564</v>
      </c>
      <c r="B211" t="s">
        <v>383</v>
      </c>
      <c r="C211" t="s">
        <v>449</v>
      </c>
      <c r="D211" t="s">
        <v>520</v>
      </c>
      <c r="E211" s="32">
        <v>20.155555555555555</v>
      </c>
      <c r="F211" s="32">
        <v>6.912899669239251</v>
      </c>
      <c r="G211" s="32">
        <v>6.912899669239251</v>
      </c>
      <c r="H211" s="32">
        <v>2.6433296582138919</v>
      </c>
      <c r="I211" s="32">
        <v>2.6433296582138919</v>
      </c>
      <c r="J211" s="32">
        <v>139.33333333333334</v>
      </c>
      <c r="K211" s="32">
        <v>139.33333333333334</v>
      </c>
      <c r="L211" s="32">
        <v>53.277777777777779</v>
      </c>
      <c r="M211" s="32">
        <v>53.277777777777779</v>
      </c>
      <c r="N211" s="32">
        <v>0</v>
      </c>
      <c r="O211" s="32">
        <v>0</v>
      </c>
      <c r="P211" s="32">
        <v>8.4416666666666664</v>
      </c>
      <c r="Q211" s="32">
        <v>8.4416666666666664</v>
      </c>
      <c r="R211" s="32">
        <v>0</v>
      </c>
      <c r="S211" s="32">
        <v>77.613888888888894</v>
      </c>
      <c r="T211" s="32">
        <v>77.613888888888894</v>
      </c>
      <c r="U211" s="32">
        <v>0</v>
      </c>
      <c r="V211" s="32">
        <v>0</v>
      </c>
      <c r="W211" s="32">
        <v>41.3</v>
      </c>
      <c r="X211" s="32">
        <v>4.4722222222222223</v>
      </c>
      <c r="Y211" s="32">
        <v>0</v>
      </c>
      <c r="Z211" s="32">
        <v>0</v>
      </c>
      <c r="AA211" s="32">
        <v>3.1222222222222222</v>
      </c>
      <c r="AB211" s="32">
        <v>0</v>
      </c>
      <c r="AC211" s="32">
        <v>33.705555555555556</v>
      </c>
      <c r="AD211" s="32">
        <v>0</v>
      </c>
      <c r="AE211" s="32">
        <v>0</v>
      </c>
      <c r="AF211" t="s">
        <v>166</v>
      </c>
      <c r="AG211">
        <v>8</v>
      </c>
      <c r="AH211"/>
    </row>
    <row r="212" spans="1:34" x14ac:dyDescent="0.25">
      <c r="A212" t="s">
        <v>564</v>
      </c>
      <c r="B212" t="s">
        <v>315</v>
      </c>
      <c r="C212" t="s">
        <v>476</v>
      </c>
      <c r="D212" t="s">
        <v>539</v>
      </c>
      <c r="E212" s="32">
        <v>27.755555555555556</v>
      </c>
      <c r="F212" s="32">
        <v>2.9762289831865485</v>
      </c>
      <c r="G212" s="32">
        <v>2.9762289831865485</v>
      </c>
      <c r="H212" s="32">
        <v>0.95875500400320246</v>
      </c>
      <c r="I212" s="32">
        <v>0.95875500400320246</v>
      </c>
      <c r="J212" s="32">
        <v>82.606888888888875</v>
      </c>
      <c r="K212" s="32">
        <v>82.606888888888875</v>
      </c>
      <c r="L212" s="32">
        <v>26.610777777777777</v>
      </c>
      <c r="M212" s="32">
        <v>26.610777777777777</v>
      </c>
      <c r="N212" s="32">
        <v>0</v>
      </c>
      <c r="O212" s="32">
        <v>0</v>
      </c>
      <c r="P212" s="32">
        <v>11.629666666666665</v>
      </c>
      <c r="Q212" s="32">
        <v>11.629666666666665</v>
      </c>
      <c r="R212" s="32">
        <v>0</v>
      </c>
      <c r="S212" s="32">
        <v>44.366444444444433</v>
      </c>
      <c r="T212" s="32">
        <v>44.366444444444433</v>
      </c>
      <c r="U212" s="32">
        <v>0</v>
      </c>
      <c r="V212" s="32">
        <v>0</v>
      </c>
      <c r="W212" s="32">
        <v>19.747666666666667</v>
      </c>
      <c r="X212" s="32">
        <v>0</v>
      </c>
      <c r="Y212" s="32">
        <v>0</v>
      </c>
      <c r="Z212" s="32">
        <v>0</v>
      </c>
      <c r="AA212" s="32">
        <v>6.2005555555555567</v>
      </c>
      <c r="AB212" s="32">
        <v>0</v>
      </c>
      <c r="AC212" s="32">
        <v>13.547111111111111</v>
      </c>
      <c r="AD212" s="32">
        <v>0</v>
      </c>
      <c r="AE212" s="32">
        <v>0</v>
      </c>
      <c r="AF212" t="s">
        <v>96</v>
      </c>
      <c r="AG212">
        <v>8</v>
      </c>
      <c r="AH212"/>
    </row>
    <row r="213" spans="1:34" x14ac:dyDescent="0.25">
      <c r="A213" t="s">
        <v>564</v>
      </c>
      <c r="B213" t="s">
        <v>430</v>
      </c>
      <c r="C213" t="s">
        <v>510</v>
      </c>
      <c r="D213" t="s">
        <v>556</v>
      </c>
      <c r="E213" s="32">
        <v>22.066666666666666</v>
      </c>
      <c r="F213" s="32">
        <v>4.312462235649547</v>
      </c>
      <c r="G213" s="32">
        <v>4.312462235649547</v>
      </c>
      <c r="H213" s="32">
        <v>0.53897280966767358</v>
      </c>
      <c r="I213" s="32">
        <v>0.53897280966767358</v>
      </c>
      <c r="J213" s="32">
        <v>95.161666666666662</v>
      </c>
      <c r="K213" s="32">
        <v>95.161666666666662</v>
      </c>
      <c r="L213" s="32">
        <v>11.893333333333329</v>
      </c>
      <c r="M213" s="32">
        <v>11.893333333333329</v>
      </c>
      <c r="N213" s="32">
        <v>0</v>
      </c>
      <c r="O213" s="32">
        <v>0</v>
      </c>
      <c r="P213" s="32">
        <v>28.724444444444448</v>
      </c>
      <c r="Q213" s="32">
        <v>28.724444444444448</v>
      </c>
      <c r="R213" s="32">
        <v>0</v>
      </c>
      <c r="S213" s="32">
        <v>54.543888888888901</v>
      </c>
      <c r="T213" s="32">
        <v>54.130555555555567</v>
      </c>
      <c r="U213" s="32">
        <v>0.41333333333333339</v>
      </c>
      <c r="V213" s="32">
        <v>0</v>
      </c>
      <c r="W213" s="32">
        <v>1.7583333333333333</v>
      </c>
      <c r="X213" s="32">
        <v>0</v>
      </c>
      <c r="Y213" s="32">
        <v>0</v>
      </c>
      <c r="Z213" s="32">
        <v>0</v>
      </c>
      <c r="AA213" s="32">
        <v>0</v>
      </c>
      <c r="AB213" s="32">
        <v>0</v>
      </c>
      <c r="AC213" s="32">
        <v>1.7583333333333333</v>
      </c>
      <c r="AD213" s="32">
        <v>0</v>
      </c>
      <c r="AE213" s="32">
        <v>0</v>
      </c>
      <c r="AF213" t="s">
        <v>213</v>
      </c>
      <c r="AG213">
        <v>8</v>
      </c>
      <c r="AH213"/>
    </row>
    <row r="214" spans="1:34" x14ac:dyDescent="0.25">
      <c r="A214" t="s">
        <v>564</v>
      </c>
      <c r="B214" t="s">
        <v>219</v>
      </c>
      <c r="C214" t="s">
        <v>485</v>
      </c>
      <c r="D214" t="s">
        <v>516</v>
      </c>
      <c r="E214" s="32">
        <v>36.233333333333334</v>
      </c>
      <c r="F214" s="32">
        <v>5.1573137074517019</v>
      </c>
      <c r="G214" s="32">
        <v>4.947672493100276</v>
      </c>
      <c r="H214" s="32">
        <v>0.40970254523152394</v>
      </c>
      <c r="I214" s="32">
        <v>0.27937442502299897</v>
      </c>
      <c r="J214" s="32">
        <v>186.86666666666667</v>
      </c>
      <c r="K214" s="32">
        <v>179.27066666666667</v>
      </c>
      <c r="L214" s="32">
        <v>14.844888888888885</v>
      </c>
      <c r="M214" s="32">
        <v>10.122666666666664</v>
      </c>
      <c r="N214" s="32">
        <v>0</v>
      </c>
      <c r="O214" s="32">
        <v>4.7222222222222223</v>
      </c>
      <c r="P214" s="32">
        <v>43.964888888888908</v>
      </c>
      <c r="Q214" s="32">
        <v>41.091111111111132</v>
      </c>
      <c r="R214" s="32">
        <v>2.8737777777777782</v>
      </c>
      <c r="S214" s="32">
        <v>128.05688888888889</v>
      </c>
      <c r="T214" s="32">
        <v>128.05688888888889</v>
      </c>
      <c r="U214" s="32">
        <v>0</v>
      </c>
      <c r="V214" s="32">
        <v>0</v>
      </c>
      <c r="W214" s="32">
        <v>22.334444444444443</v>
      </c>
      <c r="X214" s="32">
        <v>0</v>
      </c>
      <c r="Y214" s="32">
        <v>0</v>
      </c>
      <c r="Z214" s="32">
        <v>0</v>
      </c>
      <c r="AA214" s="32">
        <v>6.9477777777777785</v>
      </c>
      <c r="AB214" s="32">
        <v>0</v>
      </c>
      <c r="AC214" s="32">
        <v>15.386666666666667</v>
      </c>
      <c r="AD214" s="32">
        <v>0</v>
      </c>
      <c r="AE214" s="32">
        <v>0</v>
      </c>
      <c r="AF214" t="s">
        <v>124</v>
      </c>
      <c r="AG214">
        <v>8</v>
      </c>
      <c r="AH214"/>
    </row>
    <row r="215" spans="1:34" x14ac:dyDescent="0.25">
      <c r="A215" t="s">
        <v>564</v>
      </c>
      <c r="B215" t="s">
        <v>274</v>
      </c>
      <c r="C215" t="s">
        <v>446</v>
      </c>
      <c r="D215" t="s">
        <v>514</v>
      </c>
      <c r="E215" s="32">
        <v>90.655555555555551</v>
      </c>
      <c r="F215" s="32">
        <v>3.2282767496016671</v>
      </c>
      <c r="G215" s="32">
        <v>3.0642505208971689</v>
      </c>
      <c r="H215" s="32">
        <v>0.77119132246598854</v>
      </c>
      <c r="I215" s="32">
        <v>0.60716509376149053</v>
      </c>
      <c r="J215" s="32">
        <v>292.66122222222225</v>
      </c>
      <c r="K215" s="32">
        <v>277.79133333333334</v>
      </c>
      <c r="L215" s="32">
        <v>69.912777777777777</v>
      </c>
      <c r="M215" s="32">
        <v>55.042888888888896</v>
      </c>
      <c r="N215" s="32">
        <v>9.1809999999999992</v>
      </c>
      <c r="O215" s="32">
        <v>5.6888888888888891</v>
      </c>
      <c r="P215" s="32">
        <v>62.89966666666669</v>
      </c>
      <c r="Q215" s="32">
        <v>62.89966666666669</v>
      </c>
      <c r="R215" s="32">
        <v>0</v>
      </c>
      <c r="S215" s="32">
        <v>159.84877777777777</v>
      </c>
      <c r="T215" s="32">
        <v>151.5791111111111</v>
      </c>
      <c r="U215" s="32">
        <v>8.0031111111111102</v>
      </c>
      <c r="V215" s="32">
        <v>0.2665555555555556</v>
      </c>
      <c r="W215" s="32">
        <v>24.419555555555551</v>
      </c>
      <c r="X215" s="32">
        <v>2.7591111111111108</v>
      </c>
      <c r="Y215" s="32">
        <v>0</v>
      </c>
      <c r="Z215" s="32">
        <v>0</v>
      </c>
      <c r="AA215" s="32">
        <v>12.030555555555553</v>
      </c>
      <c r="AB215" s="32">
        <v>0</v>
      </c>
      <c r="AC215" s="32">
        <v>9.3633333333333315</v>
      </c>
      <c r="AD215" s="32">
        <v>0</v>
      </c>
      <c r="AE215" s="32">
        <v>0.2665555555555556</v>
      </c>
      <c r="AF215" t="s">
        <v>53</v>
      </c>
      <c r="AG215">
        <v>8</v>
      </c>
      <c r="AH215"/>
    </row>
    <row r="216" spans="1:34" x14ac:dyDescent="0.25">
      <c r="A216" t="s">
        <v>564</v>
      </c>
      <c r="B216" t="s">
        <v>253</v>
      </c>
      <c r="C216" t="s">
        <v>446</v>
      </c>
      <c r="D216" t="s">
        <v>514</v>
      </c>
      <c r="E216" s="32">
        <v>62.511111111111113</v>
      </c>
      <c r="F216" s="32">
        <v>2.9811375755421259</v>
      </c>
      <c r="G216" s="32">
        <v>2.7572307145396375</v>
      </c>
      <c r="H216" s="32">
        <v>0.84950942054745826</v>
      </c>
      <c r="I216" s="32">
        <v>0.71447742623533594</v>
      </c>
      <c r="J216" s="32">
        <v>186.35422222222223</v>
      </c>
      <c r="K216" s="32">
        <v>172.35755555555556</v>
      </c>
      <c r="L216" s="32">
        <v>53.103777777777779</v>
      </c>
      <c r="M216" s="32">
        <v>44.662777777777777</v>
      </c>
      <c r="N216" s="32">
        <v>3.052</v>
      </c>
      <c r="O216" s="32">
        <v>5.3890000000000002</v>
      </c>
      <c r="P216" s="32">
        <v>22.296999999999997</v>
      </c>
      <c r="Q216" s="32">
        <v>16.74133333333333</v>
      </c>
      <c r="R216" s="32">
        <v>5.5556666666666663</v>
      </c>
      <c r="S216" s="32">
        <v>110.95344444444444</v>
      </c>
      <c r="T216" s="32">
        <v>110.95344444444444</v>
      </c>
      <c r="U216" s="32">
        <v>0</v>
      </c>
      <c r="V216" s="32">
        <v>0</v>
      </c>
      <c r="W216" s="32">
        <v>19.996000000000002</v>
      </c>
      <c r="X216" s="32">
        <v>0</v>
      </c>
      <c r="Y216" s="32">
        <v>0</v>
      </c>
      <c r="Z216" s="32">
        <v>0</v>
      </c>
      <c r="AA216" s="32">
        <v>0</v>
      </c>
      <c r="AB216" s="32">
        <v>0</v>
      </c>
      <c r="AC216" s="32">
        <v>19.996000000000002</v>
      </c>
      <c r="AD216" s="32">
        <v>0</v>
      </c>
      <c r="AE216" s="32">
        <v>0</v>
      </c>
      <c r="AF216" t="s">
        <v>32</v>
      </c>
      <c r="AG216">
        <v>8</v>
      </c>
      <c r="AH216"/>
    </row>
    <row r="217" spans="1:34" x14ac:dyDescent="0.25">
      <c r="A217" t="s">
        <v>564</v>
      </c>
      <c r="B217" t="s">
        <v>276</v>
      </c>
      <c r="C217" t="s">
        <v>447</v>
      </c>
      <c r="D217" t="s">
        <v>524</v>
      </c>
      <c r="E217" s="32">
        <v>55.6</v>
      </c>
      <c r="F217" s="32">
        <v>3.6932653876898476</v>
      </c>
      <c r="G217" s="32">
        <v>3.3093525179856109</v>
      </c>
      <c r="H217" s="32">
        <v>0.83303357314148674</v>
      </c>
      <c r="I217" s="32">
        <v>0.60283772981614703</v>
      </c>
      <c r="J217" s="32">
        <v>205.34555555555553</v>
      </c>
      <c r="K217" s="32">
        <v>183.99999999999997</v>
      </c>
      <c r="L217" s="32">
        <v>46.316666666666663</v>
      </c>
      <c r="M217" s="32">
        <v>33.517777777777773</v>
      </c>
      <c r="N217" s="32">
        <v>0</v>
      </c>
      <c r="O217" s="32">
        <v>12.798888888888889</v>
      </c>
      <c r="P217" s="32">
        <v>46.830000000000013</v>
      </c>
      <c r="Q217" s="32">
        <v>38.283333333333346</v>
      </c>
      <c r="R217" s="32">
        <v>8.5466666666666669</v>
      </c>
      <c r="S217" s="32">
        <v>112.19888888888886</v>
      </c>
      <c r="T217" s="32">
        <v>99.721111111111071</v>
      </c>
      <c r="U217" s="32">
        <v>8.240000000000002</v>
      </c>
      <c r="V217" s="32">
        <v>4.2377777777777776</v>
      </c>
      <c r="W217" s="32">
        <v>0</v>
      </c>
      <c r="X217" s="32">
        <v>0</v>
      </c>
      <c r="Y217" s="32">
        <v>0</v>
      </c>
      <c r="Z217" s="32">
        <v>0</v>
      </c>
      <c r="AA217" s="32">
        <v>0</v>
      </c>
      <c r="AB217" s="32">
        <v>0</v>
      </c>
      <c r="AC217" s="32">
        <v>0</v>
      </c>
      <c r="AD217" s="32">
        <v>0</v>
      </c>
      <c r="AE217" s="32">
        <v>0</v>
      </c>
      <c r="AF217" t="s">
        <v>55</v>
      </c>
      <c r="AG217">
        <v>8</v>
      </c>
      <c r="AH217"/>
    </row>
    <row r="218" spans="1:34" x14ac:dyDescent="0.25">
      <c r="A218" t="s">
        <v>564</v>
      </c>
      <c r="B218" t="s">
        <v>341</v>
      </c>
      <c r="C218" t="s">
        <v>443</v>
      </c>
      <c r="D218" t="s">
        <v>514</v>
      </c>
      <c r="E218" s="32">
        <v>50.866666666666667</v>
      </c>
      <c r="F218" s="32">
        <v>3.0932721712538225</v>
      </c>
      <c r="G218" s="32">
        <v>2.9498143294014851</v>
      </c>
      <c r="H218" s="32">
        <v>0.74579510703363916</v>
      </c>
      <c r="I218" s="32">
        <v>0.66890563564875483</v>
      </c>
      <c r="J218" s="32">
        <v>157.34444444444443</v>
      </c>
      <c r="K218" s="32">
        <v>150.04722222222222</v>
      </c>
      <c r="L218" s="32">
        <v>37.93611111111111</v>
      </c>
      <c r="M218" s="32">
        <v>34.024999999999999</v>
      </c>
      <c r="N218" s="32">
        <v>0</v>
      </c>
      <c r="O218" s="32">
        <v>3.911111111111111</v>
      </c>
      <c r="P218" s="32">
        <v>22.730555555555554</v>
      </c>
      <c r="Q218" s="32">
        <v>19.344444444444445</v>
      </c>
      <c r="R218" s="32">
        <v>3.3861111111111111</v>
      </c>
      <c r="S218" s="32">
        <v>96.677777777777777</v>
      </c>
      <c r="T218" s="32">
        <v>96.677777777777777</v>
      </c>
      <c r="U218" s="32">
        <v>0</v>
      </c>
      <c r="V218" s="32">
        <v>0</v>
      </c>
      <c r="W218" s="32">
        <v>65.099999999999994</v>
      </c>
      <c r="X218" s="32">
        <v>17.838888888888889</v>
      </c>
      <c r="Y218" s="32">
        <v>0</v>
      </c>
      <c r="Z218" s="32">
        <v>0</v>
      </c>
      <c r="AA218" s="32">
        <v>10.727777777777778</v>
      </c>
      <c r="AB218" s="32">
        <v>0</v>
      </c>
      <c r="AC218" s="32">
        <v>36.533333333333331</v>
      </c>
      <c r="AD218" s="32">
        <v>0</v>
      </c>
      <c r="AE218" s="32">
        <v>0</v>
      </c>
      <c r="AF218" t="s">
        <v>123</v>
      </c>
      <c r="AG218">
        <v>8</v>
      </c>
      <c r="AH218"/>
    </row>
    <row r="219" spans="1:34" x14ac:dyDescent="0.25">
      <c r="A219" t="s">
        <v>564</v>
      </c>
      <c r="B219" t="s">
        <v>304</v>
      </c>
      <c r="C219" t="s">
        <v>473</v>
      </c>
      <c r="D219" t="s">
        <v>538</v>
      </c>
      <c r="E219" s="32">
        <v>30.366666666666667</v>
      </c>
      <c r="F219" s="32">
        <v>3.6156275155506776</v>
      </c>
      <c r="G219" s="32">
        <v>3.1703293084522506</v>
      </c>
      <c r="H219" s="32">
        <v>1.4321478229052325</v>
      </c>
      <c r="I219" s="32">
        <v>1.0483205268935236</v>
      </c>
      <c r="J219" s="32">
        <v>109.79455555555558</v>
      </c>
      <c r="K219" s="32">
        <v>96.27233333333335</v>
      </c>
      <c r="L219" s="32">
        <v>43.489555555555562</v>
      </c>
      <c r="M219" s="32">
        <v>31.834000000000003</v>
      </c>
      <c r="N219" s="32">
        <v>1.9222222222222218</v>
      </c>
      <c r="O219" s="32">
        <v>9.7333333333333325</v>
      </c>
      <c r="P219" s="32">
        <v>12.910666666666671</v>
      </c>
      <c r="Q219" s="32">
        <v>11.044000000000004</v>
      </c>
      <c r="R219" s="32">
        <v>1.8666666666666667</v>
      </c>
      <c r="S219" s="32">
        <v>53.394333333333343</v>
      </c>
      <c r="T219" s="32">
        <v>53.394333333333343</v>
      </c>
      <c r="U219" s="32">
        <v>0</v>
      </c>
      <c r="V219" s="32">
        <v>0</v>
      </c>
      <c r="W219" s="32">
        <v>0</v>
      </c>
      <c r="X219" s="32">
        <v>0</v>
      </c>
      <c r="Y219" s="32">
        <v>0</v>
      </c>
      <c r="Z219" s="32">
        <v>0</v>
      </c>
      <c r="AA219" s="32">
        <v>0</v>
      </c>
      <c r="AB219" s="32">
        <v>0</v>
      </c>
      <c r="AC219" s="32">
        <v>0</v>
      </c>
      <c r="AD219" s="32">
        <v>0</v>
      </c>
      <c r="AE219" s="32">
        <v>0</v>
      </c>
      <c r="AF219" t="s">
        <v>85</v>
      </c>
      <c r="AG219">
        <v>8</v>
      </c>
      <c r="AH219"/>
    </row>
    <row r="220" spans="1:34" x14ac:dyDescent="0.25">
      <c r="AH220"/>
    </row>
    <row r="221" spans="1:34" x14ac:dyDescent="0.25">
      <c r="AH221"/>
    </row>
    <row r="222" spans="1:34" x14ac:dyDescent="0.25">
      <c r="AH222"/>
    </row>
    <row r="223" spans="1:34" x14ac:dyDescent="0.25">
      <c r="AH223"/>
    </row>
    <row r="224" spans="1:34" x14ac:dyDescent="0.25">
      <c r="AH224"/>
    </row>
    <row r="225" spans="34:34" x14ac:dyDescent="0.25">
      <c r="AH225"/>
    </row>
    <row r="226" spans="34:34" x14ac:dyDescent="0.25">
      <c r="AH226"/>
    </row>
    <row r="227" spans="34:34" x14ac:dyDescent="0.25">
      <c r="AH227"/>
    </row>
    <row r="228" spans="34:34" x14ac:dyDescent="0.25">
      <c r="AH228"/>
    </row>
    <row r="229" spans="34:34" x14ac:dyDescent="0.25">
      <c r="AH229"/>
    </row>
    <row r="230" spans="34:34" x14ac:dyDescent="0.25">
      <c r="AH230"/>
    </row>
    <row r="231" spans="34:34" x14ac:dyDescent="0.25">
      <c r="AH231"/>
    </row>
    <row r="232" spans="34:34" x14ac:dyDescent="0.25">
      <c r="AH232"/>
    </row>
    <row r="233" spans="34:34" x14ac:dyDescent="0.25">
      <c r="AH233"/>
    </row>
    <row r="234" spans="34:34" x14ac:dyDescent="0.25">
      <c r="AH234"/>
    </row>
    <row r="235" spans="34:34" x14ac:dyDescent="0.25">
      <c r="AH235"/>
    </row>
    <row r="236" spans="34:34" x14ac:dyDescent="0.25">
      <c r="AH236"/>
    </row>
    <row r="237" spans="34:34" x14ac:dyDescent="0.25">
      <c r="AH237"/>
    </row>
    <row r="238" spans="34:34" x14ac:dyDescent="0.25">
      <c r="AH238"/>
    </row>
    <row r="239" spans="34:34" x14ac:dyDescent="0.25">
      <c r="AH239"/>
    </row>
    <row r="240" spans="34:34" x14ac:dyDescent="0.25">
      <c r="AH240"/>
    </row>
    <row r="241" spans="34:34" x14ac:dyDescent="0.25">
      <c r="AH241"/>
    </row>
    <row r="242" spans="34:34" x14ac:dyDescent="0.25">
      <c r="AH242"/>
    </row>
    <row r="243" spans="34:34" x14ac:dyDescent="0.25">
      <c r="AH243"/>
    </row>
    <row r="244" spans="34:34" x14ac:dyDescent="0.25">
      <c r="AH244"/>
    </row>
    <row r="245" spans="34:34" x14ac:dyDescent="0.25">
      <c r="AH245"/>
    </row>
    <row r="246" spans="34:34" x14ac:dyDescent="0.25">
      <c r="AH246"/>
    </row>
    <row r="247" spans="34:34" x14ac:dyDescent="0.25">
      <c r="AH247"/>
    </row>
    <row r="248" spans="34:34" x14ac:dyDescent="0.25">
      <c r="AH248"/>
    </row>
    <row r="249" spans="34:34" x14ac:dyDescent="0.25">
      <c r="AH249"/>
    </row>
    <row r="250" spans="34:34" x14ac:dyDescent="0.25">
      <c r="AH250"/>
    </row>
    <row r="251" spans="34:34" x14ac:dyDescent="0.25">
      <c r="AH251"/>
    </row>
    <row r="252" spans="34:34" x14ac:dyDescent="0.25">
      <c r="AH252"/>
    </row>
    <row r="253" spans="34:34" x14ac:dyDescent="0.25">
      <c r="AH253"/>
    </row>
    <row r="254" spans="34:34" x14ac:dyDescent="0.25">
      <c r="AH254"/>
    </row>
    <row r="255" spans="34:34" x14ac:dyDescent="0.25">
      <c r="AH255"/>
    </row>
    <row r="256" spans="34:34" x14ac:dyDescent="0.25">
      <c r="AH256"/>
    </row>
    <row r="257" spans="34:34" x14ac:dyDescent="0.25">
      <c r="AH257"/>
    </row>
    <row r="258" spans="34:34" x14ac:dyDescent="0.25">
      <c r="AH258"/>
    </row>
    <row r="259" spans="34:34" x14ac:dyDescent="0.25">
      <c r="AH259"/>
    </row>
    <row r="260" spans="34:34" x14ac:dyDescent="0.25">
      <c r="AH260"/>
    </row>
    <row r="261" spans="34:34" x14ac:dyDescent="0.25">
      <c r="AH261"/>
    </row>
    <row r="262" spans="34:34" x14ac:dyDescent="0.25">
      <c r="AH262"/>
    </row>
    <row r="263" spans="34:34" x14ac:dyDescent="0.25">
      <c r="AH263"/>
    </row>
    <row r="264" spans="34:34" x14ac:dyDescent="0.25">
      <c r="AH264"/>
    </row>
    <row r="265" spans="34:34" x14ac:dyDescent="0.25">
      <c r="AH265"/>
    </row>
    <row r="266" spans="34:34" x14ac:dyDescent="0.25">
      <c r="AH266"/>
    </row>
    <row r="267" spans="34:34" x14ac:dyDescent="0.25">
      <c r="AH267"/>
    </row>
    <row r="268" spans="34:34" x14ac:dyDescent="0.25">
      <c r="AH268"/>
    </row>
    <row r="269" spans="34:34" x14ac:dyDescent="0.25">
      <c r="AH269"/>
    </row>
    <row r="270" spans="34:34" x14ac:dyDescent="0.25">
      <c r="AH270"/>
    </row>
    <row r="271" spans="34:34" x14ac:dyDescent="0.25">
      <c r="AH271"/>
    </row>
    <row r="272" spans="34:34" x14ac:dyDescent="0.25">
      <c r="AH272"/>
    </row>
    <row r="273" spans="34:34" x14ac:dyDescent="0.25">
      <c r="AH273"/>
    </row>
    <row r="274" spans="34:34" x14ac:dyDescent="0.25">
      <c r="AH274"/>
    </row>
    <row r="275" spans="34:34" x14ac:dyDescent="0.25">
      <c r="AH275"/>
    </row>
    <row r="276" spans="34:34" x14ac:dyDescent="0.25">
      <c r="AH276"/>
    </row>
    <row r="277" spans="34:34" x14ac:dyDescent="0.25">
      <c r="AH277"/>
    </row>
    <row r="278" spans="34:34" x14ac:dyDescent="0.25">
      <c r="AH278"/>
    </row>
    <row r="285" spans="34:34" x14ac:dyDescent="0.25">
      <c r="AH285"/>
    </row>
  </sheetData>
  <pageMargins left="0.7" right="0.7" top="0.75" bottom="0.75" header="0.3" footer="0.3"/>
  <pageSetup orientation="portrait" horizontalDpi="1200" verticalDpi="1200" r:id="rId1"/>
  <ignoredErrors>
    <ignoredError sqref="AF2:AF219"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285"/>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616</v>
      </c>
      <c r="B1" s="29" t="s">
        <v>683</v>
      </c>
      <c r="C1" s="29" t="s">
        <v>684</v>
      </c>
      <c r="D1" s="29" t="s">
        <v>656</v>
      </c>
      <c r="E1" s="29" t="s">
        <v>657</v>
      </c>
      <c r="F1" s="29" t="s">
        <v>660</v>
      </c>
      <c r="G1" s="29" t="s">
        <v>687</v>
      </c>
      <c r="H1" s="35" t="s">
        <v>688</v>
      </c>
      <c r="I1" s="29" t="s">
        <v>661</v>
      </c>
      <c r="J1" s="29" t="s">
        <v>689</v>
      </c>
      <c r="K1" s="35" t="s">
        <v>690</v>
      </c>
      <c r="L1" s="29" t="s">
        <v>662</v>
      </c>
      <c r="M1" s="29" t="s">
        <v>691</v>
      </c>
      <c r="N1" s="35" t="s">
        <v>692</v>
      </c>
      <c r="O1" s="29" t="s">
        <v>663</v>
      </c>
      <c r="P1" s="29" t="s">
        <v>674</v>
      </c>
      <c r="Q1" s="36" t="s">
        <v>693</v>
      </c>
      <c r="R1" s="29" t="s">
        <v>664</v>
      </c>
      <c r="S1" s="29" t="s">
        <v>675</v>
      </c>
      <c r="T1" s="35" t="s">
        <v>694</v>
      </c>
      <c r="U1" s="29" t="s">
        <v>665</v>
      </c>
      <c r="V1" s="29" t="s">
        <v>676</v>
      </c>
      <c r="W1" s="35" t="s">
        <v>695</v>
      </c>
      <c r="X1" s="29" t="s">
        <v>666</v>
      </c>
      <c r="Y1" s="29" t="s">
        <v>677</v>
      </c>
      <c r="Z1" s="35" t="s">
        <v>700</v>
      </c>
      <c r="AA1" s="29" t="s">
        <v>668</v>
      </c>
      <c r="AB1" s="29" t="s">
        <v>678</v>
      </c>
      <c r="AC1" s="35" t="s">
        <v>699</v>
      </c>
      <c r="AD1" s="29" t="s">
        <v>670</v>
      </c>
      <c r="AE1" s="29" t="s">
        <v>679</v>
      </c>
      <c r="AF1" s="35" t="s">
        <v>697</v>
      </c>
      <c r="AG1" s="29" t="s">
        <v>671</v>
      </c>
      <c r="AH1" s="29" t="s">
        <v>680</v>
      </c>
      <c r="AI1" s="35" t="s">
        <v>698</v>
      </c>
      <c r="AJ1" s="29" t="s">
        <v>672</v>
      </c>
      <c r="AK1" s="29" t="s">
        <v>681</v>
      </c>
      <c r="AL1" s="35" t="s">
        <v>701</v>
      </c>
      <c r="AM1" s="29" t="s">
        <v>682</v>
      </c>
      <c r="AN1" s="31" t="s">
        <v>610</v>
      </c>
    </row>
    <row r="2" spans="1:51" x14ac:dyDescent="0.25">
      <c r="A2" t="s">
        <v>564</v>
      </c>
      <c r="B2" t="s">
        <v>422</v>
      </c>
      <c r="C2" t="s">
        <v>462</v>
      </c>
      <c r="D2" t="s">
        <v>522</v>
      </c>
      <c r="E2" s="32">
        <v>53.911111111111111</v>
      </c>
      <c r="F2" s="32">
        <v>150.70988888888886</v>
      </c>
      <c r="G2" s="32">
        <v>32.11</v>
      </c>
      <c r="H2" s="37">
        <v>0.21305834830568521</v>
      </c>
      <c r="I2" s="32">
        <v>117.08544444444441</v>
      </c>
      <c r="J2" s="32">
        <v>32.11</v>
      </c>
      <c r="K2" s="37">
        <v>0.2742441654670047</v>
      </c>
      <c r="L2" s="32">
        <v>48.464333333333329</v>
      </c>
      <c r="M2" s="32">
        <v>1.2924444444444443</v>
      </c>
      <c r="N2" s="37">
        <v>2.6667950543240275E-2</v>
      </c>
      <c r="O2" s="32">
        <v>26.338888888888885</v>
      </c>
      <c r="P2" s="32">
        <v>1.2924444444444443</v>
      </c>
      <c r="Q2" s="37">
        <v>4.9069816494410466E-2</v>
      </c>
      <c r="R2" s="32">
        <v>18.14488888888889</v>
      </c>
      <c r="S2" s="32">
        <v>0</v>
      </c>
      <c r="T2" s="37">
        <v>0</v>
      </c>
      <c r="U2" s="32">
        <v>3.9805555555555556</v>
      </c>
      <c r="V2" s="32">
        <v>0</v>
      </c>
      <c r="W2" s="37">
        <v>0</v>
      </c>
      <c r="X2" s="32">
        <v>23.820777777777778</v>
      </c>
      <c r="Y2" s="32">
        <v>5.2290000000000001</v>
      </c>
      <c r="Z2" s="37">
        <v>0.2195142429345063</v>
      </c>
      <c r="AA2" s="32">
        <v>11.499000000000001</v>
      </c>
      <c r="AB2" s="32">
        <v>0</v>
      </c>
      <c r="AC2" s="37">
        <v>0</v>
      </c>
      <c r="AD2" s="32">
        <v>64.118888888888861</v>
      </c>
      <c r="AE2" s="32">
        <v>25.588555555555555</v>
      </c>
      <c r="AF2" s="37">
        <v>0.39907983433552269</v>
      </c>
      <c r="AG2" s="32">
        <v>0.1768888888888889</v>
      </c>
      <c r="AH2" s="32">
        <v>0</v>
      </c>
      <c r="AI2" s="37">
        <v>0</v>
      </c>
      <c r="AJ2" s="32">
        <v>2.6300000000000003</v>
      </c>
      <c r="AK2" s="32">
        <v>0</v>
      </c>
      <c r="AL2" s="37">
        <v>0</v>
      </c>
      <c r="AM2" t="s">
        <v>205</v>
      </c>
      <c r="AN2" s="34">
        <v>8</v>
      </c>
      <c r="AX2"/>
      <c r="AY2"/>
    </row>
    <row r="3" spans="1:51" x14ac:dyDescent="0.25">
      <c r="A3" t="s">
        <v>564</v>
      </c>
      <c r="B3" t="s">
        <v>379</v>
      </c>
      <c r="C3" t="s">
        <v>496</v>
      </c>
      <c r="D3" t="s">
        <v>548</v>
      </c>
      <c r="E3" s="32">
        <v>137.95555555555555</v>
      </c>
      <c r="F3" s="32">
        <v>495.27500000000003</v>
      </c>
      <c r="G3" s="32">
        <v>13.466666666666667</v>
      </c>
      <c r="H3" s="37">
        <v>2.7190281493446398E-2</v>
      </c>
      <c r="I3" s="32">
        <v>446.79444444444448</v>
      </c>
      <c r="J3" s="32">
        <v>12.4</v>
      </c>
      <c r="K3" s="37">
        <v>2.7753254665953769E-2</v>
      </c>
      <c r="L3" s="32">
        <v>80.25277777777778</v>
      </c>
      <c r="M3" s="32">
        <v>1.0666666666666667</v>
      </c>
      <c r="N3" s="37">
        <v>1.3291336402339829E-2</v>
      </c>
      <c r="O3" s="32">
        <v>35.43611111111111</v>
      </c>
      <c r="P3" s="32">
        <v>0</v>
      </c>
      <c r="Q3" s="37">
        <v>0</v>
      </c>
      <c r="R3" s="32">
        <v>40.102777777777774</v>
      </c>
      <c r="S3" s="32">
        <v>1.0666666666666667</v>
      </c>
      <c r="T3" s="37">
        <v>2.6598323751471916E-2</v>
      </c>
      <c r="U3" s="32">
        <v>4.7138888888888886</v>
      </c>
      <c r="V3" s="32">
        <v>0</v>
      </c>
      <c r="W3" s="37">
        <v>0</v>
      </c>
      <c r="X3" s="32">
        <v>88.722222222222229</v>
      </c>
      <c r="Y3" s="32">
        <v>5.7333333333333334</v>
      </c>
      <c r="Z3" s="37">
        <v>6.4621164683782081E-2</v>
      </c>
      <c r="AA3" s="32">
        <v>3.6638888888888888</v>
      </c>
      <c r="AB3" s="32">
        <v>0</v>
      </c>
      <c r="AC3" s="37">
        <v>0</v>
      </c>
      <c r="AD3" s="32">
        <v>322.63611111111112</v>
      </c>
      <c r="AE3" s="32">
        <v>6.666666666666667</v>
      </c>
      <c r="AF3" s="37">
        <v>2.0663113759050875E-2</v>
      </c>
      <c r="AG3" s="32">
        <v>0</v>
      </c>
      <c r="AH3" s="32">
        <v>0</v>
      </c>
      <c r="AI3" s="37" t="s">
        <v>696</v>
      </c>
      <c r="AJ3" s="32">
        <v>0</v>
      </c>
      <c r="AK3" s="32">
        <v>0</v>
      </c>
      <c r="AL3" s="37" t="s">
        <v>696</v>
      </c>
      <c r="AM3" t="s">
        <v>162</v>
      </c>
      <c r="AN3" s="34">
        <v>8</v>
      </c>
      <c r="AX3"/>
      <c r="AY3"/>
    </row>
    <row r="4" spans="1:51" x14ac:dyDescent="0.25">
      <c r="A4" t="s">
        <v>564</v>
      </c>
      <c r="B4" t="s">
        <v>390</v>
      </c>
      <c r="C4" t="s">
        <v>441</v>
      </c>
      <c r="D4" t="s">
        <v>523</v>
      </c>
      <c r="E4" s="32">
        <v>38.611111111111114</v>
      </c>
      <c r="F4" s="32">
        <v>232.51988888888894</v>
      </c>
      <c r="G4" s="32">
        <v>0</v>
      </c>
      <c r="H4" s="37">
        <v>0</v>
      </c>
      <c r="I4" s="32">
        <v>209.91333333333338</v>
      </c>
      <c r="J4" s="32">
        <v>0</v>
      </c>
      <c r="K4" s="37">
        <v>0</v>
      </c>
      <c r="L4" s="32">
        <v>69.252555555555546</v>
      </c>
      <c r="M4" s="32">
        <v>0</v>
      </c>
      <c r="N4" s="37">
        <v>0</v>
      </c>
      <c r="O4" s="32">
        <v>52.443555555555548</v>
      </c>
      <c r="P4" s="32">
        <v>0</v>
      </c>
      <c r="Q4" s="37">
        <v>0</v>
      </c>
      <c r="R4" s="32">
        <v>11.120111111111111</v>
      </c>
      <c r="S4" s="32">
        <v>0</v>
      </c>
      <c r="T4" s="37">
        <v>0</v>
      </c>
      <c r="U4" s="32">
        <v>5.6888888888888891</v>
      </c>
      <c r="V4" s="32">
        <v>0</v>
      </c>
      <c r="W4" s="37">
        <v>0</v>
      </c>
      <c r="X4" s="32">
        <v>18.650444444444442</v>
      </c>
      <c r="Y4" s="32">
        <v>0</v>
      </c>
      <c r="Z4" s="37">
        <v>0</v>
      </c>
      <c r="AA4" s="32">
        <v>5.7975555555555554</v>
      </c>
      <c r="AB4" s="32">
        <v>0</v>
      </c>
      <c r="AC4" s="37">
        <v>0</v>
      </c>
      <c r="AD4" s="32">
        <v>138.81933333333339</v>
      </c>
      <c r="AE4" s="32">
        <v>0</v>
      </c>
      <c r="AF4" s="37">
        <v>0</v>
      </c>
      <c r="AG4" s="32">
        <v>0</v>
      </c>
      <c r="AH4" s="32">
        <v>0</v>
      </c>
      <c r="AI4" s="37" t="s">
        <v>696</v>
      </c>
      <c r="AJ4" s="32">
        <v>0</v>
      </c>
      <c r="AK4" s="32">
        <v>0</v>
      </c>
      <c r="AL4" s="37" t="s">
        <v>696</v>
      </c>
      <c r="AM4" t="s">
        <v>173</v>
      </c>
      <c r="AN4" s="34">
        <v>8</v>
      </c>
      <c r="AX4"/>
      <c r="AY4"/>
    </row>
    <row r="5" spans="1:51" x14ac:dyDescent="0.25">
      <c r="A5" t="s">
        <v>564</v>
      </c>
      <c r="B5" t="s">
        <v>403</v>
      </c>
      <c r="C5" t="s">
        <v>451</v>
      </c>
      <c r="D5" t="s">
        <v>527</v>
      </c>
      <c r="E5" s="32">
        <v>32.522222222222226</v>
      </c>
      <c r="F5" s="32">
        <v>167.75511111111109</v>
      </c>
      <c r="G5" s="32">
        <v>10.620333333333335</v>
      </c>
      <c r="H5" s="37">
        <v>6.3308552943576499E-2</v>
      </c>
      <c r="I5" s="32">
        <v>152.52099999999999</v>
      </c>
      <c r="J5" s="32">
        <v>10.620333333333335</v>
      </c>
      <c r="K5" s="37">
        <v>6.9631941393862723E-2</v>
      </c>
      <c r="L5" s="32">
        <v>39.948999999999991</v>
      </c>
      <c r="M5" s="32">
        <v>5.0250000000000004</v>
      </c>
      <c r="N5" s="37">
        <v>0.12578537635485249</v>
      </c>
      <c r="O5" s="32">
        <v>24.714888888888886</v>
      </c>
      <c r="P5" s="32">
        <v>5.0250000000000004</v>
      </c>
      <c r="Q5" s="37">
        <v>0.20331873724340707</v>
      </c>
      <c r="R5" s="32">
        <v>9.4711111111111101</v>
      </c>
      <c r="S5" s="32">
        <v>0</v>
      </c>
      <c r="T5" s="37">
        <v>0</v>
      </c>
      <c r="U5" s="32">
        <v>5.7630000000000008</v>
      </c>
      <c r="V5" s="32">
        <v>0</v>
      </c>
      <c r="W5" s="37">
        <v>0</v>
      </c>
      <c r="X5" s="32">
        <v>30.070333333333327</v>
      </c>
      <c r="Y5" s="32">
        <v>0.79922222222222217</v>
      </c>
      <c r="Z5" s="37">
        <v>2.6578429090317889E-2</v>
      </c>
      <c r="AA5" s="32">
        <v>0</v>
      </c>
      <c r="AB5" s="32">
        <v>0</v>
      </c>
      <c r="AC5" s="37" t="s">
        <v>696</v>
      </c>
      <c r="AD5" s="32">
        <v>97.73577777777777</v>
      </c>
      <c r="AE5" s="32">
        <v>4.7961111111111112</v>
      </c>
      <c r="AF5" s="37">
        <v>4.9072215110581595E-2</v>
      </c>
      <c r="AG5" s="32">
        <v>0</v>
      </c>
      <c r="AH5" s="32">
        <v>0</v>
      </c>
      <c r="AI5" s="37" t="s">
        <v>696</v>
      </c>
      <c r="AJ5" s="32">
        <v>0</v>
      </c>
      <c r="AK5" s="32">
        <v>0</v>
      </c>
      <c r="AL5" s="37" t="s">
        <v>696</v>
      </c>
      <c r="AM5" t="s">
        <v>186</v>
      </c>
      <c r="AN5" s="34">
        <v>8</v>
      </c>
      <c r="AX5"/>
      <c r="AY5"/>
    </row>
    <row r="6" spans="1:51" x14ac:dyDescent="0.25">
      <c r="A6" t="s">
        <v>564</v>
      </c>
      <c r="B6" t="s">
        <v>333</v>
      </c>
      <c r="C6" t="s">
        <v>446</v>
      </c>
      <c r="D6" t="s">
        <v>514</v>
      </c>
      <c r="E6" s="32">
        <v>56.211111111111109</v>
      </c>
      <c r="F6" s="32">
        <v>226.8821111111111</v>
      </c>
      <c r="G6" s="32">
        <v>76.554333333333346</v>
      </c>
      <c r="H6" s="37">
        <v>0.33741899243806994</v>
      </c>
      <c r="I6" s="32">
        <v>219.59322222222221</v>
      </c>
      <c r="J6" s="32">
        <v>76.554333333333346</v>
      </c>
      <c r="K6" s="37">
        <v>0.34861883512899366</v>
      </c>
      <c r="L6" s="32">
        <v>53.832999999999998</v>
      </c>
      <c r="M6" s="32">
        <v>6.560777777777778</v>
      </c>
      <c r="N6" s="37">
        <v>0.12187278765399993</v>
      </c>
      <c r="O6" s="32">
        <v>46.544111111111107</v>
      </c>
      <c r="P6" s="32">
        <v>6.560777777777778</v>
      </c>
      <c r="Q6" s="37">
        <v>0.14095827852670229</v>
      </c>
      <c r="R6" s="32">
        <v>7.2888888888888888</v>
      </c>
      <c r="S6" s="32">
        <v>0</v>
      </c>
      <c r="T6" s="37">
        <v>0</v>
      </c>
      <c r="U6" s="32">
        <v>0</v>
      </c>
      <c r="V6" s="32">
        <v>0</v>
      </c>
      <c r="W6" s="37" t="s">
        <v>696</v>
      </c>
      <c r="X6" s="32">
        <v>23.983888888888892</v>
      </c>
      <c r="Y6" s="32">
        <v>23.983888888888892</v>
      </c>
      <c r="Z6" s="37">
        <v>1</v>
      </c>
      <c r="AA6" s="32">
        <v>0</v>
      </c>
      <c r="AB6" s="32">
        <v>0</v>
      </c>
      <c r="AC6" s="37" t="s">
        <v>696</v>
      </c>
      <c r="AD6" s="32">
        <v>149.06522222222222</v>
      </c>
      <c r="AE6" s="32">
        <v>46.009666666666668</v>
      </c>
      <c r="AF6" s="37">
        <v>0.30865460085704471</v>
      </c>
      <c r="AG6" s="32">
        <v>0</v>
      </c>
      <c r="AH6" s="32">
        <v>0</v>
      </c>
      <c r="AI6" s="37" t="s">
        <v>696</v>
      </c>
      <c r="AJ6" s="32">
        <v>0</v>
      </c>
      <c r="AK6" s="32">
        <v>0</v>
      </c>
      <c r="AL6" s="37" t="s">
        <v>696</v>
      </c>
      <c r="AM6" t="s">
        <v>115</v>
      </c>
      <c r="AN6" s="34">
        <v>8</v>
      </c>
      <c r="AX6"/>
      <c r="AY6"/>
    </row>
    <row r="7" spans="1:51" x14ac:dyDescent="0.25">
      <c r="A7" t="s">
        <v>564</v>
      </c>
      <c r="B7" t="s">
        <v>224</v>
      </c>
      <c r="C7" t="s">
        <v>442</v>
      </c>
      <c r="D7" t="s">
        <v>521</v>
      </c>
      <c r="E7" s="32">
        <v>66.922222222222217</v>
      </c>
      <c r="F7" s="32">
        <v>238.43677777777776</v>
      </c>
      <c r="G7" s="32">
        <v>56.367333333333335</v>
      </c>
      <c r="H7" s="37">
        <v>0.23640368679142063</v>
      </c>
      <c r="I7" s="32">
        <v>223.72844444444445</v>
      </c>
      <c r="J7" s="32">
        <v>53.703444444444443</v>
      </c>
      <c r="K7" s="37">
        <v>0.24003851891876857</v>
      </c>
      <c r="L7" s="32">
        <v>42.488888888888887</v>
      </c>
      <c r="M7" s="32">
        <v>10.680555555555557</v>
      </c>
      <c r="N7" s="37">
        <v>0.25137290794979084</v>
      </c>
      <c r="O7" s="32">
        <v>34.027777777777779</v>
      </c>
      <c r="P7" s="32">
        <v>8.0166666666666675</v>
      </c>
      <c r="Q7" s="37">
        <v>0.23559183673469389</v>
      </c>
      <c r="R7" s="32">
        <v>5.6944444444444446</v>
      </c>
      <c r="S7" s="32">
        <v>0</v>
      </c>
      <c r="T7" s="37">
        <v>0</v>
      </c>
      <c r="U7" s="32">
        <v>2.7666666666666666</v>
      </c>
      <c r="V7" s="32">
        <v>2.6638888888888888</v>
      </c>
      <c r="W7" s="37">
        <v>0.96285140562248994</v>
      </c>
      <c r="X7" s="32">
        <v>51.833999999999996</v>
      </c>
      <c r="Y7" s="32">
        <v>25.733999999999998</v>
      </c>
      <c r="Z7" s="37">
        <v>0.49646949878458158</v>
      </c>
      <c r="AA7" s="32">
        <v>6.2472222222222218</v>
      </c>
      <c r="AB7" s="32">
        <v>0</v>
      </c>
      <c r="AC7" s="37">
        <v>0</v>
      </c>
      <c r="AD7" s="32">
        <v>137.86666666666667</v>
      </c>
      <c r="AE7" s="32">
        <v>19.952777777777779</v>
      </c>
      <c r="AF7" s="37">
        <v>0.14472517730496454</v>
      </c>
      <c r="AG7" s="32">
        <v>0</v>
      </c>
      <c r="AH7" s="32">
        <v>0</v>
      </c>
      <c r="AI7" s="37" t="s">
        <v>696</v>
      </c>
      <c r="AJ7" s="32">
        <v>0</v>
      </c>
      <c r="AK7" s="32">
        <v>0</v>
      </c>
      <c r="AL7" s="37" t="s">
        <v>696</v>
      </c>
      <c r="AM7" t="s">
        <v>3</v>
      </c>
      <c r="AN7" s="34">
        <v>8</v>
      </c>
      <c r="AX7"/>
      <c r="AY7"/>
    </row>
    <row r="8" spans="1:51" x14ac:dyDescent="0.25">
      <c r="A8" t="s">
        <v>564</v>
      </c>
      <c r="B8" t="s">
        <v>352</v>
      </c>
      <c r="C8" t="s">
        <v>487</v>
      </c>
      <c r="D8" t="s">
        <v>514</v>
      </c>
      <c r="E8" s="32">
        <v>95.733333333333334</v>
      </c>
      <c r="F8" s="32">
        <v>381.56111111111113</v>
      </c>
      <c r="G8" s="32">
        <v>161.4361111111111</v>
      </c>
      <c r="H8" s="37">
        <v>0.42309372315487537</v>
      </c>
      <c r="I8" s="32">
        <v>368.42222222222222</v>
      </c>
      <c r="J8" s="32">
        <v>161.4361111111111</v>
      </c>
      <c r="K8" s="37">
        <v>0.43818233910368537</v>
      </c>
      <c r="L8" s="32">
        <v>59.80555555555555</v>
      </c>
      <c r="M8" s="32">
        <v>10.677777777777777</v>
      </c>
      <c r="N8" s="37">
        <v>0.1785415699024617</v>
      </c>
      <c r="O8" s="32">
        <v>49.594444444444441</v>
      </c>
      <c r="P8" s="32">
        <v>10.677777777777777</v>
      </c>
      <c r="Q8" s="37">
        <v>0.21530189313319145</v>
      </c>
      <c r="R8" s="32">
        <v>4.5222222222222221</v>
      </c>
      <c r="S8" s="32">
        <v>0</v>
      </c>
      <c r="T8" s="37">
        <v>0</v>
      </c>
      <c r="U8" s="32">
        <v>5.6888888888888891</v>
      </c>
      <c r="V8" s="32">
        <v>0</v>
      </c>
      <c r="W8" s="37">
        <v>0</v>
      </c>
      <c r="X8" s="32">
        <v>51.638888888888886</v>
      </c>
      <c r="Y8" s="32">
        <v>24.891666666666666</v>
      </c>
      <c r="Z8" s="37">
        <v>0.4820333512641205</v>
      </c>
      <c r="AA8" s="32">
        <v>2.9277777777777776</v>
      </c>
      <c r="AB8" s="32">
        <v>0</v>
      </c>
      <c r="AC8" s="37">
        <v>0</v>
      </c>
      <c r="AD8" s="32">
        <v>216.7861111111111</v>
      </c>
      <c r="AE8" s="32">
        <v>125.86666666666666</v>
      </c>
      <c r="AF8" s="37">
        <v>0.58060300090975492</v>
      </c>
      <c r="AG8" s="32">
        <v>7.1194444444444445</v>
      </c>
      <c r="AH8" s="32">
        <v>0</v>
      </c>
      <c r="AI8" s="37">
        <v>0</v>
      </c>
      <c r="AJ8" s="32">
        <v>43.283333333333331</v>
      </c>
      <c r="AK8" s="32">
        <v>0</v>
      </c>
      <c r="AL8" s="37">
        <v>0</v>
      </c>
      <c r="AM8" t="s">
        <v>135</v>
      </c>
      <c r="AN8" s="34">
        <v>8</v>
      </c>
      <c r="AX8"/>
      <c r="AY8"/>
    </row>
    <row r="9" spans="1:51" x14ac:dyDescent="0.25">
      <c r="A9" t="s">
        <v>564</v>
      </c>
      <c r="B9" t="s">
        <v>266</v>
      </c>
      <c r="C9" t="s">
        <v>449</v>
      </c>
      <c r="D9" t="s">
        <v>520</v>
      </c>
      <c r="E9" s="32">
        <v>68.266666666666666</v>
      </c>
      <c r="F9" s="32">
        <v>228.75777777777782</v>
      </c>
      <c r="G9" s="32">
        <v>0</v>
      </c>
      <c r="H9" s="37">
        <v>0</v>
      </c>
      <c r="I9" s="32">
        <v>210.94000000000003</v>
      </c>
      <c r="J9" s="32">
        <v>0</v>
      </c>
      <c r="K9" s="37">
        <v>0</v>
      </c>
      <c r="L9" s="32">
        <v>53.260000000000005</v>
      </c>
      <c r="M9" s="32">
        <v>0</v>
      </c>
      <c r="N9" s="37">
        <v>0</v>
      </c>
      <c r="O9" s="32">
        <v>39.693333333333342</v>
      </c>
      <c r="P9" s="32">
        <v>0</v>
      </c>
      <c r="Q9" s="37">
        <v>0</v>
      </c>
      <c r="R9" s="32">
        <v>10.811111111111112</v>
      </c>
      <c r="S9" s="32">
        <v>0</v>
      </c>
      <c r="T9" s="37">
        <v>0</v>
      </c>
      <c r="U9" s="32">
        <v>2.7555555555555555</v>
      </c>
      <c r="V9" s="32">
        <v>0</v>
      </c>
      <c r="W9" s="37">
        <v>0</v>
      </c>
      <c r="X9" s="32">
        <v>47.101111111111102</v>
      </c>
      <c r="Y9" s="32">
        <v>0</v>
      </c>
      <c r="Z9" s="37">
        <v>0</v>
      </c>
      <c r="AA9" s="32">
        <v>4.2511111111111113</v>
      </c>
      <c r="AB9" s="32">
        <v>0</v>
      </c>
      <c r="AC9" s="37">
        <v>0</v>
      </c>
      <c r="AD9" s="32">
        <v>123.05555555555557</v>
      </c>
      <c r="AE9" s="32">
        <v>0</v>
      </c>
      <c r="AF9" s="37">
        <v>0</v>
      </c>
      <c r="AG9" s="32">
        <v>1.0900000000000001</v>
      </c>
      <c r="AH9" s="32">
        <v>0</v>
      </c>
      <c r="AI9" s="37">
        <v>0</v>
      </c>
      <c r="AJ9" s="32">
        <v>0</v>
      </c>
      <c r="AK9" s="32">
        <v>0</v>
      </c>
      <c r="AL9" s="37" t="s">
        <v>696</v>
      </c>
      <c r="AM9" t="s">
        <v>45</v>
      </c>
      <c r="AN9" s="34">
        <v>8</v>
      </c>
      <c r="AX9"/>
      <c r="AY9"/>
    </row>
    <row r="10" spans="1:51" x14ac:dyDescent="0.25">
      <c r="A10" t="s">
        <v>564</v>
      </c>
      <c r="B10" t="s">
        <v>346</v>
      </c>
      <c r="C10" t="s">
        <v>487</v>
      </c>
      <c r="D10" t="s">
        <v>514</v>
      </c>
      <c r="E10" s="32">
        <v>46.43333333333333</v>
      </c>
      <c r="F10" s="32">
        <v>160.52988888888888</v>
      </c>
      <c r="G10" s="32">
        <v>5.9915555555555553</v>
      </c>
      <c r="H10" s="37">
        <v>3.7323613671112824E-2</v>
      </c>
      <c r="I10" s="32">
        <v>143.37433333333334</v>
      </c>
      <c r="J10" s="32">
        <v>5.9915555555555553</v>
      </c>
      <c r="K10" s="37">
        <v>4.1789596619261619E-2</v>
      </c>
      <c r="L10" s="32">
        <v>33.38422222222222</v>
      </c>
      <c r="M10" s="32">
        <v>0</v>
      </c>
      <c r="N10" s="37">
        <v>0</v>
      </c>
      <c r="O10" s="32">
        <v>21.917555555555552</v>
      </c>
      <c r="P10" s="32">
        <v>0</v>
      </c>
      <c r="Q10" s="37">
        <v>0</v>
      </c>
      <c r="R10" s="32">
        <v>5.7777777777777777</v>
      </c>
      <c r="S10" s="32">
        <v>0</v>
      </c>
      <c r="T10" s="37">
        <v>0</v>
      </c>
      <c r="U10" s="32">
        <v>5.6888888888888891</v>
      </c>
      <c r="V10" s="32">
        <v>0</v>
      </c>
      <c r="W10" s="37">
        <v>0</v>
      </c>
      <c r="X10" s="32">
        <v>12.294333333333334</v>
      </c>
      <c r="Y10" s="32">
        <v>1.4083333333333334</v>
      </c>
      <c r="Z10" s="37">
        <v>0.1145514193530895</v>
      </c>
      <c r="AA10" s="32">
        <v>5.6888888888888891</v>
      </c>
      <c r="AB10" s="32">
        <v>0</v>
      </c>
      <c r="AC10" s="37">
        <v>0</v>
      </c>
      <c r="AD10" s="32">
        <v>103.99822222222221</v>
      </c>
      <c r="AE10" s="32">
        <v>4.5832222222222221</v>
      </c>
      <c r="AF10" s="37">
        <v>4.4070197781158657E-2</v>
      </c>
      <c r="AG10" s="32">
        <v>5.0475555555555545</v>
      </c>
      <c r="AH10" s="32">
        <v>0</v>
      </c>
      <c r="AI10" s="37">
        <v>0</v>
      </c>
      <c r="AJ10" s="32">
        <v>0.11666666666666667</v>
      </c>
      <c r="AK10" s="32">
        <v>0</v>
      </c>
      <c r="AL10" s="37">
        <v>0</v>
      </c>
      <c r="AM10" t="s">
        <v>129</v>
      </c>
      <c r="AN10" s="34">
        <v>8</v>
      </c>
      <c r="AX10"/>
      <c r="AY10"/>
    </row>
    <row r="11" spans="1:51" x14ac:dyDescent="0.25">
      <c r="A11" t="s">
        <v>564</v>
      </c>
      <c r="B11" t="s">
        <v>264</v>
      </c>
      <c r="C11" t="s">
        <v>442</v>
      </c>
      <c r="D11" t="s">
        <v>521</v>
      </c>
      <c r="E11" s="32">
        <v>77.311111111111117</v>
      </c>
      <c r="F11" s="32">
        <v>271.77777777777783</v>
      </c>
      <c r="G11" s="32">
        <v>151.06111111111113</v>
      </c>
      <c r="H11" s="37">
        <v>0.55582583810302533</v>
      </c>
      <c r="I11" s="32">
        <v>222.26611111111112</v>
      </c>
      <c r="J11" s="32">
        <v>112.96333333333334</v>
      </c>
      <c r="K11" s="37">
        <v>0.50823462366182681</v>
      </c>
      <c r="L11" s="32">
        <v>30.425000000000001</v>
      </c>
      <c r="M11" s="32">
        <v>4.844444444444445</v>
      </c>
      <c r="N11" s="37">
        <v>0.1592257828905323</v>
      </c>
      <c r="O11" s="32">
        <v>24.108333333333334</v>
      </c>
      <c r="P11" s="32">
        <v>4.2166666666666668</v>
      </c>
      <c r="Q11" s="37">
        <v>0.17490494296577946</v>
      </c>
      <c r="R11" s="32">
        <v>0</v>
      </c>
      <c r="S11" s="32">
        <v>0</v>
      </c>
      <c r="T11" s="37" t="s">
        <v>696</v>
      </c>
      <c r="U11" s="32">
        <v>6.3166666666666664</v>
      </c>
      <c r="V11" s="32">
        <v>0.62777777777777777</v>
      </c>
      <c r="W11" s="37">
        <v>9.9384344766930519E-2</v>
      </c>
      <c r="X11" s="32">
        <v>40.347222222222221</v>
      </c>
      <c r="Y11" s="32">
        <v>0</v>
      </c>
      <c r="Z11" s="37">
        <v>0</v>
      </c>
      <c r="AA11" s="32">
        <v>43.195</v>
      </c>
      <c r="AB11" s="32">
        <v>37.47</v>
      </c>
      <c r="AC11" s="37">
        <v>0.86746151174904496</v>
      </c>
      <c r="AD11" s="32">
        <v>157.81055555555557</v>
      </c>
      <c r="AE11" s="32">
        <v>108.74666666666667</v>
      </c>
      <c r="AF11" s="37">
        <v>0.68909627929409023</v>
      </c>
      <c r="AG11" s="32">
        <v>0</v>
      </c>
      <c r="AH11" s="32">
        <v>0</v>
      </c>
      <c r="AI11" s="37" t="s">
        <v>696</v>
      </c>
      <c r="AJ11" s="32">
        <v>0</v>
      </c>
      <c r="AK11" s="32">
        <v>0</v>
      </c>
      <c r="AL11" s="37" t="s">
        <v>696</v>
      </c>
      <c r="AM11" t="s">
        <v>43</v>
      </c>
      <c r="AN11" s="34">
        <v>8</v>
      </c>
      <c r="AX11"/>
      <c r="AY11"/>
    </row>
    <row r="12" spans="1:51" x14ac:dyDescent="0.25">
      <c r="A12" t="s">
        <v>564</v>
      </c>
      <c r="B12" t="s">
        <v>296</v>
      </c>
      <c r="C12" t="s">
        <v>470</v>
      </c>
      <c r="D12" t="s">
        <v>520</v>
      </c>
      <c r="E12" s="32">
        <v>62.511111111111113</v>
      </c>
      <c r="F12" s="32">
        <v>233.35611111111112</v>
      </c>
      <c r="G12" s="32">
        <v>0.13333333333333333</v>
      </c>
      <c r="H12" s="37">
        <v>5.7137279456053098E-4</v>
      </c>
      <c r="I12" s="32">
        <v>215.19722222222222</v>
      </c>
      <c r="J12" s="32">
        <v>0.13333333333333333</v>
      </c>
      <c r="K12" s="37">
        <v>6.1958668404951526E-4</v>
      </c>
      <c r="L12" s="32">
        <v>32.911666666666669</v>
      </c>
      <c r="M12" s="32">
        <v>0</v>
      </c>
      <c r="N12" s="37">
        <v>0</v>
      </c>
      <c r="O12" s="32">
        <v>16.886111111111113</v>
      </c>
      <c r="P12" s="32">
        <v>0</v>
      </c>
      <c r="Q12" s="37">
        <v>0</v>
      </c>
      <c r="R12" s="32">
        <v>10.692222222222222</v>
      </c>
      <c r="S12" s="32">
        <v>0</v>
      </c>
      <c r="T12" s="37">
        <v>0</v>
      </c>
      <c r="U12" s="32">
        <v>5.333333333333333</v>
      </c>
      <c r="V12" s="32">
        <v>0</v>
      </c>
      <c r="W12" s="37">
        <v>0</v>
      </c>
      <c r="X12" s="32">
        <v>53.85</v>
      </c>
      <c r="Y12" s="32">
        <v>0.13333333333333333</v>
      </c>
      <c r="Z12" s="37">
        <v>2.4760136180748994E-3</v>
      </c>
      <c r="AA12" s="32">
        <v>2.1333333333333333</v>
      </c>
      <c r="AB12" s="32">
        <v>0</v>
      </c>
      <c r="AC12" s="37">
        <v>0</v>
      </c>
      <c r="AD12" s="32">
        <v>125.83611111111111</v>
      </c>
      <c r="AE12" s="32">
        <v>0</v>
      </c>
      <c r="AF12" s="37">
        <v>0</v>
      </c>
      <c r="AG12" s="32">
        <v>18.625</v>
      </c>
      <c r="AH12" s="32">
        <v>0</v>
      </c>
      <c r="AI12" s="37">
        <v>0</v>
      </c>
      <c r="AJ12" s="32">
        <v>0</v>
      </c>
      <c r="AK12" s="32">
        <v>0</v>
      </c>
      <c r="AL12" s="37" t="s">
        <v>696</v>
      </c>
      <c r="AM12" t="s">
        <v>77</v>
      </c>
      <c r="AN12" s="34">
        <v>8</v>
      </c>
      <c r="AX12"/>
      <c r="AY12"/>
    </row>
    <row r="13" spans="1:51" x14ac:dyDescent="0.25">
      <c r="A13" t="s">
        <v>564</v>
      </c>
      <c r="B13" t="s">
        <v>268</v>
      </c>
      <c r="C13" t="s">
        <v>463</v>
      </c>
      <c r="D13" t="s">
        <v>520</v>
      </c>
      <c r="E13" s="32">
        <v>123.04444444444445</v>
      </c>
      <c r="F13" s="32">
        <v>479.08611111111117</v>
      </c>
      <c r="G13" s="32">
        <v>0</v>
      </c>
      <c r="H13" s="37">
        <v>0</v>
      </c>
      <c r="I13" s="32">
        <v>452.35277777777782</v>
      </c>
      <c r="J13" s="32">
        <v>0</v>
      </c>
      <c r="K13" s="37">
        <v>0</v>
      </c>
      <c r="L13" s="32">
        <v>130.62777777777779</v>
      </c>
      <c r="M13" s="32">
        <v>0</v>
      </c>
      <c r="N13" s="37">
        <v>0</v>
      </c>
      <c r="O13" s="32">
        <v>103.89444444444445</v>
      </c>
      <c r="P13" s="32">
        <v>0</v>
      </c>
      <c r="Q13" s="37">
        <v>0</v>
      </c>
      <c r="R13" s="32">
        <v>21.844444444444445</v>
      </c>
      <c r="S13" s="32">
        <v>0</v>
      </c>
      <c r="T13" s="37">
        <v>0</v>
      </c>
      <c r="U13" s="32">
        <v>4.8888888888888893</v>
      </c>
      <c r="V13" s="32">
        <v>0</v>
      </c>
      <c r="W13" s="37">
        <v>0</v>
      </c>
      <c r="X13" s="32">
        <v>66.705555555555549</v>
      </c>
      <c r="Y13" s="32">
        <v>0</v>
      </c>
      <c r="Z13" s="37">
        <v>0</v>
      </c>
      <c r="AA13" s="32">
        <v>0</v>
      </c>
      <c r="AB13" s="32">
        <v>0</v>
      </c>
      <c r="AC13" s="37" t="s">
        <v>696</v>
      </c>
      <c r="AD13" s="32">
        <v>264.71944444444443</v>
      </c>
      <c r="AE13" s="32">
        <v>0</v>
      </c>
      <c r="AF13" s="37">
        <v>0</v>
      </c>
      <c r="AG13" s="32">
        <v>17.033333333333335</v>
      </c>
      <c r="AH13" s="32">
        <v>0</v>
      </c>
      <c r="AI13" s="37">
        <v>0</v>
      </c>
      <c r="AJ13" s="32">
        <v>0</v>
      </c>
      <c r="AK13" s="32">
        <v>0</v>
      </c>
      <c r="AL13" s="37" t="s">
        <v>696</v>
      </c>
      <c r="AM13" t="s">
        <v>47</v>
      </c>
      <c r="AN13" s="34">
        <v>8</v>
      </c>
      <c r="AX13"/>
      <c r="AY13"/>
    </row>
    <row r="14" spans="1:51" x14ac:dyDescent="0.25">
      <c r="A14" t="s">
        <v>564</v>
      </c>
      <c r="B14" t="s">
        <v>423</v>
      </c>
      <c r="C14" t="s">
        <v>441</v>
      </c>
      <c r="D14" t="s">
        <v>520</v>
      </c>
      <c r="E14" s="32">
        <v>61.422222222222224</v>
      </c>
      <c r="F14" s="32">
        <v>305.67222222222222</v>
      </c>
      <c r="G14" s="32">
        <v>161.24722222222223</v>
      </c>
      <c r="H14" s="37">
        <v>0.52751676632558486</v>
      </c>
      <c r="I14" s="32">
        <v>281.70833333333331</v>
      </c>
      <c r="J14" s="32">
        <v>158.09722222222223</v>
      </c>
      <c r="K14" s="37">
        <v>0.56120889414780861</v>
      </c>
      <c r="L14" s="32">
        <v>47.172222222222224</v>
      </c>
      <c r="M14" s="32">
        <v>10.716666666666667</v>
      </c>
      <c r="N14" s="37">
        <v>0.22718172182310681</v>
      </c>
      <c r="O14" s="32">
        <v>33.861111111111114</v>
      </c>
      <c r="P14" s="32">
        <v>7.5666666666666664</v>
      </c>
      <c r="Q14" s="37">
        <v>0.22346185397867102</v>
      </c>
      <c r="R14" s="32">
        <v>7.7111111111111112</v>
      </c>
      <c r="S14" s="32">
        <v>3.15</v>
      </c>
      <c r="T14" s="37">
        <v>0.40850144092219021</v>
      </c>
      <c r="U14" s="32">
        <v>5.6</v>
      </c>
      <c r="V14" s="32">
        <v>0</v>
      </c>
      <c r="W14" s="37">
        <v>0</v>
      </c>
      <c r="X14" s="32">
        <v>124.37777777777778</v>
      </c>
      <c r="Y14" s="32">
        <v>75.772222222222226</v>
      </c>
      <c r="Z14" s="37">
        <v>0.6092102912274433</v>
      </c>
      <c r="AA14" s="32">
        <v>10.652777777777779</v>
      </c>
      <c r="AB14" s="32">
        <v>0</v>
      </c>
      <c r="AC14" s="37">
        <v>0</v>
      </c>
      <c r="AD14" s="32">
        <v>123.46944444444445</v>
      </c>
      <c r="AE14" s="32">
        <v>74.75833333333334</v>
      </c>
      <c r="AF14" s="37">
        <v>0.60548043825507891</v>
      </c>
      <c r="AG14" s="32">
        <v>0</v>
      </c>
      <c r="AH14" s="32">
        <v>0</v>
      </c>
      <c r="AI14" s="37" t="s">
        <v>696</v>
      </c>
      <c r="AJ14" s="32">
        <v>0</v>
      </c>
      <c r="AK14" s="32">
        <v>0</v>
      </c>
      <c r="AL14" s="37" t="s">
        <v>696</v>
      </c>
      <c r="AM14" t="s">
        <v>206</v>
      </c>
      <c r="AN14" s="34">
        <v>8</v>
      </c>
      <c r="AX14"/>
      <c r="AY14"/>
    </row>
    <row r="15" spans="1:51" x14ac:dyDescent="0.25">
      <c r="A15" t="s">
        <v>564</v>
      </c>
      <c r="B15" t="s">
        <v>262</v>
      </c>
      <c r="C15" t="s">
        <v>461</v>
      </c>
      <c r="D15" t="s">
        <v>514</v>
      </c>
      <c r="E15" s="32">
        <v>102.13333333333334</v>
      </c>
      <c r="F15" s="32">
        <v>352.95711111111098</v>
      </c>
      <c r="G15" s="32">
        <v>55.555222222222227</v>
      </c>
      <c r="H15" s="37">
        <v>0.15739935667348953</v>
      </c>
      <c r="I15" s="32">
        <v>329.18955555555544</v>
      </c>
      <c r="J15" s="32">
        <v>55.555222222222227</v>
      </c>
      <c r="K15" s="37">
        <v>0.16876362352525029</v>
      </c>
      <c r="L15" s="32">
        <v>64.698444444444434</v>
      </c>
      <c r="M15" s="32">
        <v>2.2205555555555554</v>
      </c>
      <c r="N15" s="37">
        <v>3.4321622020793911E-2</v>
      </c>
      <c r="O15" s="32">
        <v>47.026333333333319</v>
      </c>
      <c r="P15" s="32">
        <v>2.2205555555555554</v>
      </c>
      <c r="Q15" s="37">
        <v>4.721940662087673E-2</v>
      </c>
      <c r="R15" s="32">
        <v>12.872111111111112</v>
      </c>
      <c r="S15" s="32">
        <v>0</v>
      </c>
      <c r="T15" s="37">
        <v>0</v>
      </c>
      <c r="U15" s="32">
        <v>4.8</v>
      </c>
      <c r="V15" s="32">
        <v>0</v>
      </c>
      <c r="W15" s="37">
        <v>0</v>
      </c>
      <c r="X15" s="32">
        <v>95.693777777777768</v>
      </c>
      <c r="Y15" s="32">
        <v>25.080777777777786</v>
      </c>
      <c r="Z15" s="37">
        <v>0.26209413360209199</v>
      </c>
      <c r="AA15" s="32">
        <v>6.0954444444444444</v>
      </c>
      <c r="AB15" s="32">
        <v>0</v>
      </c>
      <c r="AC15" s="37">
        <v>0</v>
      </c>
      <c r="AD15" s="32">
        <v>142.67699999999994</v>
      </c>
      <c r="AE15" s="32">
        <v>28.253888888888888</v>
      </c>
      <c r="AF15" s="37">
        <v>0.19802693418623113</v>
      </c>
      <c r="AG15" s="32">
        <v>43.792444444444442</v>
      </c>
      <c r="AH15" s="32">
        <v>0</v>
      </c>
      <c r="AI15" s="37">
        <v>0</v>
      </c>
      <c r="AJ15" s="32">
        <v>0</v>
      </c>
      <c r="AK15" s="32">
        <v>0</v>
      </c>
      <c r="AL15" s="37" t="s">
        <v>696</v>
      </c>
      <c r="AM15" t="s">
        <v>41</v>
      </c>
      <c r="AN15" s="34">
        <v>8</v>
      </c>
      <c r="AX15"/>
      <c r="AY15"/>
    </row>
    <row r="16" spans="1:51" x14ac:dyDescent="0.25">
      <c r="A16" t="s">
        <v>564</v>
      </c>
      <c r="B16" t="s">
        <v>374</v>
      </c>
      <c r="C16" t="s">
        <v>451</v>
      </c>
      <c r="D16" t="s">
        <v>527</v>
      </c>
      <c r="E16" s="32">
        <v>34.033333333333331</v>
      </c>
      <c r="F16" s="32">
        <v>130.54222222222222</v>
      </c>
      <c r="G16" s="32">
        <v>28.704888888888874</v>
      </c>
      <c r="H16" s="37">
        <v>0.21988969086204538</v>
      </c>
      <c r="I16" s="32">
        <v>111.11877777777777</v>
      </c>
      <c r="J16" s="32">
        <v>28.704888888888874</v>
      </c>
      <c r="K16" s="37">
        <v>0.25832617549389081</v>
      </c>
      <c r="L16" s="32">
        <v>37.960777777777778</v>
      </c>
      <c r="M16" s="32">
        <v>3.6967777777777782</v>
      </c>
      <c r="N16" s="37">
        <v>9.7384142111594726E-2</v>
      </c>
      <c r="O16" s="32">
        <v>24.226222222222223</v>
      </c>
      <c r="P16" s="32">
        <v>3.6967777777777782</v>
      </c>
      <c r="Q16" s="37">
        <v>0.15259406703480161</v>
      </c>
      <c r="R16" s="32">
        <v>8.0456666666666674</v>
      </c>
      <c r="S16" s="32">
        <v>0</v>
      </c>
      <c r="T16" s="37">
        <v>0</v>
      </c>
      <c r="U16" s="32">
        <v>5.6888888888888891</v>
      </c>
      <c r="V16" s="32">
        <v>0</v>
      </c>
      <c r="W16" s="37">
        <v>0</v>
      </c>
      <c r="X16" s="32">
        <v>19.759555555555554</v>
      </c>
      <c r="Y16" s="32">
        <v>3.4132222222222222</v>
      </c>
      <c r="Z16" s="37">
        <v>0.17273780336939654</v>
      </c>
      <c r="AA16" s="32">
        <v>5.6888888888888891</v>
      </c>
      <c r="AB16" s="32">
        <v>0</v>
      </c>
      <c r="AC16" s="37">
        <v>0</v>
      </c>
      <c r="AD16" s="32">
        <v>56.515333333333324</v>
      </c>
      <c r="AE16" s="32">
        <v>21.594888888888875</v>
      </c>
      <c r="AF16" s="37">
        <v>0.38210672423216491</v>
      </c>
      <c r="AG16" s="32">
        <v>10.617666666666668</v>
      </c>
      <c r="AH16" s="32">
        <v>0</v>
      </c>
      <c r="AI16" s="37">
        <v>0</v>
      </c>
      <c r="AJ16" s="32">
        <v>0</v>
      </c>
      <c r="AK16" s="32">
        <v>0</v>
      </c>
      <c r="AL16" s="37" t="s">
        <v>696</v>
      </c>
      <c r="AM16" t="s">
        <v>157</v>
      </c>
      <c r="AN16" s="34">
        <v>8</v>
      </c>
      <c r="AX16"/>
      <c r="AY16"/>
    </row>
    <row r="17" spans="1:51" x14ac:dyDescent="0.25">
      <c r="A17" t="s">
        <v>564</v>
      </c>
      <c r="B17" t="s">
        <v>251</v>
      </c>
      <c r="C17" t="s">
        <v>448</v>
      </c>
      <c r="D17" t="s">
        <v>525</v>
      </c>
      <c r="E17" s="32">
        <v>73.522222222222226</v>
      </c>
      <c r="F17" s="32">
        <v>204.80822222222221</v>
      </c>
      <c r="G17" s="32">
        <v>0</v>
      </c>
      <c r="H17" s="37">
        <v>0</v>
      </c>
      <c r="I17" s="32">
        <v>191.54166666666666</v>
      </c>
      <c r="J17" s="32">
        <v>0</v>
      </c>
      <c r="K17" s="37">
        <v>0</v>
      </c>
      <c r="L17" s="32">
        <v>42.100888888888882</v>
      </c>
      <c r="M17" s="32">
        <v>0</v>
      </c>
      <c r="N17" s="37">
        <v>0</v>
      </c>
      <c r="O17" s="32">
        <v>34.078777777777773</v>
      </c>
      <c r="P17" s="32">
        <v>0</v>
      </c>
      <c r="Q17" s="37">
        <v>0</v>
      </c>
      <c r="R17" s="32">
        <v>3.399888888888889</v>
      </c>
      <c r="S17" s="32">
        <v>0</v>
      </c>
      <c r="T17" s="37">
        <v>0</v>
      </c>
      <c r="U17" s="32">
        <v>4.6222222222222218</v>
      </c>
      <c r="V17" s="32">
        <v>0</v>
      </c>
      <c r="W17" s="37">
        <v>0</v>
      </c>
      <c r="X17" s="32">
        <v>39.87222222222222</v>
      </c>
      <c r="Y17" s="32">
        <v>0</v>
      </c>
      <c r="Z17" s="37">
        <v>0</v>
      </c>
      <c r="AA17" s="32">
        <v>5.2444444444444445</v>
      </c>
      <c r="AB17" s="32">
        <v>0</v>
      </c>
      <c r="AC17" s="37">
        <v>0</v>
      </c>
      <c r="AD17" s="32">
        <v>117.59066666666666</v>
      </c>
      <c r="AE17" s="32">
        <v>0</v>
      </c>
      <c r="AF17" s="37">
        <v>0</v>
      </c>
      <c r="AG17" s="32">
        <v>0</v>
      </c>
      <c r="AH17" s="32">
        <v>0</v>
      </c>
      <c r="AI17" s="37" t="s">
        <v>696</v>
      </c>
      <c r="AJ17" s="32">
        <v>0</v>
      </c>
      <c r="AK17" s="32">
        <v>0</v>
      </c>
      <c r="AL17" s="37" t="s">
        <v>696</v>
      </c>
      <c r="AM17" t="s">
        <v>30</v>
      </c>
      <c r="AN17" s="34">
        <v>8</v>
      </c>
      <c r="AX17"/>
      <c r="AY17"/>
    </row>
    <row r="18" spans="1:51" x14ac:dyDescent="0.25">
      <c r="A18" t="s">
        <v>564</v>
      </c>
      <c r="B18" t="s">
        <v>366</v>
      </c>
      <c r="C18" t="s">
        <v>493</v>
      </c>
      <c r="D18" t="s">
        <v>546</v>
      </c>
      <c r="E18" s="32">
        <v>50.43333333333333</v>
      </c>
      <c r="F18" s="32">
        <v>191.0855555555556</v>
      </c>
      <c r="G18" s="32">
        <v>7.9099999999999984</v>
      </c>
      <c r="H18" s="37">
        <v>4.1395070271024598E-2</v>
      </c>
      <c r="I18" s="32">
        <v>171.62666666666669</v>
      </c>
      <c r="J18" s="32">
        <v>0</v>
      </c>
      <c r="K18" s="37">
        <v>0</v>
      </c>
      <c r="L18" s="32">
        <v>44.779222222222245</v>
      </c>
      <c r="M18" s="32">
        <v>7.9099999999999984</v>
      </c>
      <c r="N18" s="37">
        <v>0.17664442586219289</v>
      </c>
      <c r="O18" s="32">
        <v>36.869222222222241</v>
      </c>
      <c r="P18" s="32">
        <v>0</v>
      </c>
      <c r="Q18" s="37">
        <v>0</v>
      </c>
      <c r="R18" s="32">
        <v>2.1722222222222221</v>
      </c>
      <c r="S18" s="32">
        <v>2.1722222222222221</v>
      </c>
      <c r="T18" s="37">
        <v>1</v>
      </c>
      <c r="U18" s="32">
        <v>5.7377777777777759</v>
      </c>
      <c r="V18" s="32">
        <v>5.7377777777777759</v>
      </c>
      <c r="W18" s="37">
        <v>1</v>
      </c>
      <c r="X18" s="32">
        <v>10.70477777777778</v>
      </c>
      <c r="Y18" s="32">
        <v>0</v>
      </c>
      <c r="Z18" s="37">
        <v>0</v>
      </c>
      <c r="AA18" s="32">
        <v>11.548888888888893</v>
      </c>
      <c r="AB18" s="32">
        <v>0</v>
      </c>
      <c r="AC18" s="37">
        <v>0</v>
      </c>
      <c r="AD18" s="32">
        <v>91.432888888888897</v>
      </c>
      <c r="AE18" s="32">
        <v>0</v>
      </c>
      <c r="AF18" s="37">
        <v>0</v>
      </c>
      <c r="AG18" s="32">
        <v>32.619777777777777</v>
      </c>
      <c r="AH18" s="32">
        <v>0</v>
      </c>
      <c r="AI18" s="37">
        <v>0</v>
      </c>
      <c r="AJ18" s="32">
        <v>0</v>
      </c>
      <c r="AK18" s="32">
        <v>0</v>
      </c>
      <c r="AL18" s="37" t="s">
        <v>696</v>
      </c>
      <c r="AM18" t="s">
        <v>149</v>
      </c>
      <c r="AN18" s="34">
        <v>8</v>
      </c>
      <c r="AX18"/>
      <c r="AY18"/>
    </row>
    <row r="19" spans="1:51" x14ac:dyDescent="0.25">
      <c r="A19" t="s">
        <v>564</v>
      </c>
      <c r="B19" t="s">
        <v>283</v>
      </c>
      <c r="C19" t="s">
        <v>442</v>
      </c>
      <c r="D19" t="s">
        <v>523</v>
      </c>
      <c r="E19" s="32">
        <v>65.911111111111111</v>
      </c>
      <c r="F19" s="32">
        <v>233.57522222222221</v>
      </c>
      <c r="G19" s="32">
        <v>11.937333333333335</v>
      </c>
      <c r="H19" s="37">
        <v>5.1107019056911014E-2</v>
      </c>
      <c r="I19" s="32">
        <v>218.791</v>
      </c>
      <c r="J19" s="32">
        <v>11.937333333333335</v>
      </c>
      <c r="K19" s="37">
        <v>5.4560440481250763E-2</v>
      </c>
      <c r="L19" s="32">
        <v>54.880777777777766</v>
      </c>
      <c r="M19" s="32">
        <v>7.5737777777777779</v>
      </c>
      <c r="N19" s="37">
        <v>0.138004199001067</v>
      </c>
      <c r="O19" s="32">
        <v>40.09655555555554</v>
      </c>
      <c r="P19" s="32">
        <v>7.5737777777777779</v>
      </c>
      <c r="Q19" s="37">
        <v>0.18888848862052443</v>
      </c>
      <c r="R19" s="32">
        <v>9.0953333333333344</v>
      </c>
      <c r="S19" s="32">
        <v>0</v>
      </c>
      <c r="T19" s="37">
        <v>0</v>
      </c>
      <c r="U19" s="32">
        <v>5.6888888888888891</v>
      </c>
      <c r="V19" s="32">
        <v>0</v>
      </c>
      <c r="W19" s="37">
        <v>0</v>
      </c>
      <c r="X19" s="32">
        <v>35.410222222222231</v>
      </c>
      <c r="Y19" s="32">
        <v>2.2200000000000002</v>
      </c>
      <c r="Z19" s="37">
        <v>6.2693760747053573E-2</v>
      </c>
      <c r="AA19" s="32">
        <v>0</v>
      </c>
      <c r="AB19" s="32">
        <v>0</v>
      </c>
      <c r="AC19" s="37" t="s">
        <v>696</v>
      </c>
      <c r="AD19" s="32">
        <v>143.28422222222221</v>
      </c>
      <c r="AE19" s="32">
        <v>2.1435555555555559</v>
      </c>
      <c r="AF19" s="37">
        <v>1.496016464556073E-2</v>
      </c>
      <c r="AG19" s="32">
        <v>0</v>
      </c>
      <c r="AH19" s="32">
        <v>0</v>
      </c>
      <c r="AI19" s="37" t="s">
        <v>696</v>
      </c>
      <c r="AJ19" s="32">
        <v>0</v>
      </c>
      <c r="AK19" s="32">
        <v>0</v>
      </c>
      <c r="AL19" s="37" t="s">
        <v>696</v>
      </c>
      <c r="AM19" t="s">
        <v>62</v>
      </c>
      <c r="AN19" s="34">
        <v>8</v>
      </c>
      <c r="AX19"/>
      <c r="AY19"/>
    </row>
    <row r="20" spans="1:51" x14ac:dyDescent="0.25">
      <c r="A20" t="s">
        <v>564</v>
      </c>
      <c r="B20" t="s">
        <v>316</v>
      </c>
      <c r="C20" t="s">
        <v>477</v>
      </c>
      <c r="D20" t="s">
        <v>529</v>
      </c>
      <c r="E20" s="32">
        <v>62.9</v>
      </c>
      <c r="F20" s="32">
        <v>190.01</v>
      </c>
      <c r="G20" s="32">
        <v>6.7758888888888889</v>
      </c>
      <c r="H20" s="37">
        <v>3.5660696220666747E-2</v>
      </c>
      <c r="I20" s="32">
        <v>169.54711111111109</v>
      </c>
      <c r="J20" s="32">
        <v>6.7758888888888889</v>
      </c>
      <c r="K20" s="37">
        <v>3.9964637819445793E-2</v>
      </c>
      <c r="L20" s="32">
        <v>59.944555555555553</v>
      </c>
      <c r="M20" s="32">
        <v>0</v>
      </c>
      <c r="N20" s="37">
        <v>0</v>
      </c>
      <c r="O20" s="32">
        <v>46.729111111111109</v>
      </c>
      <c r="P20" s="32">
        <v>0</v>
      </c>
      <c r="Q20" s="37">
        <v>0</v>
      </c>
      <c r="R20" s="32">
        <v>7.1710000000000012</v>
      </c>
      <c r="S20" s="32">
        <v>0</v>
      </c>
      <c r="T20" s="37">
        <v>0</v>
      </c>
      <c r="U20" s="32">
        <v>6.0444444444444443</v>
      </c>
      <c r="V20" s="32">
        <v>0</v>
      </c>
      <c r="W20" s="37">
        <v>0</v>
      </c>
      <c r="X20" s="32">
        <v>21.739777777777778</v>
      </c>
      <c r="Y20" s="32">
        <v>0.53700000000000003</v>
      </c>
      <c r="Z20" s="37">
        <v>2.4701264451236341E-2</v>
      </c>
      <c r="AA20" s="32">
        <v>7.2474444444444455</v>
      </c>
      <c r="AB20" s="32">
        <v>0</v>
      </c>
      <c r="AC20" s="37">
        <v>0</v>
      </c>
      <c r="AD20" s="32">
        <v>95.396222222222235</v>
      </c>
      <c r="AE20" s="32">
        <v>6.2388888888888889</v>
      </c>
      <c r="AF20" s="37">
        <v>6.5399747951817327E-2</v>
      </c>
      <c r="AG20" s="32">
        <v>5.256444444444444</v>
      </c>
      <c r="AH20" s="32">
        <v>0</v>
      </c>
      <c r="AI20" s="37">
        <v>0</v>
      </c>
      <c r="AJ20" s="32">
        <v>0.42555555555555552</v>
      </c>
      <c r="AK20" s="32">
        <v>0</v>
      </c>
      <c r="AL20" s="37">
        <v>0</v>
      </c>
      <c r="AM20" t="s">
        <v>97</v>
      </c>
      <c r="AN20" s="34">
        <v>8</v>
      </c>
      <c r="AX20"/>
      <c r="AY20"/>
    </row>
    <row r="21" spans="1:51" x14ac:dyDescent="0.25">
      <c r="A21" t="s">
        <v>564</v>
      </c>
      <c r="B21" t="s">
        <v>337</v>
      </c>
      <c r="C21" t="s">
        <v>441</v>
      </c>
      <c r="D21" t="s">
        <v>523</v>
      </c>
      <c r="E21" s="32">
        <v>109.18888888888888</v>
      </c>
      <c r="F21" s="32">
        <v>479.74022222222231</v>
      </c>
      <c r="G21" s="32">
        <v>19.896222222222221</v>
      </c>
      <c r="H21" s="37">
        <v>4.1472908254513656E-2</v>
      </c>
      <c r="I21" s="32">
        <v>448.86522222222231</v>
      </c>
      <c r="J21" s="32">
        <v>19.896222222222221</v>
      </c>
      <c r="K21" s="37">
        <v>4.4325604295473983E-2</v>
      </c>
      <c r="L21" s="32">
        <v>104.39977777777776</v>
      </c>
      <c r="M21" s="32">
        <v>0</v>
      </c>
      <c r="N21" s="37">
        <v>0</v>
      </c>
      <c r="O21" s="32">
        <v>73.524777777777757</v>
      </c>
      <c r="P21" s="32">
        <v>0</v>
      </c>
      <c r="Q21" s="37">
        <v>0</v>
      </c>
      <c r="R21" s="32">
        <v>25</v>
      </c>
      <c r="S21" s="32">
        <v>0</v>
      </c>
      <c r="T21" s="37">
        <v>0</v>
      </c>
      <c r="U21" s="32">
        <v>5.875</v>
      </c>
      <c r="V21" s="32">
        <v>0</v>
      </c>
      <c r="W21" s="37">
        <v>0</v>
      </c>
      <c r="X21" s="32">
        <v>65.521555555555551</v>
      </c>
      <c r="Y21" s="32">
        <v>9.8388888888888886</v>
      </c>
      <c r="Z21" s="37">
        <v>0.15016262671826405</v>
      </c>
      <c r="AA21" s="32">
        <v>0</v>
      </c>
      <c r="AB21" s="32">
        <v>0</v>
      </c>
      <c r="AC21" s="37" t="s">
        <v>696</v>
      </c>
      <c r="AD21" s="32">
        <v>309.81888888888898</v>
      </c>
      <c r="AE21" s="32">
        <v>10.057333333333332</v>
      </c>
      <c r="AF21" s="37">
        <v>3.2461975993142933E-2</v>
      </c>
      <c r="AG21" s="32">
        <v>0</v>
      </c>
      <c r="AH21" s="32">
        <v>0</v>
      </c>
      <c r="AI21" s="37" t="s">
        <v>696</v>
      </c>
      <c r="AJ21" s="32">
        <v>0</v>
      </c>
      <c r="AK21" s="32">
        <v>0</v>
      </c>
      <c r="AL21" s="37" t="s">
        <v>696</v>
      </c>
      <c r="AM21" t="s">
        <v>119</v>
      </c>
      <c r="AN21" s="34">
        <v>8</v>
      </c>
      <c r="AX21"/>
      <c r="AY21"/>
    </row>
    <row r="22" spans="1:51" x14ac:dyDescent="0.25">
      <c r="A22" t="s">
        <v>564</v>
      </c>
      <c r="B22" t="s">
        <v>303</v>
      </c>
      <c r="C22" t="s">
        <v>446</v>
      </c>
      <c r="D22" t="s">
        <v>514</v>
      </c>
      <c r="E22" s="32">
        <v>114.62222222222222</v>
      </c>
      <c r="F22" s="32">
        <v>349.20088888888887</v>
      </c>
      <c r="G22" s="32">
        <v>155.15877777777774</v>
      </c>
      <c r="H22" s="37">
        <v>0.44432526581324716</v>
      </c>
      <c r="I22" s="32">
        <v>332.08977777777773</v>
      </c>
      <c r="J22" s="32">
        <v>155.15877777777774</v>
      </c>
      <c r="K22" s="37">
        <v>0.46721937307448319</v>
      </c>
      <c r="L22" s="32">
        <v>66.924777777777791</v>
      </c>
      <c r="M22" s="32">
        <v>31.799777777777773</v>
      </c>
      <c r="N22" s="37">
        <v>0.4751570170821966</v>
      </c>
      <c r="O22" s="32">
        <v>50.347000000000016</v>
      </c>
      <c r="P22" s="32">
        <v>31.799777777777773</v>
      </c>
      <c r="Q22" s="37">
        <v>0.63161216711577184</v>
      </c>
      <c r="R22" s="32">
        <v>10.888888888888889</v>
      </c>
      <c r="S22" s="32">
        <v>0</v>
      </c>
      <c r="T22" s="37">
        <v>0</v>
      </c>
      <c r="U22" s="32">
        <v>5.6888888888888891</v>
      </c>
      <c r="V22" s="32">
        <v>0</v>
      </c>
      <c r="W22" s="37">
        <v>0</v>
      </c>
      <c r="X22" s="32">
        <v>72.446333333333342</v>
      </c>
      <c r="Y22" s="32">
        <v>18.142555555555553</v>
      </c>
      <c r="Z22" s="37">
        <v>0.25042751952786502</v>
      </c>
      <c r="AA22" s="32">
        <v>0.53333333333333333</v>
      </c>
      <c r="AB22" s="32">
        <v>0</v>
      </c>
      <c r="AC22" s="37">
        <v>0</v>
      </c>
      <c r="AD22" s="32">
        <v>209.2964444444444</v>
      </c>
      <c r="AE22" s="32">
        <v>105.21644444444441</v>
      </c>
      <c r="AF22" s="37">
        <v>0.50271491579195471</v>
      </c>
      <c r="AG22" s="32">
        <v>0</v>
      </c>
      <c r="AH22" s="32">
        <v>0</v>
      </c>
      <c r="AI22" s="37" t="s">
        <v>696</v>
      </c>
      <c r="AJ22" s="32">
        <v>0</v>
      </c>
      <c r="AK22" s="32">
        <v>0</v>
      </c>
      <c r="AL22" s="37" t="s">
        <v>696</v>
      </c>
      <c r="AM22" t="s">
        <v>84</v>
      </c>
      <c r="AN22" s="34">
        <v>8</v>
      </c>
      <c r="AX22"/>
      <c r="AY22"/>
    </row>
    <row r="23" spans="1:51" x14ac:dyDescent="0.25">
      <c r="A23" t="s">
        <v>564</v>
      </c>
      <c r="B23" t="s">
        <v>282</v>
      </c>
      <c r="C23" t="s">
        <v>444</v>
      </c>
      <c r="D23" t="s">
        <v>522</v>
      </c>
      <c r="E23" s="32">
        <v>101</v>
      </c>
      <c r="F23" s="32">
        <v>334.92322222222219</v>
      </c>
      <c r="G23" s="32">
        <v>31.611999999999998</v>
      </c>
      <c r="H23" s="37">
        <v>9.4385811142785964E-2</v>
      </c>
      <c r="I23" s="32">
        <v>314.16211111111107</v>
      </c>
      <c r="J23" s="32">
        <v>31.611999999999998</v>
      </c>
      <c r="K23" s="37">
        <v>0.10062320974415545</v>
      </c>
      <c r="L23" s="32">
        <v>67.735111111111109</v>
      </c>
      <c r="M23" s="32">
        <v>3.559333333333333</v>
      </c>
      <c r="N23" s="37">
        <v>5.2547833390199729E-2</v>
      </c>
      <c r="O23" s="32">
        <v>54.129555555555555</v>
      </c>
      <c r="P23" s="32">
        <v>3.559333333333333</v>
      </c>
      <c r="Q23" s="37">
        <v>6.5755820397975229E-2</v>
      </c>
      <c r="R23" s="32">
        <v>7.916666666666667</v>
      </c>
      <c r="S23" s="32">
        <v>0</v>
      </c>
      <c r="T23" s="37">
        <v>0</v>
      </c>
      <c r="U23" s="32">
        <v>5.6888888888888891</v>
      </c>
      <c r="V23" s="32">
        <v>0</v>
      </c>
      <c r="W23" s="37">
        <v>0</v>
      </c>
      <c r="X23" s="32">
        <v>68.24388888888889</v>
      </c>
      <c r="Y23" s="32">
        <v>2.3882222222222227</v>
      </c>
      <c r="Z23" s="37">
        <v>3.4995400483559785E-2</v>
      </c>
      <c r="AA23" s="32">
        <v>7.1555555555555559</v>
      </c>
      <c r="AB23" s="32">
        <v>0</v>
      </c>
      <c r="AC23" s="37">
        <v>0</v>
      </c>
      <c r="AD23" s="32">
        <v>190.93955555555556</v>
      </c>
      <c r="AE23" s="32">
        <v>25.664444444444442</v>
      </c>
      <c r="AF23" s="37">
        <v>0.13441135530965004</v>
      </c>
      <c r="AG23" s="32">
        <v>0.84911111111111093</v>
      </c>
      <c r="AH23" s="32">
        <v>0</v>
      </c>
      <c r="AI23" s="37">
        <v>0</v>
      </c>
      <c r="AJ23" s="32">
        <v>0</v>
      </c>
      <c r="AK23" s="32">
        <v>0</v>
      </c>
      <c r="AL23" s="37" t="s">
        <v>696</v>
      </c>
      <c r="AM23" t="s">
        <v>61</v>
      </c>
      <c r="AN23" s="34">
        <v>8</v>
      </c>
      <c r="AX23"/>
      <c r="AY23"/>
    </row>
    <row r="24" spans="1:51" x14ac:dyDescent="0.25">
      <c r="A24" t="s">
        <v>564</v>
      </c>
      <c r="B24" t="s">
        <v>310</v>
      </c>
      <c r="C24" t="s">
        <v>442</v>
      </c>
      <c r="D24" t="s">
        <v>521</v>
      </c>
      <c r="E24" s="32">
        <v>77.233333333333334</v>
      </c>
      <c r="F24" s="32">
        <v>302.75466666666665</v>
      </c>
      <c r="G24" s="32">
        <v>32.679111111111112</v>
      </c>
      <c r="H24" s="37">
        <v>0.10793924820683562</v>
      </c>
      <c r="I24" s="32">
        <v>286.74822222222224</v>
      </c>
      <c r="J24" s="32">
        <v>32.679111111111112</v>
      </c>
      <c r="K24" s="37">
        <v>0.1139644767728871</v>
      </c>
      <c r="L24" s="32">
        <v>56.476333333333336</v>
      </c>
      <c r="M24" s="32">
        <v>1.3222222222222222</v>
      </c>
      <c r="N24" s="37">
        <v>2.3411970009069676E-2</v>
      </c>
      <c r="O24" s="32">
        <v>45.910555555555554</v>
      </c>
      <c r="P24" s="32">
        <v>1.3222222222222222</v>
      </c>
      <c r="Q24" s="37">
        <v>2.8799961277362989E-2</v>
      </c>
      <c r="R24" s="32">
        <v>5.2324444444444449</v>
      </c>
      <c r="S24" s="32">
        <v>0</v>
      </c>
      <c r="T24" s="37">
        <v>0</v>
      </c>
      <c r="U24" s="32">
        <v>5.333333333333333</v>
      </c>
      <c r="V24" s="32">
        <v>0</v>
      </c>
      <c r="W24" s="37">
        <v>0</v>
      </c>
      <c r="X24" s="32">
        <v>65.069666666666677</v>
      </c>
      <c r="Y24" s="32">
        <v>8.812444444444445</v>
      </c>
      <c r="Z24" s="37">
        <v>0.13543091421672837</v>
      </c>
      <c r="AA24" s="32">
        <v>5.4406666666666661</v>
      </c>
      <c r="AB24" s="32">
        <v>0</v>
      </c>
      <c r="AC24" s="37">
        <v>0</v>
      </c>
      <c r="AD24" s="32">
        <v>170.52444444444444</v>
      </c>
      <c r="AE24" s="32">
        <v>22.544444444444444</v>
      </c>
      <c r="AF24" s="37">
        <v>0.13220652627189325</v>
      </c>
      <c r="AG24" s="32">
        <v>5.2435555555555551</v>
      </c>
      <c r="AH24" s="32">
        <v>0</v>
      </c>
      <c r="AI24" s="37">
        <v>0</v>
      </c>
      <c r="AJ24" s="32">
        <v>0</v>
      </c>
      <c r="AK24" s="32">
        <v>0</v>
      </c>
      <c r="AL24" s="37" t="s">
        <v>696</v>
      </c>
      <c r="AM24" t="s">
        <v>91</v>
      </c>
      <c r="AN24" s="34">
        <v>8</v>
      </c>
      <c r="AX24"/>
      <c r="AY24"/>
    </row>
    <row r="25" spans="1:51" x14ac:dyDescent="0.25">
      <c r="A25" t="s">
        <v>564</v>
      </c>
      <c r="B25" t="s">
        <v>279</v>
      </c>
      <c r="C25" t="s">
        <v>447</v>
      </c>
      <c r="D25" t="s">
        <v>524</v>
      </c>
      <c r="E25" s="32">
        <v>71.74444444444444</v>
      </c>
      <c r="F25" s="32">
        <v>210.07777777777781</v>
      </c>
      <c r="G25" s="32">
        <v>0</v>
      </c>
      <c r="H25" s="37">
        <v>0</v>
      </c>
      <c r="I25" s="32">
        <v>192.90333333333339</v>
      </c>
      <c r="J25" s="32">
        <v>0</v>
      </c>
      <c r="K25" s="37">
        <v>0</v>
      </c>
      <c r="L25" s="32">
        <v>36.481111111111112</v>
      </c>
      <c r="M25" s="32">
        <v>0</v>
      </c>
      <c r="N25" s="37">
        <v>0</v>
      </c>
      <c r="O25" s="32">
        <v>25.281111111111112</v>
      </c>
      <c r="P25" s="32">
        <v>0</v>
      </c>
      <c r="Q25" s="37">
        <v>0</v>
      </c>
      <c r="R25" s="32">
        <v>0</v>
      </c>
      <c r="S25" s="32">
        <v>0</v>
      </c>
      <c r="T25" s="37" t="s">
        <v>696</v>
      </c>
      <c r="U25" s="32">
        <v>11.2</v>
      </c>
      <c r="V25" s="32">
        <v>0</v>
      </c>
      <c r="W25" s="37">
        <v>0</v>
      </c>
      <c r="X25" s="32">
        <v>45.096666666666671</v>
      </c>
      <c r="Y25" s="32">
        <v>0</v>
      </c>
      <c r="Z25" s="37">
        <v>0</v>
      </c>
      <c r="AA25" s="32">
        <v>5.9744444444444449</v>
      </c>
      <c r="AB25" s="32">
        <v>0</v>
      </c>
      <c r="AC25" s="37">
        <v>0</v>
      </c>
      <c r="AD25" s="32">
        <v>99.973333333333358</v>
      </c>
      <c r="AE25" s="32">
        <v>0</v>
      </c>
      <c r="AF25" s="37">
        <v>0</v>
      </c>
      <c r="AG25" s="32">
        <v>15.351111111111111</v>
      </c>
      <c r="AH25" s="32">
        <v>0</v>
      </c>
      <c r="AI25" s="37">
        <v>0</v>
      </c>
      <c r="AJ25" s="32">
        <v>7.2011111111111097</v>
      </c>
      <c r="AK25" s="32">
        <v>0</v>
      </c>
      <c r="AL25" s="37">
        <v>0</v>
      </c>
      <c r="AM25" t="s">
        <v>58</v>
      </c>
      <c r="AN25" s="34">
        <v>8</v>
      </c>
      <c r="AX25"/>
      <c r="AY25"/>
    </row>
    <row r="26" spans="1:51" x14ac:dyDescent="0.25">
      <c r="A26" t="s">
        <v>564</v>
      </c>
      <c r="B26" t="s">
        <v>376</v>
      </c>
      <c r="C26" t="s">
        <v>495</v>
      </c>
      <c r="D26" t="s">
        <v>523</v>
      </c>
      <c r="E26" s="32">
        <v>66.466666666666669</v>
      </c>
      <c r="F26" s="32">
        <v>334.40277777777777</v>
      </c>
      <c r="G26" s="32">
        <v>27.208333333333332</v>
      </c>
      <c r="H26" s="37">
        <v>8.1363957303650786E-2</v>
      </c>
      <c r="I26" s="32">
        <v>305.31666666666666</v>
      </c>
      <c r="J26" s="32">
        <v>27.208333333333332</v>
      </c>
      <c r="K26" s="37">
        <v>8.9115126371526826E-2</v>
      </c>
      <c r="L26" s="32">
        <v>87.588888888888889</v>
      </c>
      <c r="M26" s="32">
        <v>6.9777777777777779</v>
      </c>
      <c r="N26" s="37">
        <v>7.9665102118482808E-2</v>
      </c>
      <c r="O26" s="32">
        <v>62.741666666666667</v>
      </c>
      <c r="P26" s="32">
        <v>6.9777777777777779</v>
      </c>
      <c r="Q26" s="37">
        <v>0.11121441537167397</v>
      </c>
      <c r="R26" s="32">
        <v>19.247222222222224</v>
      </c>
      <c r="S26" s="32">
        <v>0</v>
      </c>
      <c r="T26" s="37">
        <v>0</v>
      </c>
      <c r="U26" s="32">
        <v>5.6</v>
      </c>
      <c r="V26" s="32">
        <v>0</v>
      </c>
      <c r="W26" s="37">
        <v>0</v>
      </c>
      <c r="X26" s="32">
        <v>67.863888888888894</v>
      </c>
      <c r="Y26" s="32">
        <v>0.38333333333333336</v>
      </c>
      <c r="Z26" s="37">
        <v>5.6485612541443244E-3</v>
      </c>
      <c r="AA26" s="32">
        <v>4.2388888888888889</v>
      </c>
      <c r="AB26" s="32">
        <v>0</v>
      </c>
      <c r="AC26" s="37">
        <v>0</v>
      </c>
      <c r="AD26" s="32">
        <v>174.71111111111111</v>
      </c>
      <c r="AE26" s="32">
        <v>19.847222222222221</v>
      </c>
      <c r="AF26" s="37">
        <v>0.11360022894937674</v>
      </c>
      <c r="AG26" s="32">
        <v>0</v>
      </c>
      <c r="AH26" s="32">
        <v>0</v>
      </c>
      <c r="AI26" s="37" t="s">
        <v>696</v>
      </c>
      <c r="AJ26" s="32">
        <v>0</v>
      </c>
      <c r="AK26" s="32">
        <v>0</v>
      </c>
      <c r="AL26" s="37" t="s">
        <v>696</v>
      </c>
      <c r="AM26" t="s">
        <v>159</v>
      </c>
      <c r="AN26" s="34">
        <v>8</v>
      </c>
      <c r="AX26"/>
      <c r="AY26"/>
    </row>
    <row r="27" spans="1:51" x14ac:dyDescent="0.25">
      <c r="A27" t="s">
        <v>564</v>
      </c>
      <c r="B27" t="s">
        <v>382</v>
      </c>
      <c r="C27" t="s">
        <v>451</v>
      </c>
      <c r="D27" t="s">
        <v>527</v>
      </c>
      <c r="E27" s="32">
        <v>35.288888888888891</v>
      </c>
      <c r="F27" s="32">
        <v>156.30277777777781</v>
      </c>
      <c r="G27" s="32">
        <v>27.116666666666667</v>
      </c>
      <c r="H27" s="37">
        <v>0.17348806625317667</v>
      </c>
      <c r="I27" s="32">
        <v>140.25277777777779</v>
      </c>
      <c r="J27" s="32">
        <v>27.116666666666667</v>
      </c>
      <c r="K27" s="37">
        <v>0.19334138757402308</v>
      </c>
      <c r="L27" s="32">
        <v>44.011111111111113</v>
      </c>
      <c r="M27" s="32">
        <v>0.43333333333333335</v>
      </c>
      <c r="N27" s="37">
        <v>9.8459984852310029E-3</v>
      </c>
      <c r="O27" s="32">
        <v>27.961111111111112</v>
      </c>
      <c r="P27" s="32">
        <v>0.43333333333333335</v>
      </c>
      <c r="Q27" s="37">
        <v>1.5497715080468905E-2</v>
      </c>
      <c r="R27" s="32">
        <v>10.53888888888889</v>
      </c>
      <c r="S27" s="32">
        <v>0</v>
      </c>
      <c r="T27" s="37">
        <v>0</v>
      </c>
      <c r="U27" s="32">
        <v>5.5111111111111111</v>
      </c>
      <c r="V27" s="32">
        <v>0</v>
      </c>
      <c r="W27" s="37">
        <v>0</v>
      </c>
      <c r="X27" s="32">
        <v>28.658333333333335</v>
      </c>
      <c r="Y27" s="32">
        <v>10.561111111111112</v>
      </c>
      <c r="Z27" s="37">
        <v>0.36851798003295533</v>
      </c>
      <c r="AA27" s="32">
        <v>0</v>
      </c>
      <c r="AB27" s="32">
        <v>0</v>
      </c>
      <c r="AC27" s="37" t="s">
        <v>696</v>
      </c>
      <c r="AD27" s="32">
        <v>83.63333333333334</v>
      </c>
      <c r="AE27" s="32">
        <v>16.122222222222224</v>
      </c>
      <c r="AF27" s="37">
        <v>0.19277268500066427</v>
      </c>
      <c r="AG27" s="32">
        <v>0</v>
      </c>
      <c r="AH27" s="32">
        <v>0</v>
      </c>
      <c r="AI27" s="37" t="s">
        <v>696</v>
      </c>
      <c r="AJ27" s="32">
        <v>0</v>
      </c>
      <c r="AK27" s="32">
        <v>0</v>
      </c>
      <c r="AL27" s="37" t="s">
        <v>696</v>
      </c>
      <c r="AM27" t="s">
        <v>165</v>
      </c>
      <c r="AN27" s="34">
        <v>8</v>
      </c>
      <c r="AX27"/>
      <c r="AY27"/>
    </row>
    <row r="28" spans="1:51" x14ac:dyDescent="0.25">
      <c r="A28" t="s">
        <v>564</v>
      </c>
      <c r="B28" t="s">
        <v>298</v>
      </c>
      <c r="C28" t="s">
        <v>442</v>
      </c>
      <c r="D28" t="s">
        <v>521</v>
      </c>
      <c r="E28" s="32">
        <v>56.777777777777779</v>
      </c>
      <c r="F28" s="32">
        <v>190.38888888888891</v>
      </c>
      <c r="G28" s="32">
        <v>0.4</v>
      </c>
      <c r="H28" s="37">
        <v>2.1009629413481176E-3</v>
      </c>
      <c r="I28" s="32">
        <v>173.07499999999999</v>
      </c>
      <c r="J28" s="32">
        <v>0.4</v>
      </c>
      <c r="K28" s="37">
        <v>2.3111367904087828E-3</v>
      </c>
      <c r="L28" s="32">
        <v>38.988888888888894</v>
      </c>
      <c r="M28" s="32">
        <v>0</v>
      </c>
      <c r="N28" s="37">
        <v>0</v>
      </c>
      <c r="O28" s="32">
        <v>25.080555555555556</v>
      </c>
      <c r="P28" s="32">
        <v>0</v>
      </c>
      <c r="Q28" s="37">
        <v>0</v>
      </c>
      <c r="R28" s="32">
        <v>8.8527777777777779</v>
      </c>
      <c r="S28" s="32">
        <v>0</v>
      </c>
      <c r="T28" s="37">
        <v>0</v>
      </c>
      <c r="U28" s="32">
        <v>5.0555555555555554</v>
      </c>
      <c r="V28" s="32">
        <v>0</v>
      </c>
      <c r="W28" s="37">
        <v>0</v>
      </c>
      <c r="X28" s="32">
        <v>31.594444444444445</v>
      </c>
      <c r="Y28" s="32">
        <v>0</v>
      </c>
      <c r="Z28" s="37">
        <v>0</v>
      </c>
      <c r="AA28" s="32">
        <v>3.4055555555555554</v>
      </c>
      <c r="AB28" s="32">
        <v>0</v>
      </c>
      <c r="AC28" s="37">
        <v>0</v>
      </c>
      <c r="AD28" s="32">
        <v>116.4</v>
      </c>
      <c r="AE28" s="32">
        <v>0.4</v>
      </c>
      <c r="AF28" s="37">
        <v>3.4364261168384879E-3</v>
      </c>
      <c r="AG28" s="32">
        <v>0</v>
      </c>
      <c r="AH28" s="32">
        <v>0</v>
      </c>
      <c r="AI28" s="37" t="s">
        <v>696</v>
      </c>
      <c r="AJ28" s="32">
        <v>0</v>
      </c>
      <c r="AK28" s="32">
        <v>0</v>
      </c>
      <c r="AL28" s="37" t="s">
        <v>696</v>
      </c>
      <c r="AM28" t="s">
        <v>79</v>
      </c>
      <c r="AN28" s="34">
        <v>8</v>
      </c>
      <c r="AX28"/>
      <c r="AY28"/>
    </row>
    <row r="29" spans="1:51" x14ac:dyDescent="0.25">
      <c r="A29" t="s">
        <v>564</v>
      </c>
      <c r="B29" t="s">
        <v>368</v>
      </c>
      <c r="C29" t="s">
        <v>481</v>
      </c>
      <c r="D29" t="s">
        <v>541</v>
      </c>
      <c r="E29" s="32">
        <v>93.233333333333334</v>
      </c>
      <c r="F29" s="32">
        <v>292.43155555555558</v>
      </c>
      <c r="G29" s="32">
        <v>37.051666666666662</v>
      </c>
      <c r="H29" s="37">
        <v>0.12670201270268749</v>
      </c>
      <c r="I29" s="32">
        <v>269.85555555555561</v>
      </c>
      <c r="J29" s="32">
        <v>36.357222222222219</v>
      </c>
      <c r="K29" s="37">
        <v>0.13472845555235308</v>
      </c>
      <c r="L29" s="32">
        <v>64.323888888888888</v>
      </c>
      <c r="M29" s="32">
        <v>2.2944444444444443</v>
      </c>
      <c r="N29" s="37">
        <v>3.5670176105300433E-2</v>
      </c>
      <c r="O29" s="32">
        <v>41.747888888888895</v>
      </c>
      <c r="P29" s="32">
        <v>1.6</v>
      </c>
      <c r="Q29" s="37">
        <v>3.8325291232291184E-2</v>
      </c>
      <c r="R29" s="32">
        <v>16.137111111111114</v>
      </c>
      <c r="S29" s="32">
        <v>0.69444444444444442</v>
      </c>
      <c r="T29" s="37">
        <v>4.3034000302959355E-2</v>
      </c>
      <c r="U29" s="32">
        <v>6.4388888888888891</v>
      </c>
      <c r="V29" s="32">
        <v>0</v>
      </c>
      <c r="W29" s="37">
        <v>0</v>
      </c>
      <c r="X29" s="32">
        <v>61.190888888888921</v>
      </c>
      <c r="Y29" s="32">
        <v>18.118444444444439</v>
      </c>
      <c r="Z29" s="37">
        <v>0.29609709506498766</v>
      </c>
      <c r="AA29" s="32">
        <v>0</v>
      </c>
      <c r="AB29" s="32">
        <v>0</v>
      </c>
      <c r="AC29" s="37" t="s">
        <v>696</v>
      </c>
      <c r="AD29" s="32">
        <v>166.91677777777778</v>
      </c>
      <c r="AE29" s="32">
        <v>16.638777777777779</v>
      </c>
      <c r="AF29" s="37">
        <v>9.9683075597886112E-2</v>
      </c>
      <c r="AG29" s="32">
        <v>0</v>
      </c>
      <c r="AH29" s="32">
        <v>0</v>
      </c>
      <c r="AI29" s="37" t="s">
        <v>696</v>
      </c>
      <c r="AJ29" s="32">
        <v>0</v>
      </c>
      <c r="AK29" s="32">
        <v>0</v>
      </c>
      <c r="AL29" s="37" t="s">
        <v>696</v>
      </c>
      <c r="AM29" t="s">
        <v>151</v>
      </c>
      <c r="AN29" s="34">
        <v>8</v>
      </c>
      <c r="AX29"/>
      <c r="AY29"/>
    </row>
    <row r="30" spans="1:51" x14ac:dyDescent="0.25">
      <c r="A30" t="s">
        <v>564</v>
      </c>
      <c r="B30" t="s">
        <v>425</v>
      </c>
      <c r="C30" t="s">
        <v>481</v>
      </c>
      <c r="D30" t="s">
        <v>541</v>
      </c>
      <c r="E30" s="32">
        <v>14.2</v>
      </c>
      <c r="F30" s="32">
        <v>94.988555555555564</v>
      </c>
      <c r="G30" s="32">
        <v>21.091999999999999</v>
      </c>
      <c r="H30" s="37">
        <v>0.22204780224986165</v>
      </c>
      <c r="I30" s="32">
        <v>77.844111111111118</v>
      </c>
      <c r="J30" s="32">
        <v>21.014222222222223</v>
      </c>
      <c r="K30" s="37">
        <v>0.26995262611743981</v>
      </c>
      <c r="L30" s="32">
        <v>42.860444444444447</v>
      </c>
      <c r="M30" s="32">
        <v>9.383222222222221</v>
      </c>
      <c r="N30" s="37">
        <v>0.21892498651955697</v>
      </c>
      <c r="O30" s="32">
        <v>30.871555555555556</v>
      </c>
      <c r="P30" s="32">
        <v>9.3054444444444435</v>
      </c>
      <c r="Q30" s="37">
        <v>0.30142454038957112</v>
      </c>
      <c r="R30" s="32">
        <v>6.833333333333333</v>
      </c>
      <c r="S30" s="32">
        <v>7.7777777777777779E-2</v>
      </c>
      <c r="T30" s="37">
        <v>1.1382113821138212E-2</v>
      </c>
      <c r="U30" s="32">
        <v>5.1555555555555559</v>
      </c>
      <c r="V30" s="32">
        <v>0</v>
      </c>
      <c r="W30" s="37">
        <v>0</v>
      </c>
      <c r="X30" s="32">
        <v>4.3663333333333334</v>
      </c>
      <c r="Y30" s="32">
        <v>2.1573333333333338</v>
      </c>
      <c r="Z30" s="37">
        <v>0.4940835178257883</v>
      </c>
      <c r="AA30" s="32">
        <v>5.1555555555555559</v>
      </c>
      <c r="AB30" s="32">
        <v>0</v>
      </c>
      <c r="AC30" s="37">
        <v>0</v>
      </c>
      <c r="AD30" s="32">
        <v>42.606222222222229</v>
      </c>
      <c r="AE30" s="32">
        <v>9.551444444444444</v>
      </c>
      <c r="AF30" s="37">
        <v>0.22417956688642238</v>
      </c>
      <c r="AG30" s="32">
        <v>0</v>
      </c>
      <c r="AH30" s="32">
        <v>0</v>
      </c>
      <c r="AI30" s="37" t="s">
        <v>696</v>
      </c>
      <c r="AJ30" s="32">
        <v>0</v>
      </c>
      <c r="AK30" s="32">
        <v>0</v>
      </c>
      <c r="AL30" s="37" t="s">
        <v>696</v>
      </c>
      <c r="AM30" t="s">
        <v>208</v>
      </c>
      <c r="AN30" s="34">
        <v>8</v>
      </c>
      <c r="AX30"/>
      <c r="AY30"/>
    </row>
    <row r="31" spans="1:51" x14ac:dyDescent="0.25">
      <c r="A31" t="s">
        <v>564</v>
      </c>
      <c r="B31" t="s">
        <v>391</v>
      </c>
      <c r="C31" t="s">
        <v>435</v>
      </c>
      <c r="D31" t="s">
        <v>532</v>
      </c>
      <c r="E31" s="32">
        <v>50.088888888888889</v>
      </c>
      <c r="F31" s="32">
        <v>248.52500000000003</v>
      </c>
      <c r="G31" s="32">
        <v>10.855555555555556</v>
      </c>
      <c r="H31" s="37">
        <v>4.3679933831830019E-2</v>
      </c>
      <c r="I31" s="32">
        <v>228.76388888888889</v>
      </c>
      <c r="J31" s="32">
        <v>10.855555555555556</v>
      </c>
      <c r="K31" s="37">
        <v>4.7453099386801048E-2</v>
      </c>
      <c r="L31" s="32">
        <v>125.44444444444446</v>
      </c>
      <c r="M31" s="32">
        <v>0</v>
      </c>
      <c r="N31" s="37">
        <v>0</v>
      </c>
      <c r="O31" s="32">
        <v>105.68333333333334</v>
      </c>
      <c r="P31" s="32">
        <v>0</v>
      </c>
      <c r="Q31" s="37">
        <v>0</v>
      </c>
      <c r="R31" s="32">
        <v>15.272222222222222</v>
      </c>
      <c r="S31" s="32">
        <v>0</v>
      </c>
      <c r="T31" s="37">
        <v>0</v>
      </c>
      <c r="U31" s="32">
        <v>4.4888888888888889</v>
      </c>
      <c r="V31" s="32">
        <v>0</v>
      </c>
      <c r="W31" s="37">
        <v>0</v>
      </c>
      <c r="X31" s="32">
        <v>8.655555555555555</v>
      </c>
      <c r="Y31" s="32">
        <v>0</v>
      </c>
      <c r="Z31" s="37">
        <v>0</v>
      </c>
      <c r="AA31" s="32">
        <v>0</v>
      </c>
      <c r="AB31" s="32">
        <v>0</v>
      </c>
      <c r="AC31" s="37" t="s">
        <v>696</v>
      </c>
      <c r="AD31" s="32">
        <v>114.425</v>
      </c>
      <c r="AE31" s="32">
        <v>10.855555555555556</v>
      </c>
      <c r="AF31" s="37">
        <v>9.4870487704221601E-2</v>
      </c>
      <c r="AG31" s="32">
        <v>0</v>
      </c>
      <c r="AH31" s="32">
        <v>0</v>
      </c>
      <c r="AI31" s="37" t="s">
        <v>696</v>
      </c>
      <c r="AJ31" s="32">
        <v>0</v>
      </c>
      <c r="AK31" s="32">
        <v>0</v>
      </c>
      <c r="AL31" s="37" t="s">
        <v>696</v>
      </c>
      <c r="AM31" t="s">
        <v>174</v>
      </c>
      <c r="AN31" s="34">
        <v>8</v>
      </c>
      <c r="AX31"/>
      <c r="AY31"/>
    </row>
    <row r="32" spans="1:51" x14ac:dyDescent="0.25">
      <c r="A32" t="s">
        <v>564</v>
      </c>
      <c r="B32" t="s">
        <v>332</v>
      </c>
      <c r="C32" t="s">
        <v>446</v>
      </c>
      <c r="D32" t="s">
        <v>514</v>
      </c>
      <c r="E32" s="32">
        <v>71.511111111111106</v>
      </c>
      <c r="F32" s="32">
        <v>204.11388888888888</v>
      </c>
      <c r="G32" s="32">
        <v>2.0444444444444443</v>
      </c>
      <c r="H32" s="37">
        <v>1.0016194662565833E-2</v>
      </c>
      <c r="I32" s="32">
        <v>184.69722222222225</v>
      </c>
      <c r="J32" s="32">
        <v>0</v>
      </c>
      <c r="K32" s="37">
        <v>0</v>
      </c>
      <c r="L32" s="32">
        <v>63.44444444444445</v>
      </c>
      <c r="M32" s="32">
        <v>2.0444444444444443</v>
      </c>
      <c r="N32" s="37">
        <v>3.2224168126094563E-2</v>
      </c>
      <c r="O32" s="32">
        <v>51.147222222222226</v>
      </c>
      <c r="P32" s="32">
        <v>0</v>
      </c>
      <c r="Q32" s="37">
        <v>0</v>
      </c>
      <c r="R32" s="32">
        <v>6.6083333333333334</v>
      </c>
      <c r="S32" s="32">
        <v>0</v>
      </c>
      <c r="T32" s="37">
        <v>0</v>
      </c>
      <c r="U32" s="32">
        <v>5.6888888888888891</v>
      </c>
      <c r="V32" s="32">
        <v>2.0444444444444443</v>
      </c>
      <c r="W32" s="37">
        <v>0.35937499999999994</v>
      </c>
      <c r="X32" s="32">
        <v>31.152777777777779</v>
      </c>
      <c r="Y32" s="32">
        <v>0</v>
      </c>
      <c r="Z32" s="37">
        <v>0</v>
      </c>
      <c r="AA32" s="32">
        <v>7.1194444444444445</v>
      </c>
      <c r="AB32" s="32">
        <v>0</v>
      </c>
      <c r="AC32" s="37">
        <v>0</v>
      </c>
      <c r="AD32" s="32">
        <v>102.39722222222223</v>
      </c>
      <c r="AE32" s="32">
        <v>0</v>
      </c>
      <c r="AF32" s="37">
        <v>0</v>
      </c>
      <c r="AG32" s="32">
        <v>0</v>
      </c>
      <c r="AH32" s="32">
        <v>0</v>
      </c>
      <c r="AI32" s="37" t="s">
        <v>696</v>
      </c>
      <c r="AJ32" s="32">
        <v>0</v>
      </c>
      <c r="AK32" s="32">
        <v>0</v>
      </c>
      <c r="AL32" s="37" t="s">
        <v>696</v>
      </c>
      <c r="AM32" t="s">
        <v>114</v>
      </c>
      <c r="AN32" s="34">
        <v>8</v>
      </c>
      <c r="AX32"/>
      <c r="AY32"/>
    </row>
    <row r="33" spans="1:51" x14ac:dyDescent="0.25">
      <c r="A33" t="s">
        <v>564</v>
      </c>
      <c r="B33" t="s">
        <v>278</v>
      </c>
      <c r="C33" t="s">
        <v>458</v>
      </c>
      <c r="D33" t="s">
        <v>532</v>
      </c>
      <c r="E33" s="32">
        <v>32</v>
      </c>
      <c r="F33" s="32">
        <v>111.35711111111111</v>
      </c>
      <c r="G33" s="32">
        <v>0</v>
      </c>
      <c r="H33" s="37">
        <v>0</v>
      </c>
      <c r="I33" s="32">
        <v>100.45988888888888</v>
      </c>
      <c r="J33" s="32">
        <v>0</v>
      </c>
      <c r="K33" s="37">
        <v>0</v>
      </c>
      <c r="L33" s="32">
        <v>26.279111111111103</v>
      </c>
      <c r="M33" s="32">
        <v>0</v>
      </c>
      <c r="N33" s="37">
        <v>0</v>
      </c>
      <c r="O33" s="32">
        <v>18.621666666666659</v>
      </c>
      <c r="P33" s="32">
        <v>0</v>
      </c>
      <c r="Q33" s="37">
        <v>0</v>
      </c>
      <c r="R33" s="32">
        <v>2.7378888888888895</v>
      </c>
      <c r="S33" s="32">
        <v>0</v>
      </c>
      <c r="T33" s="37">
        <v>0</v>
      </c>
      <c r="U33" s="32">
        <v>4.9195555555555552</v>
      </c>
      <c r="V33" s="32">
        <v>0</v>
      </c>
      <c r="W33" s="37">
        <v>0</v>
      </c>
      <c r="X33" s="32">
        <v>20.291111111111107</v>
      </c>
      <c r="Y33" s="32">
        <v>0</v>
      </c>
      <c r="Z33" s="37">
        <v>0</v>
      </c>
      <c r="AA33" s="32">
        <v>3.2397777777777783</v>
      </c>
      <c r="AB33" s="32">
        <v>0</v>
      </c>
      <c r="AC33" s="37">
        <v>0</v>
      </c>
      <c r="AD33" s="32">
        <v>61.547111111111121</v>
      </c>
      <c r="AE33" s="32">
        <v>0</v>
      </c>
      <c r="AF33" s="37">
        <v>0</v>
      </c>
      <c r="AG33" s="32">
        <v>0</v>
      </c>
      <c r="AH33" s="32">
        <v>0</v>
      </c>
      <c r="AI33" s="37" t="s">
        <v>696</v>
      </c>
      <c r="AJ33" s="32">
        <v>0</v>
      </c>
      <c r="AK33" s="32">
        <v>0</v>
      </c>
      <c r="AL33" s="37" t="s">
        <v>696</v>
      </c>
      <c r="AM33" t="s">
        <v>57</v>
      </c>
      <c r="AN33" s="34">
        <v>8</v>
      </c>
      <c r="AX33"/>
      <c r="AY33"/>
    </row>
    <row r="34" spans="1:51" x14ac:dyDescent="0.25">
      <c r="A34" t="s">
        <v>564</v>
      </c>
      <c r="B34" t="s">
        <v>357</v>
      </c>
      <c r="C34" t="s">
        <v>489</v>
      </c>
      <c r="D34" t="s">
        <v>545</v>
      </c>
      <c r="E34" s="32">
        <v>36.344444444444441</v>
      </c>
      <c r="F34" s="32">
        <v>174.19644444444441</v>
      </c>
      <c r="G34" s="32">
        <v>60.956777777777774</v>
      </c>
      <c r="H34" s="37">
        <v>0.34993123982630087</v>
      </c>
      <c r="I34" s="32">
        <v>151.30455555555551</v>
      </c>
      <c r="J34" s="32">
        <v>60.956777777777774</v>
      </c>
      <c r="K34" s="37">
        <v>0.40287470231123257</v>
      </c>
      <c r="L34" s="32">
        <v>46.037999999999997</v>
      </c>
      <c r="M34" s="32">
        <v>9.4277777777777771</v>
      </c>
      <c r="N34" s="37">
        <v>0.20478252265037095</v>
      </c>
      <c r="O34" s="32">
        <v>28.714555555555549</v>
      </c>
      <c r="P34" s="32">
        <v>9.4277777777777771</v>
      </c>
      <c r="Q34" s="37">
        <v>0.32832748393188127</v>
      </c>
      <c r="R34" s="32">
        <v>11.634555555555558</v>
      </c>
      <c r="S34" s="32">
        <v>0</v>
      </c>
      <c r="T34" s="37">
        <v>0</v>
      </c>
      <c r="U34" s="32">
        <v>5.6888888888888891</v>
      </c>
      <c r="V34" s="32">
        <v>0</v>
      </c>
      <c r="W34" s="37">
        <v>0</v>
      </c>
      <c r="X34" s="32">
        <v>29.342333333333332</v>
      </c>
      <c r="Y34" s="32">
        <v>14.665111111111113</v>
      </c>
      <c r="Z34" s="37">
        <v>0.49979362392599247</v>
      </c>
      <c r="AA34" s="32">
        <v>5.5684444444444443</v>
      </c>
      <c r="AB34" s="32">
        <v>0</v>
      </c>
      <c r="AC34" s="37">
        <v>0</v>
      </c>
      <c r="AD34" s="32">
        <v>86.276666666666642</v>
      </c>
      <c r="AE34" s="32">
        <v>36.863888888888887</v>
      </c>
      <c r="AF34" s="37">
        <v>0.42727530296591082</v>
      </c>
      <c r="AG34" s="32">
        <v>6.971000000000001</v>
      </c>
      <c r="AH34" s="32">
        <v>0</v>
      </c>
      <c r="AI34" s="37">
        <v>0</v>
      </c>
      <c r="AJ34" s="32">
        <v>0</v>
      </c>
      <c r="AK34" s="32">
        <v>0</v>
      </c>
      <c r="AL34" s="37" t="s">
        <v>696</v>
      </c>
      <c r="AM34" t="s">
        <v>140</v>
      </c>
      <c r="AN34" s="34">
        <v>8</v>
      </c>
      <c r="AX34"/>
      <c r="AY34"/>
    </row>
    <row r="35" spans="1:51" x14ac:dyDescent="0.25">
      <c r="A35" t="s">
        <v>564</v>
      </c>
      <c r="B35" t="s">
        <v>416</v>
      </c>
      <c r="C35" t="s">
        <v>505</v>
      </c>
      <c r="D35" t="s">
        <v>553</v>
      </c>
      <c r="E35" s="32">
        <v>33.1</v>
      </c>
      <c r="F35" s="32">
        <v>195.4197777777778</v>
      </c>
      <c r="G35" s="32">
        <v>75.725333333333325</v>
      </c>
      <c r="H35" s="37">
        <v>0.38750086707930159</v>
      </c>
      <c r="I35" s="32">
        <v>176.01866666666669</v>
      </c>
      <c r="J35" s="32">
        <v>72.060333333333318</v>
      </c>
      <c r="K35" s="37">
        <v>0.40939029193873361</v>
      </c>
      <c r="L35" s="32">
        <v>46.162222222222226</v>
      </c>
      <c r="M35" s="32">
        <v>8.1094444444444456</v>
      </c>
      <c r="N35" s="37">
        <v>0.17567274827901605</v>
      </c>
      <c r="O35" s="32">
        <v>31.636111111111113</v>
      </c>
      <c r="P35" s="32">
        <v>4.4444444444444446</v>
      </c>
      <c r="Q35" s="37">
        <v>0.14048643427868995</v>
      </c>
      <c r="R35" s="32">
        <v>8.905555555555555</v>
      </c>
      <c r="S35" s="32">
        <v>0</v>
      </c>
      <c r="T35" s="37">
        <v>0</v>
      </c>
      <c r="U35" s="32">
        <v>5.6205555555555557</v>
      </c>
      <c r="V35" s="32">
        <v>3.665</v>
      </c>
      <c r="W35" s="37">
        <v>0.65207077196797469</v>
      </c>
      <c r="X35" s="32">
        <v>14.569444444444445</v>
      </c>
      <c r="Y35" s="32">
        <v>1.3333333333333333</v>
      </c>
      <c r="Z35" s="37">
        <v>9.1515729265967585E-2</v>
      </c>
      <c r="AA35" s="32">
        <v>4.875</v>
      </c>
      <c r="AB35" s="32">
        <v>0</v>
      </c>
      <c r="AC35" s="37">
        <v>0</v>
      </c>
      <c r="AD35" s="32">
        <v>121.55200000000001</v>
      </c>
      <c r="AE35" s="32">
        <v>66.282555555555547</v>
      </c>
      <c r="AF35" s="37">
        <v>0.54530205636727935</v>
      </c>
      <c r="AG35" s="32">
        <v>8.2611111111111111</v>
      </c>
      <c r="AH35" s="32">
        <v>0</v>
      </c>
      <c r="AI35" s="37">
        <v>0</v>
      </c>
      <c r="AJ35" s="32">
        <v>0</v>
      </c>
      <c r="AK35" s="32">
        <v>0</v>
      </c>
      <c r="AL35" s="37" t="s">
        <v>696</v>
      </c>
      <c r="AM35" t="s">
        <v>199</v>
      </c>
      <c r="AN35" s="34">
        <v>8</v>
      </c>
      <c r="AX35"/>
      <c r="AY35"/>
    </row>
    <row r="36" spans="1:51" x14ac:dyDescent="0.25">
      <c r="A36" t="s">
        <v>564</v>
      </c>
      <c r="B36" t="s">
        <v>327</v>
      </c>
      <c r="C36" t="s">
        <v>481</v>
      </c>
      <c r="D36" t="s">
        <v>541</v>
      </c>
      <c r="E36" s="32">
        <v>60.511111111111113</v>
      </c>
      <c r="F36" s="32">
        <v>169.16400000000002</v>
      </c>
      <c r="G36" s="32">
        <v>74.973111111111109</v>
      </c>
      <c r="H36" s="37">
        <v>0.44319779096681977</v>
      </c>
      <c r="I36" s="32">
        <v>166.1516666666667</v>
      </c>
      <c r="J36" s="32">
        <v>74.973111111111109</v>
      </c>
      <c r="K36" s="37">
        <v>0.4512329765642501</v>
      </c>
      <c r="L36" s="32">
        <v>26.602777777777774</v>
      </c>
      <c r="M36" s="32">
        <v>15.3</v>
      </c>
      <c r="N36" s="37">
        <v>0.57512791061919188</v>
      </c>
      <c r="O36" s="32">
        <v>26.602777777777774</v>
      </c>
      <c r="P36" s="32">
        <v>15.3</v>
      </c>
      <c r="Q36" s="37">
        <v>0.57512791061919188</v>
      </c>
      <c r="R36" s="32">
        <v>0</v>
      </c>
      <c r="S36" s="32">
        <v>0</v>
      </c>
      <c r="T36" s="37" t="s">
        <v>696</v>
      </c>
      <c r="U36" s="32">
        <v>0</v>
      </c>
      <c r="V36" s="32">
        <v>0</v>
      </c>
      <c r="W36" s="37" t="s">
        <v>696</v>
      </c>
      <c r="X36" s="32">
        <v>43.671111111111117</v>
      </c>
      <c r="Y36" s="32">
        <v>13.000777777777778</v>
      </c>
      <c r="Z36" s="37">
        <v>0.29769743537553428</v>
      </c>
      <c r="AA36" s="32">
        <v>3.0123333333333333</v>
      </c>
      <c r="AB36" s="32">
        <v>0</v>
      </c>
      <c r="AC36" s="37">
        <v>0</v>
      </c>
      <c r="AD36" s="32">
        <v>95.877777777777794</v>
      </c>
      <c r="AE36" s="32">
        <v>46.672333333333327</v>
      </c>
      <c r="AF36" s="37">
        <v>0.48678989454166172</v>
      </c>
      <c r="AG36" s="32">
        <v>0</v>
      </c>
      <c r="AH36" s="32">
        <v>0</v>
      </c>
      <c r="AI36" s="37" t="s">
        <v>696</v>
      </c>
      <c r="AJ36" s="32">
        <v>0</v>
      </c>
      <c r="AK36" s="32">
        <v>0</v>
      </c>
      <c r="AL36" s="37" t="s">
        <v>696</v>
      </c>
      <c r="AM36" t="s">
        <v>109</v>
      </c>
      <c r="AN36" s="34">
        <v>8</v>
      </c>
      <c r="AX36"/>
      <c r="AY36"/>
    </row>
    <row r="37" spans="1:51" x14ac:dyDescent="0.25">
      <c r="A37" t="s">
        <v>564</v>
      </c>
      <c r="B37" t="s">
        <v>270</v>
      </c>
      <c r="C37" t="s">
        <v>446</v>
      </c>
      <c r="D37" t="s">
        <v>514</v>
      </c>
      <c r="E37" s="32">
        <v>85.666666666666671</v>
      </c>
      <c r="F37" s="32">
        <v>254.94200000000006</v>
      </c>
      <c r="G37" s="32">
        <v>128.97777777777779</v>
      </c>
      <c r="H37" s="37">
        <v>0.50591027676011702</v>
      </c>
      <c r="I37" s="32">
        <v>237.93377777777783</v>
      </c>
      <c r="J37" s="32">
        <v>123.76666666666668</v>
      </c>
      <c r="K37" s="37">
        <v>0.52017274647847855</v>
      </c>
      <c r="L37" s="32">
        <v>43.262666666666668</v>
      </c>
      <c r="M37" s="32">
        <v>19.746222222222226</v>
      </c>
      <c r="N37" s="37">
        <v>0.45642637737438496</v>
      </c>
      <c r="O37" s="32">
        <v>26.254444444444445</v>
      </c>
      <c r="P37" s="32">
        <v>14.535111111111114</v>
      </c>
      <c r="Q37" s="37">
        <v>0.553624783105506</v>
      </c>
      <c r="R37" s="32">
        <v>11.319333333333335</v>
      </c>
      <c r="S37" s="32">
        <v>5.2111111111111112</v>
      </c>
      <c r="T37" s="37">
        <v>0.46037261715452416</v>
      </c>
      <c r="U37" s="32">
        <v>5.6888888888888891</v>
      </c>
      <c r="V37" s="32">
        <v>0</v>
      </c>
      <c r="W37" s="37">
        <v>0</v>
      </c>
      <c r="X37" s="32">
        <v>51.966888888888924</v>
      </c>
      <c r="Y37" s="32">
        <v>16.422222222222221</v>
      </c>
      <c r="Z37" s="37">
        <v>0.31601318788459293</v>
      </c>
      <c r="AA37" s="32">
        <v>0</v>
      </c>
      <c r="AB37" s="32">
        <v>0</v>
      </c>
      <c r="AC37" s="37" t="s">
        <v>696</v>
      </c>
      <c r="AD37" s="32">
        <v>159.71244444444446</v>
      </c>
      <c r="AE37" s="32">
        <v>92.809333333333342</v>
      </c>
      <c r="AF37" s="37">
        <v>0.58110270402640296</v>
      </c>
      <c r="AG37" s="32">
        <v>0</v>
      </c>
      <c r="AH37" s="32">
        <v>0</v>
      </c>
      <c r="AI37" s="37" t="s">
        <v>696</v>
      </c>
      <c r="AJ37" s="32">
        <v>0</v>
      </c>
      <c r="AK37" s="32">
        <v>0</v>
      </c>
      <c r="AL37" s="37" t="s">
        <v>696</v>
      </c>
      <c r="AM37" t="s">
        <v>49</v>
      </c>
      <c r="AN37" s="34">
        <v>8</v>
      </c>
      <c r="AX37"/>
      <c r="AY37"/>
    </row>
    <row r="38" spans="1:51" x14ac:dyDescent="0.25">
      <c r="A38" t="s">
        <v>564</v>
      </c>
      <c r="B38" t="s">
        <v>388</v>
      </c>
      <c r="C38" t="s">
        <v>451</v>
      </c>
      <c r="D38" t="s">
        <v>527</v>
      </c>
      <c r="E38" s="32">
        <v>76.811111111111117</v>
      </c>
      <c r="F38" s="32">
        <v>402.12266666666676</v>
      </c>
      <c r="G38" s="32">
        <v>35.088888888888889</v>
      </c>
      <c r="H38" s="37">
        <v>8.7259166909820746E-2</v>
      </c>
      <c r="I38" s="32">
        <v>390.64711111111114</v>
      </c>
      <c r="J38" s="32">
        <v>35.088888888888889</v>
      </c>
      <c r="K38" s="37">
        <v>8.9822471204474397E-2</v>
      </c>
      <c r="L38" s="32">
        <v>92.761777777777766</v>
      </c>
      <c r="M38" s="32">
        <v>1.7972222222222223</v>
      </c>
      <c r="N38" s="37">
        <v>1.937459873319471E-2</v>
      </c>
      <c r="O38" s="32">
        <v>81.650666666666666</v>
      </c>
      <c r="P38" s="32">
        <v>1.7972222222222223</v>
      </c>
      <c r="Q38" s="37">
        <v>2.2011115102822866E-2</v>
      </c>
      <c r="R38" s="32">
        <v>5.4222222222222225</v>
      </c>
      <c r="S38" s="32">
        <v>0</v>
      </c>
      <c r="T38" s="37">
        <v>0</v>
      </c>
      <c r="U38" s="32">
        <v>5.6888888888888891</v>
      </c>
      <c r="V38" s="32">
        <v>0</v>
      </c>
      <c r="W38" s="37">
        <v>0</v>
      </c>
      <c r="X38" s="32">
        <v>81.602333333333348</v>
      </c>
      <c r="Y38" s="32">
        <v>2.5555555555555554</v>
      </c>
      <c r="Z38" s="37">
        <v>3.1317187280864779E-2</v>
      </c>
      <c r="AA38" s="32">
        <v>0.3644444444444444</v>
      </c>
      <c r="AB38" s="32">
        <v>0</v>
      </c>
      <c r="AC38" s="37">
        <v>0</v>
      </c>
      <c r="AD38" s="32">
        <v>227.39411111111116</v>
      </c>
      <c r="AE38" s="32">
        <v>30.736111111111111</v>
      </c>
      <c r="AF38" s="37">
        <v>0.13516669785741542</v>
      </c>
      <c r="AG38" s="32">
        <v>0</v>
      </c>
      <c r="AH38" s="32">
        <v>0</v>
      </c>
      <c r="AI38" s="37" t="s">
        <v>696</v>
      </c>
      <c r="AJ38" s="32">
        <v>0</v>
      </c>
      <c r="AK38" s="32">
        <v>0</v>
      </c>
      <c r="AL38" s="37" t="s">
        <v>696</v>
      </c>
      <c r="AM38" t="s">
        <v>171</v>
      </c>
      <c r="AN38" s="34">
        <v>8</v>
      </c>
      <c r="AX38"/>
      <c r="AY38"/>
    </row>
    <row r="39" spans="1:51" x14ac:dyDescent="0.25">
      <c r="A39" t="s">
        <v>564</v>
      </c>
      <c r="B39" t="s">
        <v>424</v>
      </c>
      <c r="C39" t="s">
        <v>447</v>
      </c>
      <c r="D39" t="s">
        <v>524</v>
      </c>
      <c r="E39" s="32">
        <v>47.088888888888889</v>
      </c>
      <c r="F39" s="32">
        <v>218.32322222222223</v>
      </c>
      <c r="G39" s="32">
        <v>38.625</v>
      </c>
      <c r="H39" s="37">
        <v>0.17691659003037799</v>
      </c>
      <c r="I39" s="32">
        <v>207.95377777777776</v>
      </c>
      <c r="J39" s="32">
        <v>37.322222222222223</v>
      </c>
      <c r="K39" s="37">
        <v>0.17947364371569752</v>
      </c>
      <c r="L39" s="32">
        <v>52.032666666666664</v>
      </c>
      <c r="M39" s="32">
        <v>19.883333333333333</v>
      </c>
      <c r="N39" s="37">
        <v>0.38213173775448755</v>
      </c>
      <c r="O39" s="32">
        <v>47.263222222222218</v>
      </c>
      <c r="P39" s="32">
        <v>18.580555555555556</v>
      </c>
      <c r="Q39" s="37">
        <v>0.39312925953701378</v>
      </c>
      <c r="R39" s="32">
        <v>1.3027777777777778</v>
      </c>
      <c r="S39" s="32">
        <v>1.3027777777777778</v>
      </c>
      <c r="T39" s="37">
        <v>1</v>
      </c>
      <c r="U39" s="32">
        <v>3.4666666666666668</v>
      </c>
      <c r="V39" s="32">
        <v>0</v>
      </c>
      <c r="W39" s="37">
        <v>0</v>
      </c>
      <c r="X39" s="32">
        <v>45.48533333333333</v>
      </c>
      <c r="Y39" s="32">
        <v>6.5083333333333337</v>
      </c>
      <c r="Z39" s="37">
        <v>0.1430864161341385</v>
      </c>
      <c r="AA39" s="32">
        <v>5.6</v>
      </c>
      <c r="AB39" s="32">
        <v>0</v>
      </c>
      <c r="AC39" s="37">
        <v>0</v>
      </c>
      <c r="AD39" s="32">
        <v>115.20522222222222</v>
      </c>
      <c r="AE39" s="32">
        <v>12.233333333333333</v>
      </c>
      <c r="AF39" s="37">
        <v>0.10618731596850838</v>
      </c>
      <c r="AG39" s="32">
        <v>0</v>
      </c>
      <c r="AH39" s="32">
        <v>0</v>
      </c>
      <c r="AI39" s="37" t="s">
        <v>696</v>
      </c>
      <c r="AJ39" s="32">
        <v>0</v>
      </c>
      <c r="AK39" s="32">
        <v>0</v>
      </c>
      <c r="AL39" s="37" t="s">
        <v>696</v>
      </c>
      <c r="AM39" t="s">
        <v>207</v>
      </c>
      <c r="AN39" s="34">
        <v>8</v>
      </c>
      <c r="AX39"/>
      <c r="AY39"/>
    </row>
    <row r="40" spans="1:51" x14ac:dyDescent="0.25">
      <c r="A40" t="s">
        <v>564</v>
      </c>
      <c r="B40" t="s">
        <v>409</v>
      </c>
      <c r="C40" t="s">
        <v>451</v>
      </c>
      <c r="D40" t="s">
        <v>527</v>
      </c>
      <c r="E40" s="32">
        <v>67.266666666666666</v>
      </c>
      <c r="F40" s="32">
        <v>291.30666666666667</v>
      </c>
      <c r="G40" s="32">
        <v>64.666666666666657</v>
      </c>
      <c r="H40" s="37">
        <v>0.22198828268033682</v>
      </c>
      <c r="I40" s="32">
        <v>279.45111111111112</v>
      </c>
      <c r="J40" s="32">
        <v>63.833333333333329</v>
      </c>
      <c r="K40" s="37">
        <v>0.22842397398073999</v>
      </c>
      <c r="L40" s="32">
        <v>78.532888888888934</v>
      </c>
      <c r="M40" s="32">
        <v>14.350000000000001</v>
      </c>
      <c r="N40" s="37">
        <v>0.18272599165813042</v>
      </c>
      <c r="O40" s="32">
        <v>66.67733333333338</v>
      </c>
      <c r="P40" s="32">
        <v>13.516666666666667</v>
      </c>
      <c r="Q40" s="37">
        <v>0.20271756518956954</v>
      </c>
      <c r="R40" s="32">
        <v>6.5222222222222221</v>
      </c>
      <c r="S40" s="32">
        <v>0.83333333333333337</v>
      </c>
      <c r="T40" s="37">
        <v>0.12776831345826237</v>
      </c>
      <c r="U40" s="32">
        <v>5.333333333333333</v>
      </c>
      <c r="V40" s="32">
        <v>0</v>
      </c>
      <c r="W40" s="37">
        <v>0</v>
      </c>
      <c r="X40" s="32">
        <v>76.858888888888885</v>
      </c>
      <c r="Y40" s="32">
        <v>6.8916666666666666</v>
      </c>
      <c r="Z40" s="37">
        <v>8.9666488369739644E-2</v>
      </c>
      <c r="AA40" s="32">
        <v>0</v>
      </c>
      <c r="AB40" s="32">
        <v>0</v>
      </c>
      <c r="AC40" s="37" t="s">
        <v>696</v>
      </c>
      <c r="AD40" s="32">
        <v>135.91488888888887</v>
      </c>
      <c r="AE40" s="32">
        <v>43.424999999999997</v>
      </c>
      <c r="AF40" s="37">
        <v>0.31950142000631115</v>
      </c>
      <c r="AG40" s="32">
        <v>0</v>
      </c>
      <c r="AH40" s="32">
        <v>0</v>
      </c>
      <c r="AI40" s="37" t="s">
        <v>696</v>
      </c>
      <c r="AJ40" s="32">
        <v>0</v>
      </c>
      <c r="AK40" s="32">
        <v>0</v>
      </c>
      <c r="AL40" s="37" t="s">
        <v>696</v>
      </c>
      <c r="AM40" t="s">
        <v>192</v>
      </c>
      <c r="AN40" s="34">
        <v>8</v>
      </c>
      <c r="AX40"/>
      <c r="AY40"/>
    </row>
    <row r="41" spans="1:51" x14ac:dyDescent="0.25">
      <c r="A41" t="s">
        <v>564</v>
      </c>
      <c r="B41" t="s">
        <v>420</v>
      </c>
      <c r="C41" t="s">
        <v>450</v>
      </c>
      <c r="D41" t="s">
        <v>526</v>
      </c>
      <c r="E41" s="32">
        <v>40.022222222222226</v>
      </c>
      <c r="F41" s="32">
        <v>226.36199999999999</v>
      </c>
      <c r="G41" s="32">
        <v>1.0333333333333334</v>
      </c>
      <c r="H41" s="37">
        <v>4.5649593718615914E-3</v>
      </c>
      <c r="I41" s="32">
        <v>201.04355555555554</v>
      </c>
      <c r="J41" s="32">
        <v>1.0333333333333334</v>
      </c>
      <c r="K41" s="37">
        <v>5.1398480815655215E-3</v>
      </c>
      <c r="L41" s="32">
        <v>84.867777777777789</v>
      </c>
      <c r="M41" s="32">
        <v>0.26666666666666666</v>
      </c>
      <c r="N41" s="37">
        <v>3.1421426794621694E-3</v>
      </c>
      <c r="O41" s="32">
        <v>66.571555555555577</v>
      </c>
      <c r="P41" s="32">
        <v>0.26666666666666666</v>
      </c>
      <c r="Q41" s="37">
        <v>4.005714819809594E-3</v>
      </c>
      <c r="R41" s="32">
        <v>12.607333333333331</v>
      </c>
      <c r="S41" s="32">
        <v>0</v>
      </c>
      <c r="T41" s="37">
        <v>0</v>
      </c>
      <c r="U41" s="32">
        <v>5.6888888888888891</v>
      </c>
      <c r="V41" s="32">
        <v>0</v>
      </c>
      <c r="W41" s="37">
        <v>0</v>
      </c>
      <c r="X41" s="32">
        <v>16.881666666666671</v>
      </c>
      <c r="Y41" s="32">
        <v>0</v>
      </c>
      <c r="Z41" s="37">
        <v>0</v>
      </c>
      <c r="AA41" s="32">
        <v>7.0222222222222221</v>
      </c>
      <c r="AB41" s="32">
        <v>0</v>
      </c>
      <c r="AC41" s="37">
        <v>0</v>
      </c>
      <c r="AD41" s="32">
        <v>117.59033333333331</v>
      </c>
      <c r="AE41" s="32">
        <v>0.76666666666666672</v>
      </c>
      <c r="AF41" s="37">
        <v>6.5198103018672187E-3</v>
      </c>
      <c r="AG41" s="32">
        <v>0</v>
      </c>
      <c r="AH41" s="32">
        <v>0</v>
      </c>
      <c r="AI41" s="37" t="s">
        <v>696</v>
      </c>
      <c r="AJ41" s="32">
        <v>0</v>
      </c>
      <c r="AK41" s="32">
        <v>0</v>
      </c>
      <c r="AL41" s="37" t="s">
        <v>696</v>
      </c>
      <c r="AM41" t="s">
        <v>203</v>
      </c>
      <c r="AN41" s="34">
        <v>8</v>
      </c>
      <c r="AX41"/>
      <c r="AY41"/>
    </row>
    <row r="42" spans="1:51" x14ac:dyDescent="0.25">
      <c r="A42" t="s">
        <v>564</v>
      </c>
      <c r="B42" t="s">
        <v>400</v>
      </c>
      <c r="C42" t="s">
        <v>503</v>
      </c>
      <c r="D42" t="s">
        <v>541</v>
      </c>
      <c r="E42" s="32">
        <v>86.466666666666669</v>
      </c>
      <c r="F42" s="32">
        <v>445.7743333333334</v>
      </c>
      <c r="G42" s="32">
        <v>35.080555555555556</v>
      </c>
      <c r="H42" s="37">
        <v>7.8695772574513906E-2</v>
      </c>
      <c r="I42" s="32">
        <v>419.36711111111117</v>
      </c>
      <c r="J42" s="32">
        <v>33.727777777777774</v>
      </c>
      <c r="K42" s="37">
        <v>8.0425424131177536E-2</v>
      </c>
      <c r="L42" s="32">
        <v>120.34777777777776</v>
      </c>
      <c r="M42" s="32">
        <v>9.0694444444444446</v>
      </c>
      <c r="N42" s="37">
        <v>7.5360298394467895E-2</v>
      </c>
      <c r="O42" s="32">
        <v>101.76277777777777</v>
      </c>
      <c r="P42" s="32">
        <v>7.7166666666666668</v>
      </c>
      <c r="Q42" s="37">
        <v>7.5829953104442252E-2</v>
      </c>
      <c r="R42" s="32">
        <v>13.073888888888892</v>
      </c>
      <c r="S42" s="32">
        <v>1.3527777777777779</v>
      </c>
      <c r="T42" s="37">
        <v>0.10347172056261418</v>
      </c>
      <c r="U42" s="32">
        <v>5.5111111111111111</v>
      </c>
      <c r="V42" s="32">
        <v>0</v>
      </c>
      <c r="W42" s="37">
        <v>0</v>
      </c>
      <c r="X42" s="32">
        <v>97.200777777777759</v>
      </c>
      <c r="Y42" s="32">
        <v>14.502777777777778</v>
      </c>
      <c r="Z42" s="37">
        <v>0.14920433878558359</v>
      </c>
      <c r="AA42" s="32">
        <v>7.822222222222222</v>
      </c>
      <c r="AB42" s="32">
        <v>0</v>
      </c>
      <c r="AC42" s="37">
        <v>0</v>
      </c>
      <c r="AD42" s="32">
        <v>220.40355555555564</v>
      </c>
      <c r="AE42" s="32">
        <v>11.508333333333333</v>
      </c>
      <c r="AF42" s="37">
        <v>5.2214826137106055E-2</v>
      </c>
      <c r="AG42" s="32">
        <v>0</v>
      </c>
      <c r="AH42" s="32">
        <v>0</v>
      </c>
      <c r="AI42" s="37" t="s">
        <v>696</v>
      </c>
      <c r="AJ42" s="32">
        <v>0</v>
      </c>
      <c r="AK42" s="32">
        <v>0</v>
      </c>
      <c r="AL42" s="37" t="s">
        <v>696</v>
      </c>
      <c r="AM42" t="s">
        <v>183</v>
      </c>
      <c r="AN42" s="34">
        <v>8</v>
      </c>
      <c r="AX42"/>
      <c r="AY42"/>
    </row>
    <row r="43" spans="1:51" x14ac:dyDescent="0.25">
      <c r="A43" t="s">
        <v>564</v>
      </c>
      <c r="B43" t="s">
        <v>415</v>
      </c>
      <c r="C43" t="s">
        <v>442</v>
      </c>
      <c r="D43" t="s">
        <v>523</v>
      </c>
      <c r="E43" s="32">
        <v>72.455555555555549</v>
      </c>
      <c r="F43" s="32">
        <v>350.30866666666668</v>
      </c>
      <c r="G43" s="32">
        <v>39.63333333333334</v>
      </c>
      <c r="H43" s="37">
        <v>0.11313831801668245</v>
      </c>
      <c r="I43" s="32">
        <v>332.97533333333337</v>
      </c>
      <c r="J43" s="32">
        <v>39.63333333333334</v>
      </c>
      <c r="K43" s="37">
        <v>0.11902783589575204</v>
      </c>
      <c r="L43" s="32">
        <v>74.71288888888887</v>
      </c>
      <c r="M43" s="32">
        <v>1.2777777777777777</v>
      </c>
      <c r="N43" s="37">
        <v>1.7102507971255891E-2</v>
      </c>
      <c r="O43" s="32">
        <v>63.068444444444431</v>
      </c>
      <c r="P43" s="32">
        <v>1.2777777777777777</v>
      </c>
      <c r="Q43" s="37">
        <v>2.0260175893561848E-2</v>
      </c>
      <c r="R43" s="32">
        <v>5.9555555555555557</v>
      </c>
      <c r="S43" s="32">
        <v>0</v>
      </c>
      <c r="T43" s="37">
        <v>0</v>
      </c>
      <c r="U43" s="32">
        <v>5.6888888888888891</v>
      </c>
      <c r="V43" s="32">
        <v>0</v>
      </c>
      <c r="W43" s="37">
        <v>0</v>
      </c>
      <c r="X43" s="32">
        <v>73.532555555555533</v>
      </c>
      <c r="Y43" s="32">
        <v>5.2</v>
      </c>
      <c r="Z43" s="37">
        <v>7.0716976456384417E-2</v>
      </c>
      <c r="AA43" s="32">
        <v>5.6888888888888891</v>
      </c>
      <c r="AB43" s="32">
        <v>0</v>
      </c>
      <c r="AC43" s="37">
        <v>0</v>
      </c>
      <c r="AD43" s="32">
        <v>196.3743333333334</v>
      </c>
      <c r="AE43" s="32">
        <v>33.155555555555559</v>
      </c>
      <c r="AF43" s="37">
        <v>0.16883853909398655</v>
      </c>
      <c r="AG43" s="32">
        <v>0</v>
      </c>
      <c r="AH43" s="32">
        <v>0</v>
      </c>
      <c r="AI43" s="37" t="s">
        <v>696</v>
      </c>
      <c r="AJ43" s="32">
        <v>0</v>
      </c>
      <c r="AK43" s="32">
        <v>0</v>
      </c>
      <c r="AL43" s="37" t="s">
        <v>696</v>
      </c>
      <c r="AM43" t="s">
        <v>198</v>
      </c>
      <c r="AN43" s="34">
        <v>8</v>
      </c>
      <c r="AX43"/>
      <c r="AY43"/>
    </row>
    <row r="44" spans="1:51" x14ac:dyDescent="0.25">
      <c r="A44" t="s">
        <v>564</v>
      </c>
      <c r="B44" t="s">
        <v>412</v>
      </c>
      <c r="C44" t="s">
        <v>440</v>
      </c>
      <c r="D44" t="s">
        <v>520</v>
      </c>
      <c r="E44" s="32">
        <v>92.62222222222222</v>
      </c>
      <c r="F44" s="32">
        <v>450.66733333333343</v>
      </c>
      <c r="G44" s="32">
        <v>0</v>
      </c>
      <c r="H44" s="37">
        <v>0</v>
      </c>
      <c r="I44" s="32">
        <v>430.42288888888902</v>
      </c>
      <c r="J44" s="32">
        <v>0</v>
      </c>
      <c r="K44" s="37">
        <v>0</v>
      </c>
      <c r="L44" s="32">
        <v>84.813777777777815</v>
      </c>
      <c r="M44" s="32">
        <v>0</v>
      </c>
      <c r="N44" s="37">
        <v>0</v>
      </c>
      <c r="O44" s="32">
        <v>75.947111111111155</v>
      </c>
      <c r="P44" s="32">
        <v>0</v>
      </c>
      <c r="Q44" s="37">
        <v>0</v>
      </c>
      <c r="R44" s="32">
        <v>3.1777777777777776</v>
      </c>
      <c r="S44" s="32">
        <v>0</v>
      </c>
      <c r="T44" s="37">
        <v>0</v>
      </c>
      <c r="U44" s="32">
        <v>5.6888888888888891</v>
      </c>
      <c r="V44" s="32">
        <v>0</v>
      </c>
      <c r="W44" s="37">
        <v>0</v>
      </c>
      <c r="X44" s="32">
        <v>104.87922222222221</v>
      </c>
      <c r="Y44" s="32">
        <v>0</v>
      </c>
      <c r="Z44" s="37">
        <v>0</v>
      </c>
      <c r="AA44" s="32">
        <v>11.377777777777778</v>
      </c>
      <c r="AB44" s="32">
        <v>0</v>
      </c>
      <c r="AC44" s="37">
        <v>0</v>
      </c>
      <c r="AD44" s="32">
        <v>249.59655555555565</v>
      </c>
      <c r="AE44" s="32">
        <v>0</v>
      </c>
      <c r="AF44" s="37">
        <v>0</v>
      </c>
      <c r="AG44" s="32">
        <v>0</v>
      </c>
      <c r="AH44" s="32">
        <v>0</v>
      </c>
      <c r="AI44" s="37" t="s">
        <v>696</v>
      </c>
      <c r="AJ44" s="32">
        <v>0</v>
      </c>
      <c r="AK44" s="32">
        <v>0</v>
      </c>
      <c r="AL44" s="37" t="s">
        <v>696</v>
      </c>
      <c r="AM44" t="s">
        <v>195</v>
      </c>
      <c r="AN44" s="34">
        <v>8</v>
      </c>
      <c r="AX44"/>
      <c r="AY44"/>
    </row>
    <row r="45" spans="1:51" x14ac:dyDescent="0.25">
      <c r="A45" t="s">
        <v>564</v>
      </c>
      <c r="B45" t="s">
        <v>421</v>
      </c>
      <c r="C45" t="s">
        <v>448</v>
      </c>
      <c r="D45" t="s">
        <v>525</v>
      </c>
      <c r="E45" s="32">
        <v>64.822222222222223</v>
      </c>
      <c r="F45" s="32">
        <v>325.30411111111096</v>
      </c>
      <c r="G45" s="32">
        <v>12.146333333333335</v>
      </c>
      <c r="H45" s="37">
        <v>3.7338394808003612E-2</v>
      </c>
      <c r="I45" s="32">
        <v>307.59944444444432</v>
      </c>
      <c r="J45" s="32">
        <v>11.508333333333333</v>
      </c>
      <c r="K45" s="37">
        <v>3.7413374897729564E-2</v>
      </c>
      <c r="L45" s="32">
        <v>71.581666666666692</v>
      </c>
      <c r="M45" s="32">
        <v>1.1713333333333333</v>
      </c>
      <c r="N45" s="37">
        <v>1.6363594030128752E-2</v>
      </c>
      <c r="O45" s="32">
        <v>59.565888888888914</v>
      </c>
      <c r="P45" s="32">
        <v>0.53333333333333333</v>
      </c>
      <c r="Q45" s="37">
        <v>8.9536703519725088E-3</v>
      </c>
      <c r="R45" s="32">
        <v>6.3268888888888881</v>
      </c>
      <c r="S45" s="32">
        <v>0.63800000000000001</v>
      </c>
      <c r="T45" s="37">
        <v>0.10083945066910191</v>
      </c>
      <c r="U45" s="32">
        <v>5.6888888888888891</v>
      </c>
      <c r="V45" s="32">
        <v>0</v>
      </c>
      <c r="W45" s="37">
        <v>0</v>
      </c>
      <c r="X45" s="32">
        <v>77.938222222222194</v>
      </c>
      <c r="Y45" s="32">
        <v>2.9972222222222222</v>
      </c>
      <c r="Z45" s="37">
        <v>3.8456384258757664E-2</v>
      </c>
      <c r="AA45" s="32">
        <v>5.6888888888888891</v>
      </c>
      <c r="AB45" s="32">
        <v>0</v>
      </c>
      <c r="AC45" s="37">
        <v>0</v>
      </c>
      <c r="AD45" s="32">
        <v>170.0953333333332</v>
      </c>
      <c r="AE45" s="32">
        <v>7.9777777777777779</v>
      </c>
      <c r="AF45" s="37">
        <v>4.6901802779879036E-2</v>
      </c>
      <c r="AG45" s="32">
        <v>0</v>
      </c>
      <c r="AH45" s="32">
        <v>0</v>
      </c>
      <c r="AI45" s="37" t="s">
        <v>696</v>
      </c>
      <c r="AJ45" s="32">
        <v>0</v>
      </c>
      <c r="AK45" s="32">
        <v>0</v>
      </c>
      <c r="AL45" s="37" t="s">
        <v>696</v>
      </c>
      <c r="AM45" t="s">
        <v>204</v>
      </c>
      <c r="AN45" s="34">
        <v>8</v>
      </c>
      <c r="AX45"/>
      <c r="AY45"/>
    </row>
    <row r="46" spans="1:51" x14ac:dyDescent="0.25">
      <c r="A46" t="s">
        <v>564</v>
      </c>
      <c r="B46" t="s">
        <v>418</v>
      </c>
      <c r="C46" t="s">
        <v>453</v>
      </c>
      <c r="D46" t="s">
        <v>529</v>
      </c>
      <c r="E46" s="32">
        <v>41.81111111111111</v>
      </c>
      <c r="F46" s="32">
        <v>282.26055555555558</v>
      </c>
      <c r="G46" s="32">
        <v>98.819444444444443</v>
      </c>
      <c r="H46" s="37">
        <v>0.3501000848309973</v>
      </c>
      <c r="I46" s="32">
        <v>268.83366666666672</v>
      </c>
      <c r="J46" s="32">
        <v>98.041666666666657</v>
      </c>
      <c r="K46" s="37">
        <v>0.36469266622112051</v>
      </c>
      <c r="L46" s="32">
        <v>71.84222222222219</v>
      </c>
      <c r="M46" s="32">
        <v>21.486111111111111</v>
      </c>
      <c r="N46" s="37">
        <v>0.29907358718178739</v>
      </c>
      <c r="O46" s="32">
        <v>64.104222222222191</v>
      </c>
      <c r="P46" s="32">
        <v>20.708333333333332</v>
      </c>
      <c r="Q46" s="37">
        <v>0.3230416439894756</v>
      </c>
      <c r="R46" s="32">
        <v>2.0491111111111113</v>
      </c>
      <c r="S46" s="32">
        <v>0.77777777777777779</v>
      </c>
      <c r="T46" s="37">
        <v>0.37956837653182951</v>
      </c>
      <c r="U46" s="32">
        <v>5.6888888888888891</v>
      </c>
      <c r="V46" s="32">
        <v>0</v>
      </c>
      <c r="W46" s="37">
        <v>0</v>
      </c>
      <c r="X46" s="32">
        <v>37.548999999999985</v>
      </c>
      <c r="Y46" s="32">
        <v>22.547222222222221</v>
      </c>
      <c r="Z46" s="37">
        <v>0.6004746390642155</v>
      </c>
      <c r="AA46" s="32">
        <v>5.6888888888888891</v>
      </c>
      <c r="AB46" s="32">
        <v>0</v>
      </c>
      <c r="AC46" s="37">
        <v>0</v>
      </c>
      <c r="AD46" s="32">
        <v>136.40000000000009</v>
      </c>
      <c r="AE46" s="32">
        <v>54.786111111111111</v>
      </c>
      <c r="AF46" s="37">
        <v>0.40165770609318968</v>
      </c>
      <c r="AG46" s="32">
        <v>0</v>
      </c>
      <c r="AH46" s="32">
        <v>0</v>
      </c>
      <c r="AI46" s="37" t="s">
        <v>696</v>
      </c>
      <c r="AJ46" s="32">
        <v>30.780444444444438</v>
      </c>
      <c r="AK46" s="32">
        <v>0</v>
      </c>
      <c r="AL46" s="37">
        <v>0</v>
      </c>
      <c r="AM46" t="s">
        <v>201</v>
      </c>
      <c r="AN46" s="34">
        <v>8</v>
      </c>
      <c r="AX46"/>
      <c r="AY46"/>
    </row>
    <row r="47" spans="1:51" x14ac:dyDescent="0.25">
      <c r="A47" t="s">
        <v>564</v>
      </c>
      <c r="B47" t="s">
        <v>377</v>
      </c>
      <c r="C47" t="s">
        <v>453</v>
      </c>
      <c r="D47" t="s">
        <v>529</v>
      </c>
      <c r="E47" s="32">
        <v>82.144444444444446</v>
      </c>
      <c r="F47" s="32">
        <v>318.35711111111112</v>
      </c>
      <c r="G47" s="32">
        <v>8.5098888888888879</v>
      </c>
      <c r="H47" s="37">
        <v>2.6730638618965279E-2</v>
      </c>
      <c r="I47" s="32">
        <v>296.75711111111116</v>
      </c>
      <c r="J47" s="32">
        <v>8.5098888888888879</v>
      </c>
      <c r="K47" s="37">
        <v>2.8676276221406651E-2</v>
      </c>
      <c r="L47" s="32">
        <v>119.27455555555558</v>
      </c>
      <c r="M47" s="32">
        <v>0.58011111111111113</v>
      </c>
      <c r="N47" s="37">
        <v>4.8636618967815614E-3</v>
      </c>
      <c r="O47" s="32">
        <v>97.674555555555571</v>
      </c>
      <c r="P47" s="32">
        <v>0.58011111111111113</v>
      </c>
      <c r="Q47" s="37">
        <v>5.9392244767487489E-3</v>
      </c>
      <c r="R47" s="32">
        <v>20.433333333333334</v>
      </c>
      <c r="S47" s="32">
        <v>0</v>
      </c>
      <c r="T47" s="37">
        <v>0</v>
      </c>
      <c r="U47" s="32">
        <v>1.1666666666666667</v>
      </c>
      <c r="V47" s="32">
        <v>0</v>
      </c>
      <c r="W47" s="37">
        <v>0</v>
      </c>
      <c r="X47" s="32">
        <v>48.961444444444439</v>
      </c>
      <c r="Y47" s="32">
        <v>1.617</v>
      </c>
      <c r="Z47" s="37">
        <v>3.3025986433769888E-2</v>
      </c>
      <c r="AA47" s="32">
        <v>0</v>
      </c>
      <c r="AB47" s="32">
        <v>0</v>
      </c>
      <c r="AC47" s="37" t="s">
        <v>696</v>
      </c>
      <c r="AD47" s="32">
        <v>150.12111111111111</v>
      </c>
      <c r="AE47" s="32">
        <v>6.3127777777777778</v>
      </c>
      <c r="AF47" s="37">
        <v>4.2051232708405807E-2</v>
      </c>
      <c r="AG47" s="32">
        <v>0</v>
      </c>
      <c r="AH47" s="32">
        <v>0</v>
      </c>
      <c r="AI47" s="37" t="s">
        <v>696</v>
      </c>
      <c r="AJ47" s="32">
        <v>0</v>
      </c>
      <c r="AK47" s="32">
        <v>0</v>
      </c>
      <c r="AL47" s="37" t="s">
        <v>696</v>
      </c>
      <c r="AM47" t="s">
        <v>160</v>
      </c>
      <c r="AN47" s="34">
        <v>8</v>
      </c>
      <c r="AX47"/>
      <c r="AY47"/>
    </row>
    <row r="48" spans="1:51" x14ac:dyDescent="0.25">
      <c r="A48" t="s">
        <v>564</v>
      </c>
      <c r="B48" t="s">
        <v>271</v>
      </c>
      <c r="C48" t="s">
        <v>464</v>
      </c>
      <c r="D48" t="s">
        <v>523</v>
      </c>
      <c r="E48" s="32">
        <v>162.78888888888889</v>
      </c>
      <c r="F48" s="32">
        <v>457.70122222222221</v>
      </c>
      <c r="G48" s="32">
        <v>62.018777777777771</v>
      </c>
      <c r="H48" s="37">
        <v>0.13550057278996414</v>
      </c>
      <c r="I48" s="32">
        <v>398.95366666666666</v>
      </c>
      <c r="J48" s="32">
        <v>62.018777777777771</v>
      </c>
      <c r="K48" s="37">
        <v>0.15545358511417226</v>
      </c>
      <c r="L48" s="32">
        <v>98.199444444444424</v>
      </c>
      <c r="M48" s="32">
        <v>7.5295555555555538</v>
      </c>
      <c r="N48" s="37">
        <v>7.6676152275131679E-2</v>
      </c>
      <c r="O48" s="32">
        <v>66.455666666666644</v>
      </c>
      <c r="P48" s="32">
        <v>7.5295555555555538</v>
      </c>
      <c r="Q48" s="37">
        <v>0.1133019339542987</v>
      </c>
      <c r="R48" s="32">
        <v>31.743777777777787</v>
      </c>
      <c r="S48" s="32">
        <v>0</v>
      </c>
      <c r="T48" s="37">
        <v>0</v>
      </c>
      <c r="U48" s="32">
        <v>0</v>
      </c>
      <c r="V48" s="32">
        <v>0</v>
      </c>
      <c r="W48" s="37" t="s">
        <v>696</v>
      </c>
      <c r="X48" s="32">
        <v>82.291888888888906</v>
      </c>
      <c r="Y48" s="32">
        <v>28.377111111111113</v>
      </c>
      <c r="Z48" s="37">
        <v>0.34483484939112397</v>
      </c>
      <c r="AA48" s="32">
        <v>27.003777777777774</v>
      </c>
      <c r="AB48" s="32">
        <v>0</v>
      </c>
      <c r="AC48" s="37">
        <v>0</v>
      </c>
      <c r="AD48" s="32">
        <v>250.20611111111111</v>
      </c>
      <c r="AE48" s="32">
        <v>26.112111111111108</v>
      </c>
      <c r="AF48" s="37">
        <v>0.10436240344071886</v>
      </c>
      <c r="AG48" s="32">
        <v>0</v>
      </c>
      <c r="AH48" s="32">
        <v>0</v>
      </c>
      <c r="AI48" s="37" t="s">
        <v>696</v>
      </c>
      <c r="AJ48" s="32">
        <v>0</v>
      </c>
      <c r="AK48" s="32">
        <v>0</v>
      </c>
      <c r="AL48" s="37" t="s">
        <v>696</v>
      </c>
      <c r="AM48" t="s">
        <v>50</v>
      </c>
      <c r="AN48" s="34">
        <v>8</v>
      </c>
      <c r="AX48"/>
      <c r="AY48"/>
    </row>
    <row r="49" spans="1:51" x14ac:dyDescent="0.25">
      <c r="A49" t="s">
        <v>564</v>
      </c>
      <c r="B49" t="s">
        <v>242</v>
      </c>
      <c r="C49" t="s">
        <v>441</v>
      </c>
      <c r="D49" t="s">
        <v>523</v>
      </c>
      <c r="E49" s="32">
        <v>162.42222222222222</v>
      </c>
      <c r="F49" s="32">
        <v>681.54933333333338</v>
      </c>
      <c r="G49" s="32">
        <v>91.318333333333342</v>
      </c>
      <c r="H49" s="37">
        <v>0.13398638787703313</v>
      </c>
      <c r="I49" s="32">
        <v>626.0387777777778</v>
      </c>
      <c r="J49" s="32">
        <v>91.318333333333342</v>
      </c>
      <c r="K49" s="37">
        <v>0.14586689606909334</v>
      </c>
      <c r="L49" s="32">
        <v>121.21677777777774</v>
      </c>
      <c r="M49" s="32">
        <v>10.324777777777777</v>
      </c>
      <c r="N49" s="37">
        <v>8.517614448311614E-2</v>
      </c>
      <c r="O49" s="32">
        <v>90.113666666666617</v>
      </c>
      <c r="P49" s="32">
        <v>10.324777777777777</v>
      </c>
      <c r="Q49" s="37">
        <v>0.11457504904299884</v>
      </c>
      <c r="R49" s="32">
        <v>25.414222222222236</v>
      </c>
      <c r="S49" s="32">
        <v>0</v>
      </c>
      <c r="T49" s="37">
        <v>0</v>
      </c>
      <c r="U49" s="32">
        <v>5.6888888888888891</v>
      </c>
      <c r="V49" s="32">
        <v>0</v>
      </c>
      <c r="W49" s="37">
        <v>0</v>
      </c>
      <c r="X49" s="32">
        <v>157.81900000000002</v>
      </c>
      <c r="Y49" s="32">
        <v>11.199000000000002</v>
      </c>
      <c r="Z49" s="37">
        <v>7.0961037644390101E-2</v>
      </c>
      <c r="AA49" s="32">
        <v>24.407444444444444</v>
      </c>
      <c r="AB49" s="32">
        <v>0</v>
      </c>
      <c r="AC49" s="37">
        <v>0</v>
      </c>
      <c r="AD49" s="32">
        <v>376.1785555555557</v>
      </c>
      <c r="AE49" s="32">
        <v>69.794555555555561</v>
      </c>
      <c r="AF49" s="37">
        <v>0.18553571043538125</v>
      </c>
      <c r="AG49" s="32">
        <v>1.9275555555555555</v>
      </c>
      <c r="AH49" s="32">
        <v>0</v>
      </c>
      <c r="AI49" s="37">
        <v>0</v>
      </c>
      <c r="AJ49" s="32">
        <v>0</v>
      </c>
      <c r="AK49" s="32">
        <v>0</v>
      </c>
      <c r="AL49" s="37" t="s">
        <v>696</v>
      </c>
      <c r="AM49" t="s">
        <v>21</v>
      </c>
      <c r="AN49" s="34">
        <v>8</v>
      </c>
      <c r="AX49"/>
      <c r="AY49"/>
    </row>
    <row r="50" spans="1:51" x14ac:dyDescent="0.25">
      <c r="A50" t="s">
        <v>564</v>
      </c>
      <c r="B50" t="s">
        <v>433</v>
      </c>
      <c r="C50" t="s">
        <v>513</v>
      </c>
      <c r="D50" t="s">
        <v>558</v>
      </c>
      <c r="E50" s="32">
        <v>18.177777777777777</v>
      </c>
      <c r="F50" s="32">
        <v>71.342777777777769</v>
      </c>
      <c r="G50" s="32">
        <v>0</v>
      </c>
      <c r="H50" s="37">
        <v>0</v>
      </c>
      <c r="I50" s="32">
        <v>70.461999999999989</v>
      </c>
      <c r="J50" s="32">
        <v>0</v>
      </c>
      <c r="K50" s="37">
        <v>0</v>
      </c>
      <c r="L50" s="32">
        <v>23.181333333333331</v>
      </c>
      <c r="M50" s="32">
        <v>0</v>
      </c>
      <c r="N50" s="37">
        <v>0</v>
      </c>
      <c r="O50" s="32">
        <v>22.300555555555555</v>
      </c>
      <c r="P50" s="32">
        <v>0</v>
      </c>
      <c r="Q50" s="37">
        <v>0</v>
      </c>
      <c r="R50" s="32">
        <v>0</v>
      </c>
      <c r="S50" s="32">
        <v>0</v>
      </c>
      <c r="T50" s="37" t="s">
        <v>696</v>
      </c>
      <c r="U50" s="32">
        <v>0.88077777777777777</v>
      </c>
      <c r="V50" s="32">
        <v>0</v>
      </c>
      <c r="W50" s="37">
        <v>0</v>
      </c>
      <c r="X50" s="32">
        <v>12.783333333333333</v>
      </c>
      <c r="Y50" s="32">
        <v>0</v>
      </c>
      <c r="Z50" s="37">
        <v>0</v>
      </c>
      <c r="AA50" s="32">
        <v>0</v>
      </c>
      <c r="AB50" s="32">
        <v>0</v>
      </c>
      <c r="AC50" s="37" t="s">
        <v>696</v>
      </c>
      <c r="AD50" s="32">
        <v>35.37811111111111</v>
      </c>
      <c r="AE50" s="32">
        <v>0</v>
      </c>
      <c r="AF50" s="37">
        <v>0</v>
      </c>
      <c r="AG50" s="32">
        <v>0</v>
      </c>
      <c r="AH50" s="32">
        <v>0</v>
      </c>
      <c r="AI50" s="37" t="s">
        <v>696</v>
      </c>
      <c r="AJ50" s="32">
        <v>0</v>
      </c>
      <c r="AK50" s="32">
        <v>0</v>
      </c>
      <c r="AL50" s="37" t="s">
        <v>696</v>
      </c>
      <c r="AM50" t="s">
        <v>216</v>
      </c>
      <c r="AN50" s="34">
        <v>8</v>
      </c>
      <c r="AX50"/>
      <c r="AY50"/>
    </row>
    <row r="51" spans="1:51" x14ac:dyDescent="0.25">
      <c r="A51" t="s">
        <v>564</v>
      </c>
      <c r="B51" t="s">
        <v>243</v>
      </c>
      <c r="C51" t="s">
        <v>451</v>
      </c>
      <c r="D51" t="s">
        <v>527</v>
      </c>
      <c r="E51" s="32">
        <v>130.34444444444443</v>
      </c>
      <c r="F51" s="32">
        <v>402.81388888888887</v>
      </c>
      <c r="G51" s="32">
        <v>38.177666666666674</v>
      </c>
      <c r="H51" s="37">
        <v>9.4777433747319229E-2</v>
      </c>
      <c r="I51" s="32">
        <v>388.73611111111109</v>
      </c>
      <c r="J51" s="32">
        <v>38.177666666666674</v>
      </c>
      <c r="K51" s="37">
        <v>9.8209725249205071E-2</v>
      </c>
      <c r="L51" s="32">
        <v>84.211444444444453</v>
      </c>
      <c r="M51" s="32">
        <v>0</v>
      </c>
      <c r="N51" s="37">
        <v>0</v>
      </c>
      <c r="O51" s="32">
        <v>70.13366666666667</v>
      </c>
      <c r="P51" s="32">
        <v>0</v>
      </c>
      <c r="Q51" s="37">
        <v>0</v>
      </c>
      <c r="R51" s="32">
        <v>8.844444444444445</v>
      </c>
      <c r="S51" s="32">
        <v>0</v>
      </c>
      <c r="T51" s="37">
        <v>0</v>
      </c>
      <c r="U51" s="32">
        <v>5.2333333333333334</v>
      </c>
      <c r="V51" s="32">
        <v>0</v>
      </c>
      <c r="W51" s="37">
        <v>0</v>
      </c>
      <c r="X51" s="32">
        <v>84.443333333333342</v>
      </c>
      <c r="Y51" s="32">
        <v>18.874000000000002</v>
      </c>
      <c r="Z51" s="37">
        <v>0.22351083566889038</v>
      </c>
      <c r="AA51" s="32">
        <v>0</v>
      </c>
      <c r="AB51" s="32">
        <v>0</v>
      </c>
      <c r="AC51" s="37" t="s">
        <v>696</v>
      </c>
      <c r="AD51" s="32">
        <v>226.47722222222222</v>
      </c>
      <c r="AE51" s="32">
        <v>19.303666666666672</v>
      </c>
      <c r="AF51" s="37">
        <v>8.5234472929580876E-2</v>
      </c>
      <c r="AG51" s="32">
        <v>7.6818888888888903</v>
      </c>
      <c r="AH51" s="32">
        <v>0</v>
      </c>
      <c r="AI51" s="37">
        <v>0</v>
      </c>
      <c r="AJ51" s="32">
        <v>0</v>
      </c>
      <c r="AK51" s="32">
        <v>0</v>
      </c>
      <c r="AL51" s="37" t="s">
        <v>696</v>
      </c>
      <c r="AM51" t="s">
        <v>22</v>
      </c>
      <c r="AN51" s="34">
        <v>8</v>
      </c>
      <c r="AX51"/>
      <c r="AY51"/>
    </row>
    <row r="52" spans="1:51" x14ac:dyDescent="0.25">
      <c r="A52" t="s">
        <v>564</v>
      </c>
      <c r="B52" t="s">
        <v>320</v>
      </c>
      <c r="C52" t="s">
        <v>443</v>
      </c>
      <c r="D52" t="s">
        <v>514</v>
      </c>
      <c r="E52" s="32">
        <v>72.222222222222229</v>
      </c>
      <c r="F52" s="32">
        <v>178.49166666666667</v>
      </c>
      <c r="G52" s="32">
        <v>99.199999999999989</v>
      </c>
      <c r="H52" s="37">
        <v>0.55576824314860629</v>
      </c>
      <c r="I52" s="32">
        <v>172.80277777777778</v>
      </c>
      <c r="J52" s="32">
        <v>99.199999999999989</v>
      </c>
      <c r="K52" s="37">
        <v>0.57406484592261564</v>
      </c>
      <c r="L52" s="32">
        <v>43.286111111111111</v>
      </c>
      <c r="M52" s="32">
        <v>19.447222222222223</v>
      </c>
      <c r="N52" s="37">
        <v>0.44927164217416415</v>
      </c>
      <c r="O52" s="32">
        <v>37.597222222222221</v>
      </c>
      <c r="P52" s="32">
        <v>19.447222222222223</v>
      </c>
      <c r="Q52" s="37">
        <v>0.51725157000369415</v>
      </c>
      <c r="R52" s="32">
        <v>0</v>
      </c>
      <c r="S52" s="32">
        <v>0</v>
      </c>
      <c r="T52" s="37" t="s">
        <v>696</v>
      </c>
      <c r="U52" s="32">
        <v>5.6888888888888891</v>
      </c>
      <c r="V52" s="32">
        <v>0</v>
      </c>
      <c r="W52" s="37">
        <v>0</v>
      </c>
      <c r="X52" s="32">
        <v>38.43333333333333</v>
      </c>
      <c r="Y52" s="32">
        <v>32.9</v>
      </c>
      <c r="Z52" s="37">
        <v>0.85602775368603645</v>
      </c>
      <c r="AA52" s="32">
        <v>0</v>
      </c>
      <c r="AB52" s="32">
        <v>0</v>
      </c>
      <c r="AC52" s="37" t="s">
        <v>696</v>
      </c>
      <c r="AD52" s="32">
        <v>96.772222222222226</v>
      </c>
      <c r="AE52" s="32">
        <v>46.852777777777774</v>
      </c>
      <c r="AF52" s="37">
        <v>0.48415523279177902</v>
      </c>
      <c r="AG52" s="32">
        <v>0</v>
      </c>
      <c r="AH52" s="32">
        <v>0</v>
      </c>
      <c r="AI52" s="37" t="s">
        <v>696</v>
      </c>
      <c r="AJ52" s="32">
        <v>0</v>
      </c>
      <c r="AK52" s="32">
        <v>0</v>
      </c>
      <c r="AL52" s="37" t="s">
        <v>696</v>
      </c>
      <c r="AM52" t="s">
        <v>102</v>
      </c>
      <c r="AN52" s="34">
        <v>8</v>
      </c>
      <c r="AX52"/>
      <c r="AY52"/>
    </row>
    <row r="53" spans="1:51" x14ac:dyDescent="0.25">
      <c r="A53" t="s">
        <v>564</v>
      </c>
      <c r="B53" t="s">
        <v>235</v>
      </c>
      <c r="C53" t="s">
        <v>440</v>
      </c>
      <c r="D53" t="s">
        <v>520</v>
      </c>
      <c r="E53" s="32">
        <v>54.244444444444447</v>
      </c>
      <c r="F53" s="32">
        <v>181.06</v>
      </c>
      <c r="G53" s="32">
        <v>15.782222222222224</v>
      </c>
      <c r="H53" s="37">
        <v>8.7165703204585346E-2</v>
      </c>
      <c r="I53" s="32">
        <v>177.14888888888888</v>
      </c>
      <c r="J53" s="32">
        <v>15.782222222222224</v>
      </c>
      <c r="K53" s="37">
        <v>8.9090156428365361E-2</v>
      </c>
      <c r="L53" s="32">
        <v>52.728999999999999</v>
      </c>
      <c r="M53" s="32">
        <v>1.0289999999999999</v>
      </c>
      <c r="N53" s="37">
        <v>1.9514877960894385E-2</v>
      </c>
      <c r="O53" s="32">
        <v>48.817888888888888</v>
      </c>
      <c r="P53" s="32">
        <v>1.0289999999999999</v>
      </c>
      <c r="Q53" s="37">
        <v>2.1078338769258079E-2</v>
      </c>
      <c r="R53" s="32">
        <v>0</v>
      </c>
      <c r="S53" s="32">
        <v>0</v>
      </c>
      <c r="T53" s="37" t="s">
        <v>696</v>
      </c>
      <c r="U53" s="32">
        <v>3.911111111111111</v>
      </c>
      <c r="V53" s="32">
        <v>0</v>
      </c>
      <c r="W53" s="37">
        <v>0</v>
      </c>
      <c r="X53" s="32">
        <v>35.615333333333332</v>
      </c>
      <c r="Y53" s="32">
        <v>5.6070000000000002</v>
      </c>
      <c r="Z53" s="37">
        <v>0.1574321921269865</v>
      </c>
      <c r="AA53" s="32">
        <v>0</v>
      </c>
      <c r="AB53" s="32">
        <v>0</v>
      </c>
      <c r="AC53" s="37" t="s">
        <v>696</v>
      </c>
      <c r="AD53" s="32">
        <v>92.715666666666664</v>
      </c>
      <c r="AE53" s="32">
        <v>9.1462222222222227</v>
      </c>
      <c r="AF53" s="37">
        <v>9.8648076976083396E-2</v>
      </c>
      <c r="AG53" s="32">
        <v>0</v>
      </c>
      <c r="AH53" s="32">
        <v>0</v>
      </c>
      <c r="AI53" s="37" t="s">
        <v>696</v>
      </c>
      <c r="AJ53" s="32">
        <v>0</v>
      </c>
      <c r="AK53" s="32">
        <v>0</v>
      </c>
      <c r="AL53" s="37" t="s">
        <v>696</v>
      </c>
      <c r="AM53" t="s">
        <v>14</v>
      </c>
      <c r="AN53" s="34">
        <v>8</v>
      </c>
      <c r="AX53"/>
      <c r="AY53"/>
    </row>
    <row r="54" spans="1:51" x14ac:dyDescent="0.25">
      <c r="A54" t="s">
        <v>564</v>
      </c>
      <c r="B54" t="s">
        <v>284</v>
      </c>
      <c r="C54" t="s">
        <v>451</v>
      </c>
      <c r="D54" t="s">
        <v>527</v>
      </c>
      <c r="E54" s="32">
        <v>63.511111111111113</v>
      </c>
      <c r="F54" s="32">
        <v>203.00111111111113</v>
      </c>
      <c r="G54" s="32">
        <v>0.25</v>
      </c>
      <c r="H54" s="37">
        <v>1.2315203529263659E-3</v>
      </c>
      <c r="I54" s="32">
        <v>184.15666666666669</v>
      </c>
      <c r="J54" s="32">
        <v>0.25</v>
      </c>
      <c r="K54" s="37">
        <v>1.3575397759154342E-3</v>
      </c>
      <c r="L54" s="32">
        <v>49.976666666666674</v>
      </c>
      <c r="M54" s="32">
        <v>0</v>
      </c>
      <c r="N54" s="37">
        <v>0</v>
      </c>
      <c r="O54" s="32">
        <v>37.710000000000008</v>
      </c>
      <c r="P54" s="32">
        <v>0</v>
      </c>
      <c r="Q54" s="37">
        <v>0</v>
      </c>
      <c r="R54" s="32">
        <v>5.6888888888888891</v>
      </c>
      <c r="S54" s="32">
        <v>0</v>
      </c>
      <c r="T54" s="37">
        <v>0</v>
      </c>
      <c r="U54" s="32">
        <v>6.5777777777777775</v>
      </c>
      <c r="V54" s="32">
        <v>0</v>
      </c>
      <c r="W54" s="37">
        <v>0</v>
      </c>
      <c r="X54" s="32">
        <v>39.077777777777776</v>
      </c>
      <c r="Y54" s="32">
        <v>0</v>
      </c>
      <c r="Z54" s="37">
        <v>0</v>
      </c>
      <c r="AA54" s="32">
        <v>6.5777777777777775</v>
      </c>
      <c r="AB54" s="32">
        <v>0</v>
      </c>
      <c r="AC54" s="37">
        <v>0</v>
      </c>
      <c r="AD54" s="32">
        <v>106.59444444444445</v>
      </c>
      <c r="AE54" s="32">
        <v>0.25</v>
      </c>
      <c r="AF54" s="37">
        <v>2.3453379892635637E-3</v>
      </c>
      <c r="AG54" s="32">
        <v>0.77444444444444427</v>
      </c>
      <c r="AH54" s="32">
        <v>0</v>
      </c>
      <c r="AI54" s="37">
        <v>0</v>
      </c>
      <c r="AJ54" s="32">
        <v>0</v>
      </c>
      <c r="AK54" s="32">
        <v>0</v>
      </c>
      <c r="AL54" s="37" t="s">
        <v>696</v>
      </c>
      <c r="AM54" t="s">
        <v>63</v>
      </c>
      <c r="AN54" s="34">
        <v>8</v>
      </c>
      <c r="AX54"/>
      <c r="AY54"/>
    </row>
    <row r="55" spans="1:51" x14ac:dyDescent="0.25">
      <c r="A55" t="s">
        <v>564</v>
      </c>
      <c r="B55" t="s">
        <v>385</v>
      </c>
      <c r="C55" t="s">
        <v>497</v>
      </c>
      <c r="D55" t="s">
        <v>536</v>
      </c>
      <c r="E55" s="32">
        <v>41.966666666666669</v>
      </c>
      <c r="F55" s="32">
        <v>226.5888888888889</v>
      </c>
      <c r="G55" s="32">
        <v>14.055555555555557</v>
      </c>
      <c r="H55" s="37">
        <v>6.2031089099200708E-2</v>
      </c>
      <c r="I55" s="32">
        <v>197.61666666666667</v>
      </c>
      <c r="J55" s="32">
        <v>14.055555555555557</v>
      </c>
      <c r="K55" s="37">
        <v>7.1125354923954914E-2</v>
      </c>
      <c r="L55" s="32">
        <v>89.366666666666674</v>
      </c>
      <c r="M55" s="32">
        <v>0.75555555555555554</v>
      </c>
      <c r="N55" s="37">
        <v>8.4545567574288195E-3</v>
      </c>
      <c r="O55" s="32">
        <v>65.788888888888891</v>
      </c>
      <c r="P55" s="32">
        <v>0.75555555555555554</v>
      </c>
      <c r="Q55" s="37">
        <v>1.1484546529302482E-2</v>
      </c>
      <c r="R55" s="32">
        <v>23.577777777777779</v>
      </c>
      <c r="S55" s="32">
        <v>0</v>
      </c>
      <c r="T55" s="37">
        <v>0</v>
      </c>
      <c r="U55" s="32">
        <v>0</v>
      </c>
      <c r="V55" s="32">
        <v>0</v>
      </c>
      <c r="W55" s="37" t="s">
        <v>696</v>
      </c>
      <c r="X55" s="32">
        <v>8.0888888888888886</v>
      </c>
      <c r="Y55" s="32">
        <v>3.0222222222222221</v>
      </c>
      <c r="Z55" s="37">
        <v>0.37362637362637363</v>
      </c>
      <c r="AA55" s="32">
        <v>5.3944444444444448</v>
      </c>
      <c r="AB55" s="32">
        <v>0</v>
      </c>
      <c r="AC55" s="37">
        <v>0</v>
      </c>
      <c r="AD55" s="32">
        <v>123.73888888888889</v>
      </c>
      <c r="AE55" s="32">
        <v>10.277777777777779</v>
      </c>
      <c r="AF55" s="37">
        <v>8.3060207426031527E-2</v>
      </c>
      <c r="AG55" s="32">
        <v>0</v>
      </c>
      <c r="AH55" s="32">
        <v>0</v>
      </c>
      <c r="AI55" s="37" t="s">
        <v>696</v>
      </c>
      <c r="AJ55" s="32">
        <v>0</v>
      </c>
      <c r="AK55" s="32">
        <v>0</v>
      </c>
      <c r="AL55" s="37" t="s">
        <v>696</v>
      </c>
      <c r="AM55" t="s">
        <v>168</v>
      </c>
      <c r="AN55" s="34">
        <v>8</v>
      </c>
      <c r="AX55"/>
      <c r="AY55"/>
    </row>
    <row r="56" spans="1:51" x14ac:dyDescent="0.25">
      <c r="A56" t="s">
        <v>564</v>
      </c>
      <c r="B56" t="s">
        <v>389</v>
      </c>
      <c r="C56" t="s">
        <v>499</v>
      </c>
      <c r="D56" t="s">
        <v>550</v>
      </c>
      <c r="E56" s="32">
        <v>39.333333333333336</v>
      </c>
      <c r="F56" s="32">
        <v>169.33333333333334</v>
      </c>
      <c r="G56" s="32">
        <v>0</v>
      </c>
      <c r="H56" s="37">
        <v>0</v>
      </c>
      <c r="I56" s="32">
        <v>154.70833333333334</v>
      </c>
      <c r="J56" s="32">
        <v>0</v>
      </c>
      <c r="K56" s="37">
        <v>0</v>
      </c>
      <c r="L56" s="32">
        <v>70.347222222222229</v>
      </c>
      <c r="M56" s="32">
        <v>0</v>
      </c>
      <c r="N56" s="37">
        <v>0</v>
      </c>
      <c r="O56" s="32">
        <v>55.722222222222221</v>
      </c>
      <c r="P56" s="32">
        <v>0</v>
      </c>
      <c r="Q56" s="37">
        <v>0</v>
      </c>
      <c r="R56" s="32">
        <v>9.9583333333333339</v>
      </c>
      <c r="S56" s="32">
        <v>0</v>
      </c>
      <c r="T56" s="37">
        <v>0</v>
      </c>
      <c r="U56" s="32">
        <v>4.666666666666667</v>
      </c>
      <c r="V56" s="32">
        <v>0</v>
      </c>
      <c r="W56" s="37">
        <v>0</v>
      </c>
      <c r="X56" s="32">
        <v>0</v>
      </c>
      <c r="Y56" s="32">
        <v>0</v>
      </c>
      <c r="Z56" s="37" t="s">
        <v>696</v>
      </c>
      <c r="AA56" s="32">
        <v>0</v>
      </c>
      <c r="AB56" s="32">
        <v>0</v>
      </c>
      <c r="AC56" s="37" t="s">
        <v>696</v>
      </c>
      <c r="AD56" s="32">
        <v>98.986111111111114</v>
      </c>
      <c r="AE56" s="32">
        <v>0</v>
      </c>
      <c r="AF56" s="37">
        <v>0</v>
      </c>
      <c r="AG56" s="32">
        <v>0</v>
      </c>
      <c r="AH56" s="32">
        <v>0</v>
      </c>
      <c r="AI56" s="37" t="s">
        <v>696</v>
      </c>
      <c r="AJ56" s="32">
        <v>0</v>
      </c>
      <c r="AK56" s="32">
        <v>0</v>
      </c>
      <c r="AL56" s="37" t="s">
        <v>696</v>
      </c>
      <c r="AM56" t="s">
        <v>172</v>
      </c>
      <c r="AN56" s="34">
        <v>8</v>
      </c>
      <c r="AX56"/>
      <c r="AY56"/>
    </row>
    <row r="57" spans="1:51" x14ac:dyDescent="0.25">
      <c r="A57" t="s">
        <v>564</v>
      </c>
      <c r="B57" t="s">
        <v>362</v>
      </c>
      <c r="C57" t="s">
        <v>492</v>
      </c>
      <c r="D57" t="s">
        <v>528</v>
      </c>
      <c r="E57" s="32">
        <v>54.466666666666669</v>
      </c>
      <c r="F57" s="32">
        <v>98.074888888888893</v>
      </c>
      <c r="G57" s="32">
        <v>7.355444444444446</v>
      </c>
      <c r="H57" s="37">
        <v>7.4998243972293294E-2</v>
      </c>
      <c r="I57" s="32">
        <v>82.547111111111121</v>
      </c>
      <c r="J57" s="32">
        <v>7.355444444444446</v>
      </c>
      <c r="K57" s="37">
        <v>8.9106018919835689E-2</v>
      </c>
      <c r="L57" s="32">
        <v>21.180555555555557</v>
      </c>
      <c r="M57" s="32">
        <v>1.0222222222222221</v>
      </c>
      <c r="N57" s="37">
        <v>4.8262295081967208E-2</v>
      </c>
      <c r="O57" s="32">
        <v>10.305555555555555</v>
      </c>
      <c r="P57" s="32">
        <v>1.0222222222222221</v>
      </c>
      <c r="Q57" s="37">
        <v>9.9191374663072776E-2</v>
      </c>
      <c r="R57" s="32">
        <v>5.3972222222222221</v>
      </c>
      <c r="S57" s="32">
        <v>0</v>
      </c>
      <c r="T57" s="37">
        <v>0</v>
      </c>
      <c r="U57" s="32">
        <v>5.4777777777777779</v>
      </c>
      <c r="V57" s="32">
        <v>0</v>
      </c>
      <c r="W57" s="37">
        <v>0</v>
      </c>
      <c r="X57" s="32">
        <v>22.35</v>
      </c>
      <c r="Y57" s="32">
        <v>0</v>
      </c>
      <c r="Z57" s="37">
        <v>0</v>
      </c>
      <c r="AA57" s="32">
        <v>4.6527777777777777</v>
      </c>
      <c r="AB57" s="32">
        <v>0</v>
      </c>
      <c r="AC57" s="37">
        <v>0</v>
      </c>
      <c r="AD57" s="32">
        <v>49.891555555555563</v>
      </c>
      <c r="AE57" s="32">
        <v>6.3332222222222239</v>
      </c>
      <c r="AF57" s="37">
        <v>0.12693976268529078</v>
      </c>
      <c r="AG57" s="32">
        <v>0</v>
      </c>
      <c r="AH57" s="32">
        <v>0</v>
      </c>
      <c r="AI57" s="37" t="s">
        <v>696</v>
      </c>
      <c r="AJ57" s="32">
        <v>0</v>
      </c>
      <c r="AK57" s="32">
        <v>0</v>
      </c>
      <c r="AL57" s="37" t="s">
        <v>696</v>
      </c>
      <c r="AM57" t="s">
        <v>145</v>
      </c>
      <c r="AN57" s="34">
        <v>8</v>
      </c>
      <c r="AX57"/>
      <c r="AY57"/>
    </row>
    <row r="58" spans="1:51" x14ac:dyDescent="0.25">
      <c r="A58" t="s">
        <v>564</v>
      </c>
      <c r="B58" t="s">
        <v>406</v>
      </c>
      <c r="C58" t="s">
        <v>478</v>
      </c>
      <c r="D58" t="s">
        <v>524</v>
      </c>
      <c r="E58" s="32">
        <v>28.166666666666668</v>
      </c>
      <c r="F58" s="32">
        <v>136.45188888888887</v>
      </c>
      <c r="G58" s="32">
        <v>23.779666666666667</v>
      </c>
      <c r="H58" s="37">
        <v>0.17427143633042824</v>
      </c>
      <c r="I58" s="32">
        <v>128.74077777777777</v>
      </c>
      <c r="J58" s="32">
        <v>23.779666666666667</v>
      </c>
      <c r="K58" s="37">
        <v>0.18470967068191294</v>
      </c>
      <c r="L58" s="32">
        <v>37.06388888888889</v>
      </c>
      <c r="M58" s="32">
        <v>0.3611111111111111</v>
      </c>
      <c r="N58" s="37">
        <v>9.7429363711309305E-3</v>
      </c>
      <c r="O58" s="32">
        <v>29.352777777777778</v>
      </c>
      <c r="P58" s="32">
        <v>0.3611111111111111</v>
      </c>
      <c r="Q58" s="37">
        <v>1.2302451026781489E-2</v>
      </c>
      <c r="R58" s="32">
        <v>2.3777777777777778</v>
      </c>
      <c r="S58" s="32">
        <v>0</v>
      </c>
      <c r="T58" s="37">
        <v>0</v>
      </c>
      <c r="U58" s="32">
        <v>5.333333333333333</v>
      </c>
      <c r="V58" s="32">
        <v>0</v>
      </c>
      <c r="W58" s="37">
        <v>0</v>
      </c>
      <c r="X58" s="32">
        <v>33.924999999999997</v>
      </c>
      <c r="Y58" s="32">
        <v>5.05</v>
      </c>
      <c r="Z58" s="37">
        <v>0.14885777450257923</v>
      </c>
      <c r="AA58" s="32">
        <v>0</v>
      </c>
      <c r="AB58" s="32">
        <v>0</v>
      </c>
      <c r="AC58" s="37" t="s">
        <v>696</v>
      </c>
      <c r="AD58" s="32">
        <v>65.462999999999994</v>
      </c>
      <c r="AE58" s="32">
        <v>18.368555555555556</v>
      </c>
      <c r="AF58" s="37">
        <v>0.28059446642463004</v>
      </c>
      <c r="AG58" s="32">
        <v>0</v>
      </c>
      <c r="AH58" s="32">
        <v>0</v>
      </c>
      <c r="AI58" s="37" t="s">
        <v>696</v>
      </c>
      <c r="AJ58" s="32">
        <v>0</v>
      </c>
      <c r="AK58" s="32">
        <v>0</v>
      </c>
      <c r="AL58" s="37" t="s">
        <v>696</v>
      </c>
      <c r="AM58" t="s">
        <v>189</v>
      </c>
      <c r="AN58" s="34">
        <v>8</v>
      </c>
      <c r="AX58"/>
      <c r="AY58"/>
    </row>
    <row r="59" spans="1:51" x14ac:dyDescent="0.25">
      <c r="A59" t="s">
        <v>564</v>
      </c>
      <c r="B59" t="s">
        <v>280</v>
      </c>
      <c r="C59" t="s">
        <v>465</v>
      </c>
      <c r="D59" t="s">
        <v>533</v>
      </c>
      <c r="E59" s="32">
        <v>50.588888888888889</v>
      </c>
      <c r="F59" s="32">
        <v>127.48022222222222</v>
      </c>
      <c r="G59" s="32">
        <v>18.979888888888897</v>
      </c>
      <c r="H59" s="37">
        <v>0.14888496864873163</v>
      </c>
      <c r="I59" s="32">
        <v>117.40055555555556</v>
      </c>
      <c r="J59" s="32">
        <v>18.979888888888897</v>
      </c>
      <c r="K59" s="37">
        <v>0.1616677944927386</v>
      </c>
      <c r="L59" s="32">
        <v>22.060222222222219</v>
      </c>
      <c r="M59" s="32">
        <v>0</v>
      </c>
      <c r="N59" s="37">
        <v>0</v>
      </c>
      <c r="O59" s="32">
        <v>11.980555555555553</v>
      </c>
      <c r="P59" s="32">
        <v>0</v>
      </c>
      <c r="Q59" s="37">
        <v>0</v>
      </c>
      <c r="R59" s="32">
        <v>4.4454444444444441</v>
      </c>
      <c r="S59" s="32">
        <v>0</v>
      </c>
      <c r="T59" s="37">
        <v>0</v>
      </c>
      <c r="U59" s="32">
        <v>5.634222222222224</v>
      </c>
      <c r="V59" s="32">
        <v>0</v>
      </c>
      <c r="W59" s="37">
        <v>0</v>
      </c>
      <c r="X59" s="32">
        <v>24.448777777777785</v>
      </c>
      <c r="Y59" s="32">
        <v>0</v>
      </c>
      <c r="Z59" s="37">
        <v>0</v>
      </c>
      <c r="AA59" s="32">
        <v>0</v>
      </c>
      <c r="AB59" s="32">
        <v>0</v>
      </c>
      <c r="AC59" s="37" t="s">
        <v>696</v>
      </c>
      <c r="AD59" s="32">
        <v>75.354222222222219</v>
      </c>
      <c r="AE59" s="32">
        <v>18.979888888888897</v>
      </c>
      <c r="AF59" s="37">
        <v>0.25187558612066285</v>
      </c>
      <c r="AG59" s="32">
        <v>5.6170000000000009</v>
      </c>
      <c r="AH59" s="32">
        <v>0</v>
      </c>
      <c r="AI59" s="37">
        <v>0</v>
      </c>
      <c r="AJ59" s="32">
        <v>0</v>
      </c>
      <c r="AK59" s="32">
        <v>0</v>
      </c>
      <c r="AL59" s="37" t="s">
        <v>696</v>
      </c>
      <c r="AM59" t="s">
        <v>59</v>
      </c>
      <c r="AN59" s="34">
        <v>8</v>
      </c>
      <c r="AX59"/>
      <c r="AY59"/>
    </row>
    <row r="60" spans="1:51" x14ac:dyDescent="0.25">
      <c r="A60" t="s">
        <v>564</v>
      </c>
      <c r="B60" t="s">
        <v>301</v>
      </c>
      <c r="C60" t="s">
        <v>453</v>
      </c>
      <c r="D60" t="s">
        <v>529</v>
      </c>
      <c r="E60" s="32">
        <v>84.544444444444451</v>
      </c>
      <c r="F60" s="32">
        <v>335.44866666666667</v>
      </c>
      <c r="G60" s="32">
        <v>68.245888888888885</v>
      </c>
      <c r="H60" s="37">
        <v>0.20344659457747799</v>
      </c>
      <c r="I60" s="32">
        <v>321.36533333333335</v>
      </c>
      <c r="J60" s="32">
        <v>68.245888888888885</v>
      </c>
      <c r="K60" s="37">
        <v>0.21236232353071338</v>
      </c>
      <c r="L60" s="32">
        <v>103.8111111111111</v>
      </c>
      <c r="M60" s="32">
        <v>2.3805555555555555</v>
      </c>
      <c r="N60" s="37">
        <v>2.2931606550358558E-2</v>
      </c>
      <c r="O60" s="32">
        <v>89.727777777777774</v>
      </c>
      <c r="P60" s="32">
        <v>2.3805555555555555</v>
      </c>
      <c r="Q60" s="37">
        <v>2.6530864961921863E-2</v>
      </c>
      <c r="R60" s="32">
        <v>9.3333333333333339</v>
      </c>
      <c r="S60" s="32">
        <v>0</v>
      </c>
      <c r="T60" s="37">
        <v>0</v>
      </c>
      <c r="U60" s="32">
        <v>4.75</v>
      </c>
      <c r="V60" s="32">
        <v>0</v>
      </c>
      <c r="W60" s="37">
        <v>0</v>
      </c>
      <c r="X60" s="32">
        <v>39.064444444444447</v>
      </c>
      <c r="Y60" s="32">
        <v>6.4227777777777773</v>
      </c>
      <c r="Z60" s="37">
        <v>0.16441492690141643</v>
      </c>
      <c r="AA60" s="32">
        <v>0</v>
      </c>
      <c r="AB60" s="32">
        <v>0</v>
      </c>
      <c r="AC60" s="37" t="s">
        <v>696</v>
      </c>
      <c r="AD60" s="32">
        <v>192.57311111111113</v>
      </c>
      <c r="AE60" s="32">
        <v>59.442555555555558</v>
      </c>
      <c r="AF60" s="37">
        <v>0.30867526215151764</v>
      </c>
      <c r="AG60" s="32">
        <v>0</v>
      </c>
      <c r="AH60" s="32">
        <v>0</v>
      </c>
      <c r="AI60" s="37" t="s">
        <v>696</v>
      </c>
      <c r="AJ60" s="32">
        <v>0</v>
      </c>
      <c r="AK60" s="32">
        <v>0</v>
      </c>
      <c r="AL60" s="37" t="s">
        <v>696</v>
      </c>
      <c r="AM60" t="s">
        <v>82</v>
      </c>
      <c r="AN60" s="34">
        <v>8</v>
      </c>
      <c r="AX60"/>
      <c r="AY60"/>
    </row>
    <row r="61" spans="1:51" x14ac:dyDescent="0.25">
      <c r="A61" t="s">
        <v>564</v>
      </c>
      <c r="B61" t="s">
        <v>405</v>
      </c>
      <c r="C61" t="s">
        <v>501</v>
      </c>
      <c r="D61" t="s">
        <v>541</v>
      </c>
      <c r="E61" s="32">
        <v>36.088888888888889</v>
      </c>
      <c r="F61" s="32">
        <v>152.33066666666667</v>
      </c>
      <c r="G61" s="32">
        <v>2.4084444444444446</v>
      </c>
      <c r="H61" s="37">
        <v>1.5810634175944728E-2</v>
      </c>
      <c r="I61" s="32">
        <v>141.66399999999999</v>
      </c>
      <c r="J61" s="32">
        <v>2.4084444444444446</v>
      </c>
      <c r="K61" s="37">
        <v>1.7001104334512965E-2</v>
      </c>
      <c r="L61" s="32">
        <v>47.122666666666667</v>
      </c>
      <c r="M61" s="32">
        <v>0.85299999999999998</v>
      </c>
      <c r="N61" s="37">
        <v>1.8101692037802049E-2</v>
      </c>
      <c r="O61" s="32">
        <v>36.455999999999996</v>
      </c>
      <c r="P61" s="32">
        <v>0.85299999999999998</v>
      </c>
      <c r="Q61" s="37">
        <v>2.3398068904981348E-2</v>
      </c>
      <c r="R61" s="32">
        <v>5.2444444444444445</v>
      </c>
      <c r="S61" s="32">
        <v>0</v>
      </c>
      <c r="T61" s="37">
        <v>0</v>
      </c>
      <c r="U61" s="32">
        <v>5.4222222222222225</v>
      </c>
      <c r="V61" s="32">
        <v>0</v>
      </c>
      <c r="W61" s="37">
        <v>0</v>
      </c>
      <c r="X61" s="32">
        <v>28.055666666666678</v>
      </c>
      <c r="Y61" s="32">
        <v>0.79011111111111121</v>
      </c>
      <c r="Z61" s="37">
        <v>2.8162264703902155E-2</v>
      </c>
      <c r="AA61" s="32">
        <v>0</v>
      </c>
      <c r="AB61" s="32">
        <v>0</v>
      </c>
      <c r="AC61" s="37" t="s">
        <v>696</v>
      </c>
      <c r="AD61" s="32">
        <v>76.45744444444442</v>
      </c>
      <c r="AE61" s="32">
        <v>0.76533333333333331</v>
      </c>
      <c r="AF61" s="37">
        <v>1.0009925637645927E-2</v>
      </c>
      <c r="AG61" s="32">
        <v>0</v>
      </c>
      <c r="AH61" s="32">
        <v>0</v>
      </c>
      <c r="AI61" s="37" t="s">
        <v>696</v>
      </c>
      <c r="AJ61" s="32">
        <v>0.694888888888889</v>
      </c>
      <c r="AK61" s="32">
        <v>0</v>
      </c>
      <c r="AL61" s="37">
        <v>0</v>
      </c>
      <c r="AM61" t="s">
        <v>188</v>
      </c>
      <c r="AN61" s="34">
        <v>8</v>
      </c>
      <c r="AX61"/>
      <c r="AY61"/>
    </row>
    <row r="62" spans="1:51" x14ac:dyDescent="0.25">
      <c r="A62" t="s">
        <v>564</v>
      </c>
      <c r="B62" t="s">
        <v>407</v>
      </c>
      <c r="C62" t="s">
        <v>471</v>
      </c>
      <c r="D62" t="s">
        <v>537</v>
      </c>
      <c r="E62" s="32">
        <v>31.755555555555556</v>
      </c>
      <c r="F62" s="32">
        <v>126.19444444444444</v>
      </c>
      <c r="G62" s="32">
        <v>10.655555555555555</v>
      </c>
      <c r="H62" s="37">
        <v>8.4437596302003079E-2</v>
      </c>
      <c r="I62" s="32">
        <v>119.72777777777777</v>
      </c>
      <c r="J62" s="32">
        <v>10.655555555555555</v>
      </c>
      <c r="K62" s="37">
        <v>8.8998190339195399E-2</v>
      </c>
      <c r="L62" s="32">
        <v>34.994444444444447</v>
      </c>
      <c r="M62" s="32">
        <v>0</v>
      </c>
      <c r="N62" s="37">
        <v>0</v>
      </c>
      <c r="O62" s="32">
        <v>28.527777777777779</v>
      </c>
      <c r="P62" s="32">
        <v>0</v>
      </c>
      <c r="Q62" s="37">
        <v>0</v>
      </c>
      <c r="R62" s="32">
        <v>0</v>
      </c>
      <c r="S62" s="32">
        <v>0</v>
      </c>
      <c r="T62" s="37" t="s">
        <v>696</v>
      </c>
      <c r="U62" s="32">
        <v>6.4666666666666668</v>
      </c>
      <c r="V62" s="32">
        <v>0</v>
      </c>
      <c r="W62" s="37">
        <v>0</v>
      </c>
      <c r="X62" s="32">
        <v>31.052777777777777</v>
      </c>
      <c r="Y62" s="32">
        <v>10.655555555555555</v>
      </c>
      <c r="Z62" s="37">
        <v>0.34314339386349402</v>
      </c>
      <c r="AA62" s="32">
        <v>0</v>
      </c>
      <c r="AB62" s="32">
        <v>0</v>
      </c>
      <c r="AC62" s="37" t="s">
        <v>696</v>
      </c>
      <c r="AD62" s="32">
        <v>58.538888888888891</v>
      </c>
      <c r="AE62" s="32">
        <v>0</v>
      </c>
      <c r="AF62" s="37">
        <v>0</v>
      </c>
      <c r="AG62" s="32">
        <v>1.6083333333333334</v>
      </c>
      <c r="AH62" s="32">
        <v>0</v>
      </c>
      <c r="AI62" s="37">
        <v>0</v>
      </c>
      <c r="AJ62" s="32">
        <v>0</v>
      </c>
      <c r="AK62" s="32">
        <v>0</v>
      </c>
      <c r="AL62" s="37" t="s">
        <v>696</v>
      </c>
      <c r="AM62" t="s">
        <v>190</v>
      </c>
      <c r="AN62" s="34">
        <v>8</v>
      </c>
      <c r="AX62"/>
      <c r="AY62"/>
    </row>
    <row r="63" spans="1:51" x14ac:dyDescent="0.25">
      <c r="A63" t="s">
        <v>564</v>
      </c>
      <c r="B63" t="s">
        <v>281</v>
      </c>
      <c r="C63" t="s">
        <v>453</v>
      </c>
      <c r="D63" t="s">
        <v>529</v>
      </c>
      <c r="E63" s="32">
        <v>85.6</v>
      </c>
      <c r="F63" s="32">
        <v>286.0288888888889</v>
      </c>
      <c r="G63" s="32">
        <v>0</v>
      </c>
      <c r="H63" s="37">
        <v>0</v>
      </c>
      <c r="I63" s="32">
        <v>276.79444444444448</v>
      </c>
      <c r="J63" s="32">
        <v>0</v>
      </c>
      <c r="K63" s="37">
        <v>0</v>
      </c>
      <c r="L63" s="32">
        <v>65.263333333333307</v>
      </c>
      <c r="M63" s="32">
        <v>0</v>
      </c>
      <c r="N63" s="37">
        <v>0</v>
      </c>
      <c r="O63" s="32">
        <v>59.574444444444424</v>
      </c>
      <c r="P63" s="32">
        <v>0</v>
      </c>
      <c r="Q63" s="37">
        <v>0</v>
      </c>
      <c r="R63" s="32">
        <v>0</v>
      </c>
      <c r="S63" s="32">
        <v>0</v>
      </c>
      <c r="T63" s="37" t="s">
        <v>696</v>
      </c>
      <c r="U63" s="32">
        <v>5.6888888888888891</v>
      </c>
      <c r="V63" s="32">
        <v>0</v>
      </c>
      <c r="W63" s="37">
        <v>0</v>
      </c>
      <c r="X63" s="32">
        <v>45.877777777777766</v>
      </c>
      <c r="Y63" s="32">
        <v>0</v>
      </c>
      <c r="Z63" s="37">
        <v>0</v>
      </c>
      <c r="AA63" s="32">
        <v>3.545555555555556</v>
      </c>
      <c r="AB63" s="32">
        <v>0</v>
      </c>
      <c r="AC63" s="37">
        <v>0</v>
      </c>
      <c r="AD63" s="32">
        <v>155.46888888888896</v>
      </c>
      <c r="AE63" s="32">
        <v>0</v>
      </c>
      <c r="AF63" s="37">
        <v>0</v>
      </c>
      <c r="AG63" s="32">
        <v>5.6466666666666656</v>
      </c>
      <c r="AH63" s="32">
        <v>0</v>
      </c>
      <c r="AI63" s="37">
        <v>0</v>
      </c>
      <c r="AJ63" s="32">
        <v>10.226666666666668</v>
      </c>
      <c r="AK63" s="32">
        <v>0</v>
      </c>
      <c r="AL63" s="37">
        <v>0</v>
      </c>
      <c r="AM63" t="s">
        <v>60</v>
      </c>
      <c r="AN63" s="34">
        <v>8</v>
      </c>
      <c r="AX63"/>
      <c r="AY63"/>
    </row>
    <row r="64" spans="1:51" x14ac:dyDescent="0.25">
      <c r="A64" t="s">
        <v>564</v>
      </c>
      <c r="B64" t="s">
        <v>329</v>
      </c>
      <c r="C64" t="s">
        <v>442</v>
      </c>
      <c r="D64" t="s">
        <v>521</v>
      </c>
      <c r="E64" s="32">
        <v>75.077777777777783</v>
      </c>
      <c r="F64" s="32">
        <v>223.88</v>
      </c>
      <c r="G64" s="32">
        <v>0</v>
      </c>
      <c r="H64" s="37">
        <v>0</v>
      </c>
      <c r="I64" s="32">
        <v>199.12444444444441</v>
      </c>
      <c r="J64" s="32">
        <v>0</v>
      </c>
      <c r="K64" s="37">
        <v>0</v>
      </c>
      <c r="L64" s="32">
        <v>54.205555555555563</v>
      </c>
      <c r="M64" s="32">
        <v>0</v>
      </c>
      <c r="N64" s="37">
        <v>0</v>
      </c>
      <c r="O64" s="32">
        <v>37.491111111111117</v>
      </c>
      <c r="P64" s="32">
        <v>0</v>
      </c>
      <c r="Q64" s="37">
        <v>0</v>
      </c>
      <c r="R64" s="32">
        <v>5.336666666666666</v>
      </c>
      <c r="S64" s="32">
        <v>0</v>
      </c>
      <c r="T64" s="37">
        <v>0</v>
      </c>
      <c r="U64" s="32">
        <v>11.377777777777778</v>
      </c>
      <c r="V64" s="32">
        <v>0</v>
      </c>
      <c r="W64" s="37">
        <v>0</v>
      </c>
      <c r="X64" s="32">
        <v>38.085555555555551</v>
      </c>
      <c r="Y64" s="32">
        <v>0</v>
      </c>
      <c r="Z64" s="37">
        <v>0</v>
      </c>
      <c r="AA64" s="32">
        <v>8.0411111111111104</v>
      </c>
      <c r="AB64" s="32">
        <v>0</v>
      </c>
      <c r="AC64" s="37">
        <v>0</v>
      </c>
      <c r="AD64" s="32">
        <v>123.54777777777775</v>
      </c>
      <c r="AE64" s="32">
        <v>0</v>
      </c>
      <c r="AF64" s="37">
        <v>0</v>
      </c>
      <c r="AG64" s="32">
        <v>0</v>
      </c>
      <c r="AH64" s="32">
        <v>0</v>
      </c>
      <c r="AI64" s="37" t="s">
        <v>696</v>
      </c>
      <c r="AJ64" s="32">
        <v>0</v>
      </c>
      <c r="AK64" s="32">
        <v>0</v>
      </c>
      <c r="AL64" s="37" t="s">
        <v>696</v>
      </c>
      <c r="AM64" t="s">
        <v>111</v>
      </c>
      <c r="AN64" s="34">
        <v>8</v>
      </c>
      <c r="AX64"/>
      <c r="AY64"/>
    </row>
    <row r="65" spans="1:51" x14ac:dyDescent="0.25">
      <c r="A65" t="s">
        <v>564</v>
      </c>
      <c r="B65" t="s">
        <v>355</v>
      </c>
      <c r="C65" t="s">
        <v>488</v>
      </c>
      <c r="D65" t="s">
        <v>544</v>
      </c>
      <c r="E65" s="32">
        <v>36.18888888888889</v>
      </c>
      <c r="F65" s="32">
        <v>107.90144444444444</v>
      </c>
      <c r="G65" s="32">
        <v>0</v>
      </c>
      <c r="H65" s="37">
        <v>0</v>
      </c>
      <c r="I65" s="32">
        <v>93.158333333333331</v>
      </c>
      <c r="J65" s="32">
        <v>0</v>
      </c>
      <c r="K65" s="37">
        <v>0</v>
      </c>
      <c r="L65" s="32">
        <v>25.034777777777773</v>
      </c>
      <c r="M65" s="32">
        <v>0</v>
      </c>
      <c r="N65" s="37">
        <v>0</v>
      </c>
      <c r="O65" s="32">
        <v>20.086111111111112</v>
      </c>
      <c r="P65" s="32">
        <v>0</v>
      </c>
      <c r="Q65" s="37">
        <v>0</v>
      </c>
      <c r="R65" s="32">
        <v>0</v>
      </c>
      <c r="S65" s="32">
        <v>0</v>
      </c>
      <c r="T65" s="37" t="s">
        <v>696</v>
      </c>
      <c r="U65" s="32">
        <v>4.9486666666666599</v>
      </c>
      <c r="V65" s="32">
        <v>0</v>
      </c>
      <c r="W65" s="37">
        <v>0</v>
      </c>
      <c r="X65" s="32">
        <v>16.083333333333332</v>
      </c>
      <c r="Y65" s="32">
        <v>0</v>
      </c>
      <c r="Z65" s="37">
        <v>0</v>
      </c>
      <c r="AA65" s="32">
        <v>9.7944444444444443</v>
      </c>
      <c r="AB65" s="32">
        <v>0</v>
      </c>
      <c r="AC65" s="37">
        <v>0</v>
      </c>
      <c r="AD65" s="32">
        <v>56.988888888888887</v>
      </c>
      <c r="AE65" s="32">
        <v>0</v>
      </c>
      <c r="AF65" s="37">
        <v>0</v>
      </c>
      <c r="AG65" s="32">
        <v>0</v>
      </c>
      <c r="AH65" s="32">
        <v>0</v>
      </c>
      <c r="AI65" s="37" t="s">
        <v>696</v>
      </c>
      <c r="AJ65" s="32">
        <v>0</v>
      </c>
      <c r="AK65" s="32">
        <v>0</v>
      </c>
      <c r="AL65" s="37" t="s">
        <v>696</v>
      </c>
      <c r="AM65" t="s">
        <v>138</v>
      </c>
      <c r="AN65" s="34">
        <v>8</v>
      </c>
      <c r="AX65"/>
      <c r="AY65"/>
    </row>
    <row r="66" spans="1:51" x14ac:dyDescent="0.25">
      <c r="A66" t="s">
        <v>564</v>
      </c>
      <c r="B66" t="s">
        <v>343</v>
      </c>
      <c r="C66" t="s">
        <v>486</v>
      </c>
      <c r="D66" t="s">
        <v>543</v>
      </c>
      <c r="E66" s="32">
        <v>33.388888888888886</v>
      </c>
      <c r="F66" s="32">
        <v>112.71188888888889</v>
      </c>
      <c r="G66" s="32">
        <v>6.3091111111111111</v>
      </c>
      <c r="H66" s="37">
        <v>5.5975560105559208E-2</v>
      </c>
      <c r="I66" s="32">
        <v>101.88355555555556</v>
      </c>
      <c r="J66" s="32">
        <v>2.3613333333333331</v>
      </c>
      <c r="K66" s="37">
        <v>2.3176785698706143E-2</v>
      </c>
      <c r="L66" s="32">
        <v>18.361666666666668</v>
      </c>
      <c r="M66" s="32">
        <v>3.9477777777777781</v>
      </c>
      <c r="N66" s="37">
        <v>0.21500105896947141</v>
      </c>
      <c r="O66" s="32">
        <v>7.5333333333333332</v>
      </c>
      <c r="P66" s="32">
        <v>0</v>
      </c>
      <c r="Q66" s="37">
        <v>0</v>
      </c>
      <c r="R66" s="32">
        <v>3.9477777777777781</v>
      </c>
      <c r="S66" s="32">
        <v>3.9477777777777781</v>
      </c>
      <c r="T66" s="37">
        <v>1</v>
      </c>
      <c r="U66" s="32">
        <v>6.8805555555555555</v>
      </c>
      <c r="V66" s="32">
        <v>0</v>
      </c>
      <c r="W66" s="37">
        <v>0</v>
      </c>
      <c r="X66" s="32">
        <v>30.433333333333334</v>
      </c>
      <c r="Y66" s="32">
        <v>0</v>
      </c>
      <c r="Z66" s="37">
        <v>0</v>
      </c>
      <c r="AA66" s="32">
        <v>0</v>
      </c>
      <c r="AB66" s="32">
        <v>0</v>
      </c>
      <c r="AC66" s="37" t="s">
        <v>696</v>
      </c>
      <c r="AD66" s="32">
        <v>63.916888888888892</v>
      </c>
      <c r="AE66" s="32">
        <v>2.3613333333333331</v>
      </c>
      <c r="AF66" s="37">
        <v>3.6943808974153933E-2</v>
      </c>
      <c r="AG66" s="32">
        <v>0</v>
      </c>
      <c r="AH66" s="32">
        <v>0</v>
      </c>
      <c r="AI66" s="37" t="s">
        <v>696</v>
      </c>
      <c r="AJ66" s="32">
        <v>0</v>
      </c>
      <c r="AK66" s="32">
        <v>0</v>
      </c>
      <c r="AL66" s="37" t="s">
        <v>696</v>
      </c>
      <c r="AM66" t="s">
        <v>126</v>
      </c>
      <c r="AN66" s="34">
        <v>8</v>
      </c>
      <c r="AX66"/>
      <c r="AY66"/>
    </row>
    <row r="67" spans="1:51" x14ac:dyDescent="0.25">
      <c r="A67" t="s">
        <v>564</v>
      </c>
      <c r="B67" t="s">
        <v>348</v>
      </c>
      <c r="C67" t="s">
        <v>442</v>
      </c>
      <c r="D67" t="s">
        <v>521</v>
      </c>
      <c r="E67" s="32">
        <v>76.288888888888891</v>
      </c>
      <c r="F67" s="32">
        <v>210.1621111111111</v>
      </c>
      <c r="G67" s="32">
        <v>72.759333333333331</v>
      </c>
      <c r="H67" s="37">
        <v>0.3462057596807544</v>
      </c>
      <c r="I67" s="32">
        <v>192.53988888888887</v>
      </c>
      <c r="J67" s="32">
        <v>72.759333333333331</v>
      </c>
      <c r="K67" s="37">
        <v>0.37789225782363139</v>
      </c>
      <c r="L67" s="32">
        <v>55.202777777777776</v>
      </c>
      <c r="M67" s="32">
        <v>13.066666666666666</v>
      </c>
      <c r="N67" s="37">
        <v>0.23670306445931666</v>
      </c>
      <c r="O67" s="32">
        <v>43.630555555555553</v>
      </c>
      <c r="P67" s="32">
        <v>13.066666666666666</v>
      </c>
      <c r="Q67" s="37">
        <v>0.29948430636022155</v>
      </c>
      <c r="R67" s="32">
        <v>5.9722222222222223</v>
      </c>
      <c r="S67" s="32">
        <v>0</v>
      </c>
      <c r="T67" s="37">
        <v>0</v>
      </c>
      <c r="U67" s="32">
        <v>5.6</v>
      </c>
      <c r="V67" s="32">
        <v>0</v>
      </c>
      <c r="W67" s="37">
        <v>0</v>
      </c>
      <c r="X67" s="32">
        <v>29.841666666666665</v>
      </c>
      <c r="Y67" s="32">
        <v>10.530555555555555</v>
      </c>
      <c r="Z67" s="37">
        <v>0.3528809457321046</v>
      </c>
      <c r="AA67" s="32">
        <v>6.05</v>
      </c>
      <c r="AB67" s="32">
        <v>0</v>
      </c>
      <c r="AC67" s="37">
        <v>0</v>
      </c>
      <c r="AD67" s="32">
        <v>119.06766666666667</v>
      </c>
      <c r="AE67" s="32">
        <v>49.162111111111116</v>
      </c>
      <c r="AF67" s="37">
        <v>0.41289220228646833</v>
      </c>
      <c r="AG67" s="32">
        <v>0</v>
      </c>
      <c r="AH67" s="32">
        <v>0</v>
      </c>
      <c r="AI67" s="37" t="s">
        <v>696</v>
      </c>
      <c r="AJ67" s="32">
        <v>0</v>
      </c>
      <c r="AK67" s="32">
        <v>0</v>
      </c>
      <c r="AL67" s="37" t="s">
        <v>696</v>
      </c>
      <c r="AM67" t="s">
        <v>131</v>
      </c>
      <c r="AN67" s="34">
        <v>8</v>
      </c>
      <c r="AX67"/>
      <c r="AY67"/>
    </row>
    <row r="68" spans="1:51" x14ac:dyDescent="0.25">
      <c r="A68" t="s">
        <v>564</v>
      </c>
      <c r="B68" t="s">
        <v>288</v>
      </c>
      <c r="C68" t="s">
        <v>448</v>
      </c>
      <c r="D68" t="s">
        <v>525</v>
      </c>
      <c r="E68" s="32">
        <v>68.355555555555554</v>
      </c>
      <c r="F68" s="32">
        <v>223.40888888888881</v>
      </c>
      <c r="G68" s="32">
        <v>0</v>
      </c>
      <c r="H68" s="37">
        <v>0</v>
      </c>
      <c r="I68" s="32">
        <v>208.20888888888879</v>
      </c>
      <c r="J68" s="32">
        <v>0</v>
      </c>
      <c r="K68" s="37">
        <v>0</v>
      </c>
      <c r="L68" s="32">
        <v>69.715555555555554</v>
      </c>
      <c r="M68" s="32">
        <v>0</v>
      </c>
      <c r="N68" s="37">
        <v>0</v>
      </c>
      <c r="O68" s="32">
        <v>58.337777777777774</v>
      </c>
      <c r="P68" s="32">
        <v>0</v>
      </c>
      <c r="Q68" s="37">
        <v>0</v>
      </c>
      <c r="R68" s="32">
        <v>0</v>
      </c>
      <c r="S68" s="32">
        <v>0</v>
      </c>
      <c r="T68" s="37" t="s">
        <v>696</v>
      </c>
      <c r="U68" s="32">
        <v>11.377777777777778</v>
      </c>
      <c r="V68" s="32">
        <v>0</v>
      </c>
      <c r="W68" s="37">
        <v>0</v>
      </c>
      <c r="X68" s="32">
        <v>19.556666666666661</v>
      </c>
      <c r="Y68" s="32">
        <v>0</v>
      </c>
      <c r="Z68" s="37">
        <v>0</v>
      </c>
      <c r="AA68" s="32">
        <v>3.8222222222222224</v>
      </c>
      <c r="AB68" s="32">
        <v>0</v>
      </c>
      <c r="AC68" s="37">
        <v>0</v>
      </c>
      <c r="AD68" s="32">
        <v>125.00444444444437</v>
      </c>
      <c r="AE68" s="32">
        <v>0</v>
      </c>
      <c r="AF68" s="37">
        <v>0</v>
      </c>
      <c r="AG68" s="32">
        <v>5.3100000000000014</v>
      </c>
      <c r="AH68" s="32">
        <v>0</v>
      </c>
      <c r="AI68" s="37">
        <v>0</v>
      </c>
      <c r="AJ68" s="32">
        <v>0</v>
      </c>
      <c r="AK68" s="32">
        <v>0</v>
      </c>
      <c r="AL68" s="37" t="s">
        <v>696</v>
      </c>
      <c r="AM68" t="s">
        <v>67</v>
      </c>
      <c r="AN68" s="34">
        <v>8</v>
      </c>
      <c r="AX68"/>
      <c r="AY68"/>
    </row>
    <row r="69" spans="1:51" x14ac:dyDescent="0.25">
      <c r="A69" t="s">
        <v>564</v>
      </c>
      <c r="B69" t="s">
        <v>244</v>
      </c>
      <c r="C69" t="s">
        <v>455</v>
      </c>
      <c r="D69" t="s">
        <v>519</v>
      </c>
      <c r="E69" s="32">
        <v>69.811111111111117</v>
      </c>
      <c r="F69" s="32">
        <v>288.21111111111111</v>
      </c>
      <c r="G69" s="32">
        <v>0</v>
      </c>
      <c r="H69" s="37">
        <v>0</v>
      </c>
      <c r="I69" s="32">
        <v>274.43666666666667</v>
      </c>
      <c r="J69" s="32">
        <v>0</v>
      </c>
      <c r="K69" s="37">
        <v>0</v>
      </c>
      <c r="L69" s="32">
        <v>50.963333333333338</v>
      </c>
      <c r="M69" s="32">
        <v>0</v>
      </c>
      <c r="N69" s="37">
        <v>0</v>
      </c>
      <c r="O69" s="32">
        <v>37.18888888888889</v>
      </c>
      <c r="P69" s="32">
        <v>0</v>
      </c>
      <c r="Q69" s="37">
        <v>0</v>
      </c>
      <c r="R69" s="32">
        <v>6.49</v>
      </c>
      <c r="S69" s="32">
        <v>0</v>
      </c>
      <c r="T69" s="37">
        <v>0</v>
      </c>
      <c r="U69" s="32">
        <v>7.2844444444444445</v>
      </c>
      <c r="V69" s="32">
        <v>0</v>
      </c>
      <c r="W69" s="37">
        <v>0</v>
      </c>
      <c r="X69" s="32">
        <v>53.240555555555524</v>
      </c>
      <c r="Y69" s="32">
        <v>0</v>
      </c>
      <c r="Z69" s="37">
        <v>0</v>
      </c>
      <c r="AA69" s="32">
        <v>0</v>
      </c>
      <c r="AB69" s="32">
        <v>0</v>
      </c>
      <c r="AC69" s="37" t="s">
        <v>696</v>
      </c>
      <c r="AD69" s="32">
        <v>110.90000000000002</v>
      </c>
      <c r="AE69" s="32">
        <v>0</v>
      </c>
      <c r="AF69" s="37">
        <v>0</v>
      </c>
      <c r="AG69" s="32">
        <v>73.107222222222234</v>
      </c>
      <c r="AH69" s="32">
        <v>0</v>
      </c>
      <c r="AI69" s="37">
        <v>0</v>
      </c>
      <c r="AJ69" s="32">
        <v>0</v>
      </c>
      <c r="AK69" s="32">
        <v>0</v>
      </c>
      <c r="AL69" s="37" t="s">
        <v>696</v>
      </c>
      <c r="AM69" t="s">
        <v>23</v>
      </c>
      <c r="AN69" s="34">
        <v>8</v>
      </c>
      <c r="AX69"/>
      <c r="AY69"/>
    </row>
    <row r="70" spans="1:51" x14ac:dyDescent="0.25">
      <c r="A70" t="s">
        <v>564</v>
      </c>
      <c r="B70" t="s">
        <v>328</v>
      </c>
      <c r="C70" t="s">
        <v>450</v>
      </c>
      <c r="D70" t="s">
        <v>526</v>
      </c>
      <c r="E70" s="32">
        <v>54.18888888888889</v>
      </c>
      <c r="F70" s="32">
        <v>144.77811111111109</v>
      </c>
      <c r="G70" s="32">
        <v>52.408666666666683</v>
      </c>
      <c r="H70" s="37">
        <v>0.36199302687714474</v>
      </c>
      <c r="I70" s="32">
        <v>135.61977777777776</v>
      </c>
      <c r="J70" s="32">
        <v>52.408666666666683</v>
      </c>
      <c r="K70" s="37">
        <v>0.38643822844586762</v>
      </c>
      <c r="L70" s="32">
        <v>33.036111111111111</v>
      </c>
      <c r="M70" s="32">
        <v>5.5888888888888886</v>
      </c>
      <c r="N70" s="37">
        <v>0.16917514504330278</v>
      </c>
      <c r="O70" s="32">
        <v>27.347222222222221</v>
      </c>
      <c r="P70" s="32">
        <v>5.5888888888888886</v>
      </c>
      <c r="Q70" s="37">
        <v>0.20436769933976637</v>
      </c>
      <c r="R70" s="32">
        <v>0</v>
      </c>
      <c r="S70" s="32">
        <v>0</v>
      </c>
      <c r="T70" s="37" t="s">
        <v>696</v>
      </c>
      <c r="U70" s="32">
        <v>5.6888888888888891</v>
      </c>
      <c r="V70" s="32">
        <v>0</v>
      </c>
      <c r="W70" s="37">
        <v>0</v>
      </c>
      <c r="X70" s="32">
        <v>16.530555555555555</v>
      </c>
      <c r="Y70" s="32">
        <v>1.0166666666666666</v>
      </c>
      <c r="Z70" s="37">
        <v>6.1502268526298101E-2</v>
      </c>
      <c r="AA70" s="32">
        <v>3.4694444444444446</v>
      </c>
      <c r="AB70" s="32">
        <v>0</v>
      </c>
      <c r="AC70" s="37">
        <v>0</v>
      </c>
      <c r="AD70" s="32">
        <v>89.897555555555556</v>
      </c>
      <c r="AE70" s="32">
        <v>45.803111111111129</v>
      </c>
      <c r="AF70" s="37">
        <v>0.5095034100544078</v>
      </c>
      <c r="AG70" s="32">
        <v>1.8444444444444446</v>
      </c>
      <c r="AH70" s="32">
        <v>0</v>
      </c>
      <c r="AI70" s="37">
        <v>0</v>
      </c>
      <c r="AJ70" s="32">
        <v>0</v>
      </c>
      <c r="AK70" s="32">
        <v>0</v>
      </c>
      <c r="AL70" s="37" t="s">
        <v>696</v>
      </c>
      <c r="AM70" t="s">
        <v>110</v>
      </c>
      <c r="AN70" s="34">
        <v>8</v>
      </c>
      <c r="AX70"/>
      <c r="AY70"/>
    </row>
    <row r="71" spans="1:51" x14ac:dyDescent="0.25">
      <c r="A71" t="s">
        <v>564</v>
      </c>
      <c r="B71" t="s">
        <v>247</v>
      </c>
      <c r="C71" t="s">
        <v>457</v>
      </c>
      <c r="D71" t="s">
        <v>515</v>
      </c>
      <c r="E71" s="32">
        <v>73.833333333333329</v>
      </c>
      <c r="F71" s="32">
        <v>318.90666666666669</v>
      </c>
      <c r="G71" s="32">
        <v>19.674333333333333</v>
      </c>
      <c r="H71" s="37">
        <v>6.169307634417593E-2</v>
      </c>
      <c r="I71" s="32">
        <v>301.86422222222222</v>
      </c>
      <c r="J71" s="32">
        <v>19.674333333333333</v>
      </c>
      <c r="K71" s="37">
        <v>6.5176101985513726E-2</v>
      </c>
      <c r="L71" s="32">
        <v>36.373444444444438</v>
      </c>
      <c r="M71" s="32">
        <v>2.0880000000000001</v>
      </c>
      <c r="N71" s="37">
        <v>5.7404516726183033E-2</v>
      </c>
      <c r="O71" s="32">
        <v>25.946333333333328</v>
      </c>
      <c r="P71" s="32">
        <v>2.0880000000000001</v>
      </c>
      <c r="Q71" s="37">
        <v>8.0473798481481021E-2</v>
      </c>
      <c r="R71" s="32">
        <v>5.5854444444444447</v>
      </c>
      <c r="S71" s="32">
        <v>0</v>
      </c>
      <c r="T71" s="37">
        <v>0</v>
      </c>
      <c r="U71" s="32">
        <v>4.8416666666666668</v>
      </c>
      <c r="V71" s="32">
        <v>0</v>
      </c>
      <c r="W71" s="37">
        <v>0</v>
      </c>
      <c r="X71" s="32">
        <v>58.45922222222223</v>
      </c>
      <c r="Y71" s="32">
        <v>4.9844444444444438</v>
      </c>
      <c r="Z71" s="37">
        <v>8.5263612052465798E-2</v>
      </c>
      <c r="AA71" s="32">
        <v>6.6153333333333348</v>
      </c>
      <c r="AB71" s="32">
        <v>0</v>
      </c>
      <c r="AC71" s="37">
        <v>0</v>
      </c>
      <c r="AD71" s="32">
        <v>210.07444444444448</v>
      </c>
      <c r="AE71" s="32">
        <v>12.513000000000002</v>
      </c>
      <c r="AF71" s="37">
        <v>5.9564598793020458E-2</v>
      </c>
      <c r="AG71" s="32">
        <v>5.0262222222222217</v>
      </c>
      <c r="AH71" s="32">
        <v>0</v>
      </c>
      <c r="AI71" s="37">
        <v>0</v>
      </c>
      <c r="AJ71" s="32">
        <v>2.3580000000000001</v>
      </c>
      <c r="AK71" s="32">
        <v>8.8888888888888892E-2</v>
      </c>
      <c r="AL71" s="37">
        <v>3.7696729808689093E-2</v>
      </c>
      <c r="AM71" t="s">
        <v>26</v>
      </c>
      <c r="AN71" s="34">
        <v>8</v>
      </c>
      <c r="AX71"/>
      <c r="AY71"/>
    </row>
    <row r="72" spans="1:51" x14ac:dyDescent="0.25">
      <c r="A72" t="s">
        <v>564</v>
      </c>
      <c r="B72" t="s">
        <v>273</v>
      </c>
      <c r="C72" t="s">
        <v>445</v>
      </c>
      <c r="D72" t="s">
        <v>523</v>
      </c>
      <c r="E72" s="32">
        <v>55.355555555555554</v>
      </c>
      <c r="F72" s="32">
        <v>158.4088888888889</v>
      </c>
      <c r="G72" s="32">
        <v>0</v>
      </c>
      <c r="H72" s="37">
        <v>0</v>
      </c>
      <c r="I72" s="32">
        <v>146.14222222222222</v>
      </c>
      <c r="J72" s="32">
        <v>0</v>
      </c>
      <c r="K72" s="37">
        <v>0</v>
      </c>
      <c r="L72" s="32">
        <v>37.488888888888894</v>
      </c>
      <c r="M72" s="32">
        <v>0</v>
      </c>
      <c r="N72" s="37">
        <v>0</v>
      </c>
      <c r="O72" s="32">
        <v>31.800000000000004</v>
      </c>
      <c r="P72" s="32">
        <v>0</v>
      </c>
      <c r="Q72" s="37">
        <v>0</v>
      </c>
      <c r="R72" s="32">
        <v>0</v>
      </c>
      <c r="S72" s="32">
        <v>0</v>
      </c>
      <c r="T72" s="37" t="s">
        <v>696</v>
      </c>
      <c r="U72" s="32">
        <v>5.6888888888888891</v>
      </c>
      <c r="V72" s="32">
        <v>0</v>
      </c>
      <c r="W72" s="37">
        <v>0</v>
      </c>
      <c r="X72" s="32">
        <v>40.668888888888894</v>
      </c>
      <c r="Y72" s="32">
        <v>0</v>
      </c>
      <c r="Z72" s="37">
        <v>0</v>
      </c>
      <c r="AA72" s="32">
        <v>6.5777777777777775</v>
      </c>
      <c r="AB72" s="32">
        <v>0</v>
      </c>
      <c r="AC72" s="37">
        <v>0</v>
      </c>
      <c r="AD72" s="32">
        <v>73.591111111111104</v>
      </c>
      <c r="AE72" s="32">
        <v>0</v>
      </c>
      <c r="AF72" s="37">
        <v>0</v>
      </c>
      <c r="AG72" s="32">
        <v>8.2222222222222224E-2</v>
      </c>
      <c r="AH72" s="32">
        <v>0</v>
      </c>
      <c r="AI72" s="37">
        <v>0</v>
      </c>
      <c r="AJ72" s="32">
        <v>0</v>
      </c>
      <c r="AK72" s="32">
        <v>0</v>
      </c>
      <c r="AL72" s="37" t="s">
        <v>696</v>
      </c>
      <c r="AM72" t="s">
        <v>52</v>
      </c>
      <c r="AN72" s="34">
        <v>8</v>
      </c>
      <c r="AX72"/>
      <c r="AY72"/>
    </row>
    <row r="73" spans="1:51" x14ac:dyDescent="0.25">
      <c r="A73" t="s">
        <v>564</v>
      </c>
      <c r="B73" t="s">
        <v>267</v>
      </c>
      <c r="C73" t="s">
        <v>438</v>
      </c>
      <c r="D73" t="s">
        <v>528</v>
      </c>
      <c r="E73" s="32">
        <v>41.68888888888889</v>
      </c>
      <c r="F73" s="32">
        <v>147.14533333333333</v>
      </c>
      <c r="G73" s="32">
        <v>59.785333333333327</v>
      </c>
      <c r="H73" s="37">
        <v>0.40630125318279431</v>
      </c>
      <c r="I73" s="32">
        <v>128.60644444444446</v>
      </c>
      <c r="J73" s="32">
        <v>59.785333333333327</v>
      </c>
      <c r="K73" s="37">
        <v>0.46487043158369451</v>
      </c>
      <c r="L73" s="32">
        <v>37.999111111111112</v>
      </c>
      <c r="M73" s="32">
        <v>11.62188888888889</v>
      </c>
      <c r="N73" s="37">
        <v>0.30584633558679736</v>
      </c>
      <c r="O73" s="32">
        <v>27.980222222222224</v>
      </c>
      <c r="P73" s="32">
        <v>11.62188888888889</v>
      </c>
      <c r="Q73" s="37">
        <v>0.41536085012429413</v>
      </c>
      <c r="R73" s="32">
        <v>4.5077777777777772</v>
      </c>
      <c r="S73" s="32">
        <v>0</v>
      </c>
      <c r="T73" s="37">
        <v>0</v>
      </c>
      <c r="U73" s="32">
        <v>5.5111111111111111</v>
      </c>
      <c r="V73" s="32">
        <v>0</v>
      </c>
      <c r="W73" s="37">
        <v>0</v>
      </c>
      <c r="X73" s="32">
        <v>27.109222222222225</v>
      </c>
      <c r="Y73" s="32">
        <v>17.104777777777777</v>
      </c>
      <c r="Z73" s="37">
        <v>0.63095789460741103</v>
      </c>
      <c r="AA73" s="32">
        <v>8.52</v>
      </c>
      <c r="AB73" s="32">
        <v>0</v>
      </c>
      <c r="AC73" s="37">
        <v>0</v>
      </c>
      <c r="AD73" s="32">
        <v>73.51700000000001</v>
      </c>
      <c r="AE73" s="32">
        <v>31.058666666666664</v>
      </c>
      <c r="AF73" s="37">
        <v>0.42246917946416013</v>
      </c>
      <c r="AG73" s="32">
        <v>0</v>
      </c>
      <c r="AH73" s="32">
        <v>0</v>
      </c>
      <c r="AI73" s="37" t="s">
        <v>696</v>
      </c>
      <c r="AJ73" s="32">
        <v>0</v>
      </c>
      <c r="AK73" s="32">
        <v>0</v>
      </c>
      <c r="AL73" s="37" t="s">
        <v>696</v>
      </c>
      <c r="AM73" t="s">
        <v>46</v>
      </c>
      <c r="AN73" s="34">
        <v>8</v>
      </c>
      <c r="AX73"/>
      <c r="AY73"/>
    </row>
    <row r="74" spans="1:51" x14ac:dyDescent="0.25">
      <c r="A74" t="s">
        <v>564</v>
      </c>
      <c r="B74" t="s">
        <v>295</v>
      </c>
      <c r="C74" t="s">
        <v>449</v>
      </c>
      <c r="D74" t="s">
        <v>520</v>
      </c>
      <c r="E74" s="32">
        <v>172.07777777777778</v>
      </c>
      <c r="F74" s="32">
        <v>509.07922222222243</v>
      </c>
      <c r="G74" s="32">
        <v>3.8311111111111114</v>
      </c>
      <c r="H74" s="37">
        <v>7.5255695850001926E-3</v>
      </c>
      <c r="I74" s="32">
        <v>478.18677777777799</v>
      </c>
      <c r="J74" s="32">
        <v>3.8311111111111114</v>
      </c>
      <c r="K74" s="37">
        <v>8.0117462237558942E-3</v>
      </c>
      <c r="L74" s="32">
        <v>108.8088888888889</v>
      </c>
      <c r="M74" s="32">
        <v>0</v>
      </c>
      <c r="N74" s="37">
        <v>0</v>
      </c>
      <c r="O74" s="32">
        <v>87.208888888888907</v>
      </c>
      <c r="P74" s="32">
        <v>0</v>
      </c>
      <c r="Q74" s="37">
        <v>0</v>
      </c>
      <c r="R74" s="32">
        <v>16.622222222222224</v>
      </c>
      <c r="S74" s="32">
        <v>0</v>
      </c>
      <c r="T74" s="37">
        <v>0</v>
      </c>
      <c r="U74" s="32">
        <v>4.9777777777777779</v>
      </c>
      <c r="V74" s="32">
        <v>0</v>
      </c>
      <c r="W74" s="37">
        <v>0</v>
      </c>
      <c r="X74" s="32">
        <v>114.46222222222227</v>
      </c>
      <c r="Y74" s="32">
        <v>3.8311111111111114</v>
      </c>
      <c r="Z74" s="37">
        <v>3.3470528849887382E-2</v>
      </c>
      <c r="AA74" s="32">
        <v>9.2924444444444454</v>
      </c>
      <c r="AB74" s="32">
        <v>0</v>
      </c>
      <c r="AC74" s="37">
        <v>0</v>
      </c>
      <c r="AD74" s="32">
        <v>266.46888888888901</v>
      </c>
      <c r="AE74" s="32">
        <v>0</v>
      </c>
      <c r="AF74" s="37">
        <v>0</v>
      </c>
      <c r="AG74" s="32">
        <v>10.046777777777779</v>
      </c>
      <c r="AH74" s="32">
        <v>0</v>
      </c>
      <c r="AI74" s="37">
        <v>0</v>
      </c>
      <c r="AJ74" s="32">
        <v>0</v>
      </c>
      <c r="AK74" s="32">
        <v>0</v>
      </c>
      <c r="AL74" s="37" t="s">
        <v>696</v>
      </c>
      <c r="AM74" t="s">
        <v>75</v>
      </c>
      <c r="AN74" s="34">
        <v>8</v>
      </c>
      <c r="AX74"/>
      <c r="AY74"/>
    </row>
    <row r="75" spans="1:51" x14ac:dyDescent="0.25">
      <c r="A75" t="s">
        <v>564</v>
      </c>
      <c r="B75" t="s">
        <v>226</v>
      </c>
      <c r="C75" t="s">
        <v>445</v>
      </c>
      <c r="D75" t="s">
        <v>523</v>
      </c>
      <c r="E75" s="32">
        <v>68.144444444444446</v>
      </c>
      <c r="F75" s="32">
        <v>243.95588888888889</v>
      </c>
      <c r="G75" s="32">
        <v>33.209555555555553</v>
      </c>
      <c r="H75" s="37">
        <v>0.13612934578792249</v>
      </c>
      <c r="I75" s="32">
        <v>226.71144444444445</v>
      </c>
      <c r="J75" s="32">
        <v>33.209555555555553</v>
      </c>
      <c r="K75" s="37">
        <v>0.14648380736550573</v>
      </c>
      <c r="L75" s="32">
        <v>52.36144444444443</v>
      </c>
      <c r="M75" s="32">
        <v>4.3091111111111111</v>
      </c>
      <c r="N75" s="37">
        <v>8.2295497323093991E-2</v>
      </c>
      <c r="O75" s="32">
        <v>40.716999999999985</v>
      </c>
      <c r="P75" s="32">
        <v>4.3091111111111111</v>
      </c>
      <c r="Q75" s="37">
        <v>0.10583076138004059</v>
      </c>
      <c r="R75" s="32">
        <v>5.9555555555555557</v>
      </c>
      <c r="S75" s="32">
        <v>0</v>
      </c>
      <c r="T75" s="37">
        <v>0</v>
      </c>
      <c r="U75" s="32">
        <v>5.6888888888888891</v>
      </c>
      <c r="V75" s="32">
        <v>0</v>
      </c>
      <c r="W75" s="37">
        <v>0</v>
      </c>
      <c r="X75" s="32">
        <v>47.743555555555574</v>
      </c>
      <c r="Y75" s="32">
        <v>15.518555555555556</v>
      </c>
      <c r="Z75" s="37">
        <v>0.32503979594686416</v>
      </c>
      <c r="AA75" s="32">
        <v>5.6</v>
      </c>
      <c r="AB75" s="32">
        <v>0</v>
      </c>
      <c r="AC75" s="37">
        <v>0</v>
      </c>
      <c r="AD75" s="32">
        <v>115.26533333333334</v>
      </c>
      <c r="AE75" s="32">
        <v>13.381888888888888</v>
      </c>
      <c r="AF75" s="37">
        <v>0.11609638823660962</v>
      </c>
      <c r="AG75" s="32">
        <v>0</v>
      </c>
      <c r="AH75" s="32">
        <v>0</v>
      </c>
      <c r="AI75" s="37" t="s">
        <v>696</v>
      </c>
      <c r="AJ75" s="32">
        <v>22.985555555555553</v>
      </c>
      <c r="AK75" s="32">
        <v>0</v>
      </c>
      <c r="AL75" s="37">
        <v>0</v>
      </c>
      <c r="AM75" t="s">
        <v>5</v>
      </c>
      <c r="AN75" s="34">
        <v>8</v>
      </c>
      <c r="AX75"/>
      <c r="AY75"/>
    </row>
    <row r="76" spans="1:51" x14ac:dyDescent="0.25">
      <c r="A76" t="s">
        <v>564</v>
      </c>
      <c r="B76" t="s">
        <v>218</v>
      </c>
      <c r="C76" t="s">
        <v>467</v>
      </c>
      <c r="D76" t="s">
        <v>534</v>
      </c>
      <c r="E76" s="32">
        <v>39.077777777777776</v>
      </c>
      <c r="F76" s="32">
        <v>147.49599999999998</v>
      </c>
      <c r="G76" s="32">
        <v>0</v>
      </c>
      <c r="H76" s="37">
        <v>0</v>
      </c>
      <c r="I76" s="32">
        <v>127.21344444444443</v>
      </c>
      <c r="J76" s="32">
        <v>0</v>
      </c>
      <c r="K76" s="37">
        <v>0</v>
      </c>
      <c r="L76" s="32">
        <v>34.976000000000006</v>
      </c>
      <c r="M76" s="32">
        <v>0</v>
      </c>
      <c r="N76" s="37">
        <v>0</v>
      </c>
      <c r="O76" s="32">
        <v>19.264111111111113</v>
      </c>
      <c r="P76" s="32">
        <v>0</v>
      </c>
      <c r="Q76" s="37">
        <v>0</v>
      </c>
      <c r="R76" s="32">
        <v>10.023000000000003</v>
      </c>
      <c r="S76" s="32">
        <v>0</v>
      </c>
      <c r="T76" s="37">
        <v>0</v>
      </c>
      <c r="U76" s="32">
        <v>5.6888888888888891</v>
      </c>
      <c r="V76" s="32">
        <v>0</v>
      </c>
      <c r="W76" s="37">
        <v>0</v>
      </c>
      <c r="X76" s="32">
        <v>20.52311111111111</v>
      </c>
      <c r="Y76" s="32">
        <v>0</v>
      </c>
      <c r="Z76" s="37">
        <v>0</v>
      </c>
      <c r="AA76" s="32">
        <v>4.5706666666666651</v>
      </c>
      <c r="AB76" s="32">
        <v>0</v>
      </c>
      <c r="AC76" s="37">
        <v>0</v>
      </c>
      <c r="AD76" s="32">
        <v>87.410444444444437</v>
      </c>
      <c r="AE76" s="32">
        <v>0</v>
      </c>
      <c r="AF76" s="37">
        <v>0</v>
      </c>
      <c r="AG76" s="32">
        <v>1.5777777777777776E-2</v>
      </c>
      <c r="AH76" s="32">
        <v>0</v>
      </c>
      <c r="AI76" s="37">
        <v>0</v>
      </c>
      <c r="AJ76" s="32">
        <v>0</v>
      </c>
      <c r="AK76" s="32">
        <v>0</v>
      </c>
      <c r="AL76" s="37" t="s">
        <v>696</v>
      </c>
      <c r="AM76" t="s">
        <v>72</v>
      </c>
      <c r="AN76" s="34">
        <v>8</v>
      </c>
      <c r="AX76"/>
      <c r="AY76"/>
    </row>
    <row r="77" spans="1:51" x14ac:dyDescent="0.25">
      <c r="A77" t="s">
        <v>564</v>
      </c>
      <c r="B77" t="s">
        <v>275</v>
      </c>
      <c r="C77" t="s">
        <v>447</v>
      </c>
      <c r="D77" t="s">
        <v>524</v>
      </c>
      <c r="E77" s="32">
        <v>103.51111111111111</v>
      </c>
      <c r="F77" s="32">
        <v>405.81655555555551</v>
      </c>
      <c r="G77" s="32">
        <v>53.413777777777788</v>
      </c>
      <c r="H77" s="37">
        <v>0.13162049957438354</v>
      </c>
      <c r="I77" s="32">
        <v>382.08044444444442</v>
      </c>
      <c r="J77" s="32">
        <v>53.413777777777788</v>
      </c>
      <c r="K77" s="37">
        <v>0.13979720384654312</v>
      </c>
      <c r="L77" s="32">
        <v>101.89688888888888</v>
      </c>
      <c r="M77" s="32">
        <v>5.9746666666666686</v>
      </c>
      <c r="N77" s="37">
        <v>5.8634436554599878E-2</v>
      </c>
      <c r="O77" s="32">
        <v>78.160777777777781</v>
      </c>
      <c r="P77" s="32">
        <v>5.9746666666666686</v>
      </c>
      <c r="Q77" s="37">
        <v>7.6440726877788967E-2</v>
      </c>
      <c r="R77" s="32">
        <v>18.047222222222221</v>
      </c>
      <c r="S77" s="32">
        <v>0</v>
      </c>
      <c r="T77" s="37">
        <v>0</v>
      </c>
      <c r="U77" s="32">
        <v>5.6888888888888891</v>
      </c>
      <c r="V77" s="32">
        <v>0</v>
      </c>
      <c r="W77" s="37">
        <v>0</v>
      </c>
      <c r="X77" s="32">
        <v>44.869111111111117</v>
      </c>
      <c r="Y77" s="32">
        <v>2.5552222222222221</v>
      </c>
      <c r="Z77" s="37">
        <v>5.6948358435152113E-2</v>
      </c>
      <c r="AA77" s="32">
        <v>0</v>
      </c>
      <c r="AB77" s="32">
        <v>0</v>
      </c>
      <c r="AC77" s="37" t="s">
        <v>696</v>
      </c>
      <c r="AD77" s="32">
        <v>259.05055555555555</v>
      </c>
      <c r="AE77" s="32">
        <v>44.883888888888897</v>
      </c>
      <c r="AF77" s="37">
        <v>0.17326304818235827</v>
      </c>
      <c r="AG77" s="32">
        <v>0</v>
      </c>
      <c r="AH77" s="32">
        <v>0</v>
      </c>
      <c r="AI77" s="37" t="s">
        <v>696</v>
      </c>
      <c r="AJ77" s="32">
        <v>0</v>
      </c>
      <c r="AK77" s="32">
        <v>0</v>
      </c>
      <c r="AL77" s="37" t="s">
        <v>696</v>
      </c>
      <c r="AM77" t="s">
        <v>54</v>
      </c>
      <c r="AN77" s="34">
        <v>8</v>
      </c>
      <c r="AX77"/>
      <c r="AY77"/>
    </row>
    <row r="78" spans="1:51" x14ac:dyDescent="0.25">
      <c r="A78" t="s">
        <v>564</v>
      </c>
      <c r="B78" t="s">
        <v>250</v>
      </c>
      <c r="C78" t="s">
        <v>451</v>
      </c>
      <c r="D78" t="s">
        <v>527</v>
      </c>
      <c r="E78" s="32">
        <v>59.088888888888889</v>
      </c>
      <c r="F78" s="32">
        <v>171.44777777777784</v>
      </c>
      <c r="G78" s="32">
        <v>0</v>
      </c>
      <c r="H78" s="37">
        <v>0</v>
      </c>
      <c r="I78" s="32">
        <v>155.46888888888896</v>
      </c>
      <c r="J78" s="32">
        <v>0</v>
      </c>
      <c r="K78" s="37">
        <v>0</v>
      </c>
      <c r="L78" s="32">
        <v>39.451111111111111</v>
      </c>
      <c r="M78" s="32">
        <v>0</v>
      </c>
      <c r="N78" s="37">
        <v>0</v>
      </c>
      <c r="O78" s="32">
        <v>29.231111111111108</v>
      </c>
      <c r="P78" s="32">
        <v>0</v>
      </c>
      <c r="Q78" s="37">
        <v>0</v>
      </c>
      <c r="R78" s="32">
        <v>0</v>
      </c>
      <c r="S78" s="32">
        <v>0</v>
      </c>
      <c r="T78" s="37" t="s">
        <v>696</v>
      </c>
      <c r="U78" s="32">
        <v>10.220000000000001</v>
      </c>
      <c r="V78" s="32">
        <v>0</v>
      </c>
      <c r="W78" s="37">
        <v>0</v>
      </c>
      <c r="X78" s="32">
        <v>22.011111111111116</v>
      </c>
      <c r="Y78" s="32">
        <v>0</v>
      </c>
      <c r="Z78" s="37">
        <v>0</v>
      </c>
      <c r="AA78" s="32">
        <v>5.7588888888888912</v>
      </c>
      <c r="AB78" s="32">
        <v>0</v>
      </c>
      <c r="AC78" s="37">
        <v>0</v>
      </c>
      <c r="AD78" s="32">
        <v>93.282222222222259</v>
      </c>
      <c r="AE78" s="32">
        <v>0</v>
      </c>
      <c r="AF78" s="37">
        <v>0</v>
      </c>
      <c r="AG78" s="32">
        <v>5.6466666666666674</v>
      </c>
      <c r="AH78" s="32">
        <v>0</v>
      </c>
      <c r="AI78" s="37">
        <v>0</v>
      </c>
      <c r="AJ78" s="32">
        <v>5.2977777777777773</v>
      </c>
      <c r="AK78" s="32">
        <v>0</v>
      </c>
      <c r="AL78" s="37">
        <v>0</v>
      </c>
      <c r="AM78" t="s">
        <v>29</v>
      </c>
      <c r="AN78" s="34">
        <v>8</v>
      </c>
      <c r="AX78"/>
      <c r="AY78"/>
    </row>
    <row r="79" spans="1:51" x14ac:dyDescent="0.25">
      <c r="A79" t="s">
        <v>564</v>
      </c>
      <c r="B79" t="s">
        <v>417</v>
      </c>
      <c r="C79" t="s">
        <v>506</v>
      </c>
      <c r="D79" t="s">
        <v>522</v>
      </c>
      <c r="E79" s="32">
        <v>24.277777777777779</v>
      </c>
      <c r="F79" s="32">
        <v>171.70244444444441</v>
      </c>
      <c r="G79" s="32">
        <v>2.1031111111111107</v>
      </c>
      <c r="H79" s="37">
        <v>1.2248579907617959E-2</v>
      </c>
      <c r="I79" s="32">
        <v>145.24477777777776</v>
      </c>
      <c r="J79" s="32">
        <v>2.1031111111111107</v>
      </c>
      <c r="K79" s="37">
        <v>1.4479770930758267E-2</v>
      </c>
      <c r="L79" s="32">
        <v>63.79644444444444</v>
      </c>
      <c r="M79" s="32">
        <v>0</v>
      </c>
      <c r="N79" s="37">
        <v>0</v>
      </c>
      <c r="O79" s="32">
        <v>41.751999999999988</v>
      </c>
      <c r="P79" s="32">
        <v>0</v>
      </c>
      <c r="Q79" s="37">
        <v>0</v>
      </c>
      <c r="R79" s="32">
        <v>16.533333333333335</v>
      </c>
      <c r="S79" s="32">
        <v>0</v>
      </c>
      <c r="T79" s="37">
        <v>0</v>
      </c>
      <c r="U79" s="32">
        <v>5.5111111111111111</v>
      </c>
      <c r="V79" s="32">
        <v>0</v>
      </c>
      <c r="W79" s="37">
        <v>0</v>
      </c>
      <c r="X79" s="32">
        <v>34.465444444444444</v>
      </c>
      <c r="Y79" s="32">
        <v>0</v>
      </c>
      <c r="Z79" s="37">
        <v>0</v>
      </c>
      <c r="AA79" s="32">
        <v>4.4132222222222213</v>
      </c>
      <c r="AB79" s="32">
        <v>0</v>
      </c>
      <c r="AC79" s="37">
        <v>0</v>
      </c>
      <c r="AD79" s="32">
        <v>69.027333333333317</v>
      </c>
      <c r="AE79" s="32">
        <v>2.1031111111111107</v>
      </c>
      <c r="AF79" s="37">
        <v>3.0467801804760112E-2</v>
      </c>
      <c r="AG79" s="32">
        <v>0</v>
      </c>
      <c r="AH79" s="32">
        <v>0</v>
      </c>
      <c r="AI79" s="37" t="s">
        <v>696</v>
      </c>
      <c r="AJ79" s="32">
        <v>0</v>
      </c>
      <c r="AK79" s="32">
        <v>0</v>
      </c>
      <c r="AL79" s="37" t="s">
        <v>696</v>
      </c>
      <c r="AM79" t="s">
        <v>200</v>
      </c>
      <c r="AN79" s="34">
        <v>8</v>
      </c>
      <c r="AX79"/>
      <c r="AY79"/>
    </row>
    <row r="80" spans="1:51" x14ac:dyDescent="0.25">
      <c r="A80" t="s">
        <v>564</v>
      </c>
      <c r="B80" t="s">
        <v>414</v>
      </c>
      <c r="C80" t="s">
        <v>504</v>
      </c>
      <c r="D80" t="s">
        <v>544</v>
      </c>
      <c r="E80" s="32">
        <v>62.644444444444446</v>
      </c>
      <c r="F80" s="32">
        <v>211.27277777777778</v>
      </c>
      <c r="G80" s="32">
        <v>0</v>
      </c>
      <c r="H80" s="37">
        <v>0</v>
      </c>
      <c r="I80" s="32">
        <v>202.41788888888891</v>
      </c>
      <c r="J80" s="32">
        <v>0</v>
      </c>
      <c r="K80" s="37">
        <v>0</v>
      </c>
      <c r="L80" s="32">
        <v>75.290444444444461</v>
      </c>
      <c r="M80" s="32">
        <v>0</v>
      </c>
      <c r="N80" s="37">
        <v>0</v>
      </c>
      <c r="O80" s="32">
        <v>71.385111111111129</v>
      </c>
      <c r="P80" s="32">
        <v>0</v>
      </c>
      <c r="Q80" s="37">
        <v>0</v>
      </c>
      <c r="R80" s="32">
        <v>0</v>
      </c>
      <c r="S80" s="32">
        <v>0</v>
      </c>
      <c r="T80" s="37" t="s">
        <v>696</v>
      </c>
      <c r="U80" s="32">
        <v>3.9053333333333335</v>
      </c>
      <c r="V80" s="32">
        <v>0</v>
      </c>
      <c r="W80" s="37">
        <v>0</v>
      </c>
      <c r="X80" s="32">
        <v>22.473666666666666</v>
      </c>
      <c r="Y80" s="32">
        <v>0</v>
      </c>
      <c r="Z80" s="37">
        <v>0</v>
      </c>
      <c r="AA80" s="32">
        <v>4.9495555555555546</v>
      </c>
      <c r="AB80" s="32">
        <v>0</v>
      </c>
      <c r="AC80" s="37">
        <v>0</v>
      </c>
      <c r="AD80" s="32">
        <v>108.55911111111111</v>
      </c>
      <c r="AE80" s="32">
        <v>0</v>
      </c>
      <c r="AF80" s="37">
        <v>0</v>
      </c>
      <c r="AG80" s="32">
        <v>0</v>
      </c>
      <c r="AH80" s="32">
        <v>0</v>
      </c>
      <c r="AI80" s="37" t="s">
        <v>696</v>
      </c>
      <c r="AJ80" s="32">
        <v>0</v>
      </c>
      <c r="AK80" s="32">
        <v>0</v>
      </c>
      <c r="AL80" s="37" t="s">
        <v>696</v>
      </c>
      <c r="AM80" t="s">
        <v>197</v>
      </c>
      <c r="AN80" s="34">
        <v>8</v>
      </c>
      <c r="AX80"/>
      <c r="AY80"/>
    </row>
    <row r="81" spans="1:51" x14ac:dyDescent="0.25">
      <c r="A81" t="s">
        <v>564</v>
      </c>
      <c r="B81" t="s">
        <v>386</v>
      </c>
      <c r="C81" t="s">
        <v>442</v>
      </c>
      <c r="D81" t="s">
        <v>521</v>
      </c>
      <c r="E81" s="32">
        <v>48.722222222222221</v>
      </c>
      <c r="F81" s="32">
        <v>196.13666666666666</v>
      </c>
      <c r="G81" s="32">
        <v>20.212555555555554</v>
      </c>
      <c r="H81" s="37">
        <v>0.10305342646567302</v>
      </c>
      <c r="I81" s="32">
        <v>182.95055555555558</v>
      </c>
      <c r="J81" s="32">
        <v>19.595888888888886</v>
      </c>
      <c r="K81" s="37">
        <v>0.10711029998997905</v>
      </c>
      <c r="L81" s="32">
        <v>59.45066666666667</v>
      </c>
      <c r="M81" s="32">
        <v>0.6166666666666667</v>
      </c>
      <c r="N81" s="37">
        <v>1.0372746030322059E-2</v>
      </c>
      <c r="O81" s="32">
        <v>46.26455555555556</v>
      </c>
      <c r="P81" s="32">
        <v>0</v>
      </c>
      <c r="Q81" s="37">
        <v>0</v>
      </c>
      <c r="R81" s="32">
        <v>12.936111111111108</v>
      </c>
      <c r="S81" s="32">
        <v>0.6166666666666667</v>
      </c>
      <c r="T81" s="37">
        <v>4.7670173931715708E-2</v>
      </c>
      <c r="U81" s="32">
        <v>0.25</v>
      </c>
      <c r="V81" s="32">
        <v>0</v>
      </c>
      <c r="W81" s="37">
        <v>0</v>
      </c>
      <c r="X81" s="32">
        <v>8.3460000000000001</v>
      </c>
      <c r="Y81" s="32">
        <v>2.5554444444444444</v>
      </c>
      <c r="Z81" s="37">
        <v>0.30618792768325476</v>
      </c>
      <c r="AA81" s="32">
        <v>0</v>
      </c>
      <c r="AB81" s="32">
        <v>0</v>
      </c>
      <c r="AC81" s="37" t="s">
        <v>696</v>
      </c>
      <c r="AD81" s="32">
        <v>128.34</v>
      </c>
      <c r="AE81" s="32">
        <v>17.040444444444443</v>
      </c>
      <c r="AF81" s="37">
        <v>0.13277578653922739</v>
      </c>
      <c r="AG81" s="32">
        <v>0</v>
      </c>
      <c r="AH81" s="32">
        <v>0</v>
      </c>
      <c r="AI81" s="37" t="s">
        <v>696</v>
      </c>
      <c r="AJ81" s="32">
        <v>0</v>
      </c>
      <c r="AK81" s="32">
        <v>0</v>
      </c>
      <c r="AL81" s="37" t="s">
        <v>696</v>
      </c>
      <c r="AM81" t="s">
        <v>169</v>
      </c>
      <c r="AN81" s="34">
        <v>8</v>
      </c>
      <c r="AX81"/>
      <c r="AY81"/>
    </row>
    <row r="82" spans="1:51" x14ac:dyDescent="0.25">
      <c r="A82" t="s">
        <v>564</v>
      </c>
      <c r="B82" t="s">
        <v>254</v>
      </c>
      <c r="C82" t="s">
        <v>451</v>
      </c>
      <c r="D82" t="s">
        <v>527</v>
      </c>
      <c r="E82" s="32">
        <v>71.777777777777771</v>
      </c>
      <c r="F82" s="32">
        <v>231.95222222222225</v>
      </c>
      <c r="G82" s="32">
        <v>0</v>
      </c>
      <c r="H82" s="37">
        <v>0</v>
      </c>
      <c r="I82" s="32">
        <v>216.88222222222223</v>
      </c>
      <c r="J82" s="32">
        <v>0</v>
      </c>
      <c r="K82" s="37">
        <v>0</v>
      </c>
      <c r="L82" s="32">
        <v>67.500000000000014</v>
      </c>
      <c r="M82" s="32">
        <v>0</v>
      </c>
      <c r="N82" s="37">
        <v>0</v>
      </c>
      <c r="O82" s="32">
        <v>56.122222222222234</v>
      </c>
      <c r="P82" s="32">
        <v>0</v>
      </c>
      <c r="Q82" s="37">
        <v>0</v>
      </c>
      <c r="R82" s="32">
        <v>5.6888888888888891</v>
      </c>
      <c r="S82" s="32">
        <v>0</v>
      </c>
      <c r="T82" s="37">
        <v>0</v>
      </c>
      <c r="U82" s="32">
        <v>5.6888888888888891</v>
      </c>
      <c r="V82" s="32">
        <v>0</v>
      </c>
      <c r="W82" s="37">
        <v>0</v>
      </c>
      <c r="X82" s="32">
        <v>28.744444444444451</v>
      </c>
      <c r="Y82" s="32">
        <v>0</v>
      </c>
      <c r="Z82" s="37">
        <v>0</v>
      </c>
      <c r="AA82" s="32">
        <v>3.6922222222222212</v>
      </c>
      <c r="AB82" s="32">
        <v>0</v>
      </c>
      <c r="AC82" s="37">
        <v>0</v>
      </c>
      <c r="AD82" s="32">
        <v>122.88888888888887</v>
      </c>
      <c r="AE82" s="32">
        <v>0</v>
      </c>
      <c r="AF82" s="37">
        <v>0</v>
      </c>
      <c r="AG82" s="32">
        <v>9.1266666666666669</v>
      </c>
      <c r="AH82" s="32">
        <v>0</v>
      </c>
      <c r="AI82" s="37">
        <v>0</v>
      </c>
      <c r="AJ82" s="32">
        <v>0</v>
      </c>
      <c r="AK82" s="32">
        <v>0</v>
      </c>
      <c r="AL82" s="37" t="s">
        <v>696</v>
      </c>
      <c r="AM82" t="s">
        <v>33</v>
      </c>
      <c r="AN82" s="34">
        <v>8</v>
      </c>
      <c r="AX82"/>
      <c r="AY82"/>
    </row>
    <row r="83" spans="1:51" x14ac:dyDescent="0.25">
      <c r="A83" t="s">
        <v>564</v>
      </c>
      <c r="B83" t="s">
        <v>367</v>
      </c>
      <c r="C83" t="s">
        <v>439</v>
      </c>
      <c r="D83" t="s">
        <v>535</v>
      </c>
      <c r="E83" s="32">
        <v>33.533333333333331</v>
      </c>
      <c r="F83" s="32">
        <v>124.3198888888889</v>
      </c>
      <c r="G83" s="32">
        <v>2.5861111111111112</v>
      </c>
      <c r="H83" s="37">
        <v>2.0802070643921283E-2</v>
      </c>
      <c r="I83" s="32">
        <v>117.81</v>
      </c>
      <c r="J83" s="32">
        <v>2.5861111111111112</v>
      </c>
      <c r="K83" s="37">
        <v>2.1951541559384696E-2</v>
      </c>
      <c r="L83" s="32">
        <v>26.338333333333335</v>
      </c>
      <c r="M83" s="32">
        <v>0</v>
      </c>
      <c r="N83" s="37">
        <v>0</v>
      </c>
      <c r="O83" s="32">
        <v>19.828444444444447</v>
      </c>
      <c r="P83" s="32">
        <v>0</v>
      </c>
      <c r="Q83" s="37">
        <v>0</v>
      </c>
      <c r="R83" s="32">
        <v>0</v>
      </c>
      <c r="S83" s="32">
        <v>0</v>
      </c>
      <c r="T83" s="37" t="s">
        <v>696</v>
      </c>
      <c r="U83" s="32">
        <v>6.5098888888888888</v>
      </c>
      <c r="V83" s="32">
        <v>0</v>
      </c>
      <c r="W83" s="37">
        <v>0</v>
      </c>
      <c r="X83" s="32">
        <v>16.839111111111112</v>
      </c>
      <c r="Y83" s="32">
        <v>0</v>
      </c>
      <c r="Z83" s="37">
        <v>0</v>
      </c>
      <c r="AA83" s="32">
        <v>0</v>
      </c>
      <c r="AB83" s="32">
        <v>0</v>
      </c>
      <c r="AC83" s="37" t="s">
        <v>696</v>
      </c>
      <c r="AD83" s="32">
        <v>81.14244444444445</v>
      </c>
      <c r="AE83" s="32">
        <v>2.5861111111111112</v>
      </c>
      <c r="AF83" s="37">
        <v>3.18712497364032E-2</v>
      </c>
      <c r="AG83" s="32">
        <v>0</v>
      </c>
      <c r="AH83" s="32">
        <v>0</v>
      </c>
      <c r="AI83" s="37" t="s">
        <v>696</v>
      </c>
      <c r="AJ83" s="32">
        <v>0</v>
      </c>
      <c r="AK83" s="32">
        <v>0</v>
      </c>
      <c r="AL83" s="37" t="s">
        <v>696</v>
      </c>
      <c r="AM83" t="s">
        <v>150</v>
      </c>
      <c r="AN83" s="34">
        <v>8</v>
      </c>
      <c r="AX83"/>
      <c r="AY83"/>
    </row>
    <row r="84" spans="1:51" x14ac:dyDescent="0.25">
      <c r="A84" t="s">
        <v>564</v>
      </c>
      <c r="B84" t="s">
        <v>349</v>
      </c>
      <c r="C84" t="s">
        <v>444</v>
      </c>
      <c r="D84" t="s">
        <v>522</v>
      </c>
      <c r="E84" s="32">
        <v>40.87777777777778</v>
      </c>
      <c r="F84" s="32">
        <v>232.10877777777779</v>
      </c>
      <c r="G84" s="32">
        <v>0</v>
      </c>
      <c r="H84" s="37">
        <v>0</v>
      </c>
      <c r="I84" s="32">
        <v>226.77544444444447</v>
      </c>
      <c r="J84" s="32">
        <v>0</v>
      </c>
      <c r="K84" s="37">
        <v>0</v>
      </c>
      <c r="L84" s="32">
        <v>49.304111111111105</v>
      </c>
      <c r="M84" s="32">
        <v>0</v>
      </c>
      <c r="N84" s="37">
        <v>0</v>
      </c>
      <c r="O84" s="32">
        <v>43.970777777777769</v>
      </c>
      <c r="P84" s="32">
        <v>0</v>
      </c>
      <c r="Q84" s="37">
        <v>0</v>
      </c>
      <c r="R84" s="32">
        <v>0</v>
      </c>
      <c r="S84" s="32">
        <v>0</v>
      </c>
      <c r="T84" s="37" t="s">
        <v>696</v>
      </c>
      <c r="U84" s="32">
        <v>5.333333333333333</v>
      </c>
      <c r="V84" s="32">
        <v>0</v>
      </c>
      <c r="W84" s="37">
        <v>0</v>
      </c>
      <c r="X84" s="32">
        <v>19.984666666666669</v>
      </c>
      <c r="Y84" s="32">
        <v>0</v>
      </c>
      <c r="Z84" s="37">
        <v>0</v>
      </c>
      <c r="AA84" s="32">
        <v>0</v>
      </c>
      <c r="AB84" s="32">
        <v>0</v>
      </c>
      <c r="AC84" s="37" t="s">
        <v>696</v>
      </c>
      <c r="AD84" s="32">
        <v>162.82000000000002</v>
      </c>
      <c r="AE84" s="32">
        <v>0</v>
      </c>
      <c r="AF84" s="37">
        <v>0</v>
      </c>
      <c r="AG84" s="32">
        <v>0</v>
      </c>
      <c r="AH84" s="32">
        <v>0</v>
      </c>
      <c r="AI84" s="37" t="s">
        <v>696</v>
      </c>
      <c r="AJ84" s="32">
        <v>0</v>
      </c>
      <c r="AK84" s="32">
        <v>0</v>
      </c>
      <c r="AL84" s="37" t="s">
        <v>696</v>
      </c>
      <c r="AM84" t="s">
        <v>132</v>
      </c>
      <c r="AN84" s="34">
        <v>8</v>
      </c>
      <c r="AX84"/>
      <c r="AY84"/>
    </row>
    <row r="85" spans="1:51" x14ac:dyDescent="0.25">
      <c r="A85" t="s">
        <v>564</v>
      </c>
      <c r="B85" t="s">
        <v>317</v>
      </c>
      <c r="C85" t="s">
        <v>441</v>
      </c>
      <c r="D85" t="s">
        <v>523</v>
      </c>
      <c r="E85" s="32">
        <v>89.4</v>
      </c>
      <c r="F85" s="32">
        <v>338.63822222222228</v>
      </c>
      <c r="G85" s="32">
        <v>0</v>
      </c>
      <c r="H85" s="37">
        <v>0</v>
      </c>
      <c r="I85" s="32">
        <v>318.6854444444445</v>
      </c>
      <c r="J85" s="32">
        <v>0</v>
      </c>
      <c r="K85" s="37">
        <v>0</v>
      </c>
      <c r="L85" s="32">
        <v>83.245666666666679</v>
      </c>
      <c r="M85" s="32">
        <v>0</v>
      </c>
      <c r="N85" s="37">
        <v>0</v>
      </c>
      <c r="O85" s="32">
        <v>63.292888888888918</v>
      </c>
      <c r="P85" s="32">
        <v>0</v>
      </c>
      <c r="Q85" s="37">
        <v>0</v>
      </c>
      <c r="R85" s="32">
        <v>14.263888888888886</v>
      </c>
      <c r="S85" s="32">
        <v>0</v>
      </c>
      <c r="T85" s="37">
        <v>0</v>
      </c>
      <c r="U85" s="32">
        <v>5.6888888888888891</v>
      </c>
      <c r="V85" s="32">
        <v>0</v>
      </c>
      <c r="W85" s="37">
        <v>0</v>
      </c>
      <c r="X85" s="32">
        <v>69.715111111111142</v>
      </c>
      <c r="Y85" s="32">
        <v>0</v>
      </c>
      <c r="Z85" s="37">
        <v>0</v>
      </c>
      <c r="AA85" s="32">
        <v>0</v>
      </c>
      <c r="AB85" s="32">
        <v>0</v>
      </c>
      <c r="AC85" s="37" t="s">
        <v>696</v>
      </c>
      <c r="AD85" s="32">
        <v>164.68600000000001</v>
      </c>
      <c r="AE85" s="32">
        <v>0</v>
      </c>
      <c r="AF85" s="37">
        <v>0</v>
      </c>
      <c r="AG85" s="32">
        <v>20.991444444444451</v>
      </c>
      <c r="AH85" s="32">
        <v>0</v>
      </c>
      <c r="AI85" s="37">
        <v>0</v>
      </c>
      <c r="AJ85" s="32">
        <v>0</v>
      </c>
      <c r="AK85" s="32">
        <v>0</v>
      </c>
      <c r="AL85" s="37" t="s">
        <v>696</v>
      </c>
      <c r="AM85" t="s">
        <v>98</v>
      </c>
      <c r="AN85" s="34">
        <v>8</v>
      </c>
      <c r="AX85"/>
      <c r="AY85"/>
    </row>
    <row r="86" spans="1:51" x14ac:dyDescent="0.25">
      <c r="A86" t="s">
        <v>564</v>
      </c>
      <c r="B86" t="s">
        <v>269</v>
      </c>
      <c r="C86" t="s">
        <v>451</v>
      </c>
      <c r="D86" t="s">
        <v>527</v>
      </c>
      <c r="E86" s="32">
        <v>37.9</v>
      </c>
      <c r="F86" s="32">
        <v>124.45222222222225</v>
      </c>
      <c r="G86" s="32">
        <v>27.853888888888889</v>
      </c>
      <c r="H86" s="37">
        <v>0.22381190461310449</v>
      </c>
      <c r="I86" s="32">
        <v>114.31333333333336</v>
      </c>
      <c r="J86" s="32">
        <v>27.853888888888889</v>
      </c>
      <c r="K86" s="37">
        <v>0.24366264263913992</v>
      </c>
      <c r="L86" s="32">
        <v>43.952222222222233</v>
      </c>
      <c r="M86" s="32">
        <v>5.8166666666666664</v>
      </c>
      <c r="N86" s="37">
        <v>0.13234067295295393</v>
      </c>
      <c r="O86" s="32">
        <v>38.463333333333345</v>
      </c>
      <c r="P86" s="32">
        <v>5.8166666666666664</v>
      </c>
      <c r="Q86" s="37">
        <v>0.15122627610711495</v>
      </c>
      <c r="R86" s="32">
        <v>0</v>
      </c>
      <c r="S86" s="32">
        <v>0</v>
      </c>
      <c r="T86" s="37" t="s">
        <v>696</v>
      </c>
      <c r="U86" s="32">
        <v>5.4888888888888889</v>
      </c>
      <c r="V86" s="32">
        <v>0</v>
      </c>
      <c r="W86" s="37">
        <v>0</v>
      </c>
      <c r="X86" s="32">
        <v>8.4057777777777769</v>
      </c>
      <c r="Y86" s="32">
        <v>0</v>
      </c>
      <c r="Z86" s="37">
        <v>0</v>
      </c>
      <c r="AA86" s="32">
        <v>4.6500000000000004</v>
      </c>
      <c r="AB86" s="32">
        <v>0</v>
      </c>
      <c r="AC86" s="37">
        <v>0</v>
      </c>
      <c r="AD86" s="32">
        <v>67.444222222222237</v>
      </c>
      <c r="AE86" s="32">
        <v>22.037222222222223</v>
      </c>
      <c r="AF86" s="37">
        <v>0.32674736984306368</v>
      </c>
      <c r="AG86" s="32">
        <v>0</v>
      </c>
      <c r="AH86" s="32">
        <v>0</v>
      </c>
      <c r="AI86" s="37" t="s">
        <v>696</v>
      </c>
      <c r="AJ86" s="32">
        <v>0</v>
      </c>
      <c r="AK86" s="32">
        <v>0</v>
      </c>
      <c r="AL86" s="37" t="s">
        <v>696</v>
      </c>
      <c r="AM86" t="s">
        <v>48</v>
      </c>
      <c r="AN86" s="34">
        <v>8</v>
      </c>
      <c r="AX86"/>
      <c r="AY86"/>
    </row>
    <row r="87" spans="1:51" x14ac:dyDescent="0.25">
      <c r="A87" t="s">
        <v>564</v>
      </c>
      <c r="B87" t="s">
        <v>300</v>
      </c>
      <c r="C87" t="s">
        <v>472</v>
      </c>
      <c r="D87" t="s">
        <v>536</v>
      </c>
      <c r="E87" s="32">
        <v>43.322222222222223</v>
      </c>
      <c r="F87" s="32">
        <v>110.64666666666665</v>
      </c>
      <c r="G87" s="32">
        <v>37.349999999999994</v>
      </c>
      <c r="H87" s="37">
        <v>0.3375610050009038</v>
      </c>
      <c r="I87" s="32">
        <v>103.0121111111111</v>
      </c>
      <c r="J87" s="32">
        <v>37.349999999999994</v>
      </c>
      <c r="K87" s="37">
        <v>0.36257872591032986</v>
      </c>
      <c r="L87" s="32">
        <v>12.309555555555557</v>
      </c>
      <c r="M87" s="32">
        <v>0</v>
      </c>
      <c r="N87" s="37">
        <v>0</v>
      </c>
      <c r="O87" s="32">
        <v>6.5540000000000012</v>
      </c>
      <c r="P87" s="32">
        <v>0</v>
      </c>
      <c r="Q87" s="37">
        <v>0</v>
      </c>
      <c r="R87" s="32">
        <v>0</v>
      </c>
      <c r="S87" s="32">
        <v>0</v>
      </c>
      <c r="T87" s="37" t="s">
        <v>696</v>
      </c>
      <c r="U87" s="32">
        <v>5.7555555555555555</v>
      </c>
      <c r="V87" s="32">
        <v>0</v>
      </c>
      <c r="W87" s="37">
        <v>0</v>
      </c>
      <c r="X87" s="32">
        <v>38.441444444444443</v>
      </c>
      <c r="Y87" s="32">
        <v>19.649999999999999</v>
      </c>
      <c r="Z87" s="37">
        <v>0.51116705638879334</v>
      </c>
      <c r="AA87" s="32">
        <v>1.8790000000000002</v>
      </c>
      <c r="AB87" s="32">
        <v>0</v>
      </c>
      <c r="AC87" s="37">
        <v>0</v>
      </c>
      <c r="AD87" s="32">
        <v>57.131111111111096</v>
      </c>
      <c r="AE87" s="32">
        <v>17.7</v>
      </c>
      <c r="AF87" s="37">
        <v>0.30981368392391778</v>
      </c>
      <c r="AG87" s="32">
        <v>0.88555555555555554</v>
      </c>
      <c r="AH87" s="32">
        <v>0</v>
      </c>
      <c r="AI87" s="37">
        <v>0</v>
      </c>
      <c r="AJ87" s="32">
        <v>0</v>
      </c>
      <c r="AK87" s="32">
        <v>0</v>
      </c>
      <c r="AL87" s="37" t="s">
        <v>696</v>
      </c>
      <c r="AM87" t="s">
        <v>81</v>
      </c>
      <c r="AN87" s="34">
        <v>8</v>
      </c>
      <c r="AX87"/>
      <c r="AY87"/>
    </row>
    <row r="88" spans="1:51" x14ac:dyDescent="0.25">
      <c r="A88" t="s">
        <v>564</v>
      </c>
      <c r="B88" t="s">
        <v>312</v>
      </c>
      <c r="C88" t="s">
        <v>453</v>
      </c>
      <c r="D88" t="s">
        <v>529</v>
      </c>
      <c r="E88" s="32">
        <v>42.088888888888889</v>
      </c>
      <c r="F88" s="32">
        <v>138.6145555555556</v>
      </c>
      <c r="G88" s="32">
        <v>44.199444444444445</v>
      </c>
      <c r="H88" s="37">
        <v>0.31886582377512052</v>
      </c>
      <c r="I88" s="32">
        <v>129.19055555555559</v>
      </c>
      <c r="J88" s="32">
        <v>44.199444444444445</v>
      </c>
      <c r="K88" s="37">
        <v>0.34212597240080322</v>
      </c>
      <c r="L88" s="32">
        <v>30.75855555555556</v>
      </c>
      <c r="M88" s="32">
        <v>0</v>
      </c>
      <c r="N88" s="37">
        <v>0</v>
      </c>
      <c r="O88" s="32">
        <v>25.982333333333337</v>
      </c>
      <c r="P88" s="32">
        <v>0</v>
      </c>
      <c r="Q88" s="37">
        <v>0</v>
      </c>
      <c r="R88" s="32">
        <v>0.4296666666666667</v>
      </c>
      <c r="S88" s="32">
        <v>0</v>
      </c>
      <c r="T88" s="37">
        <v>0</v>
      </c>
      <c r="U88" s="32">
        <v>4.3465555555555557</v>
      </c>
      <c r="V88" s="32">
        <v>0</v>
      </c>
      <c r="W88" s="37">
        <v>0</v>
      </c>
      <c r="X88" s="32">
        <v>31.226444444444461</v>
      </c>
      <c r="Y88" s="32">
        <v>4.4146666666666663</v>
      </c>
      <c r="Z88" s="37">
        <v>0.14137589934457254</v>
      </c>
      <c r="AA88" s="32">
        <v>4.6477777777777787</v>
      </c>
      <c r="AB88" s="32">
        <v>0</v>
      </c>
      <c r="AC88" s="37">
        <v>0</v>
      </c>
      <c r="AD88" s="32">
        <v>69.862555555555574</v>
      </c>
      <c r="AE88" s="32">
        <v>39.784777777777776</v>
      </c>
      <c r="AF88" s="37">
        <v>0.56947212224637889</v>
      </c>
      <c r="AG88" s="32">
        <v>2.1192222222222217</v>
      </c>
      <c r="AH88" s="32">
        <v>0</v>
      </c>
      <c r="AI88" s="37">
        <v>0</v>
      </c>
      <c r="AJ88" s="32">
        <v>0</v>
      </c>
      <c r="AK88" s="32">
        <v>0</v>
      </c>
      <c r="AL88" s="37" t="s">
        <v>696</v>
      </c>
      <c r="AM88" t="s">
        <v>93</v>
      </c>
      <c r="AN88" s="34">
        <v>8</v>
      </c>
      <c r="AX88"/>
      <c r="AY88"/>
    </row>
    <row r="89" spans="1:51" x14ac:dyDescent="0.25">
      <c r="A89" t="s">
        <v>564</v>
      </c>
      <c r="B89" t="s">
        <v>228</v>
      </c>
      <c r="C89" t="s">
        <v>447</v>
      </c>
      <c r="D89" t="s">
        <v>524</v>
      </c>
      <c r="E89" s="32">
        <v>22.955555555555556</v>
      </c>
      <c r="F89" s="32">
        <v>107.06877777777774</v>
      </c>
      <c r="G89" s="32">
        <v>0</v>
      </c>
      <c r="H89" s="37">
        <v>0</v>
      </c>
      <c r="I89" s="32">
        <v>93.679555555555524</v>
      </c>
      <c r="J89" s="32">
        <v>0</v>
      </c>
      <c r="K89" s="37">
        <v>0</v>
      </c>
      <c r="L89" s="32">
        <v>33.603111111111104</v>
      </c>
      <c r="M89" s="32">
        <v>0</v>
      </c>
      <c r="N89" s="37">
        <v>0</v>
      </c>
      <c r="O89" s="32">
        <v>20.213888888888881</v>
      </c>
      <c r="P89" s="32">
        <v>0</v>
      </c>
      <c r="Q89" s="37">
        <v>0</v>
      </c>
      <c r="R89" s="32">
        <v>7.7003333333333339</v>
      </c>
      <c r="S89" s="32">
        <v>0</v>
      </c>
      <c r="T89" s="37">
        <v>0</v>
      </c>
      <c r="U89" s="32">
        <v>5.6888888888888891</v>
      </c>
      <c r="V89" s="32">
        <v>0</v>
      </c>
      <c r="W89" s="37">
        <v>0</v>
      </c>
      <c r="X89" s="32">
        <v>16.559222222222218</v>
      </c>
      <c r="Y89" s="32">
        <v>0</v>
      </c>
      <c r="Z89" s="37">
        <v>0</v>
      </c>
      <c r="AA89" s="32">
        <v>0</v>
      </c>
      <c r="AB89" s="32">
        <v>0</v>
      </c>
      <c r="AC89" s="37" t="s">
        <v>696</v>
      </c>
      <c r="AD89" s="32">
        <v>56.906444444444425</v>
      </c>
      <c r="AE89" s="32">
        <v>0</v>
      </c>
      <c r="AF89" s="37">
        <v>0</v>
      </c>
      <c r="AG89" s="32">
        <v>0</v>
      </c>
      <c r="AH89" s="32">
        <v>0</v>
      </c>
      <c r="AI89" s="37" t="s">
        <v>696</v>
      </c>
      <c r="AJ89" s="32">
        <v>0</v>
      </c>
      <c r="AK89" s="32">
        <v>0</v>
      </c>
      <c r="AL89" s="37" t="s">
        <v>696</v>
      </c>
      <c r="AM89" t="s">
        <v>7</v>
      </c>
      <c r="AN89" s="34">
        <v>8</v>
      </c>
      <c r="AX89"/>
      <c r="AY89"/>
    </row>
    <row r="90" spans="1:51" x14ac:dyDescent="0.25">
      <c r="A90" t="s">
        <v>564</v>
      </c>
      <c r="B90" t="s">
        <v>286</v>
      </c>
      <c r="C90" t="s">
        <v>453</v>
      </c>
      <c r="D90" t="s">
        <v>529</v>
      </c>
      <c r="E90" s="32">
        <v>41</v>
      </c>
      <c r="F90" s="32">
        <v>133.49944444444446</v>
      </c>
      <c r="G90" s="32">
        <v>5.6881111111111098</v>
      </c>
      <c r="H90" s="37">
        <v>4.2607751176659062E-2</v>
      </c>
      <c r="I90" s="32">
        <v>122.79100000000001</v>
      </c>
      <c r="J90" s="32">
        <v>5.5992222222222212</v>
      </c>
      <c r="K90" s="37">
        <v>4.559961415919913E-2</v>
      </c>
      <c r="L90" s="32">
        <v>75.505333333333326</v>
      </c>
      <c r="M90" s="32">
        <v>0</v>
      </c>
      <c r="N90" s="37">
        <v>0</v>
      </c>
      <c r="O90" s="32">
        <v>64.885777777777776</v>
      </c>
      <c r="P90" s="32">
        <v>0</v>
      </c>
      <c r="Q90" s="37">
        <v>0</v>
      </c>
      <c r="R90" s="32">
        <v>4.9306666666666663</v>
      </c>
      <c r="S90" s="32">
        <v>0</v>
      </c>
      <c r="T90" s="37">
        <v>0</v>
      </c>
      <c r="U90" s="32">
        <v>5.6888888888888891</v>
      </c>
      <c r="V90" s="32">
        <v>0</v>
      </c>
      <c r="W90" s="37">
        <v>0</v>
      </c>
      <c r="X90" s="32">
        <v>6.4522222222222227</v>
      </c>
      <c r="Y90" s="32">
        <v>0</v>
      </c>
      <c r="Z90" s="37">
        <v>0</v>
      </c>
      <c r="AA90" s="32">
        <v>8.8888888888888892E-2</v>
      </c>
      <c r="AB90" s="32">
        <v>8.8888888888888892E-2</v>
      </c>
      <c r="AC90" s="37">
        <v>1</v>
      </c>
      <c r="AD90" s="32">
        <v>51.453000000000017</v>
      </c>
      <c r="AE90" s="32">
        <v>5.5992222222222212</v>
      </c>
      <c r="AF90" s="37">
        <v>0.10882207494649912</v>
      </c>
      <c r="AG90" s="32">
        <v>0</v>
      </c>
      <c r="AH90" s="32">
        <v>0</v>
      </c>
      <c r="AI90" s="37" t="s">
        <v>696</v>
      </c>
      <c r="AJ90" s="32">
        <v>0</v>
      </c>
      <c r="AK90" s="32">
        <v>0</v>
      </c>
      <c r="AL90" s="37" t="s">
        <v>696</v>
      </c>
      <c r="AM90" t="s">
        <v>65</v>
      </c>
      <c r="AN90" s="34">
        <v>8</v>
      </c>
      <c r="AX90"/>
      <c r="AY90"/>
    </row>
    <row r="91" spans="1:51" x14ac:dyDescent="0.25">
      <c r="A91" t="s">
        <v>564</v>
      </c>
      <c r="B91" t="s">
        <v>239</v>
      </c>
      <c r="C91" t="s">
        <v>452</v>
      </c>
      <c r="D91" t="s">
        <v>529</v>
      </c>
      <c r="E91" s="32">
        <v>75.055555555555557</v>
      </c>
      <c r="F91" s="32">
        <v>195.25133333333332</v>
      </c>
      <c r="G91" s="32">
        <v>21.310666666666666</v>
      </c>
      <c r="H91" s="37">
        <v>0.10914479457246558</v>
      </c>
      <c r="I91" s="32">
        <v>181.54866666666663</v>
      </c>
      <c r="J91" s="32">
        <v>16.147222222222222</v>
      </c>
      <c r="K91" s="37">
        <v>8.8941563266170462E-2</v>
      </c>
      <c r="L91" s="32">
        <v>59.523777777777759</v>
      </c>
      <c r="M91" s="32">
        <v>5.2078888888888875</v>
      </c>
      <c r="N91" s="37">
        <v>8.7492579996042666E-2</v>
      </c>
      <c r="O91" s="32">
        <v>45.821111111111094</v>
      </c>
      <c r="P91" s="32">
        <v>4.4444444444444446E-2</v>
      </c>
      <c r="Q91" s="37">
        <v>9.6995562453017811E-4</v>
      </c>
      <c r="R91" s="32">
        <v>6.4058888888888887</v>
      </c>
      <c r="S91" s="32">
        <v>0</v>
      </c>
      <c r="T91" s="37">
        <v>0</v>
      </c>
      <c r="U91" s="32">
        <v>7.2967777777777769</v>
      </c>
      <c r="V91" s="32">
        <v>5.1634444444444432</v>
      </c>
      <c r="W91" s="37">
        <v>0.70763350641835809</v>
      </c>
      <c r="X91" s="32">
        <v>57.590888888888884</v>
      </c>
      <c r="Y91" s="32">
        <v>5.4388888888888891</v>
      </c>
      <c r="Z91" s="37">
        <v>9.4440092761586533E-2</v>
      </c>
      <c r="AA91" s="32">
        <v>0</v>
      </c>
      <c r="AB91" s="32">
        <v>0</v>
      </c>
      <c r="AC91" s="37" t="s">
        <v>696</v>
      </c>
      <c r="AD91" s="32">
        <v>69.584555555555553</v>
      </c>
      <c r="AE91" s="32">
        <v>10.66388888888889</v>
      </c>
      <c r="AF91" s="37">
        <v>0.15325080118353213</v>
      </c>
      <c r="AG91" s="32">
        <v>0</v>
      </c>
      <c r="AH91" s="32">
        <v>0</v>
      </c>
      <c r="AI91" s="37" t="s">
        <v>696</v>
      </c>
      <c r="AJ91" s="32">
        <v>8.5521111111111097</v>
      </c>
      <c r="AK91" s="32">
        <v>0</v>
      </c>
      <c r="AL91" s="37">
        <v>0</v>
      </c>
      <c r="AM91" t="s">
        <v>18</v>
      </c>
      <c r="AN91" s="34">
        <v>8</v>
      </c>
      <c r="AX91"/>
      <c r="AY91"/>
    </row>
    <row r="92" spans="1:51" x14ac:dyDescent="0.25">
      <c r="A92" t="s">
        <v>564</v>
      </c>
      <c r="B92" t="s">
        <v>427</v>
      </c>
      <c r="C92" t="s">
        <v>508</v>
      </c>
      <c r="D92" t="s">
        <v>554</v>
      </c>
      <c r="E92" s="32">
        <v>25.222222222222221</v>
      </c>
      <c r="F92" s="32">
        <v>41.24711111111111</v>
      </c>
      <c r="G92" s="32">
        <v>0.62222222222222223</v>
      </c>
      <c r="H92" s="37">
        <v>1.5085231558304421E-2</v>
      </c>
      <c r="I92" s="32">
        <v>29.78211111111111</v>
      </c>
      <c r="J92" s="32">
        <v>0</v>
      </c>
      <c r="K92" s="37">
        <v>0</v>
      </c>
      <c r="L92" s="32">
        <v>23.268666666666668</v>
      </c>
      <c r="M92" s="32">
        <v>0.62222222222222223</v>
      </c>
      <c r="N92" s="37">
        <v>2.6740776819566606E-2</v>
      </c>
      <c r="O92" s="32">
        <v>11.803666666666668</v>
      </c>
      <c r="P92" s="32">
        <v>0</v>
      </c>
      <c r="Q92" s="37">
        <v>0</v>
      </c>
      <c r="R92" s="32">
        <v>5.2427777777777784</v>
      </c>
      <c r="S92" s="32">
        <v>8.8888888888888892E-2</v>
      </c>
      <c r="T92" s="37">
        <v>1.695454063791459E-2</v>
      </c>
      <c r="U92" s="32">
        <v>6.2222222222222223</v>
      </c>
      <c r="V92" s="32">
        <v>0.53333333333333333</v>
      </c>
      <c r="W92" s="37">
        <v>8.5714285714285715E-2</v>
      </c>
      <c r="X92" s="32">
        <v>10.480111111111107</v>
      </c>
      <c r="Y92" s="32">
        <v>0</v>
      </c>
      <c r="Z92" s="37">
        <v>0</v>
      </c>
      <c r="AA92" s="32">
        <v>0</v>
      </c>
      <c r="AB92" s="32">
        <v>0</v>
      </c>
      <c r="AC92" s="37" t="s">
        <v>696</v>
      </c>
      <c r="AD92" s="32">
        <v>7.498333333333334</v>
      </c>
      <c r="AE92" s="32">
        <v>0</v>
      </c>
      <c r="AF92" s="37">
        <v>0</v>
      </c>
      <c r="AG92" s="32">
        <v>0</v>
      </c>
      <c r="AH92" s="32">
        <v>0</v>
      </c>
      <c r="AI92" s="37" t="s">
        <v>696</v>
      </c>
      <c r="AJ92" s="32">
        <v>0</v>
      </c>
      <c r="AK92" s="32">
        <v>0</v>
      </c>
      <c r="AL92" s="37" t="s">
        <v>696</v>
      </c>
      <c r="AM92" t="s">
        <v>210</v>
      </c>
      <c r="AN92" s="34">
        <v>8</v>
      </c>
      <c r="AX92"/>
      <c r="AY92"/>
    </row>
    <row r="93" spans="1:51" x14ac:dyDescent="0.25">
      <c r="A93" t="s">
        <v>564</v>
      </c>
      <c r="B93" t="s">
        <v>326</v>
      </c>
      <c r="C93" t="s">
        <v>480</v>
      </c>
      <c r="D93" t="s">
        <v>540</v>
      </c>
      <c r="E93" s="32">
        <v>26.211111111111112</v>
      </c>
      <c r="F93" s="32">
        <v>96.660222222222217</v>
      </c>
      <c r="G93" s="32">
        <v>29.471333333333334</v>
      </c>
      <c r="H93" s="37">
        <v>0.30489618848153099</v>
      </c>
      <c r="I93" s="32">
        <v>90.960222222222214</v>
      </c>
      <c r="J93" s="32">
        <v>29.471333333333334</v>
      </c>
      <c r="K93" s="37">
        <v>0.32400243329807171</v>
      </c>
      <c r="L93" s="32">
        <v>18.225666666666658</v>
      </c>
      <c r="M93" s="32">
        <v>0.86177777777777775</v>
      </c>
      <c r="N93" s="37">
        <v>4.7283745145734669E-2</v>
      </c>
      <c r="O93" s="32">
        <v>12.525666666666661</v>
      </c>
      <c r="P93" s="32">
        <v>0.86177777777777775</v>
      </c>
      <c r="Q93" s="37">
        <v>6.8800950936299718E-2</v>
      </c>
      <c r="R93" s="32">
        <v>0</v>
      </c>
      <c r="S93" s="32">
        <v>0</v>
      </c>
      <c r="T93" s="37" t="s">
        <v>696</v>
      </c>
      <c r="U93" s="32">
        <v>5.6999999999999975</v>
      </c>
      <c r="V93" s="32">
        <v>0</v>
      </c>
      <c r="W93" s="37">
        <v>0</v>
      </c>
      <c r="X93" s="32">
        <v>16.652777777777779</v>
      </c>
      <c r="Y93" s="32">
        <v>0</v>
      </c>
      <c r="Z93" s="37">
        <v>0</v>
      </c>
      <c r="AA93" s="32">
        <v>0</v>
      </c>
      <c r="AB93" s="32">
        <v>0</v>
      </c>
      <c r="AC93" s="37" t="s">
        <v>696</v>
      </c>
      <c r="AD93" s="32">
        <v>61.781777777777776</v>
      </c>
      <c r="AE93" s="32">
        <v>28.609555555555556</v>
      </c>
      <c r="AF93" s="37">
        <v>0.46307433331654785</v>
      </c>
      <c r="AG93" s="32">
        <v>0</v>
      </c>
      <c r="AH93" s="32">
        <v>0</v>
      </c>
      <c r="AI93" s="37" t="s">
        <v>696</v>
      </c>
      <c r="AJ93" s="32">
        <v>0</v>
      </c>
      <c r="AK93" s="32">
        <v>0</v>
      </c>
      <c r="AL93" s="37" t="s">
        <v>696</v>
      </c>
      <c r="AM93" t="s">
        <v>108</v>
      </c>
      <c r="AN93" s="34">
        <v>8</v>
      </c>
      <c r="AX93"/>
      <c r="AY93"/>
    </row>
    <row r="94" spans="1:51" x14ac:dyDescent="0.25">
      <c r="A94" t="s">
        <v>564</v>
      </c>
      <c r="B94" t="s">
        <v>394</v>
      </c>
      <c r="C94" t="s">
        <v>447</v>
      </c>
      <c r="D94" t="s">
        <v>524</v>
      </c>
      <c r="E94" s="32">
        <v>46.68888888888889</v>
      </c>
      <c r="F94" s="32">
        <v>190.39577777777777</v>
      </c>
      <c r="G94" s="32">
        <v>0.74166666666666659</v>
      </c>
      <c r="H94" s="37">
        <v>3.8953945057138288E-3</v>
      </c>
      <c r="I94" s="32">
        <v>180.22911111111111</v>
      </c>
      <c r="J94" s="32">
        <v>0.74166666666666659</v>
      </c>
      <c r="K94" s="37">
        <v>4.1151324671929923E-3</v>
      </c>
      <c r="L94" s="32">
        <v>40.900000000000006</v>
      </c>
      <c r="M94" s="32">
        <v>0.60555555555555551</v>
      </c>
      <c r="N94" s="37">
        <v>1.4805759304536807E-2</v>
      </c>
      <c r="O94" s="32">
        <v>30.733333333333334</v>
      </c>
      <c r="P94" s="32">
        <v>0.60555555555555551</v>
      </c>
      <c r="Q94" s="37">
        <v>1.9703543022415039E-2</v>
      </c>
      <c r="R94" s="32">
        <v>6.1277777777777782</v>
      </c>
      <c r="S94" s="32">
        <v>0</v>
      </c>
      <c r="T94" s="37">
        <v>0</v>
      </c>
      <c r="U94" s="32">
        <v>4.0388888888888888</v>
      </c>
      <c r="V94" s="32">
        <v>0</v>
      </c>
      <c r="W94" s="37">
        <v>0</v>
      </c>
      <c r="X94" s="32">
        <v>35.186888888888888</v>
      </c>
      <c r="Y94" s="32">
        <v>0.1361111111111111</v>
      </c>
      <c r="Z94" s="37">
        <v>3.8682337486816427E-3</v>
      </c>
      <c r="AA94" s="32">
        <v>0</v>
      </c>
      <c r="AB94" s="32">
        <v>0</v>
      </c>
      <c r="AC94" s="37" t="s">
        <v>696</v>
      </c>
      <c r="AD94" s="32">
        <v>114.30888888888889</v>
      </c>
      <c r="AE94" s="32">
        <v>0</v>
      </c>
      <c r="AF94" s="37">
        <v>0</v>
      </c>
      <c r="AG94" s="32">
        <v>0</v>
      </c>
      <c r="AH94" s="32">
        <v>0</v>
      </c>
      <c r="AI94" s="37" t="s">
        <v>696</v>
      </c>
      <c r="AJ94" s="32">
        <v>0</v>
      </c>
      <c r="AK94" s="32">
        <v>0</v>
      </c>
      <c r="AL94" s="37" t="s">
        <v>696</v>
      </c>
      <c r="AM94" t="s">
        <v>177</v>
      </c>
      <c r="AN94" s="34">
        <v>8</v>
      </c>
      <c r="AX94"/>
      <c r="AY94"/>
    </row>
    <row r="95" spans="1:51" x14ac:dyDescent="0.25">
      <c r="A95" t="s">
        <v>564</v>
      </c>
      <c r="B95" t="s">
        <v>381</v>
      </c>
      <c r="C95" t="s">
        <v>497</v>
      </c>
      <c r="D95" t="s">
        <v>536</v>
      </c>
      <c r="E95" s="32">
        <v>37.288888888888891</v>
      </c>
      <c r="F95" s="32">
        <v>199.77799999999993</v>
      </c>
      <c r="G95" s="32">
        <v>0</v>
      </c>
      <c r="H95" s="37">
        <v>0</v>
      </c>
      <c r="I95" s="32">
        <v>180.3456666666666</v>
      </c>
      <c r="J95" s="32">
        <v>0</v>
      </c>
      <c r="K95" s="37">
        <v>0</v>
      </c>
      <c r="L95" s="32">
        <v>40.595777777777776</v>
      </c>
      <c r="M95" s="32">
        <v>0</v>
      </c>
      <c r="N95" s="37">
        <v>0</v>
      </c>
      <c r="O95" s="32">
        <v>25.359333333333336</v>
      </c>
      <c r="P95" s="32">
        <v>0</v>
      </c>
      <c r="Q95" s="37">
        <v>0</v>
      </c>
      <c r="R95" s="32">
        <v>9.4586666666666659</v>
      </c>
      <c r="S95" s="32">
        <v>0</v>
      </c>
      <c r="T95" s="37">
        <v>0</v>
      </c>
      <c r="U95" s="32">
        <v>5.7777777777777777</v>
      </c>
      <c r="V95" s="32">
        <v>0</v>
      </c>
      <c r="W95" s="37">
        <v>0</v>
      </c>
      <c r="X95" s="32">
        <v>26.994777777777784</v>
      </c>
      <c r="Y95" s="32">
        <v>0</v>
      </c>
      <c r="Z95" s="37">
        <v>0</v>
      </c>
      <c r="AA95" s="32">
        <v>4.1958888888888879</v>
      </c>
      <c r="AB95" s="32">
        <v>0</v>
      </c>
      <c r="AC95" s="37">
        <v>0</v>
      </c>
      <c r="AD95" s="32">
        <v>127.99155555555548</v>
      </c>
      <c r="AE95" s="32">
        <v>0</v>
      </c>
      <c r="AF95" s="37">
        <v>0</v>
      </c>
      <c r="AG95" s="32">
        <v>0</v>
      </c>
      <c r="AH95" s="32">
        <v>0</v>
      </c>
      <c r="AI95" s="37" t="s">
        <v>696</v>
      </c>
      <c r="AJ95" s="32">
        <v>0</v>
      </c>
      <c r="AK95" s="32">
        <v>0</v>
      </c>
      <c r="AL95" s="37" t="s">
        <v>696</v>
      </c>
      <c r="AM95" t="s">
        <v>164</v>
      </c>
      <c r="AN95" s="34">
        <v>8</v>
      </c>
      <c r="AX95"/>
      <c r="AY95"/>
    </row>
    <row r="96" spans="1:51" x14ac:dyDescent="0.25">
      <c r="A96" t="s">
        <v>564</v>
      </c>
      <c r="B96" t="s">
        <v>408</v>
      </c>
      <c r="C96" t="s">
        <v>452</v>
      </c>
      <c r="D96" t="s">
        <v>529</v>
      </c>
      <c r="E96" s="32">
        <v>88.166666666666671</v>
      </c>
      <c r="F96" s="32">
        <v>455.21922222222224</v>
      </c>
      <c r="G96" s="32">
        <v>72.747</v>
      </c>
      <c r="H96" s="37">
        <v>0.15980652057018682</v>
      </c>
      <c r="I96" s="32">
        <v>444.28588888888891</v>
      </c>
      <c r="J96" s="32">
        <v>72.747</v>
      </c>
      <c r="K96" s="37">
        <v>0.16373916394673799</v>
      </c>
      <c r="L96" s="32">
        <v>94.499999999999986</v>
      </c>
      <c r="M96" s="32">
        <v>2.5111111111111111</v>
      </c>
      <c r="N96" s="37">
        <v>2.6572604350382133E-2</v>
      </c>
      <c r="O96" s="32">
        <v>83.566666666666663</v>
      </c>
      <c r="P96" s="32">
        <v>2.5111111111111111</v>
      </c>
      <c r="Q96" s="37">
        <v>3.0049195585693394E-2</v>
      </c>
      <c r="R96" s="32">
        <v>5.2444444444444445</v>
      </c>
      <c r="S96" s="32">
        <v>0</v>
      </c>
      <c r="T96" s="37">
        <v>0</v>
      </c>
      <c r="U96" s="32">
        <v>5.6888888888888891</v>
      </c>
      <c r="V96" s="32">
        <v>0</v>
      </c>
      <c r="W96" s="37">
        <v>0</v>
      </c>
      <c r="X96" s="32">
        <v>36.472222222222221</v>
      </c>
      <c r="Y96" s="32">
        <v>0.71111111111111114</v>
      </c>
      <c r="Z96" s="37">
        <v>1.9497334348819499E-2</v>
      </c>
      <c r="AA96" s="32">
        <v>0</v>
      </c>
      <c r="AB96" s="32">
        <v>0</v>
      </c>
      <c r="AC96" s="37" t="s">
        <v>696</v>
      </c>
      <c r="AD96" s="32">
        <v>324.24700000000001</v>
      </c>
      <c r="AE96" s="32">
        <v>69.524777777777771</v>
      </c>
      <c r="AF96" s="37">
        <v>0.21441918592239179</v>
      </c>
      <c r="AG96" s="32">
        <v>0</v>
      </c>
      <c r="AH96" s="32">
        <v>0</v>
      </c>
      <c r="AI96" s="37" t="s">
        <v>696</v>
      </c>
      <c r="AJ96" s="32">
        <v>0</v>
      </c>
      <c r="AK96" s="32">
        <v>0</v>
      </c>
      <c r="AL96" s="37" t="s">
        <v>696</v>
      </c>
      <c r="AM96" t="s">
        <v>191</v>
      </c>
      <c r="AN96" s="34">
        <v>8</v>
      </c>
      <c r="AX96"/>
      <c r="AY96"/>
    </row>
    <row r="97" spans="1:51" x14ac:dyDescent="0.25">
      <c r="A97" t="s">
        <v>564</v>
      </c>
      <c r="B97" t="s">
        <v>241</v>
      </c>
      <c r="C97" t="s">
        <v>454</v>
      </c>
      <c r="D97" t="s">
        <v>530</v>
      </c>
      <c r="E97" s="32">
        <v>39.177777777777777</v>
      </c>
      <c r="F97" s="32">
        <v>161.94555555555559</v>
      </c>
      <c r="G97" s="32">
        <v>68.203333333333333</v>
      </c>
      <c r="H97" s="37">
        <v>0.42114976912679836</v>
      </c>
      <c r="I97" s="32">
        <v>157.24</v>
      </c>
      <c r="J97" s="32">
        <v>63.49777777777777</v>
      </c>
      <c r="K97" s="37">
        <v>0.40382712908787693</v>
      </c>
      <c r="L97" s="32">
        <v>31.519444444444446</v>
      </c>
      <c r="M97" s="32">
        <v>21.339444444444442</v>
      </c>
      <c r="N97" s="37">
        <v>0.67702476425486902</v>
      </c>
      <c r="O97" s="32">
        <v>26.81388888888889</v>
      </c>
      <c r="P97" s="32">
        <v>16.633888888888887</v>
      </c>
      <c r="Q97" s="37">
        <v>0.62034600642287363</v>
      </c>
      <c r="R97" s="32">
        <v>0</v>
      </c>
      <c r="S97" s="32">
        <v>0</v>
      </c>
      <c r="T97" s="37" t="s">
        <v>696</v>
      </c>
      <c r="U97" s="32">
        <v>4.7055555555555557</v>
      </c>
      <c r="V97" s="32">
        <v>4.7055555555555557</v>
      </c>
      <c r="W97" s="37">
        <v>1</v>
      </c>
      <c r="X97" s="32">
        <v>32.451666666666668</v>
      </c>
      <c r="Y97" s="32">
        <v>23.18611111111111</v>
      </c>
      <c r="Z97" s="37">
        <v>0.71448136544947183</v>
      </c>
      <c r="AA97" s="32">
        <v>0</v>
      </c>
      <c r="AB97" s="32">
        <v>0</v>
      </c>
      <c r="AC97" s="37" t="s">
        <v>696</v>
      </c>
      <c r="AD97" s="32">
        <v>97.974444444444458</v>
      </c>
      <c r="AE97" s="32">
        <v>23.677777777777777</v>
      </c>
      <c r="AF97" s="37">
        <v>0.24167299862776004</v>
      </c>
      <c r="AG97" s="32">
        <v>0</v>
      </c>
      <c r="AH97" s="32">
        <v>0</v>
      </c>
      <c r="AI97" s="37" t="s">
        <v>696</v>
      </c>
      <c r="AJ97" s="32">
        <v>0</v>
      </c>
      <c r="AK97" s="32">
        <v>0</v>
      </c>
      <c r="AL97" s="37" t="s">
        <v>696</v>
      </c>
      <c r="AM97" t="s">
        <v>20</v>
      </c>
      <c r="AN97" s="34">
        <v>8</v>
      </c>
      <c r="AX97"/>
      <c r="AY97"/>
    </row>
    <row r="98" spans="1:51" x14ac:dyDescent="0.25">
      <c r="A98" t="s">
        <v>564</v>
      </c>
      <c r="B98" t="s">
        <v>292</v>
      </c>
      <c r="C98" t="s">
        <v>442</v>
      </c>
      <c r="D98" t="s">
        <v>521</v>
      </c>
      <c r="E98" s="32">
        <v>95.222222222222229</v>
      </c>
      <c r="F98" s="32">
        <v>323.34833333333341</v>
      </c>
      <c r="G98" s="32">
        <v>40.471666666666664</v>
      </c>
      <c r="H98" s="37">
        <v>0.12516429650170866</v>
      </c>
      <c r="I98" s="32">
        <v>303.54900000000004</v>
      </c>
      <c r="J98" s="32">
        <v>40.471666666666664</v>
      </c>
      <c r="K98" s="37">
        <v>0.13332828197973526</v>
      </c>
      <c r="L98" s="32">
        <v>80.060777777777773</v>
      </c>
      <c r="M98" s="32">
        <v>0.45977777777777779</v>
      </c>
      <c r="N98" s="37">
        <v>5.7428592444351313E-3</v>
      </c>
      <c r="O98" s="32">
        <v>70.915666666666667</v>
      </c>
      <c r="P98" s="32">
        <v>0.45977777777777779</v>
      </c>
      <c r="Q98" s="37">
        <v>6.4834443415574998E-3</v>
      </c>
      <c r="R98" s="32">
        <v>4.6117777777777782</v>
      </c>
      <c r="S98" s="32">
        <v>0</v>
      </c>
      <c r="T98" s="37">
        <v>0</v>
      </c>
      <c r="U98" s="32">
        <v>4.5333333333333332</v>
      </c>
      <c r="V98" s="32">
        <v>0</v>
      </c>
      <c r="W98" s="37">
        <v>0</v>
      </c>
      <c r="X98" s="32">
        <v>59.979000000000006</v>
      </c>
      <c r="Y98" s="32">
        <v>3.7890000000000006</v>
      </c>
      <c r="Z98" s="37">
        <v>6.3172110238583504E-2</v>
      </c>
      <c r="AA98" s="32">
        <v>10.654222222222224</v>
      </c>
      <c r="AB98" s="32">
        <v>0</v>
      </c>
      <c r="AC98" s="37">
        <v>0</v>
      </c>
      <c r="AD98" s="32">
        <v>169.22200000000004</v>
      </c>
      <c r="AE98" s="32">
        <v>36.222888888888889</v>
      </c>
      <c r="AF98" s="37">
        <v>0.21405543539781399</v>
      </c>
      <c r="AG98" s="32">
        <v>3.4323333333333328</v>
      </c>
      <c r="AH98" s="32">
        <v>0</v>
      </c>
      <c r="AI98" s="37">
        <v>0</v>
      </c>
      <c r="AJ98" s="32">
        <v>0</v>
      </c>
      <c r="AK98" s="32">
        <v>0</v>
      </c>
      <c r="AL98" s="37" t="s">
        <v>696</v>
      </c>
      <c r="AM98" t="s">
        <v>71</v>
      </c>
      <c r="AN98" s="34">
        <v>8</v>
      </c>
      <c r="AX98"/>
      <c r="AY98"/>
    </row>
    <row r="99" spans="1:51" x14ac:dyDescent="0.25">
      <c r="A99" t="s">
        <v>564</v>
      </c>
      <c r="B99" t="s">
        <v>334</v>
      </c>
      <c r="C99" t="s">
        <v>446</v>
      </c>
      <c r="D99" t="s">
        <v>514</v>
      </c>
      <c r="E99" s="32">
        <v>81.022222222222226</v>
      </c>
      <c r="F99" s="32">
        <v>275.54166666666669</v>
      </c>
      <c r="G99" s="32">
        <v>135.83333333333334</v>
      </c>
      <c r="H99" s="37">
        <v>0.49296839558445488</v>
      </c>
      <c r="I99" s="32">
        <v>263.28333333333336</v>
      </c>
      <c r="J99" s="32">
        <v>135.83333333333334</v>
      </c>
      <c r="K99" s="37">
        <v>0.51592074444514779</v>
      </c>
      <c r="L99" s="32">
        <v>65.819444444444443</v>
      </c>
      <c r="M99" s="32">
        <v>23.705555555555556</v>
      </c>
      <c r="N99" s="37">
        <v>0.36016037138636842</v>
      </c>
      <c r="O99" s="32">
        <v>58.619444444444447</v>
      </c>
      <c r="P99" s="32">
        <v>23.705555555555556</v>
      </c>
      <c r="Q99" s="37">
        <v>0.40439747903141732</v>
      </c>
      <c r="R99" s="32">
        <v>1.6888888888888889</v>
      </c>
      <c r="S99" s="32">
        <v>0</v>
      </c>
      <c r="T99" s="37">
        <v>0</v>
      </c>
      <c r="U99" s="32">
        <v>5.5111111111111111</v>
      </c>
      <c r="V99" s="32">
        <v>0</v>
      </c>
      <c r="W99" s="37">
        <v>0</v>
      </c>
      <c r="X99" s="32">
        <v>45.902777777777779</v>
      </c>
      <c r="Y99" s="32">
        <v>14.122222222222222</v>
      </c>
      <c r="Z99" s="37">
        <v>0.30765506807866866</v>
      </c>
      <c r="AA99" s="32">
        <v>5.0583333333333336</v>
      </c>
      <c r="AB99" s="32">
        <v>0</v>
      </c>
      <c r="AC99" s="37">
        <v>0</v>
      </c>
      <c r="AD99" s="32">
        <v>155.21944444444443</v>
      </c>
      <c r="AE99" s="32">
        <v>98.00555555555556</v>
      </c>
      <c r="AF99" s="37">
        <v>0.63139998926251373</v>
      </c>
      <c r="AG99" s="32">
        <v>3.5416666666666665</v>
      </c>
      <c r="AH99" s="32">
        <v>0</v>
      </c>
      <c r="AI99" s="37">
        <v>0</v>
      </c>
      <c r="AJ99" s="32">
        <v>0</v>
      </c>
      <c r="AK99" s="32">
        <v>0</v>
      </c>
      <c r="AL99" s="37" t="s">
        <v>696</v>
      </c>
      <c r="AM99" t="s">
        <v>116</v>
      </c>
      <c r="AN99" s="34">
        <v>8</v>
      </c>
      <c r="AX99"/>
      <c r="AY99"/>
    </row>
    <row r="100" spans="1:51" x14ac:dyDescent="0.25">
      <c r="A100" t="s">
        <v>564</v>
      </c>
      <c r="B100" t="s">
        <v>277</v>
      </c>
      <c r="C100" t="s">
        <v>442</v>
      </c>
      <c r="D100" t="s">
        <v>521</v>
      </c>
      <c r="E100" s="32">
        <v>56.68888888888889</v>
      </c>
      <c r="F100" s="32">
        <v>130.24333333333334</v>
      </c>
      <c r="G100" s="32">
        <v>43.421111111111109</v>
      </c>
      <c r="H100" s="37">
        <v>0.33338451957447168</v>
      </c>
      <c r="I100" s="32">
        <v>119.11555555555555</v>
      </c>
      <c r="J100" s="32">
        <v>43.321111111111108</v>
      </c>
      <c r="K100" s="37">
        <v>0.36368978769448901</v>
      </c>
      <c r="L100" s="32">
        <v>43.633333333333333</v>
      </c>
      <c r="M100" s="32">
        <v>0.10555555555555556</v>
      </c>
      <c r="N100" s="37">
        <v>2.4191494779730073E-3</v>
      </c>
      <c r="O100" s="32">
        <v>32.605555555555554</v>
      </c>
      <c r="P100" s="32">
        <v>0.10555555555555556</v>
      </c>
      <c r="Q100" s="37">
        <v>3.2373487817345375E-3</v>
      </c>
      <c r="R100" s="32">
        <v>6.6333333333333337</v>
      </c>
      <c r="S100" s="32">
        <v>0</v>
      </c>
      <c r="T100" s="37">
        <v>0</v>
      </c>
      <c r="U100" s="32">
        <v>4.3944444444444448</v>
      </c>
      <c r="V100" s="32">
        <v>0</v>
      </c>
      <c r="W100" s="37">
        <v>0</v>
      </c>
      <c r="X100" s="32">
        <v>52.838888888888889</v>
      </c>
      <c r="Y100" s="32">
        <v>9.5444444444444443</v>
      </c>
      <c r="Z100" s="37">
        <v>0.18063295131952475</v>
      </c>
      <c r="AA100" s="32">
        <v>0.1</v>
      </c>
      <c r="AB100" s="32">
        <v>0.1</v>
      </c>
      <c r="AC100" s="37">
        <v>1</v>
      </c>
      <c r="AD100" s="32">
        <v>33.671111111111109</v>
      </c>
      <c r="AE100" s="32">
        <v>33.671111111111109</v>
      </c>
      <c r="AF100" s="37">
        <v>1</v>
      </c>
      <c r="AG100" s="32">
        <v>0</v>
      </c>
      <c r="AH100" s="32">
        <v>0</v>
      </c>
      <c r="AI100" s="37" t="s">
        <v>696</v>
      </c>
      <c r="AJ100" s="32">
        <v>0</v>
      </c>
      <c r="AK100" s="32">
        <v>0</v>
      </c>
      <c r="AL100" s="37" t="s">
        <v>696</v>
      </c>
      <c r="AM100" t="s">
        <v>56</v>
      </c>
      <c r="AN100" s="34">
        <v>8</v>
      </c>
      <c r="AX100"/>
      <c r="AY100"/>
    </row>
    <row r="101" spans="1:51" x14ac:dyDescent="0.25">
      <c r="A101" t="s">
        <v>564</v>
      </c>
      <c r="B101" t="s">
        <v>413</v>
      </c>
      <c r="C101" t="s">
        <v>451</v>
      </c>
      <c r="D101" t="s">
        <v>527</v>
      </c>
      <c r="E101" s="32">
        <v>95.677777777777777</v>
      </c>
      <c r="F101" s="32">
        <v>452.53055555555551</v>
      </c>
      <c r="G101" s="32">
        <v>25.705333333333328</v>
      </c>
      <c r="H101" s="37">
        <v>5.6803530762195305E-2</v>
      </c>
      <c r="I101" s="32">
        <v>433.25244444444439</v>
      </c>
      <c r="J101" s="32">
        <v>25.705333333333328</v>
      </c>
      <c r="K101" s="37">
        <v>5.9331075134025017E-2</v>
      </c>
      <c r="L101" s="32">
        <v>82.247555555555522</v>
      </c>
      <c r="M101" s="32">
        <v>0</v>
      </c>
      <c r="N101" s="37">
        <v>0</v>
      </c>
      <c r="O101" s="32">
        <v>68.825333333333305</v>
      </c>
      <c r="P101" s="32">
        <v>0</v>
      </c>
      <c r="Q101" s="37">
        <v>0</v>
      </c>
      <c r="R101" s="32">
        <v>7.9111111111111114</v>
      </c>
      <c r="S101" s="32">
        <v>0</v>
      </c>
      <c r="T101" s="37">
        <v>0</v>
      </c>
      <c r="U101" s="32">
        <v>5.5111111111111111</v>
      </c>
      <c r="V101" s="32">
        <v>0</v>
      </c>
      <c r="W101" s="37">
        <v>0</v>
      </c>
      <c r="X101" s="32">
        <v>69.801777777777758</v>
      </c>
      <c r="Y101" s="32">
        <v>2.8582222222222224</v>
      </c>
      <c r="Z101" s="37">
        <v>4.0947699517363469E-2</v>
      </c>
      <c r="AA101" s="32">
        <v>5.8558888888888898</v>
      </c>
      <c r="AB101" s="32">
        <v>0</v>
      </c>
      <c r="AC101" s="37">
        <v>0</v>
      </c>
      <c r="AD101" s="32">
        <v>233.16144444444444</v>
      </c>
      <c r="AE101" s="32">
        <v>22.847111111111108</v>
      </c>
      <c r="AF101" s="37">
        <v>9.7988375245954981E-2</v>
      </c>
      <c r="AG101" s="32">
        <v>6.8187777777777763</v>
      </c>
      <c r="AH101" s="32">
        <v>0</v>
      </c>
      <c r="AI101" s="37">
        <v>0</v>
      </c>
      <c r="AJ101" s="32">
        <v>54.645111111111127</v>
      </c>
      <c r="AK101" s="32">
        <v>0</v>
      </c>
      <c r="AL101" s="37">
        <v>0</v>
      </c>
      <c r="AM101" t="s">
        <v>196</v>
      </c>
      <c r="AN101" s="34">
        <v>8</v>
      </c>
      <c r="AX101"/>
      <c r="AY101"/>
    </row>
    <row r="102" spans="1:51" x14ac:dyDescent="0.25">
      <c r="A102" t="s">
        <v>564</v>
      </c>
      <c r="B102" t="s">
        <v>294</v>
      </c>
      <c r="C102" t="s">
        <v>469</v>
      </c>
      <c r="D102" t="s">
        <v>536</v>
      </c>
      <c r="E102" s="32">
        <v>46.68888888888889</v>
      </c>
      <c r="F102" s="32">
        <v>186.90100000000001</v>
      </c>
      <c r="G102" s="32">
        <v>0</v>
      </c>
      <c r="H102" s="37">
        <v>0</v>
      </c>
      <c r="I102" s="32">
        <v>177.73888888888888</v>
      </c>
      <c r="J102" s="32">
        <v>0</v>
      </c>
      <c r="K102" s="37">
        <v>0</v>
      </c>
      <c r="L102" s="32">
        <v>67.96877777777776</v>
      </c>
      <c r="M102" s="32">
        <v>0</v>
      </c>
      <c r="N102" s="37">
        <v>0</v>
      </c>
      <c r="O102" s="32">
        <v>59.296111111111095</v>
      </c>
      <c r="P102" s="32">
        <v>0</v>
      </c>
      <c r="Q102" s="37">
        <v>0</v>
      </c>
      <c r="R102" s="32">
        <v>2.9837777777777772</v>
      </c>
      <c r="S102" s="32">
        <v>0</v>
      </c>
      <c r="T102" s="37">
        <v>0</v>
      </c>
      <c r="U102" s="32">
        <v>5.6888888888888891</v>
      </c>
      <c r="V102" s="32">
        <v>0</v>
      </c>
      <c r="W102" s="37">
        <v>0</v>
      </c>
      <c r="X102" s="32">
        <v>10.580888888888889</v>
      </c>
      <c r="Y102" s="32">
        <v>0</v>
      </c>
      <c r="Z102" s="37">
        <v>0</v>
      </c>
      <c r="AA102" s="32">
        <v>0.4894444444444444</v>
      </c>
      <c r="AB102" s="32">
        <v>0</v>
      </c>
      <c r="AC102" s="37">
        <v>0</v>
      </c>
      <c r="AD102" s="32">
        <v>69.448444444444448</v>
      </c>
      <c r="AE102" s="32">
        <v>0</v>
      </c>
      <c r="AF102" s="37">
        <v>0</v>
      </c>
      <c r="AG102" s="32">
        <v>38.413444444444458</v>
      </c>
      <c r="AH102" s="32">
        <v>0</v>
      </c>
      <c r="AI102" s="37">
        <v>0</v>
      </c>
      <c r="AJ102" s="32">
        <v>0</v>
      </c>
      <c r="AK102" s="32">
        <v>0</v>
      </c>
      <c r="AL102" s="37" t="s">
        <v>696</v>
      </c>
      <c r="AM102" t="s">
        <v>74</v>
      </c>
      <c r="AN102" s="34">
        <v>8</v>
      </c>
      <c r="AX102"/>
      <c r="AY102"/>
    </row>
    <row r="103" spans="1:51" x14ac:dyDescent="0.25">
      <c r="A103" t="s">
        <v>564</v>
      </c>
      <c r="B103" t="s">
        <v>311</v>
      </c>
      <c r="C103" t="s">
        <v>442</v>
      </c>
      <c r="D103" t="s">
        <v>521</v>
      </c>
      <c r="E103" s="32">
        <v>110.45555555555555</v>
      </c>
      <c r="F103" s="32">
        <v>409.6583333333333</v>
      </c>
      <c r="G103" s="32">
        <v>0</v>
      </c>
      <c r="H103" s="37">
        <v>0</v>
      </c>
      <c r="I103" s="32">
        <v>378.38333333333333</v>
      </c>
      <c r="J103" s="32">
        <v>0</v>
      </c>
      <c r="K103" s="37">
        <v>0</v>
      </c>
      <c r="L103" s="32">
        <v>89.630555555555546</v>
      </c>
      <c r="M103" s="32">
        <v>0</v>
      </c>
      <c r="N103" s="37">
        <v>0</v>
      </c>
      <c r="O103" s="32">
        <v>65.569444444444443</v>
      </c>
      <c r="P103" s="32">
        <v>0</v>
      </c>
      <c r="Q103" s="37">
        <v>0</v>
      </c>
      <c r="R103" s="32">
        <v>18.372222222222224</v>
      </c>
      <c r="S103" s="32">
        <v>0</v>
      </c>
      <c r="T103" s="37">
        <v>0</v>
      </c>
      <c r="U103" s="32">
        <v>5.6888888888888891</v>
      </c>
      <c r="V103" s="32">
        <v>0</v>
      </c>
      <c r="W103" s="37">
        <v>0</v>
      </c>
      <c r="X103" s="32">
        <v>46.911111111111111</v>
      </c>
      <c r="Y103" s="32">
        <v>0</v>
      </c>
      <c r="Z103" s="37">
        <v>0</v>
      </c>
      <c r="AA103" s="32">
        <v>7.2138888888888886</v>
      </c>
      <c r="AB103" s="32">
        <v>0</v>
      </c>
      <c r="AC103" s="37">
        <v>0</v>
      </c>
      <c r="AD103" s="32">
        <v>265.90277777777777</v>
      </c>
      <c r="AE103" s="32">
        <v>0</v>
      </c>
      <c r="AF103" s="37">
        <v>0</v>
      </c>
      <c r="AG103" s="32">
        <v>0</v>
      </c>
      <c r="AH103" s="32">
        <v>0</v>
      </c>
      <c r="AI103" s="37" t="s">
        <v>696</v>
      </c>
      <c r="AJ103" s="32">
        <v>0</v>
      </c>
      <c r="AK103" s="32">
        <v>0</v>
      </c>
      <c r="AL103" s="37" t="s">
        <v>696</v>
      </c>
      <c r="AM103" t="s">
        <v>92</v>
      </c>
      <c r="AN103" s="34">
        <v>8</v>
      </c>
      <c r="AX103"/>
      <c r="AY103"/>
    </row>
    <row r="104" spans="1:51" x14ac:dyDescent="0.25">
      <c r="A104" t="s">
        <v>564</v>
      </c>
      <c r="B104" t="s">
        <v>258</v>
      </c>
      <c r="C104" t="s">
        <v>458</v>
      </c>
      <c r="D104" t="s">
        <v>532</v>
      </c>
      <c r="E104" s="32">
        <v>65.455555555555549</v>
      </c>
      <c r="F104" s="32">
        <v>248.00200000000001</v>
      </c>
      <c r="G104" s="32">
        <v>0</v>
      </c>
      <c r="H104" s="37">
        <v>0</v>
      </c>
      <c r="I104" s="32">
        <v>234.53055555555557</v>
      </c>
      <c r="J104" s="32">
        <v>0</v>
      </c>
      <c r="K104" s="37">
        <v>0</v>
      </c>
      <c r="L104" s="32">
        <v>61.900444444444446</v>
      </c>
      <c r="M104" s="32">
        <v>0</v>
      </c>
      <c r="N104" s="37">
        <v>0</v>
      </c>
      <c r="O104" s="32">
        <v>53.75877777777778</v>
      </c>
      <c r="P104" s="32">
        <v>0</v>
      </c>
      <c r="Q104" s="37">
        <v>0</v>
      </c>
      <c r="R104" s="32">
        <v>0</v>
      </c>
      <c r="S104" s="32">
        <v>0</v>
      </c>
      <c r="T104" s="37" t="s">
        <v>696</v>
      </c>
      <c r="U104" s="32">
        <v>8.1416666666666675</v>
      </c>
      <c r="V104" s="32">
        <v>0</v>
      </c>
      <c r="W104" s="37">
        <v>0</v>
      </c>
      <c r="X104" s="32">
        <v>35.049999999999997</v>
      </c>
      <c r="Y104" s="32">
        <v>0</v>
      </c>
      <c r="Z104" s="37">
        <v>0</v>
      </c>
      <c r="AA104" s="32">
        <v>5.3297777777777782</v>
      </c>
      <c r="AB104" s="32">
        <v>0</v>
      </c>
      <c r="AC104" s="37">
        <v>0</v>
      </c>
      <c r="AD104" s="32">
        <v>145.72177777777779</v>
      </c>
      <c r="AE104" s="32">
        <v>0</v>
      </c>
      <c r="AF104" s="37">
        <v>0</v>
      </c>
      <c r="AG104" s="32">
        <v>0</v>
      </c>
      <c r="AH104" s="32">
        <v>0</v>
      </c>
      <c r="AI104" s="37" t="s">
        <v>696</v>
      </c>
      <c r="AJ104" s="32">
        <v>0</v>
      </c>
      <c r="AK104" s="32">
        <v>0</v>
      </c>
      <c r="AL104" s="37" t="s">
        <v>696</v>
      </c>
      <c r="AM104" t="s">
        <v>37</v>
      </c>
      <c r="AN104" s="34">
        <v>8</v>
      </c>
      <c r="AX104"/>
      <c r="AY104"/>
    </row>
    <row r="105" spans="1:51" x14ac:dyDescent="0.25">
      <c r="A105" t="s">
        <v>564</v>
      </c>
      <c r="B105" t="s">
        <v>237</v>
      </c>
      <c r="C105" t="s">
        <v>442</v>
      </c>
      <c r="D105" t="s">
        <v>523</v>
      </c>
      <c r="E105" s="32">
        <v>84.566666666666663</v>
      </c>
      <c r="F105" s="32">
        <v>291.89722222222224</v>
      </c>
      <c r="G105" s="32">
        <v>15.824999999999999</v>
      </c>
      <c r="H105" s="37">
        <v>5.421428775349009E-2</v>
      </c>
      <c r="I105" s="32">
        <v>283.4666666666667</v>
      </c>
      <c r="J105" s="32">
        <v>15.824999999999999</v>
      </c>
      <c r="K105" s="37">
        <v>5.5826669802445897E-2</v>
      </c>
      <c r="L105" s="32">
        <v>52.330555555555556</v>
      </c>
      <c r="M105" s="32">
        <v>1.8333333333333333</v>
      </c>
      <c r="N105" s="37">
        <v>3.5033706672328677E-2</v>
      </c>
      <c r="O105" s="32">
        <v>43.9</v>
      </c>
      <c r="P105" s="32">
        <v>1.8333333333333333</v>
      </c>
      <c r="Q105" s="37">
        <v>4.1761579347000762E-2</v>
      </c>
      <c r="R105" s="32">
        <v>3.0972222222222223</v>
      </c>
      <c r="S105" s="32">
        <v>0</v>
      </c>
      <c r="T105" s="37">
        <v>0</v>
      </c>
      <c r="U105" s="32">
        <v>5.333333333333333</v>
      </c>
      <c r="V105" s="32">
        <v>0</v>
      </c>
      <c r="W105" s="37">
        <v>0</v>
      </c>
      <c r="X105" s="32">
        <v>73.908333333333331</v>
      </c>
      <c r="Y105" s="32">
        <v>0.9</v>
      </c>
      <c r="Z105" s="37">
        <v>1.2177246589243433E-2</v>
      </c>
      <c r="AA105" s="32">
        <v>0</v>
      </c>
      <c r="AB105" s="32">
        <v>0</v>
      </c>
      <c r="AC105" s="37" t="s">
        <v>696</v>
      </c>
      <c r="AD105" s="32">
        <v>165.65833333333333</v>
      </c>
      <c r="AE105" s="32">
        <v>13.091666666666667</v>
      </c>
      <c r="AF105" s="37">
        <v>7.9028120126766938E-2</v>
      </c>
      <c r="AG105" s="32">
        <v>0</v>
      </c>
      <c r="AH105" s="32">
        <v>0</v>
      </c>
      <c r="AI105" s="37" t="s">
        <v>696</v>
      </c>
      <c r="AJ105" s="32">
        <v>0</v>
      </c>
      <c r="AK105" s="32">
        <v>0</v>
      </c>
      <c r="AL105" s="37" t="s">
        <v>696</v>
      </c>
      <c r="AM105" t="s">
        <v>16</v>
      </c>
      <c r="AN105" s="34">
        <v>8</v>
      </c>
      <c r="AX105"/>
      <c r="AY105"/>
    </row>
    <row r="106" spans="1:51" x14ac:dyDescent="0.25">
      <c r="A106" t="s">
        <v>564</v>
      </c>
      <c r="B106" t="s">
        <v>361</v>
      </c>
      <c r="C106" t="s">
        <v>491</v>
      </c>
      <c r="D106" t="s">
        <v>542</v>
      </c>
      <c r="E106" s="32">
        <v>23.7</v>
      </c>
      <c r="F106" s="32">
        <v>83.463888888888889</v>
      </c>
      <c r="G106" s="32">
        <v>0.55555555555555558</v>
      </c>
      <c r="H106" s="37">
        <v>6.656238559589976E-3</v>
      </c>
      <c r="I106" s="32">
        <v>77.625</v>
      </c>
      <c r="J106" s="32">
        <v>0.55555555555555558</v>
      </c>
      <c r="K106" s="37">
        <v>7.1569153694757562E-3</v>
      </c>
      <c r="L106" s="32">
        <v>24.133333333333333</v>
      </c>
      <c r="M106" s="32">
        <v>0</v>
      </c>
      <c r="N106" s="37">
        <v>0</v>
      </c>
      <c r="O106" s="32">
        <v>18.294444444444444</v>
      </c>
      <c r="P106" s="32">
        <v>0</v>
      </c>
      <c r="Q106" s="37">
        <v>0</v>
      </c>
      <c r="R106" s="32">
        <v>0</v>
      </c>
      <c r="S106" s="32">
        <v>0</v>
      </c>
      <c r="T106" s="37" t="s">
        <v>696</v>
      </c>
      <c r="U106" s="32">
        <v>5.8388888888888886</v>
      </c>
      <c r="V106" s="32">
        <v>0</v>
      </c>
      <c r="W106" s="37">
        <v>0</v>
      </c>
      <c r="X106" s="32">
        <v>11.175000000000001</v>
      </c>
      <c r="Y106" s="32">
        <v>0.55555555555555558</v>
      </c>
      <c r="Z106" s="37">
        <v>4.9714143673875215E-2</v>
      </c>
      <c r="AA106" s="32">
        <v>0</v>
      </c>
      <c r="AB106" s="32">
        <v>0</v>
      </c>
      <c r="AC106" s="37" t="s">
        <v>696</v>
      </c>
      <c r="AD106" s="32">
        <v>48.033333333333331</v>
      </c>
      <c r="AE106" s="32">
        <v>0</v>
      </c>
      <c r="AF106" s="37">
        <v>0</v>
      </c>
      <c r="AG106" s="32">
        <v>0</v>
      </c>
      <c r="AH106" s="32">
        <v>0</v>
      </c>
      <c r="AI106" s="37" t="s">
        <v>696</v>
      </c>
      <c r="AJ106" s="32">
        <v>0.12222222222222222</v>
      </c>
      <c r="AK106" s="32">
        <v>0</v>
      </c>
      <c r="AL106" s="37">
        <v>0</v>
      </c>
      <c r="AM106" t="s">
        <v>144</v>
      </c>
      <c r="AN106" s="34">
        <v>8</v>
      </c>
      <c r="AX106"/>
      <c r="AY106"/>
    </row>
    <row r="107" spans="1:51" x14ac:dyDescent="0.25">
      <c r="A107" t="s">
        <v>564</v>
      </c>
      <c r="B107" t="s">
        <v>313</v>
      </c>
      <c r="C107" t="s">
        <v>475</v>
      </c>
      <c r="D107" t="s">
        <v>538</v>
      </c>
      <c r="E107" s="32">
        <v>37.922222222222224</v>
      </c>
      <c r="F107" s="32">
        <v>137.21111111111114</v>
      </c>
      <c r="G107" s="32">
        <v>24.881111111111121</v>
      </c>
      <c r="H107" s="37">
        <v>0.18133452101384731</v>
      </c>
      <c r="I107" s="32">
        <v>119.8247777777778</v>
      </c>
      <c r="J107" s="32">
        <v>24.731111111111119</v>
      </c>
      <c r="K107" s="37">
        <v>0.20639396600406337</v>
      </c>
      <c r="L107" s="32">
        <v>24.543333333333329</v>
      </c>
      <c r="M107" s="32">
        <v>0.15</v>
      </c>
      <c r="N107" s="37">
        <v>6.1116392774684235E-3</v>
      </c>
      <c r="O107" s="32">
        <v>12.432222222222221</v>
      </c>
      <c r="P107" s="32">
        <v>0</v>
      </c>
      <c r="Q107" s="37">
        <v>0</v>
      </c>
      <c r="R107" s="32">
        <v>6.2722222222222221</v>
      </c>
      <c r="S107" s="32">
        <v>0</v>
      </c>
      <c r="T107" s="37">
        <v>0</v>
      </c>
      <c r="U107" s="32">
        <v>5.8388888888888886</v>
      </c>
      <c r="V107" s="32">
        <v>0.15</v>
      </c>
      <c r="W107" s="37">
        <v>2.5689819219790674E-2</v>
      </c>
      <c r="X107" s="32">
        <v>43.328555555555553</v>
      </c>
      <c r="Y107" s="32">
        <v>8.3333333333333332E-3</v>
      </c>
      <c r="Z107" s="37">
        <v>1.923288978015525E-4</v>
      </c>
      <c r="AA107" s="32">
        <v>5.2752222222222223</v>
      </c>
      <c r="AB107" s="32">
        <v>0</v>
      </c>
      <c r="AC107" s="37">
        <v>0</v>
      </c>
      <c r="AD107" s="32">
        <v>64.064000000000021</v>
      </c>
      <c r="AE107" s="32">
        <v>24.722777777777786</v>
      </c>
      <c r="AF107" s="37">
        <v>0.38590749528249529</v>
      </c>
      <c r="AG107" s="32">
        <v>0</v>
      </c>
      <c r="AH107" s="32">
        <v>0</v>
      </c>
      <c r="AI107" s="37" t="s">
        <v>696</v>
      </c>
      <c r="AJ107" s="32">
        <v>0</v>
      </c>
      <c r="AK107" s="32">
        <v>0</v>
      </c>
      <c r="AL107" s="37" t="s">
        <v>696</v>
      </c>
      <c r="AM107" t="s">
        <v>94</v>
      </c>
      <c r="AN107" s="34">
        <v>8</v>
      </c>
      <c r="AX107"/>
      <c r="AY107"/>
    </row>
    <row r="108" spans="1:51" x14ac:dyDescent="0.25">
      <c r="A108" t="s">
        <v>564</v>
      </c>
      <c r="B108" t="s">
        <v>344</v>
      </c>
      <c r="C108" t="s">
        <v>479</v>
      </c>
      <c r="D108" t="s">
        <v>520</v>
      </c>
      <c r="E108" s="32">
        <v>84.588888888888889</v>
      </c>
      <c r="F108" s="32">
        <v>249.43444444444447</v>
      </c>
      <c r="G108" s="32">
        <v>1.6858888888888885</v>
      </c>
      <c r="H108" s="37">
        <v>6.7588455661919608E-3</v>
      </c>
      <c r="I108" s="32">
        <v>232.67888888888891</v>
      </c>
      <c r="J108" s="32">
        <v>1.6858888888888885</v>
      </c>
      <c r="K108" s="37">
        <v>7.2455601663713922E-3</v>
      </c>
      <c r="L108" s="32">
        <v>47.380666666666677</v>
      </c>
      <c r="M108" s="32">
        <v>0</v>
      </c>
      <c r="N108" s="37">
        <v>0</v>
      </c>
      <c r="O108" s="32">
        <v>41.558444444444454</v>
      </c>
      <c r="P108" s="32">
        <v>0</v>
      </c>
      <c r="Q108" s="37">
        <v>0</v>
      </c>
      <c r="R108" s="32">
        <v>0</v>
      </c>
      <c r="S108" s="32">
        <v>0</v>
      </c>
      <c r="T108" s="37" t="s">
        <v>696</v>
      </c>
      <c r="U108" s="32">
        <v>5.822222222222222</v>
      </c>
      <c r="V108" s="32">
        <v>0</v>
      </c>
      <c r="W108" s="37">
        <v>0</v>
      </c>
      <c r="X108" s="32">
        <v>38.87777777777778</v>
      </c>
      <c r="Y108" s="32">
        <v>0.54166666666666663</v>
      </c>
      <c r="Z108" s="37">
        <v>1.3932552157759358E-2</v>
      </c>
      <c r="AA108" s="32">
        <v>10.933333333333334</v>
      </c>
      <c r="AB108" s="32">
        <v>0</v>
      </c>
      <c r="AC108" s="37">
        <v>0</v>
      </c>
      <c r="AD108" s="32">
        <v>150.74922222222224</v>
      </c>
      <c r="AE108" s="32">
        <v>1.144222222222222</v>
      </c>
      <c r="AF108" s="37">
        <v>7.5902363233125185E-3</v>
      </c>
      <c r="AG108" s="32">
        <v>1.4934444444444441</v>
      </c>
      <c r="AH108" s="32">
        <v>0</v>
      </c>
      <c r="AI108" s="37">
        <v>0</v>
      </c>
      <c r="AJ108" s="32">
        <v>0</v>
      </c>
      <c r="AK108" s="32">
        <v>0</v>
      </c>
      <c r="AL108" s="37" t="s">
        <v>696</v>
      </c>
      <c r="AM108" t="s">
        <v>127</v>
      </c>
      <c r="AN108" s="34">
        <v>8</v>
      </c>
      <c r="AX108"/>
      <c r="AY108"/>
    </row>
    <row r="109" spans="1:51" x14ac:dyDescent="0.25">
      <c r="A109" t="s">
        <v>564</v>
      </c>
      <c r="B109" t="s">
        <v>347</v>
      </c>
      <c r="C109" t="s">
        <v>445</v>
      </c>
      <c r="D109" t="s">
        <v>523</v>
      </c>
      <c r="E109" s="32">
        <v>115.82222222222222</v>
      </c>
      <c r="F109" s="32">
        <v>431.90055555555557</v>
      </c>
      <c r="G109" s="32">
        <v>7.4917777777777772</v>
      </c>
      <c r="H109" s="37">
        <v>1.73460711763639E-2</v>
      </c>
      <c r="I109" s="32">
        <v>410.10055555555562</v>
      </c>
      <c r="J109" s="32">
        <v>7.4917777777777772</v>
      </c>
      <c r="K109" s="37">
        <v>1.8268148326765384E-2</v>
      </c>
      <c r="L109" s="32">
        <v>94.626111111111129</v>
      </c>
      <c r="M109" s="32">
        <v>1.3761111111111113</v>
      </c>
      <c r="N109" s="37">
        <v>1.4542615087449435E-2</v>
      </c>
      <c r="O109" s="32">
        <v>72.826111111111132</v>
      </c>
      <c r="P109" s="32">
        <v>1.3761111111111113</v>
      </c>
      <c r="Q109" s="37">
        <v>1.8895847795738704E-2</v>
      </c>
      <c r="R109" s="32">
        <v>16.111111111111111</v>
      </c>
      <c r="S109" s="32">
        <v>0</v>
      </c>
      <c r="T109" s="37">
        <v>0</v>
      </c>
      <c r="U109" s="32">
        <v>5.6888888888888891</v>
      </c>
      <c r="V109" s="32">
        <v>0</v>
      </c>
      <c r="W109" s="37">
        <v>0</v>
      </c>
      <c r="X109" s="32">
        <v>46.344000000000023</v>
      </c>
      <c r="Y109" s="32">
        <v>0</v>
      </c>
      <c r="Z109" s="37">
        <v>0</v>
      </c>
      <c r="AA109" s="32">
        <v>0</v>
      </c>
      <c r="AB109" s="32">
        <v>0</v>
      </c>
      <c r="AC109" s="37" t="s">
        <v>696</v>
      </c>
      <c r="AD109" s="32">
        <v>290.93044444444445</v>
      </c>
      <c r="AE109" s="32">
        <v>6.1156666666666659</v>
      </c>
      <c r="AF109" s="37">
        <v>2.1021061162385508E-2</v>
      </c>
      <c r="AG109" s="32">
        <v>0</v>
      </c>
      <c r="AH109" s="32">
        <v>0</v>
      </c>
      <c r="AI109" s="37" t="s">
        <v>696</v>
      </c>
      <c r="AJ109" s="32">
        <v>0</v>
      </c>
      <c r="AK109" s="32">
        <v>0</v>
      </c>
      <c r="AL109" s="37" t="s">
        <v>696</v>
      </c>
      <c r="AM109" t="s">
        <v>130</v>
      </c>
      <c r="AN109" s="34">
        <v>8</v>
      </c>
      <c r="AX109"/>
      <c r="AY109"/>
    </row>
    <row r="110" spans="1:51" x14ac:dyDescent="0.25">
      <c r="A110" t="s">
        <v>564</v>
      </c>
      <c r="B110" t="s">
        <v>299</v>
      </c>
      <c r="C110" t="s">
        <v>471</v>
      </c>
      <c r="D110" t="s">
        <v>537</v>
      </c>
      <c r="E110" s="32">
        <v>74.599999999999994</v>
      </c>
      <c r="F110" s="32">
        <v>255.20222222222219</v>
      </c>
      <c r="G110" s="32">
        <v>0</v>
      </c>
      <c r="H110" s="37">
        <v>0</v>
      </c>
      <c r="I110" s="32">
        <v>238.47</v>
      </c>
      <c r="J110" s="32">
        <v>0</v>
      </c>
      <c r="K110" s="37">
        <v>0</v>
      </c>
      <c r="L110" s="32">
        <v>50.800000000000018</v>
      </c>
      <c r="M110" s="32">
        <v>0</v>
      </c>
      <c r="N110" s="37">
        <v>0</v>
      </c>
      <c r="O110" s="32">
        <v>43.066666666666684</v>
      </c>
      <c r="P110" s="32">
        <v>0</v>
      </c>
      <c r="Q110" s="37">
        <v>0</v>
      </c>
      <c r="R110" s="32">
        <v>2.0444444444444443</v>
      </c>
      <c r="S110" s="32">
        <v>0</v>
      </c>
      <c r="T110" s="37">
        <v>0</v>
      </c>
      <c r="U110" s="32">
        <v>5.6888888888888891</v>
      </c>
      <c r="V110" s="32">
        <v>0</v>
      </c>
      <c r="W110" s="37">
        <v>0</v>
      </c>
      <c r="X110" s="32">
        <v>61.945555555555558</v>
      </c>
      <c r="Y110" s="32">
        <v>0</v>
      </c>
      <c r="Z110" s="37">
        <v>0</v>
      </c>
      <c r="AA110" s="32">
        <v>8.9988888888888887</v>
      </c>
      <c r="AB110" s="32">
        <v>0</v>
      </c>
      <c r="AC110" s="37">
        <v>0</v>
      </c>
      <c r="AD110" s="32">
        <v>127.59555555555553</v>
      </c>
      <c r="AE110" s="32">
        <v>0</v>
      </c>
      <c r="AF110" s="37">
        <v>0</v>
      </c>
      <c r="AG110" s="32">
        <v>1.9211111111111105</v>
      </c>
      <c r="AH110" s="32">
        <v>0</v>
      </c>
      <c r="AI110" s="37">
        <v>0</v>
      </c>
      <c r="AJ110" s="32">
        <v>3.9411111111111121</v>
      </c>
      <c r="AK110" s="32">
        <v>0</v>
      </c>
      <c r="AL110" s="37">
        <v>0</v>
      </c>
      <c r="AM110" t="s">
        <v>80</v>
      </c>
      <c r="AN110" s="34">
        <v>8</v>
      </c>
      <c r="AX110"/>
      <c r="AY110"/>
    </row>
    <row r="111" spans="1:51" x14ac:dyDescent="0.25">
      <c r="A111" t="s">
        <v>564</v>
      </c>
      <c r="B111" t="s">
        <v>351</v>
      </c>
      <c r="C111" t="s">
        <v>442</v>
      </c>
      <c r="D111" t="s">
        <v>521</v>
      </c>
      <c r="E111" s="32">
        <v>120.21111111111111</v>
      </c>
      <c r="F111" s="32">
        <v>337.57499999999999</v>
      </c>
      <c r="G111" s="32">
        <v>0</v>
      </c>
      <c r="H111" s="37">
        <v>0</v>
      </c>
      <c r="I111" s="32">
        <v>274.77499999999998</v>
      </c>
      <c r="J111" s="32">
        <v>0</v>
      </c>
      <c r="K111" s="37">
        <v>0</v>
      </c>
      <c r="L111" s="32">
        <v>132.29722222222222</v>
      </c>
      <c r="M111" s="32">
        <v>0</v>
      </c>
      <c r="N111" s="37">
        <v>0</v>
      </c>
      <c r="O111" s="32">
        <v>99.674999999999997</v>
      </c>
      <c r="P111" s="32">
        <v>0</v>
      </c>
      <c r="Q111" s="37">
        <v>0</v>
      </c>
      <c r="R111" s="32">
        <v>22.577777777777779</v>
      </c>
      <c r="S111" s="32">
        <v>0</v>
      </c>
      <c r="T111" s="37">
        <v>0</v>
      </c>
      <c r="U111" s="32">
        <v>10.044444444444444</v>
      </c>
      <c r="V111" s="32">
        <v>0</v>
      </c>
      <c r="W111" s="37">
        <v>0</v>
      </c>
      <c r="X111" s="32">
        <v>0</v>
      </c>
      <c r="Y111" s="32">
        <v>0</v>
      </c>
      <c r="Z111" s="37" t="s">
        <v>696</v>
      </c>
      <c r="AA111" s="32">
        <v>30.177777777777777</v>
      </c>
      <c r="AB111" s="32">
        <v>0</v>
      </c>
      <c r="AC111" s="37">
        <v>0</v>
      </c>
      <c r="AD111" s="32">
        <v>175.1</v>
      </c>
      <c r="AE111" s="32">
        <v>0</v>
      </c>
      <c r="AF111" s="37">
        <v>0</v>
      </c>
      <c r="AG111" s="32">
        <v>0</v>
      </c>
      <c r="AH111" s="32">
        <v>0</v>
      </c>
      <c r="AI111" s="37" t="s">
        <v>696</v>
      </c>
      <c r="AJ111" s="32">
        <v>0</v>
      </c>
      <c r="AK111" s="32">
        <v>0</v>
      </c>
      <c r="AL111" s="37" t="s">
        <v>696</v>
      </c>
      <c r="AM111" t="s">
        <v>134</v>
      </c>
      <c r="AN111" s="34">
        <v>8</v>
      </c>
      <c r="AX111"/>
      <c r="AY111"/>
    </row>
    <row r="112" spans="1:51" x14ac:dyDescent="0.25">
      <c r="A112" t="s">
        <v>564</v>
      </c>
      <c r="B112" t="s">
        <v>256</v>
      </c>
      <c r="C112" t="s">
        <v>451</v>
      </c>
      <c r="D112" t="s">
        <v>527</v>
      </c>
      <c r="E112" s="32">
        <v>51.511111111111113</v>
      </c>
      <c r="F112" s="32">
        <v>136.01888888888885</v>
      </c>
      <c r="G112" s="32">
        <v>0</v>
      </c>
      <c r="H112" s="37">
        <v>0</v>
      </c>
      <c r="I112" s="32">
        <v>123.84111111111109</v>
      </c>
      <c r="J112" s="32">
        <v>0</v>
      </c>
      <c r="K112" s="37">
        <v>0</v>
      </c>
      <c r="L112" s="32">
        <v>36.311111111111124</v>
      </c>
      <c r="M112" s="32">
        <v>0</v>
      </c>
      <c r="N112" s="37">
        <v>0</v>
      </c>
      <c r="O112" s="32">
        <v>27.066666666666677</v>
      </c>
      <c r="P112" s="32">
        <v>0</v>
      </c>
      <c r="Q112" s="37">
        <v>0</v>
      </c>
      <c r="R112" s="32">
        <v>3.6444444444444444</v>
      </c>
      <c r="S112" s="32">
        <v>0</v>
      </c>
      <c r="T112" s="37">
        <v>0</v>
      </c>
      <c r="U112" s="32">
        <v>5.6</v>
      </c>
      <c r="V112" s="32">
        <v>0</v>
      </c>
      <c r="W112" s="37">
        <v>0</v>
      </c>
      <c r="X112" s="32">
        <v>17.153333333333329</v>
      </c>
      <c r="Y112" s="32">
        <v>0</v>
      </c>
      <c r="Z112" s="37">
        <v>0</v>
      </c>
      <c r="AA112" s="32">
        <v>2.9333333333333331</v>
      </c>
      <c r="AB112" s="32">
        <v>0</v>
      </c>
      <c r="AC112" s="37">
        <v>0</v>
      </c>
      <c r="AD112" s="32">
        <v>72.535555555555533</v>
      </c>
      <c r="AE112" s="32">
        <v>0</v>
      </c>
      <c r="AF112" s="37">
        <v>0</v>
      </c>
      <c r="AG112" s="32">
        <v>7.0855555555555565</v>
      </c>
      <c r="AH112" s="32">
        <v>0</v>
      </c>
      <c r="AI112" s="37">
        <v>0</v>
      </c>
      <c r="AJ112" s="32">
        <v>0</v>
      </c>
      <c r="AK112" s="32">
        <v>0</v>
      </c>
      <c r="AL112" s="37" t="s">
        <v>696</v>
      </c>
      <c r="AM112" t="s">
        <v>35</v>
      </c>
      <c r="AN112" s="34">
        <v>8</v>
      </c>
      <c r="AX112"/>
      <c r="AY112"/>
    </row>
    <row r="113" spans="1:51" x14ac:dyDescent="0.25">
      <c r="A113" t="s">
        <v>564</v>
      </c>
      <c r="B113" t="s">
        <v>308</v>
      </c>
      <c r="C113" t="s">
        <v>450</v>
      </c>
      <c r="D113" t="s">
        <v>526</v>
      </c>
      <c r="E113" s="32">
        <v>73.74444444444444</v>
      </c>
      <c r="F113" s="32">
        <v>272.88277777777773</v>
      </c>
      <c r="G113" s="32">
        <v>27.454222222222221</v>
      </c>
      <c r="H113" s="37">
        <v>0.10060811622410112</v>
      </c>
      <c r="I113" s="32">
        <v>254.85833333333326</v>
      </c>
      <c r="J113" s="32">
        <v>27.454222222222221</v>
      </c>
      <c r="K113" s="37">
        <v>0.10772346292602647</v>
      </c>
      <c r="L113" s="32">
        <v>48.314555555555557</v>
      </c>
      <c r="M113" s="32">
        <v>0.40277777777777779</v>
      </c>
      <c r="N113" s="37">
        <v>8.336572139520871E-3</v>
      </c>
      <c r="O113" s="32">
        <v>32.095666666666673</v>
      </c>
      <c r="P113" s="32">
        <v>0.40277777777777779</v>
      </c>
      <c r="Q113" s="37">
        <v>1.2549288412073626E-2</v>
      </c>
      <c r="R113" s="32">
        <v>9.9188888888888886</v>
      </c>
      <c r="S113" s="32">
        <v>0</v>
      </c>
      <c r="T113" s="37">
        <v>0</v>
      </c>
      <c r="U113" s="32">
        <v>6.3</v>
      </c>
      <c r="V113" s="32">
        <v>0</v>
      </c>
      <c r="W113" s="37">
        <v>0</v>
      </c>
      <c r="X113" s="32">
        <v>56.55633333333332</v>
      </c>
      <c r="Y113" s="32">
        <v>0</v>
      </c>
      <c r="Z113" s="37">
        <v>0</v>
      </c>
      <c r="AA113" s="32">
        <v>1.8055555555555556</v>
      </c>
      <c r="AB113" s="32">
        <v>0</v>
      </c>
      <c r="AC113" s="37">
        <v>0</v>
      </c>
      <c r="AD113" s="32">
        <v>166.20633333333328</v>
      </c>
      <c r="AE113" s="32">
        <v>27.051444444444442</v>
      </c>
      <c r="AF113" s="37">
        <v>0.16275820482840275</v>
      </c>
      <c r="AG113" s="32">
        <v>0</v>
      </c>
      <c r="AH113" s="32">
        <v>0</v>
      </c>
      <c r="AI113" s="37" t="s">
        <v>696</v>
      </c>
      <c r="AJ113" s="32">
        <v>0</v>
      </c>
      <c r="AK113" s="32">
        <v>0</v>
      </c>
      <c r="AL113" s="37" t="s">
        <v>696</v>
      </c>
      <c r="AM113" t="s">
        <v>89</v>
      </c>
      <c r="AN113" s="34">
        <v>8</v>
      </c>
      <c r="AX113"/>
      <c r="AY113"/>
    </row>
    <row r="114" spans="1:51" x14ac:dyDescent="0.25">
      <c r="A114" t="s">
        <v>564</v>
      </c>
      <c r="B114" t="s">
        <v>404</v>
      </c>
      <c r="C114" t="s">
        <v>446</v>
      </c>
      <c r="D114" t="s">
        <v>514</v>
      </c>
      <c r="E114" s="32">
        <v>48.8</v>
      </c>
      <c r="F114" s="32">
        <v>144.5833333333334</v>
      </c>
      <c r="G114" s="32">
        <v>19.590333333333334</v>
      </c>
      <c r="H114" s="37">
        <v>0.13549510086455324</v>
      </c>
      <c r="I114" s="32">
        <v>143.29077777777786</v>
      </c>
      <c r="J114" s="32">
        <v>19.590333333333334</v>
      </c>
      <c r="K114" s="37">
        <v>0.13671733545696119</v>
      </c>
      <c r="L114" s="32">
        <v>25.362888888888904</v>
      </c>
      <c r="M114" s="32">
        <v>3.7145555555555552</v>
      </c>
      <c r="N114" s="37">
        <v>0.14645632726731084</v>
      </c>
      <c r="O114" s="32">
        <v>25.362888888888904</v>
      </c>
      <c r="P114" s="32">
        <v>3.7145555555555552</v>
      </c>
      <c r="Q114" s="37">
        <v>0.14645632726731084</v>
      </c>
      <c r="R114" s="32">
        <v>0</v>
      </c>
      <c r="S114" s="32">
        <v>0</v>
      </c>
      <c r="T114" s="37" t="s">
        <v>696</v>
      </c>
      <c r="U114" s="32">
        <v>0</v>
      </c>
      <c r="V114" s="32">
        <v>0</v>
      </c>
      <c r="W114" s="37" t="s">
        <v>696</v>
      </c>
      <c r="X114" s="32">
        <v>15.527111111111115</v>
      </c>
      <c r="Y114" s="32">
        <v>3.9281111111111113</v>
      </c>
      <c r="Z114" s="37">
        <v>0.25298402793679869</v>
      </c>
      <c r="AA114" s="32">
        <v>1.2925555555555555</v>
      </c>
      <c r="AB114" s="32">
        <v>0</v>
      </c>
      <c r="AC114" s="37">
        <v>0</v>
      </c>
      <c r="AD114" s="32">
        <v>100.21533333333339</v>
      </c>
      <c r="AE114" s="32">
        <v>11.947666666666667</v>
      </c>
      <c r="AF114" s="37">
        <v>0.11921994638212376</v>
      </c>
      <c r="AG114" s="32">
        <v>2.1854444444444447</v>
      </c>
      <c r="AH114" s="32">
        <v>0</v>
      </c>
      <c r="AI114" s="37">
        <v>0</v>
      </c>
      <c r="AJ114" s="32">
        <v>0</v>
      </c>
      <c r="AK114" s="32">
        <v>0</v>
      </c>
      <c r="AL114" s="37" t="s">
        <v>696</v>
      </c>
      <c r="AM114" t="s">
        <v>187</v>
      </c>
      <c r="AN114" s="34">
        <v>8</v>
      </c>
      <c r="AX114"/>
      <c r="AY114"/>
    </row>
    <row r="115" spans="1:51" x14ac:dyDescent="0.25">
      <c r="A115" t="s">
        <v>564</v>
      </c>
      <c r="B115" t="s">
        <v>331</v>
      </c>
      <c r="C115" t="s">
        <v>482</v>
      </c>
      <c r="D115" t="s">
        <v>542</v>
      </c>
      <c r="E115" s="32">
        <v>16.600000000000001</v>
      </c>
      <c r="F115" s="32">
        <v>85.475000000000037</v>
      </c>
      <c r="G115" s="32">
        <v>0.12777777777777777</v>
      </c>
      <c r="H115" s="37">
        <v>1.4949140424425588E-3</v>
      </c>
      <c r="I115" s="32">
        <v>74.78577777777781</v>
      </c>
      <c r="J115" s="32">
        <v>0.12777777777777777</v>
      </c>
      <c r="K115" s="37">
        <v>1.7085839256424267E-3</v>
      </c>
      <c r="L115" s="32">
        <v>24.601999999999993</v>
      </c>
      <c r="M115" s="32">
        <v>0.12777777777777777</v>
      </c>
      <c r="N115" s="37">
        <v>5.1937963489869848E-3</v>
      </c>
      <c r="O115" s="32">
        <v>15.981999999999994</v>
      </c>
      <c r="P115" s="32">
        <v>0.12777777777777777</v>
      </c>
      <c r="Q115" s="37">
        <v>7.9951056049166452E-3</v>
      </c>
      <c r="R115" s="32">
        <v>2.8311111111111109</v>
      </c>
      <c r="S115" s="32">
        <v>0</v>
      </c>
      <c r="T115" s="37">
        <v>0</v>
      </c>
      <c r="U115" s="32">
        <v>5.7888888888888888</v>
      </c>
      <c r="V115" s="32">
        <v>0</v>
      </c>
      <c r="W115" s="37">
        <v>0</v>
      </c>
      <c r="X115" s="32">
        <v>10.149222222222225</v>
      </c>
      <c r="Y115" s="32">
        <v>0</v>
      </c>
      <c r="Z115" s="37">
        <v>0</v>
      </c>
      <c r="AA115" s="32">
        <v>2.0692222222222223</v>
      </c>
      <c r="AB115" s="32">
        <v>0</v>
      </c>
      <c r="AC115" s="37">
        <v>0</v>
      </c>
      <c r="AD115" s="32">
        <v>48.654555555555596</v>
      </c>
      <c r="AE115" s="32">
        <v>0</v>
      </c>
      <c r="AF115" s="37">
        <v>0</v>
      </c>
      <c r="AG115" s="32">
        <v>0</v>
      </c>
      <c r="AH115" s="32">
        <v>0</v>
      </c>
      <c r="AI115" s="37" t="s">
        <v>696</v>
      </c>
      <c r="AJ115" s="32">
        <v>0</v>
      </c>
      <c r="AK115" s="32">
        <v>0</v>
      </c>
      <c r="AL115" s="37" t="s">
        <v>696</v>
      </c>
      <c r="AM115" t="s">
        <v>113</v>
      </c>
      <c r="AN115" s="34">
        <v>8</v>
      </c>
      <c r="AX115"/>
      <c r="AY115"/>
    </row>
    <row r="116" spans="1:51" x14ac:dyDescent="0.25">
      <c r="A116" t="s">
        <v>564</v>
      </c>
      <c r="B116" t="s">
        <v>353</v>
      </c>
      <c r="C116" t="s">
        <v>450</v>
      </c>
      <c r="D116" t="s">
        <v>526</v>
      </c>
      <c r="E116" s="32">
        <v>66.74444444444444</v>
      </c>
      <c r="F116" s="32">
        <v>326.67933333333337</v>
      </c>
      <c r="G116" s="32">
        <v>34.163222222222224</v>
      </c>
      <c r="H116" s="37">
        <v>0.10457723748126772</v>
      </c>
      <c r="I116" s="32">
        <v>304.69100000000003</v>
      </c>
      <c r="J116" s="32">
        <v>34.163222222222224</v>
      </c>
      <c r="K116" s="37">
        <v>0.11212415930310453</v>
      </c>
      <c r="L116" s="32">
        <v>43.289888888888896</v>
      </c>
      <c r="M116" s="32">
        <v>0</v>
      </c>
      <c r="N116" s="37">
        <v>0</v>
      </c>
      <c r="O116" s="32">
        <v>21.301555555555563</v>
      </c>
      <c r="P116" s="32">
        <v>0</v>
      </c>
      <c r="Q116" s="37">
        <v>0</v>
      </c>
      <c r="R116" s="32">
        <v>21.98833333333333</v>
      </c>
      <c r="S116" s="32">
        <v>0</v>
      </c>
      <c r="T116" s="37">
        <v>0</v>
      </c>
      <c r="U116" s="32">
        <v>0</v>
      </c>
      <c r="V116" s="32">
        <v>0</v>
      </c>
      <c r="W116" s="37" t="s">
        <v>696</v>
      </c>
      <c r="X116" s="32">
        <v>62.948222222222235</v>
      </c>
      <c r="Y116" s="32">
        <v>0</v>
      </c>
      <c r="Z116" s="37">
        <v>0</v>
      </c>
      <c r="AA116" s="32">
        <v>0</v>
      </c>
      <c r="AB116" s="32">
        <v>0</v>
      </c>
      <c r="AC116" s="37" t="s">
        <v>696</v>
      </c>
      <c r="AD116" s="32">
        <v>198.20733333333337</v>
      </c>
      <c r="AE116" s="32">
        <v>34.163222222222224</v>
      </c>
      <c r="AF116" s="37">
        <v>0.17236104057143303</v>
      </c>
      <c r="AG116" s="32">
        <v>0</v>
      </c>
      <c r="AH116" s="32">
        <v>0</v>
      </c>
      <c r="AI116" s="37" t="s">
        <v>696</v>
      </c>
      <c r="AJ116" s="32">
        <v>22.233888888888892</v>
      </c>
      <c r="AK116" s="32">
        <v>0</v>
      </c>
      <c r="AL116" s="37">
        <v>0</v>
      </c>
      <c r="AM116" t="s">
        <v>136</v>
      </c>
      <c r="AN116" s="34">
        <v>8</v>
      </c>
      <c r="AX116"/>
      <c r="AY116"/>
    </row>
    <row r="117" spans="1:51" x14ac:dyDescent="0.25">
      <c r="A117" t="s">
        <v>564</v>
      </c>
      <c r="B117" t="s">
        <v>240</v>
      </c>
      <c r="C117" t="s">
        <v>453</v>
      </c>
      <c r="D117" t="s">
        <v>529</v>
      </c>
      <c r="E117" s="32">
        <v>106.97777777777777</v>
      </c>
      <c r="F117" s="32">
        <v>409.14911111111115</v>
      </c>
      <c r="G117" s="32">
        <v>55.276888888888884</v>
      </c>
      <c r="H117" s="37">
        <v>0.13510206276331746</v>
      </c>
      <c r="I117" s="32">
        <v>393.15744444444448</v>
      </c>
      <c r="J117" s="32">
        <v>55.276888888888884</v>
      </c>
      <c r="K117" s="37">
        <v>0.14059733490993287</v>
      </c>
      <c r="L117" s="32">
        <v>114.28888888888889</v>
      </c>
      <c r="M117" s="32">
        <v>1.3638888888888889</v>
      </c>
      <c r="N117" s="37">
        <v>1.1933696286214272E-2</v>
      </c>
      <c r="O117" s="32">
        <v>98.297222222222217</v>
      </c>
      <c r="P117" s="32">
        <v>1.3638888888888889</v>
      </c>
      <c r="Q117" s="37">
        <v>1.3875151891937719E-2</v>
      </c>
      <c r="R117" s="32">
        <v>11.241666666666667</v>
      </c>
      <c r="S117" s="32">
        <v>0</v>
      </c>
      <c r="T117" s="37">
        <v>0</v>
      </c>
      <c r="U117" s="32">
        <v>4.75</v>
      </c>
      <c r="V117" s="32">
        <v>0</v>
      </c>
      <c r="W117" s="37">
        <v>0</v>
      </c>
      <c r="X117" s="32">
        <v>69.315777777777768</v>
      </c>
      <c r="Y117" s="32">
        <v>17.818555555555555</v>
      </c>
      <c r="Z117" s="37">
        <v>0.25706348722913819</v>
      </c>
      <c r="AA117" s="32">
        <v>0</v>
      </c>
      <c r="AB117" s="32">
        <v>0</v>
      </c>
      <c r="AC117" s="37" t="s">
        <v>696</v>
      </c>
      <c r="AD117" s="32">
        <v>225.54444444444448</v>
      </c>
      <c r="AE117" s="32">
        <v>36.094444444444441</v>
      </c>
      <c r="AF117" s="37">
        <v>0.16003251391694168</v>
      </c>
      <c r="AG117" s="32">
        <v>0</v>
      </c>
      <c r="AH117" s="32">
        <v>0</v>
      </c>
      <c r="AI117" s="37" t="s">
        <v>696</v>
      </c>
      <c r="AJ117" s="32">
        <v>0</v>
      </c>
      <c r="AK117" s="32">
        <v>0</v>
      </c>
      <c r="AL117" s="37" t="s">
        <v>696</v>
      </c>
      <c r="AM117" t="s">
        <v>19</v>
      </c>
      <c r="AN117" s="34">
        <v>8</v>
      </c>
      <c r="AX117"/>
      <c r="AY117"/>
    </row>
    <row r="118" spans="1:51" x14ac:dyDescent="0.25">
      <c r="A118" t="s">
        <v>564</v>
      </c>
      <c r="B118" t="s">
        <v>338</v>
      </c>
      <c r="C118" t="s">
        <v>451</v>
      </c>
      <c r="D118" t="s">
        <v>527</v>
      </c>
      <c r="E118" s="32">
        <v>25.388888888888889</v>
      </c>
      <c r="F118" s="32">
        <v>119.36144444444444</v>
      </c>
      <c r="G118" s="32">
        <v>23.144777777777779</v>
      </c>
      <c r="H118" s="37">
        <v>0.19390497396795728</v>
      </c>
      <c r="I118" s="32">
        <v>112.18644444444445</v>
      </c>
      <c r="J118" s="32">
        <v>23.144777777777779</v>
      </c>
      <c r="K118" s="37">
        <v>0.20630636698036406</v>
      </c>
      <c r="L118" s="32">
        <v>31.68888888888889</v>
      </c>
      <c r="M118" s="32">
        <v>0.9194444444444444</v>
      </c>
      <c r="N118" s="37">
        <v>2.9014726507713882E-2</v>
      </c>
      <c r="O118" s="32">
        <v>24.513888888888889</v>
      </c>
      <c r="P118" s="32">
        <v>0.9194444444444444</v>
      </c>
      <c r="Q118" s="37">
        <v>3.7507082152974498E-2</v>
      </c>
      <c r="R118" s="32">
        <v>5.3083333333333336</v>
      </c>
      <c r="S118" s="32">
        <v>0</v>
      </c>
      <c r="T118" s="37">
        <v>0</v>
      </c>
      <c r="U118" s="32">
        <v>1.8666666666666667</v>
      </c>
      <c r="V118" s="32">
        <v>0</v>
      </c>
      <c r="W118" s="37">
        <v>0</v>
      </c>
      <c r="X118" s="32">
        <v>31.960888888888888</v>
      </c>
      <c r="Y118" s="32">
        <v>1.4608888888888891</v>
      </c>
      <c r="Z118" s="37">
        <v>4.570864389809768E-2</v>
      </c>
      <c r="AA118" s="32">
        <v>0</v>
      </c>
      <c r="AB118" s="32">
        <v>0</v>
      </c>
      <c r="AC118" s="37" t="s">
        <v>696</v>
      </c>
      <c r="AD118" s="32">
        <v>55.711666666666666</v>
      </c>
      <c r="AE118" s="32">
        <v>20.764444444444447</v>
      </c>
      <c r="AF118" s="37">
        <v>0.37271267737657188</v>
      </c>
      <c r="AG118" s="32">
        <v>0</v>
      </c>
      <c r="AH118" s="32">
        <v>0</v>
      </c>
      <c r="AI118" s="37" t="s">
        <v>696</v>
      </c>
      <c r="AJ118" s="32">
        <v>0</v>
      </c>
      <c r="AK118" s="32">
        <v>0</v>
      </c>
      <c r="AL118" s="37" t="s">
        <v>696</v>
      </c>
      <c r="AM118" t="s">
        <v>120</v>
      </c>
      <c r="AN118" s="34">
        <v>8</v>
      </c>
      <c r="AX118"/>
      <c r="AY118"/>
    </row>
    <row r="119" spans="1:51" x14ac:dyDescent="0.25">
      <c r="A119" t="s">
        <v>564</v>
      </c>
      <c r="B119" t="s">
        <v>354</v>
      </c>
      <c r="C119" t="s">
        <v>441</v>
      </c>
      <c r="D119" t="s">
        <v>523</v>
      </c>
      <c r="E119" s="32">
        <v>91.533333333333331</v>
      </c>
      <c r="F119" s="32">
        <v>359.70366666666666</v>
      </c>
      <c r="G119" s="32">
        <v>0</v>
      </c>
      <c r="H119" s="37">
        <v>0</v>
      </c>
      <c r="I119" s="32">
        <v>330.65311111111112</v>
      </c>
      <c r="J119" s="32">
        <v>0</v>
      </c>
      <c r="K119" s="37">
        <v>0</v>
      </c>
      <c r="L119" s="32">
        <v>92.861222222222239</v>
      </c>
      <c r="M119" s="32">
        <v>0</v>
      </c>
      <c r="N119" s="37">
        <v>0</v>
      </c>
      <c r="O119" s="32">
        <v>65.307777777777801</v>
      </c>
      <c r="P119" s="32">
        <v>0</v>
      </c>
      <c r="Q119" s="37">
        <v>0</v>
      </c>
      <c r="R119" s="32">
        <v>21.95344444444444</v>
      </c>
      <c r="S119" s="32">
        <v>0</v>
      </c>
      <c r="T119" s="37">
        <v>0</v>
      </c>
      <c r="U119" s="32">
        <v>5.6</v>
      </c>
      <c r="V119" s="32">
        <v>0</v>
      </c>
      <c r="W119" s="37">
        <v>0</v>
      </c>
      <c r="X119" s="32">
        <v>74.489000000000004</v>
      </c>
      <c r="Y119" s="32">
        <v>0</v>
      </c>
      <c r="Z119" s="37">
        <v>0</v>
      </c>
      <c r="AA119" s="32">
        <v>1.4971111111111115</v>
      </c>
      <c r="AB119" s="32">
        <v>0</v>
      </c>
      <c r="AC119" s="37">
        <v>0</v>
      </c>
      <c r="AD119" s="32">
        <v>184.26011111111112</v>
      </c>
      <c r="AE119" s="32">
        <v>0</v>
      </c>
      <c r="AF119" s="37">
        <v>0</v>
      </c>
      <c r="AG119" s="32">
        <v>9.3333333333333338E-2</v>
      </c>
      <c r="AH119" s="32">
        <v>0</v>
      </c>
      <c r="AI119" s="37">
        <v>0</v>
      </c>
      <c r="AJ119" s="32">
        <v>6.5028888888888901</v>
      </c>
      <c r="AK119" s="32">
        <v>0</v>
      </c>
      <c r="AL119" s="37">
        <v>0</v>
      </c>
      <c r="AM119" t="s">
        <v>137</v>
      </c>
      <c r="AN119" s="34">
        <v>8</v>
      </c>
      <c r="AX119"/>
      <c r="AY119"/>
    </row>
    <row r="120" spans="1:51" x14ac:dyDescent="0.25">
      <c r="A120" t="s">
        <v>564</v>
      </c>
      <c r="B120" t="s">
        <v>364</v>
      </c>
      <c r="C120" t="s">
        <v>451</v>
      </c>
      <c r="D120" t="s">
        <v>527</v>
      </c>
      <c r="E120" s="32">
        <v>64.077777777777783</v>
      </c>
      <c r="F120" s="32">
        <v>223.47233333333338</v>
      </c>
      <c r="G120" s="32">
        <v>2.2111111111111112</v>
      </c>
      <c r="H120" s="37">
        <v>9.8943393937405109E-3</v>
      </c>
      <c r="I120" s="32">
        <v>212.46400000000006</v>
      </c>
      <c r="J120" s="32">
        <v>2.2111111111111112</v>
      </c>
      <c r="K120" s="37">
        <v>1.0406991825020289E-2</v>
      </c>
      <c r="L120" s="32">
        <v>47.422777777777789</v>
      </c>
      <c r="M120" s="32">
        <v>0</v>
      </c>
      <c r="N120" s="37">
        <v>0</v>
      </c>
      <c r="O120" s="32">
        <v>36.414444444444456</v>
      </c>
      <c r="P120" s="32">
        <v>0</v>
      </c>
      <c r="Q120" s="37">
        <v>0</v>
      </c>
      <c r="R120" s="32">
        <v>6.2527777777777782</v>
      </c>
      <c r="S120" s="32">
        <v>0</v>
      </c>
      <c r="T120" s="37">
        <v>0</v>
      </c>
      <c r="U120" s="32">
        <v>4.7555555555555555</v>
      </c>
      <c r="V120" s="32">
        <v>0</v>
      </c>
      <c r="W120" s="37">
        <v>0</v>
      </c>
      <c r="X120" s="32">
        <v>56.917888888888925</v>
      </c>
      <c r="Y120" s="32">
        <v>0</v>
      </c>
      <c r="Z120" s="37">
        <v>0</v>
      </c>
      <c r="AA120" s="32">
        <v>0</v>
      </c>
      <c r="AB120" s="32">
        <v>0</v>
      </c>
      <c r="AC120" s="37" t="s">
        <v>696</v>
      </c>
      <c r="AD120" s="32">
        <v>119.13166666666667</v>
      </c>
      <c r="AE120" s="32">
        <v>2.2111111111111112</v>
      </c>
      <c r="AF120" s="37">
        <v>1.8560229811086706E-2</v>
      </c>
      <c r="AG120" s="32">
        <v>0</v>
      </c>
      <c r="AH120" s="32">
        <v>0</v>
      </c>
      <c r="AI120" s="37" t="s">
        <v>696</v>
      </c>
      <c r="AJ120" s="32">
        <v>0</v>
      </c>
      <c r="AK120" s="32">
        <v>0</v>
      </c>
      <c r="AL120" s="37" t="s">
        <v>696</v>
      </c>
      <c r="AM120" t="s">
        <v>147</v>
      </c>
      <c r="AN120" s="34">
        <v>8</v>
      </c>
      <c r="AX120"/>
      <c r="AY120"/>
    </row>
    <row r="121" spans="1:51" x14ac:dyDescent="0.25">
      <c r="A121" t="s">
        <v>564</v>
      </c>
      <c r="B121" t="s">
        <v>322</v>
      </c>
      <c r="C121" t="s">
        <v>436</v>
      </c>
      <c r="D121" t="s">
        <v>514</v>
      </c>
      <c r="E121" s="32">
        <v>55.855555555555554</v>
      </c>
      <c r="F121" s="32">
        <v>186.70544444444445</v>
      </c>
      <c r="G121" s="32">
        <v>4.3134444444444444</v>
      </c>
      <c r="H121" s="37">
        <v>2.3102938734750934E-2</v>
      </c>
      <c r="I121" s="32">
        <v>172.06111111111113</v>
      </c>
      <c r="J121" s="32">
        <v>4.3134444444444444</v>
      </c>
      <c r="K121" s="37">
        <v>2.506925833844564E-2</v>
      </c>
      <c r="L121" s="32">
        <v>56.414555555555566</v>
      </c>
      <c r="M121" s="32">
        <v>0</v>
      </c>
      <c r="N121" s="37">
        <v>0</v>
      </c>
      <c r="O121" s="32">
        <v>41.77022222222223</v>
      </c>
      <c r="P121" s="32">
        <v>0</v>
      </c>
      <c r="Q121" s="37">
        <v>0</v>
      </c>
      <c r="R121" s="32">
        <v>8.9554444444444439</v>
      </c>
      <c r="S121" s="32">
        <v>0</v>
      </c>
      <c r="T121" s="37">
        <v>0</v>
      </c>
      <c r="U121" s="32">
        <v>5.6888888888888891</v>
      </c>
      <c r="V121" s="32">
        <v>0</v>
      </c>
      <c r="W121" s="37">
        <v>0</v>
      </c>
      <c r="X121" s="32">
        <v>32.459999999999994</v>
      </c>
      <c r="Y121" s="32">
        <v>0</v>
      </c>
      <c r="Z121" s="37">
        <v>0</v>
      </c>
      <c r="AA121" s="32">
        <v>0</v>
      </c>
      <c r="AB121" s="32">
        <v>0</v>
      </c>
      <c r="AC121" s="37" t="s">
        <v>696</v>
      </c>
      <c r="AD121" s="32">
        <v>97.724111111111114</v>
      </c>
      <c r="AE121" s="32">
        <v>4.3134444444444444</v>
      </c>
      <c r="AF121" s="37">
        <v>4.4138999018779622E-2</v>
      </c>
      <c r="AG121" s="32">
        <v>0.10677777777777778</v>
      </c>
      <c r="AH121" s="32">
        <v>0</v>
      </c>
      <c r="AI121" s="37">
        <v>0</v>
      </c>
      <c r="AJ121" s="32">
        <v>0</v>
      </c>
      <c r="AK121" s="32">
        <v>0</v>
      </c>
      <c r="AL121" s="37" t="s">
        <v>696</v>
      </c>
      <c r="AM121" t="s">
        <v>104</v>
      </c>
      <c r="AN121" s="34">
        <v>8</v>
      </c>
      <c r="AX121"/>
      <c r="AY121"/>
    </row>
    <row r="122" spans="1:51" x14ac:dyDescent="0.25">
      <c r="A122" t="s">
        <v>564</v>
      </c>
      <c r="B122" t="s">
        <v>372</v>
      </c>
      <c r="C122" t="s">
        <v>447</v>
      </c>
      <c r="D122" t="s">
        <v>524</v>
      </c>
      <c r="E122" s="32">
        <v>54.411111111111111</v>
      </c>
      <c r="F122" s="32">
        <v>202.70588888888892</v>
      </c>
      <c r="G122" s="32">
        <v>0.4</v>
      </c>
      <c r="H122" s="37">
        <v>1.9733023159443372E-3</v>
      </c>
      <c r="I122" s="32">
        <v>184.96277777777783</v>
      </c>
      <c r="J122" s="32">
        <v>0.4</v>
      </c>
      <c r="K122" s="37">
        <v>2.1625972793324778E-3</v>
      </c>
      <c r="L122" s="32">
        <v>46.972000000000008</v>
      </c>
      <c r="M122" s="32">
        <v>0</v>
      </c>
      <c r="N122" s="37">
        <v>0</v>
      </c>
      <c r="O122" s="32">
        <v>36.749777777777787</v>
      </c>
      <c r="P122" s="32">
        <v>0</v>
      </c>
      <c r="Q122" s="37">
        <v>0</v>
      </c>
      <c r="R122" s="32">
        <v>4.5333333333333332</v>
      </c>
      <c r="S122" s="32">
        <v>0</v>
      </c>
      <c r="T122" s="37">
        <v>0</v>
      </c>
      <c r="U122" s="32">
        <v>5.6888888888888891</v>
      </c>
      <c r="V122" s="32">
        <v>0</v>
      </c>
      <c r="W122" s="37">
        <v>0</v>
      </c>
      <c r="X122" s="32">
        <v>47.003111111111131</v>
      </c>
      <c r="Y122" s="32">
        <v>0</v>
      </c>
      <c r="Z122" s="37">
        <v>0</v>
      </c>
      <c r="AA122" s="32">
        <v>7.520888888888889</v>
      </c>
      <c r="AB122" s="32">
        <v>0</v>
      </c>
      <c r="AC122" s="37">
        <v>0</v>
      </c>
      <c r="AD122" s="32">
        <v>96.688888888888883</v>
      </c>
      <c r="AE122" s="32">
        <v>0</v>
      </c>
      <c r="AF122" s="37">
        <v>0</v>
      </c>
      <c r="AG122" s="32">
        <v>4.1210000000000004</v>
      </c>
      <c r="AH122" s="32">
        <v>0</v>
      </c>
      <c r="AI122" s="37">
        <v>0</v>
      </c>
      <c r="AJ122" s="32">
        <v>0.4</v>
      </c>
      <c r="AK122" s="32">
        <v>0.4</v>
      </c>
      <c r="AL122" s="37">
        <v>1</v>
      </c>
      <c r="AM122" t="s">
        <v>155</v>
      </c>
      <c r="AN122" s="34">
        <v>8</v>
      </c>
      <c r="AX122"/>
      <c r="AY122"/>
    </row>
    <row r="123" spans="1:51" x14ac:dyDescent="0.25">
      <c r="A123" t="s">
        <v>564</v>
      </c>
      <c r="B123" t="s">
        <v>373</v>
      </c>
      <c r="C123" t="s">
        <v>464</v>
      </c>
      <c r="D123" t="s">
        <v>523</v>
      </c>
      <c r="E123" s="32">
        <v>91.155555555555551</v>
      </c>
      <c r="F123" s="32">
        <v>375.25344444444437</v>
      </c>
      <c r="G123" s="32">
        <v>102.37855555555558</v>
      </c>
      <c r="H123" s="37">
        <v>0.27282509213772865</v>
      </c>
      <c r="I123" s="32">
        <v>357.74433333333326</v>
      </c>
      <c r="J123" s="32">
        <v>102.25077777777778</v>
      </c>
      <c r="K123" s="37">
        <v>0.28582081741181403</v>
      </c>
      <c r="L123" s="32">
        <v>66.283888888888882</v>
      </c>
      <c r="M123" s="32">
        <v>14.130555555555556</v>
      </c>
      <c r="N123" s="37">
        <v>0.21318235535700819</v>
      </c>
      <c r="O123" s="32">
        <v>48.774777777777771</v>
      </c>
      <c r="P123" s="32">
        <v>14.002777777777778</v>
      </c>
      <c r="Q123" s="37">
        <v>0.28709054998826811</v>
      </c>
      <c r="R123" s="32">
        <v>11.909111111111113</v>
      </c>
      <c r="S123" s="32">
        <v>0.12777777777777777</v>
      </c>
      <c r="T123" s="37">
        <v>1.0729413520927019E-2</v>
      </c>
      <c r="U123" s="32">
        <v>5.6</v>
      </c>
      <c r="V123" s="32">
        <v>0</v>
      </c>
      <c r="W123" s="37">
        <v>0</v>
      </c>
      <c r="X123" s="32">
        <v>108.00699999999995</v>
      </c>
      <c r="Y123" s="32">
        <v>24.989333333333335</v>
      </c>
      <c r="Z123" s="37">
        <v>0.23136771999345734</v>
      </c>
      <c r="AA123" s="32">
        <v>0</v>
      </c>
      <c r="AB123" s="32">
        <v>0</v>
      </c>
      <c r="AC123" s="37" t="s">
        <v>696</v>
      </c>
      <c r="AD123" s="32">
        <v>197.05177777777777</v>
      </c>
      <c r="AE123" s="32">
        <v>63.258666666666677</v>
      </c>
      <c r="AF123" s="37">
        <v>0.32102560748274855</v>
      </c>
      <c r="AG123" s="32">
        <v>3.9107777777777772</v>
      </c>
      <c r="AH123" s="32">
        <v>0</v>
      </c>
      <c r="AI123" s="37">
        <v>0</v>
      </c>
      <c r="AJ123" s="32">
        <v>0</v>
      </c>
      <c r="AK123" s="32">
        <v>0</v>
      </c>
      <c r="AL123" s="37" t="s">
        <v>696</v>
      </c>
      <c r="AM123" t="s">
        <v>156</v>
      </c>
      <c r="AN123" s="34">
        <v>8</v>
      </c>
      <c r="AX123"/>
      <c r="AY123"/>
    </row>
    <row r="124" spans="1:51" x14ac:dyDescent="0.25">
      <c r="A124" t="s">
        <v>564</v>
      </c>
      <c r="B124" t="s">
        <v>324</v>
      </c>
      <c r="C124" t="s">
        <v>462</v>
      </c>
      <c r="D124" t="s">
        <v>522</v>
      </c>
      <c r="E124" s="32">
        <v>104.45555555555555</v>
      </c>
      <c r="F124" s="32">
        <v>386.72644444444438</v>
      </c>
      <c r="G124" s="32">
        <v>0</v>
      </c>
      <c r="H124" s="37">
        <v>0</v>
      </c>
      <c r="I124" s="32">
        <v>361.31288888888878</v>
      </c>
      <c r="J124" s="32">
        <v>0</v>
      </c>
      <c r="K124" s="37">
        <v>0</v>
      </c>
      <c r="L124" s="32">
        <v>118.99811111111111</v>
      </c>
      <c r="M124" s="32">
        <v>0</v>
      </c>
      <c r="N124" s="37">
        <v>0</v>
      </c>
      <c r="O124" s="32">
        <v>93.584555555555568</v>
      </c>
      <c r="P124" s="32">
        <v>0</v>
      </c>
      <c r="Q124" s="37">
        <v>0</v>
      </c>
      <c r="R124" s="32">
        <v>19.724666666666664</v>
      </c>
      <c r="S124" s="32">
        <v>0</v>
      </c>
      <c r="T124" s="37">
        <v>0</v>
      </c>
      <c r="U124" s="32">
        <v>5.6888888888888891</v>
      </c>
      <c r="V124" s="32">
        <v>0</v>
      </c>
      <c r="W124" s="37">
        <v>0</v>
      </c>
      <c r="X124" s="32">
        <v>74.111777777777775</v>
      </c>
      <c r="Y124" s="32">
        <v>0</v>
      </c>
      <c r="Z124" s="37">
        <v>0</v>
      </c>
      <c r="AA124" s="32">
        <v>0</v>
      </c>
      <c r="AB124" s="32">
        <v>0</v>
      </c>
      <c r="AC124" s="37" t="s">
        <v>696</v>
      </c>
      <c r="AD124" s="32">
        <v>173.8266666666666</v>
      </c>
      <c r="AE124" s="32">
        <v>0</v>
      </c>
      <c r="AF124" s="37">
        <v>0</v>
      </c>
      <c r="AG124" s="32">
        <v>19.789888888888889</v>
      </c>
      <c r="AH124" s="32">
        <v>0</v>
      </c>
      <c r="AI124" s="37">
        <v>0</v>
      </c>
      <c r="AJ124" s="32">
        <v>0</v>
      </c>
      <c r="AK124" s="32">
        <v>0</v>
      </c>
      <c r="AL124" s="37" t="s">
        <v>696</v>
      </c>
      <c r="AM124" t="s">
        <v>106</v>
      </c>
      <c r="AN124" s="34">
        <v>8</v>
      </c>
      <c r="AX124"/>
      <c r="AY124"/>
    </row>
    <row r="125" spans="1:51" x14ac:dyDescent="0.25">
      <c r="A125" t="s">
        <v>564</v>
      </c>
      <c r="B125" t="s">
        <v>318</v>
      </c>
      <c r="C125" t="s">
        <v>448</v>
      </c>
      <c r="D125" t="s">
        <v>525</v>
      </c>
      <c r="E125" s="32">
        <v>66.155555555555551</v>
      </c>
      <c r="F125" s="32">
        <v>242.21322222222221</v>
      </c>
      <c r="G125" s="32">
        <v>10.292666666666666</v>
      </c>
      <c r="H125" s="37">
        <v>4.2494239464860847E-2</v>
      </c>
      <c r="I125" s="32">
        <v>219.09222222222223</v>
      </c>
      <c r="J125" s="32">
        <v>10.292666666666666</v>
      </c>
      <c r="K125" s="37">
        <v>4.6978694917918881E-2</v>
      </c>
      <c r="L125" s="32">
        <v>65.403999999999982</v>
      </c>
      <c r="M125" s="32">
        <v>6.7114444444444441</v>
      </c>
      <c r="N125" s="37">
        <v>0.1026151985267636</v>
      </c>
      <c r="O125" s="32">
        <v>47.501777777777775</v>
      </c>
      <c r="P125" s="32">
        <v>6.7114444444444441</v>
      </c>
      <c r="Q125" s="37">
        <v>0.14128827926908</v>
      </c>
      <c r="R125" s="32">
        <v>12.213333333333324</v>
      </c>
      <c r="S125" s="32">
        <v>0</v>
      </c>
      <c r="T125" s="37">
        <v>0</v>
      </c>
      <c r="U125" s="32">
        <v>5.6888888888888891</v>
      </c>
      <c r="V125" s="32">
        <v>0</v>
      </c>
      <c r="W125" s="37">
        <v>0</v>
      </c>
      <c r="X125" s="32">
        <v>46.252777777777808</v>
      </c>
      <c r="Y125" s="32">
        <v>3.5812222222222223</v>
      </c>
      <c r="Z125" s="37">
        <v>7.7427181550657573E-2</v>
      </c>
      <c r="AA125" s="32">
        <v>5.2187777777777766</v>
      </c>
      <c r="AB125" s="32">
        <v>0</v>
      </c>
      <c r="AC125" s="37">
        <v>0</v>
      </c>
      <c r="AD125" s="32">
        <v>124.961</v>
      </c>
      <c r="AE125" s="32">
        <v>0</v>
      </c>
      <c r="AF125" s="37">
        <v>0</v>
      </c>
      <c r="AG125" s="32">
        <v>0.37666666666666665</v>
      </c>
      <c r="AH125" s="32">
        <v>0</v>
      </c>
      <c r="AI125" s="37">
        <v>0</v>
      </c>
      <c r="AJ125" s="32">
        <v>0</v>
      </c>
      <c r="AK125" s="32">
        <v>0</v>
      </c>
      <c r="AL125" s="37" t="s">
        <v>696</v>
      </c>
      <c r="AM125" t="s">
        <v>100</v>
      </c>
      <c r="AN125" s="34">
        <v>8</v>
      </c>
      <c r="AX125"/>
      <c r="AY125"/>
    </row>
    <row r="126" spans="1:51" x14ac:dyDescent="0.25">
      <c r="A126" t="s">
        <v>564</v>
      </c>
      <c r="B126" t="s">
        <v>398</v>
      </c>
      <c r="C126" t="s">
        <v>503</v>
      </c>
      <c r="D126" t="s">
        <v>541</v>
      </c>
      <c r="E126" s="32">
        <v>44.6</v>
      </c>
      <c r="F126" s="32">
        <v>181.45733333333334</v>
      </c>
      <c r="G126" s="32">
        <v>4.6946666666666665</v>
      </c>
      <c r="H126" s="37">
        <v>2.5872013990433013E-2</v>
      </c>
      <c r="I126" s="32">
        <v>170.36344444444447</v>
      </c>
      <c r="J126" s="32">
        <v>4.6946666666666665</v>
      </c>
      <c r="K126" s="37">
        <v>2.7556772416617803E-2</v>
      </c>
      <c r="L126" s="32">
        <v>59.784333333333329</v>
      </c>
      <c r="M126" s="32">
        <v>0.52811111111111109</v>
      </c>
      <c r="N126" s="37">
        <v>8.8336037497746527E-3</v>
      </c>
      <c r="O126" s="32">
        <v>48.690444444444438</v>
      </c>
      <c r="P126" s="32">
        <v>0.52811111111111109</v>
      </c>
      <c r="Q126" s="37">
        <v>1.0846298840292644E-2</v>
      </c>
      <c r="R126" s="32">
        <v>6.0781111111111121</v>
      </c>
      <c r="S126" s="32">
        <v>0</v>
      </c>
      <c r="T126" s="37">
        <v>0</v>
      </c>
      <c r="U126" s="32">
        <v>5.015777777777779</v>
      </c>
      <c r="V126" s="32">
        <v>0</v>
      </c>
      <c r="W126" s="37">
        <v>0</v>
      </c>
      <c r="X126" s="32">
        <v>30.754999999999988</v>
      </c>
      <c r="Y126" s="32">
        <v>1.2592222222222222</v>
      </c>
      <c r="Z126" s="37">
        <v>4.0943658664354503E-2</v>
      </c>
      <c r="AA126" s="32">
        <v>0</v>
      </c>
      <c r="AB126" s="32">
        <v>0</v>
      </c>
      <c r="AC126" s="37" t="s">
        <v>696</v>
      </c>
      <c r="AD126" s="32">
        <v>87.468777777777788</v>
      </c>
      <c r="AE126" s="32">
        <v>2.9073333333333329</v>
      </c>
      <c r="AF126" s="37">
        <v>3.3238527017259482E-2</v>
      </c>
      <c r="AG126" s="32">
        <v>3.4492222222222222</v>
      </c>
      <c r="AH126" s="32">
        <v>0</v>
      </c>
      <c r="AI126" s="37">
        <v>0</v>
      </c>
      <c r="AJ126" s="32">
        <v>0</v>
      </c>
      <c r="AK126" s="32">
        <v>0</v>
      </c>
      <c r="AL126" s="37" t="s">
        <v>696</v>
      </c>
      <c r="AM126" t="s">
        <v>181</v>
      </c>
      <c r="AN126" s="34">
        <v>8</v>
      </c>
      <c r="AX126"/>
      <c r="AY126"/>
    </row>
    <row r="127" spans="1:51" x14ac:dyDescent="0.25">
      <c r="A127" t="s">
        <v>564</v>
      </c>
      <c r="B127" t="s">
        <v>365</v>
      </c>
      <c r="C127" t="s">
        <v>440</v>
      </c>
      <c r="D127" t="s">
        <v>520</v>
      </c>
      <c r="E127" s="32">
        <v>59.5</v>
      </c>
      <c r="F127" s="32">
        <v>216.90699999999998</v>
      </c>
      <c r="G127" s="32">
        <v>15.457444444444452</v>
      </c>
      <c r="H127" s="37">
        <v>7.1263004165123545E-2</v>
      </c>
      <c r="I127" s="32">
        <v>213.16300000000001</v>
      </c>
      <c r="J127" s="32">
        <v>15.457444444444452</v>
      </c>
      <c r="K127" s="37">
        <v>7.2514669264574297E-2</v>
      </c>
      <c r="L127" s="32">
        <v>43.858222222222231</v>
      </c>
      <c r="M127" s="32">
        <v>1.2105555555555556</v>
      </c>
      <c r="N127" s="37">
        <v>2.7601564637569537E-2</v>
      </c>
      <c r="O127" s="32">
        <v>40.114222222222232</v>
      </c>
      <c r="P127" s="32">
        <v>1.2105555555555556</v>
      </c>
      <c r="Q127" s="37">
        <v>3.0177714747886584E-2</v>
      </c>
      <c r="R127" s="32">
        <v>1.6106666666666667</v>
      </c>
      <c r="S127" s="32">
        <v>0</v>
      </c>
      <c r="T127" s="37">
        <v>0</v>
      </c>
      <c r="U127" s="32">
        <v>2.1333333333333333</v>
      </c>
      <c r="V127" s="32">
        <v>0</v>
      </c>
      <c r="W127" s="37">
        <v>0</v>
      </c>
      <c r="X127" s="32">
        <v>66.835777777777778</v>
      </c>
      <c r="Y127" s="32">
        <v>14.246888888888897</v>
      </c>
      <c r="Z127" s="37">
        <v>0.21316261084382629</v>
      </c>
      <c r="AA127" s="32">
        <v>0</v>
      </c>
      <c r="AB127" s="32">
        <v>0</v>
      </c>
      <c r="AC127" s="37" t="s">
        <v>696</v>
      </c>
      <c r="AD127" s="32">
        <v>106.21299999999998</v>
      </c>
      <c r="AE127" s="32">
        <v>0</v>
      </c>
      <c r="AF127" s="37">
        <v>0</v>
      </c>
      <c r="AG127" s="32">
        <v>0</v>
      </c>
      <c r="AH127" s="32">
        <v>0</v>
      </c>
      <c r="AI127" s="37" t="s">
        <v>696</v>
      </c>
      <c r="AJ127" s="32">
        <v>0</v>
      </c>
      <c r="AK127" s="32">
        <v>0</v>
      </c>
      <c r="AL127" s="37" t="s">
        <v>696</v>
      </c>
      <c r="AM127" t="s">
        <v>148</v>
      </c>
      <c r="AN127" s="34">
        <v>8</v>
      </c>
      <c r="AX127"/>
      <c r="AY127"/>
    </row>
    <row r="128" spans="1:51" x14ac:dyDescent="0.25">
      <c r="A128" t="s">
        <v>564</v>
      </c>
      <c r="B128" t="s">
        <v>261</v>
      </c>
      <c r="C128" t="s">
        <v>460</v>
      </c>
      <c r="D128" t="s">
        <v>518</v>
      </c>
      <c r="E128" s="32">
        <v>14.988888888888889</v>
      </c>
      <c r="F128" s="32">
        <v>72.108333333333334</v>
      </c>
      <c r="G128" s="32">
        <v>2.0666666666666664</v>
      </c>
      <c r="H128" s="37">
        <v>2.8660580145614234E-2</v>
      </c>
      <c r="I128" s="32">
        <v>59.588888888888881</v>
      </c>
      <c r="J128" s="32">
        <v>2.0666666666666664</v>
      </c>
      <c r="K128" s="37">
        <v>3.4682080924855495E-2</v>
      </c>
      <c r="L128" s="32">
        <v>20.113888888888891</v>
      </c>
      <c r="M128" s="32">
        <v>0</v>
      </c>
      <c r="N128" s="37">
        <v>0</v>
      </c>
      <c r="O128" s="32">
        <v>14.425000000000001</v>
      </c>
      <c r="P128" s="32">
        <v>0</v>
      </c>
      <c r="Q128" s="37">
        <v>0</v>
      </c>
      <c r="R128" s="32">
        <v>0</v>
      </c>
      <c r="S128" s="32">
        <v>0</v>
      </c>
      <c r="T128" s="37" t="s">
        <v>696</v>
      </c>
      <c r="U128" s="32">
        <v>5.6888888888888891</v>
      </c>
      <c r="V128" s="32">
        <v>0</v>
      </c>
      <c r="W128" s="37">
        <v>0</v>
      </c>
      <c r="X128" s="32">
        <v>8.2222222222222214</v>
      </c>
      <c r="Y128" s="32">
        <v>0.41666666666666669</v>
      </c>
      <c r="Z128" s="37">
        <v>5.0675675675675685E-2</v>
      </c>
      <c r="AA128" s="32">
        <v>6.8305555555555557</v>
      </c>
      <c r="AB128" s="32">
        <v>0</v>
      </c>
      <c r="AC128" s="37">
        <v>0</v>
      </c>
      <c r="AD128" s="32">
        <v>28.363888888888887</v>
      </c>
      <c r="AE128" s="32">
        <v>1.65</v>
      </c>
      <c r="AF128" s="37">
        <v>5.8172559004994615E-2</v>
      </c>
      <c r="AG128" s="32">
        <v>8.5777777777777775</v>
      </c>
      <c r="AH128" s="32">
        <v>0</v>
      </c>
      <c r="AI128" s="37">
        <v>0</v>
      </c>
      <c r="AJ128" s="32">
        <v>0</v>
      </c>
      <c r="AK128" s="32">
        <v>0</v>
      </c>
      <c r="AL128" s="37" t="s">
        <v>696</v>
      </c>
      <c r="AM128" t="s">
        <v>40</v>
      </c>
      <c r="AN128" s="34">
        <v>8</v>
      </c>
      <c r="AX128"/>
      <c r="AY128"/>
    </row>
    <row r="129" spans="1:51" x14ac:dyDescent="0.25">
      <c r="A129" t="s">
        <v>564</v>
      </c>
      <c r="B129" t="s">
        <v>285</v>
      </c>
      <c r="C129" t="s">
        <v>462</v>
      </c>
      <c r="D129" t="s">
        <v>522</v>
      </c>
      <c r="E129" s="32">
        <v>69.25555555555556</v>
      </c>
      <c r="F129" s="32">
        <v>235.50555555555556</v>
      </c>
      <c r="G129" s="32">
        <v>31.632222222222222</v>
      </c>
      <c r="H129" s="37">
        <v>0.13431624637305087</v>
      </c>
      <c r="I129" s="32">
        <v>217.73444444444445</v>
      </c>
      <c r="J129" s="32">
        <v>31.632222222222222</v>
      </c>
      <c r="K129" s="37">
        <v>0.14527890753772435</v>
      </c>
      <c r="L129" s="32">
        <v>52.391111111111108</v>
      </c>
      <c r="M129" s="32">
        <v>0.27111111111111114</v>
      </c>
      <c r="N129" s="37">
        <v>5.1747539871055317E-3</v>
      </c>
      <c r="O129" s="32">
        <v>41.013333333333328</v>
      </c>
      <c r="P129" s="32">
        <v>0.27111111111111114</v>
      </c>
      <c r="Q129" s="37">
        <v>6.6103164282618129E-3</v>
      </c>
      <c r="R129" s="32">
        <v>5.6888888888888891</v>
      </c>
      <c r="S129" s="32">
        <v>0</v>
      </c>
      <c r="T129" s="37">
        <v>0</v>
      </c>
      <c r="U129" s="32">
        <v>5.6888888888888891</v>
      </c>
      <c r="V129" s="32">
        <v>0</v>
      </c>
      <c r="W129" s="37">
        <v>0</v>
      </c>
      <c r="X129" s="32">
        <v>33.216666666666661</v>
      </c>
      <c r="Y129" s="32">
        <v>0</v>
      </c>
      <c r="Z129" s="37">
        <v>0</v>
      </c>
      <c r="AA129" s="32">
        <v>6.3933333333333318</v>
      </c>
      <c r="AB129" s="32">
        <v>0</v>
      </c>
      <c r="AC129" s="37">
        <v>0</v>
      </c>
      <c r="AD129" s="32">
        <v>118.07222222222224</v>
      </c>
      <c r="AE129" s="32">
        <v>31.361111111111111</v>
      </c>
      <c r="AF129" s="37">
        <v>0.26560956100315247</v>
      </c>
      <c r="AG129" s="32">
        <v>20.276666666666664</v>
      </c>
      <c r="AH129" s="32">
        <v>0</v>
      </c>
      <c r="AI129" s="37">
        <v>0</v>
      </c>
      <c r="AJ129" s="32">
        <v>5.1555555555555559</v>
      </c>
      <c r="AK129" s="32">
        <v>0</v>
      </c>
      <c r="AL129" s="37">
        <v>0</v>
      </c>
      <c r="AM129" t="s">
        <v>64</v>
      </c>
      <c r="AN129" s="34">
        <v>8</v>
      </c>
      <c r="AX129"/>
      <c r="AY129"/>
    </row>
    <row r="130" spans="1:51" x14ac:dyDescent="0.25">
      <c r="A130" t="s">
        <v>564</v>
      </c>
      <c r="B130" t="s">
        <v>426</v>
      </c>
      <c r="C130" t="s">
        <v>442</v>
      </c>
      <c r="D130" t="s">
        <v>521</v>
      </c>
      <c r="E130" s="32">
        <v>33.477777777777774</v>
      </c>
      <c r="F130" s="32">
        <v>182.52700000000004</v>
      </c>
      <c r="G130" s="32">
        <v>10.532555555555554</v>
      </c>
      <c r="H130" s="37">
        <v>5.7704096136766352E-2</v>
      </c>
      <c r="I130" s="32">
        <v>167.61033333333336</v>
      </c>
      <c r="J130" s="32">
        <v>10.532555555555554</v>
      </c>
      <c r="K130" s="37">
        <v>6.2839535881174108E-2</v>
      </c>
      <c r="L130" s="32">
        <v>50.624444444444443</v>
      </c>
      <c r="M130" s="32">
        <v>0</v>
      </c>
      <c r="N130" s="37">
        <v>0</v>
      </c>
      <c r="O130" s="32">
        <v>35.707777777777778</v>
      </c>
      <c r="P130" s="32">
        <v>0</v>
      </c>
      <c r="Q130" s="37">
        <v>0</v>
      </c>
      <c r="R130" s="32">
        <v>9.4944444444444436</v>
      </c>
      <c r="S130" s="32">
        <v>0</v>
      </c>
      <c r="T130" s="37">
        <v>0</v>
      </c>
      <c r="U130" s="32">
        <v>5.4222222222222225</v>
      </c>
      <c r="V130" s="32">
        <v>0</v>
      </c>
      <c r="W130" s="37">
        <v>0</v>
      </c>
      <c r="X130" s="32">
        <v>17.955555555555559</v>
      </c>
      <c r="Y130" s="32">
        <v>4.0077777777777772</v>
      </c>
      <c r="Z130" s="37">
        <v>0.22320544554455438</v>
      </c>
      <c r="AA130" s="32">
        <v>0</v>
      </c>
      <c r="AB130" s="32">
        <v>0</v>
      </c>
      <c r="AC130" s="37" t="s">
        <v>696</v>
      </c>
      <c r="AD130" s="32">
        <v>113.94700000000003</v>
      </c>
      <c r="AE130" s="32">
        <v>6.5247777777777776</v>
      </c>
      <c r="AF130" s="37">
        <v>5.7261514368765969E-2</v>
      </c>
      <c r="AG130" s="32">
        <v>0</v>
      </c>
      <c r="AH130" s="32">
        <v>0</v>
      </c>
      <c r="AI130" s="37" t="s">
        <v>696</v>
      </c>
      <c r="AJ130" s="32">
        <v>0</v>
      </c>
      <c r="AK130" s="32">
        <v>0</v>
      </c>
      <c r="AL130" s="37" t="s">
        <v>696</v>
      </c>
      <c r="AM130" t="s">
        <v>209</v>
      </c>
      <c r="AN130" s="34">
        <v>8</v>
      </c>
      <c r="AX130"/>
      <c r="AY130"/>
    </row>
    <row r="131" spans="1:51" x14ac:dyDescent="0.25">
      <c r="A131" t="s">
        <v>564</v>
      </c>
      <c r="B131" t="s">
        <v>345</v>
      </c>
      <c r="C131" t="s">
        <v>464</v>
      </c>
      <c r="D131" t="s">
        <v>523</v>
      </c>
      <c r="E131" s="32">
        <v>35.422222222222224</v>
      </c>
      <c r="F131" s="32">
        <v>118.84099999999999</v>
      </c>
      <c r="G131" s="32">
        <v>5.1881111111111107</v>
      </c>
      <c r="H131" s="37">
        <v>4.365590251774313E-2</v>
      </c>
      <c r="I131" s="32">
        <v>101.38399999999999</v>
      </c>
      <c r="J131" s="32">
        <v>5.1881111111111107</v>
      </c>
      <c r="K131" s="37">
        <v>5.1172878473044185E-2</v>
      </c>
      <c r="L131" s="32">
        <v>38.30533333333333</v>
      </c>
      <c r="M131" s="32">
        <v>0</v>
      </c>
      <c r="N131" s="37">
        <v>0</v>
      </c>
      <c r="O131" s="32">
        <v>27.016444444444438</v>
      </c>
      <c r="P131" s="32">
        <v>0</v>
      </c>
      <c r="Q131" s="37">
        <v>0</v>
      </c>
      <c r="R131" s="32">
        <v>5.7777777777777777</v>
      </c>
      <c r="S131" s="32">
        <v>0</v>
      </c>
      <c r="T131" s="37">
        <v>0</v>
      </c>
      <c r="U131" s="32">
        <v>5.5111111111111111</v>
      </c>
      <c r="V131" s="32">
        <v>0</v>
      </c>
      <c r="W131" s="37">
        <v>0</v>
      </c>
      <c r="X131" s="32">
        <v>8.4327777777777815</v>
      </c>
      <c r="Y131" s="32">
        <v>0.13333333333333333</v>
      </c>
      <c r="Z131" s="37">
        <v>1.5811318268660644E-2</v>
      </c>
      <c r="AA131" s="32">
        <v>6.1681111111111111</v>
      </c>
      <c r="AB131" s="32">
        <v>0</v>
      </c>
      <c r="AC131" s="37">
        <v>0</v>
      </c>
      <c r="AD131" s="32">
        <v>65.046999999999997</v>
      </c>
      <c r="AE131" s="32">
        <v>5.0547777777777769</v>
      </c>
      <c r="AF131" s="37">
        <v>7.7709621931492265E-2</v>
      </c>
      <c r="AG131" s="32">
        <v>0</v>
      </c>
      <c r="AH131" s="32">
        <v>0</v>
      </c>
      <c r="AI131" s="37" t="s">
        <v>696</v>
      </c>
      <c r="AJ131" s="32">
        <v>0.88777777777777789</v>
      </c>
      <c r="AK131" s="32">
        <v>0</v>
      </c>
      <c r="AL131" s="37">
        <v>0</v>
      </c>
      <c r="AM131" t="s">
        <v>128</v>
      </c>
      <c r="AN131" s="34">
        <v>8</v>
      </c>
      <c r="AX131"/>
      <c r="AY131"/>
    </row>
    <row r="132" spans="1:51" x14ac:dyDescent="0.25">
      <c r="A132" t="s">
        <v>564</v>
      </c>
      <c r="B132" t="s">
        <v>221</v>
      </c>
      <c r="C132" t="s">
        <v>441</v>
      </c>
      <c r="D132" t="s">
        <v>520</v>
      </c>
      <c r="E132" s="32">
        <v>74.044444444444451</v>
      </c>
      <c r="F132" s="32">
        <v>222.52944444444452</v>
      </c>
      <c r="G132" s="32">
        <v>0</v>
      </c>
      <c r="H132" s="37">
        <v>0</v>
      </c>
      <c r="I132" s="32">
        <v>209.94166666666675</v>
      </c>
      <c r="J132" s="32">
        <v>0</v>
      </c>
      <c r="K132" s="37">
        <v>0</v>
      </c>
      <c r="L132" s="32">
        <v>41.943222222222218</v>
      </c>
      <c r="M132" s="32">
        <v>0</v>
      </c>
      <c r="N132" s="37">
        <v>0</v>
      </c>
      <c r="O132" s="32">
        <v>29.355444444444441</v>
      </c>
      <c r="P132" s="32">
        <v>0</v>
      </c>
      <c r="Q132" s="37">
        <v>0</v>
      </c>
      <c r="R132" s="32">
        <v>7.0044444444444434</v>
      </c>
      <c r="S132" s="32">
        <v>0</v>
      </c>
      <c r="T132" s="37">
        <v>0</v>
      </c>
      <c r="U132" s="32">
        <v>5.583333333333333</v>
      </c>
      <c r="V132" s="32">
        <v>0</v>
      </c>
      <c r="W132" s="37">
        <v>0</v>
      </c>
      <c r="X132" s="32">
        <v>46.62244444444444</v>
      </c>
      <c r="Y132" s="32">
        <v>0</v>
      </c>
      <c r="Z132" s="37">
        <v>0</v>
      </c>
      <c r="AA132" s="32">
        <v>0</v>
      </c>
      <c r="AB132" s="32">
        <v>0</v>
      </c>
      <c r="AC132" s="37" t="s">
        <v>696</v>
      </c>
      <c r="AD132" s="32">
        <v>133.96377777777786</v>
      </c>
      <c r="AE132" s="32">
        <v>0</v>
      </c>
      <c r="AF132" s="37">
        <v>0</v>
      </c>
      <c r="AG132" s="32">
        <v>0</v>
      </c>
      <c r="AH132" s="32">
        <v>0</v>
      </c>
      <c r="AI132" s="37" t="s">
        <v>696</v>
      </c>
      <c r="AJ132" s="32">
        <v>0</v>
      </c>
      <c r="AK132" s="32">
        <v>0</v>
      </c>
      <c r="AL132" s="37" t="s">
        <v>696</v>
      </c>
      <c r="AM132" t="s">
        <v>0</v>
      </c>
      <c r="AN132" s="34">
        <v>8</v>
      </c>
      <c r="AX132"/>
      <c r="AY132"/>
    </row>
    <row r="133" spans="1:51" x14ac:dyDescent="0.25">
      <c r="A133" t="s">
        <v>564</v>
      </c>
      <c r="B133" t="s">
        <v>340</v>
      </c>
      <c r="C133" t="s">
        <v>450</v>
      </c>
      <c r="D133" t="s">
        <v>526</v>
      </c>
      <c r="E133" s="32">
        <v>51.277777777777779</v>
      </c>
      <c r="F133" s="32">
        <v>165.31688888888888</v>
      </c>
      <c r="G133" s="32">
        <v>36.792222222222222</v>
      </c>
      <c r="H133" s="37">
        <v>0.2225557380707221</v>
      </c>
      <c r="I133" s="32">
        <v>151.37688888888889</v>
      </c>
      <c r="J133" s="32">
        <v>36.792222222222222</v>
      </c>
      <c r="K133" s="37">
        <v>0.24305045831155792</v>
      </c>
      <c r="L133" s="32">
        <v>52.901444444444444</v>
      </c>
      <c r="M133" s="32">
        <v>11.629444444444445</v>
      </c>
      <c r="N133" s="37">
        <v>0.21983226670979369</v>
      </c>
      <c r="O133" s="32">
        <v>45.416555555555554</v>
      </c>
      <c r="P133" s="32">
        <v>11.629444444444445</v>
      </c>
      <c r="Q133" s="37">
        <v>0.25606178853036954</v>
      </c>
      <c r="R133" s="32">
        <v>7.2506666666666675</v>
      </c>
      <c r="S133" s="32">
        <v>0</v>
      </c>
      <c r="T133" s="37">
        <v>0</v>
      </c>
      <c r="U133" s="32">
        <v>0.23422222222222219</v>
      </c>
      <c r="V133" s="32">
        <v>0</v>
      </c>
      <c r="W133" s="37">
        <v>0</v>
      </c>
      <c r="X133" s="32">
        <v>17.229666666666663</v>
      </c>
      <c r="Y133" s="32">
        <v>5.0694444444444446</v>
      </c>
      <c r="Z133" s="37">
        <v>0.29422765643238091</v>
      </c>
      <c r="AA133" s="32">
        <v>6.4551111111111101</v>
      </c>
      <c r="AB133" s="32">
        <v>0</v>
      </c>
      <c r="AC133" s="37">
        <v>0</v>
      </c>
      <c r="AD133" s="32">
        <v>88.730666666666664</v>
      </c>
      <c r="AE133" s="32">
        <v>20.093333333333334</v>
      </c>
      <c r="AF133" s="37">
        <v>0.22645308649395926</v>
      </c>
      <c r="AG133" s="32">
        <v>0</v>
      </c>
      <c r="AH133" s="32">
        <v>0</v>
      </c>
      <c r="AI133" s="37" t="s">
        <v>696</v>
      </c>
      <c r="AJ133" s="32">
        <v>0</v>
      </c>
      <c r="AK133" s="32">
        <v>0</v>
      </c>
      <c r="AL133" s="37" t="s">
        <v>696</v>
      </c>
      <c r="AM133" t="s">
        <v>122</v>
      </c>
      <c r="AN133" s="34">
        <v>8</v>
      </c>
      <c r="AX133"/>
      <c r="AY133"/>
    </row>
    <row r="134" spans="1:51" x14ac:dyDescent="0.25">
      <c r="A134" t="s">
        <v>564</v>
      </c>
      <c r="B134" t="s">
        <v>229</v>
      </c>
      <c r="C134" t="s">
        <v>446</v>
      </c>
      <c r="D134" t="s">
        <v>514</v>
      </c>
      <c r="E134" s="32">
        <v>64</v>
      </c>
      <c r="F134" s="32">
        <v>229.74777777777774</v>
      </c>
      <c r="G134" s="32">
        <v>38.587222222222216</v>
      </c>
      <c r="H134" s="37">
        <v>0.16795471362315195</v>
      </c>
      <c r="I134" s="32">
        <v>218.64211111111106</v>
      </c>
      <c r="J134" s="32">
        <v>35.342999999999996</v>
      </c>
      <c r="K134" s="37">
        <v>0.16164772568464245</v>
      </c>
      <c r="L134" s="32">
        <v>53.396666666666654</v>
      </c>
      <c r="M134" s="32">
        <v>10.427</v>
      </c>
      <c r="N134" s="37">
        <v>0.19527436169548665</v>
      </c>
      <c r="O134" s="32">
        <v>45.373222222222211</v>
      </c>
      <c r="P134" s="32">
        <v>10.264999999999999</v>
      </c>
      <c r="Q134" s="37">
        <v>0.22623475912126342</v>
      </c>
      <c r="R134" s="32">
        <v>8.0234444444444453</v>
      </c>
      <c r="S134" s="32">
        <v>0.16199999999999995</v>
      </c>
      <c r="T134" s="37">
        <v>2.0190829651992072E-2</v>
      </c>
      <c r="U134" s="32">
        <v>0</v>
      </c>
      <c r="V134" s="32">
        <v>0</v>
      </c>
      <c r="W134" s="37" t="s">
        <v>696</v>
      </c>
      <c r="X134" s="32">
        <v>31.924666666666671</v>
      </c>
      <c r="Y134" s="32">
        <v>4.5164444444444456</v>
      </c>
      <c r="Z134" s="37">
        <v>0.14147193740820405</v>
      </c>
      <c r="AA134" s="32">
        <v>3.0822222222222218</v>
      </c>
      <c r="AB134" s="32">
        <v>3.0822222222222218</v>
      </c>
      <c r="AC134" s="37">
        <v>1</v>
      </c>
      <c r="AD134" s="32">
        <v>141.34422222222219</v>
      </c>
      <c r="AE134" s="32">
        <v>20.56155555555555</v>
      </c>
      <c r="AF134" s="37">
        <v>0.14547149669286485</v>
      </c>
      <c r="AG134" s="32">
        <v>0</v>
      </c>
      <c r="AH134" s="32">
        <v>0</v>
      </c>
      <c r="AI134" s="37" t="s">
        <v>696</v>
      </c>
      <c r="AJ134" s="32">
        <v>0</v>
      </c>
      <c r="AK134" s="32">
        <v>0</v>
      </c>
      <c r="AL134" s="37" t="s">
        <v>696</v>
      </c>
      <c r="AM134" t="s">
        <v>8</v>
      </c>
      <c r="AN134" s="34">
        <v>8</v>
      </c>
      <c r="AX134"/>
      <c r="AY134"/>
    </row>
    <row r="135" spans="1:51" x14ac:dyDescent="0.25">
      <c r="A135" t="s">
        <v>564</v>
      </c>
      <c r="B135" t="s">
        <v>233</v>
      </c>
      <c r="C135" t="s">
        <v>451</v>
      </c>
      <c r="D135" t="s">
        <v>527</v>
      </c>
      <c r="E135" s="32">
        <v>58.411111111111111</v>
      </c>
      <c r="F135" s="32">
        <v>216.1415555555555</v>
      </c>
      <c r="G135" s="32">
        <v>4.8851111111111107</v>
      </c>
      <c r="H135" s="37">
        <v>2.2601443292821478E-2</v>
      </c>
      <c r="I135" s="32">
        <v>197.11933333333329</v>
      </c>
      <c r="J135" s="32">
        <v>4.8851111111111107</v>
      </c>
      <c r="K135" s="37">
        <v>2.4782506253966861E-2</v>
      </c>
      <c r="L135" s="32">
        <v>53.817777777777778</v>
      </c>
      <c r="M135" s="32">
        <v>0.81388888888888888</v>
      </c>
      <c r="N135" s="37">
        <v>1.5123048971839128E-2</v>
      </c>
      <c r="O135" s="32">
        <v>34.795555555555552</v>
      </c>
      <c r="P135" s="32">
        <v>0.81388888888888888</v>
      </c>
      <c r="Q135" s="37">
        <v>2.3390599054796273E-2</v>
      </c>
      <c r="R135" s="32">
        <v>13.422222222222222</v>
      </c>
      <c r="S135" s="32">
        <v>0</v>
      </c>
      <c r="T135" s="37">
        <v>0</v>
      </c>
      <c r="U135" s="32">
        <v>5.6</v>
      </c>
      <c r="V135" s="32">
        <v>0</v>
      </c>
      <c r="W135" s="37">
        <v>0</v>
      </c>
      <c r="X135" s="32">
        <v>35.765333333333331</v>
      </c>
      <c r="Y135" s="32">
        <v>0.27777777777777779</v>
      </c>
      <c r="Z135" s="37">
        <v>7.7666766080127262E-3</v>
      </c>
      <c r="AA135" s="32">
        <v>0</v>
      </c>
      <c r="AB135" s="32">
        <v>0</v>
      </c>
      <c r="AC135" s="37" t="s">
        <v>696</v>
      </c>
      <c r="AD135" s="32">
        <v>126.51599999999995</v>
      </c>
      <c r="AE135" s="32">
        <v>3.793444444444444</v>
      </c>
      <c r="AF135" s="37">
        <v>2.99839106867467E-2</v>
      </c>
      <c r="AG135" s="32">
        <v>4.2444444444444444E-2</v>
      </c>
      <c r="AH135" s="32">
        <v>0</v>
      </c>
      <c r="AI135" s="37">
        <v>0</v>
      </c>
      <c r="AJ135" s="32">
        <v>0</v>
      </c>
      <c r="AK135" s="32">
        <v>0</v>
      </c>
      <c r="AL135" s="37" t="s">
        <v>696</v>
      </c>
      <c r="AM135" t="s">
        <v>12</v>
      </c>
      <c r="AN135" s="34">
        <v>8</v>
      </c>
      <c r="AX135"/>
      <c r="AY135"/>
    </row>
    <row r="136" spans="1:51" x14ac:dyDescent="0.25">
      <c r="A136" t="s">
        <v>564</v>
      </c>
      <c r="B136" t="s">
        <v>232</v>
      </c>
      <c r="C136" t="s">
        <v>450</v>
      </c>
      <c r="D136" t="s">
        <v>526</v>
      </c>
      <c r="E136" s="32">
        <v>62.411111111111111</v>
      </c>
      <c r="F136" s="32">
        <v>208.41777777777781</v>
      </c>
      <c r="G136" s="32">
        <v>30.647111111111105</v>
      </c>
      <c r="H136" s="37">
        <v>0.14704653047298155</v>
      </c>
      <c r="I136" s="32">
        <v>187.20422222222226</v>
      </c>
      <c r="J136" s="32">
        <v>30.647111111111105</v>
      </c>
      <c r="K136" s="37">
        <v>0.16370950797643447</v>
      </c>
      <c r="L136" s="32">
        <v>49.56622222222223</v>
      </c>
      <c r="M136" s="32">
        <v>2.3716666666666666</v>
      </c>
      <c r="N136" s="37">
        <v>4.7848445177719585E-2</v>
      </c>
      <c r="O136" s="32">
        <v>29.864333333333342</v>
      </c>
      <c r="P136" s="32">
        <v>2.3716666666666666</v>
      </c>
      <c r="Q136" s="37">
        <v>7.9414686415233304E-2</v>
      </c>
      <c r="R136" s="32">
        <v>14.212999999999997</v>
      </c>
      <c r="S136" s="32">
        <v>0</v>
      </c>
      <c r="T136" s="37">
        <v>0</v>
      </c>
      <c r="U136" s="32">
        <v>5.4888888888888889</v>
      </c>
      <c r="V136" s="32">
        <v>0</v>
      </c>
      <c r="W136" s="37">
        <v>0</v>
      </c>
      <c r="X136" s="32">
        <v>32.118111111111105</v>
      </c>
      <c r="Y136" s="32">
        <v>0</v>
      </c>
      <c r="Z136" s="37">
        <v>0</v>
      </c>
      <c r="AA136" s="32">
        <v>1.5116666666666667</v>
      </c>
      <c r="AB136" s="32">
        <v>0</v>
      </c>
      <c r="AC136" s="37">
        <v>0</v>
      </c>
      <c r="AD136" s="32">
        <v>123.76011111111113</v>
      </c>
      <c r="AE136" s="32">
        <v>28.275444444444439</v>
      </c>
      <c r="AF136" s="37">
        <v>0.22846977261566051</v>
      </c>
      <c r="AG136" s="32">
        <v>1.4616666666666669</v>
      </c>
      <c r="AH136" s="32">
        <v>0</v>
      </c>
      <c r="AI136" s="37">
        <v>0</v>
      </c>
      <c r="AJ136" s="32">
        <v>0</v>
      </c>
      <c r="AK136" s="32">
        <v>0</v>
      </c>
      <c r="AL136" s="37" t="s">
        <v>696</v>
      </c>
      <c r="AM136" t="s">
        <v>11</v>
      </c>
      <c r="AN136" s="34">
        <v>8</v>
      </c>
      <c r="AX136"/>
      <c r="AY136"/>
    </row>
    <row r="137" spans="1:51" x14ac:dyDescent="0.25">
      <c r="A137" t="s">
        <v>564</v>
      </c>
      <c r="B137" t="s">
        <v>225</v>
      </c>
      <c r="C137" t="s">
        <v>444</v>
      </c>
      <c r="D137" t="s">
        <v>522</v>
      </c>
      <c r="E137" s="32">
        <v>134.80000000000001</v>
      </c>
      <c r="F137" s="32">
        <v>428.97377777777785</v>
      </c>
      <c r="G137" s="32">
        <v>229.55711111111111</v>
      </c>
      <c r="H137" s="37">
        <v>0.53513087047019703</v>
      </c>
      <c r="I137" s="32">
        <v>414.41822222222231</v>
      </c>
      <c r="J137" s="32">
        <v>229.55711111111111</v>
      </c>
      <c r="K137" s="37">
        <v>0.55392620015636362</v>
      </c>
      <c r="L137" s="32">
        <v>54.668222222222226</v>
      </c>
      <c r="M137" s="32">
        <v>0.78488888888888886</v>
      </c>
      <c r="N137" s="37">
        <v>1.4357315035751014E-2</v>
      </c>
      <c r="O137" s="32">
        <v>44.543222222222226</v>
      </c>
      <c r="P137" s="32">
        <v>0.78488888888888886</v>
      </c>
      <c r="Q137" s="37">
        <v>1.7620837688237891E-2</v>
      </c>
      <c r="R137" s="32">
        <v>3.6888888888888891</v>
      </c>
      <c r="S137" s="32">
        <v>0</v>
      </c>
      <c r="T137" s="37">
        <v>0</v>
      </c>
      <c r="U137" s="32">
        <v>6.4361111111111109</v>
      </c>
      <c r="V137" s="32">
        <v>0</v>
      </c>
      <c r="W137" s="37">
        <v>0</v>
      </c>
      <c r="X137" s="32">
        <v>86.843888888888912</v>
      </c>
      <c r="Y137" s="32">
        <v>66.646666666666675</v>
      </c>
      <c r="Z137" s="37">
        <v>0.76743070260173096</v>
      </c>
      <c r="AA137" s="32">
        <v>4.4305555555555554</v>
      </c>
      <c r="AB137" s="32">
        <v>0</v>
      </c>
      <c r="AC137" s="37">
        <v>0</v>
      </c>
      <c r="AD137" s="32">
        <v>283.03111111111116</v>
      </c>
      <c r="AE137" s="32">
        <v>162.12555555555554</v>
      </c>
      <c r="AF137" s="37">
        <v>0.57281884991049259</v>
      </c>
      <c r="AG137" s="32">
        <v>0</v>
      </c>
      <c r="AH137" s="32">
        <v>0</v>
      </c>
      <c r="AI137" s="37" t="s">
        <v>696</v>
      </c>
      <c r="AJ137" s="32">
        <v>0</v>
      </c>
      <c r="AK137" s="32">
        <v>0</v>
      </c>
      <c r="AL137" s="37" t="s">
        <v>696</v>
      </c>
      <c r="AM137" t="s">
        <v>4</v>
      </c>
      <c r="AN137" s="34">
        <v>8</v>
      </c>
      <c r="AX137"/>
      <c r="AY137"/>
    </row>
    <row r="138" spans="1:51" x14ac:dyDescent="0.25">
      <c r="A138" t="s">
        <v>564</v>
      </c>
      <c r="B138" t="s">
        <v>369</v>
      </c>
      <c r="C138" t="s">
        <v>442</v>
      </c>
      <c r="D138" t="s">
        <v>523</v>
      </c>
      <c r="E138" s="32">
        <v>25.033333333333335</v>
      </c>
      <c r="F138" s="32">
        <v>94.87744444444445</v>
      </c>
      <c r="G138" s="32">
        <v>1.5111111111111111</v>
      </c>
      <c r="H138" s="37">
        <v>1.5926979483474001E-2</v>
      </c>
      <c r="I138" s="32">
        <v>88.803222222222217</v>
      </c>
      <c r="J138" s="32">
        <v>0.71111111111111114</v>
      </c>
      <c r="K138" s="37">
        <v>8.0077174376805647E-3</v>
      </c>
      <c r="L138" s="32">
        <v>31.11322222222222</v>
      </c>
      <c r="M138" s="32">
        <v>0.8</v>
      </c>
      <c r="N138" s="37">
        <v>2.5712540934722292E-2</v>
      </c>
      <c r="O138" s="32">
        <v>25.038999999999998</v>
      </c>
      <c r="P138" s="32">
        <v>0</v>
      </c>
      <c r="Q138" s="37">
        <v>0</v>
      </c>
      <c r="R138" s="32">
        <v>6.0742222222222226</v>
      </c>
      <c r="S138" s="32">
        <v>0.8</v>
      </c>
      <c r="T138" s="37">
        <v>0.13170410477793223</v>
      </c>
      <c r="U138" s="32">
        <v>0</v>
      </c>
      <c r="V138" s="32">
        <v>0</v>
      </c>
      <c r="W138" s="37" t="s">
        <v>696</v>
      </c>
      <c r="X138" s="32">
        <v>11.909222222222226</v>
      </c>
      <c r="Y138" s="32">
        <v>0.71111111111111114</v>
      </c>
      <c r="Z138" s="37">
        <v>5.9710961626377297E-2</v>
      </c>
      <c r="AA138" s="32">
        <v>0</v>
      </c>
      <c r="AB138" s="32">
        <v>0</v>
      </c>
      <c r="AC138" s="37" t="s">
        <v>696</v>
      </c>
      <c r="AD138" s="32">
        <v>51.854999999999997</v>
      </c>
      <c r="AE138" s="32">
        <v>0</v>
      </c>
      <c r="AF138" s="37">
        <v>0</v>
      </c>
      <c r="AG138" s="32">
        <v>0</v>
      </c>
      <c r="AH138" s="32">
        <v>0</v>
      </c>
      <c r="AI138" s="37" t="s">
        <v>696</v>
      </c>
      <c r="AJ138" s="32">
        <v>0</v>
      </c>
      <c r="AK138" s="32">
        <v>0</v>
      </c>
      <c r="AL138" s="37" t="s">
        <v>696</v>
      </c>
      <c r="AM138" t="s">
        <v>152</v>
      </c>
      <c r="AN138" s="34">
        <v>8</v>
      </c>
      <c r="AX138"/>
      <c r="AY138"/>
    </row>
    <row r="139" spans="1:51" x14ac:dyDescent="0.25">
      <c r="A139" t="s">
        <v>564</v>
      </c>
      <c r="B139" t="s">
        <v>375</v>
      </c>
      <c r="C139" t="s">
        <v>446</v>
      </c>
      <c r="D139" t="s">
        <v>514</v>
      </c>
      <c r="E139" s="32">
        <v>24.9</v>
      </c>
      <c r="F139" s="32">
        <v>133.92566666666664</v>
      </c>
      <c r="G139" s="32">
        <v>0</v>
      </c>
      <c r="H139" s="37">
        <v>0</v>
      </c>
      <c r="I139" s="32">
        <v>112.988</v>
      </c>
      <c r="J139" s="32">
        <v>0</v>
      </c>
      <c r="K139" s="37">
        <v>0</v>
      </c>
      <c r="L139" s="32">
        <v>47.477555555555561</v>
      </c>
      <c r="M139" s="32">
        <v>0</v>
      </c>
      <c r="N139" s="37">
        <v>0</v>
      </c>
      <c r="O139" s="32">
        <v>34.808444444444454</v>
      </c>
      <c r="P139" s="32">
        <v>0</v>
      </c>
      <c r="Q139" s="37">
        <v>0</v>
      </c>
      <c r="R139" s="32">
        <v>12.669111111111109</v>
      </c>
      <c r="S139" s="32">
        <v>0</v>
      </c>
      <c r="T139" s="37">
        <v>0</v>
      </c>
      <c r="U139" s="32">
        <v>0</v>
      </c>
      <c r="V139" s="32">
        <v>0</v>
      </c>
      <c r="W139" s="37" t="s">
        <v>696</v>
      </c>
      <c r="X139" s="32">
        <v>13.849555555555556</v>
      </c>
      <c r="Y139" s="32">
        <v>0</v>
      </c>
      <c r="Z139" s="37">
        <v>0</v>
      </c>
      <c r="AA139" s="32">
        <v>8.2685555555555545</v>
      </c>
      <c r="AB139" s="32">
        <v>0</v>
      </c>
      <c r="AC139" s="37">
        <v>0</v>
      </c>
      <c r="AD139" s="32">
        <v>64.329999999999984</v>
      </c>
      <c r="AE139" s="32">
        <v>0</v>
      </c>
      <c r="AF139" s="37">
        <v>0</v>
      </c>
      <c r="AG139" s="32">
        <v>0</v>
      </c>
      <c r="AH139" s="32">
        <v>0</v>
      </c>
      <c r="AI139" s="37" t="s">
        <v>696</v>
      </c>
      <c r="AJ139" s="32">
        <v>0</v>
      </c>
      <c r="AK139" s="32">
        <v>0</v>
      </c>
      <c r="AL139" s="37" t="s">
        <v>696</v>
      </c>
      <c r="AM139" t="s">
        <v>158</v>
      </c>
      <c r="AN139" s="34">
        <v>8</v>
      </c>
      <c r="AX139"/>
      <c r="AY139"/>
    </row>
    <row r="140" spans="1:51" x14ac:dyDescent="0.25">
      <c r="A140" t="s">
        <v>564</v>
      </c>
      <c r="B140" t="s">
        <v>350</v>
      </c>
      <c r="C140" t="s">
        <v>451</v>
      </c>
      <c r="D140" t="s">
        <v>527</v>
      </c>
      <c r="E140" s="32">
        <v>104.65555555555555</v>
      </c>
      <c r="F140" s="32">
        <v>394.26333333333332</v>
      </c>
      <c r="G140" s="32">
        <v>152.17777777777778</v>
      </c>
      <c r="H140" s="37">
        <v>0.38598004154020016</v>
      </c>
      <c r="I140" s="32">
        <v>376.21888888888896</v>
      </c>
      <c r="J140" s="32">
        <v>147.71666666666667</v>
      </c>
      <c r="K140" s="37">
        <v>0.39263490225843695</v>
      </c>
      <c r="L140" s="32">
        <v>105.9856666666667</v>
      </c>
      <c r="M140" s="32">
        <v>15.647222222222222</v>
      </c>
      <c r="N140" s="37">
        <v>0.14763526724263548</v>
      </c>
      <c r="O140" s="32">
        <v>87.941222222222265</v>
      </c>
      <c r="P140" s="32">
        <v>11.186111111111112</v>
      </c>
      <c r="Q140" s="37">
        <v>0.1271998595021169</v>
      </c>
      <c r="R140" s="32">
        <v>14.088888888888889</v>
      </c>
      <c r="S140" s="32">
        <v>4.4611111111111112</v>
      </c>
      <c r="T140" s="37">
        <v>0.31664037854889593</v>
      </c>
      <c r="U140" s="32">
        <v>3.9555555555555557</v>
      </c>
      <c r="V140" s="32">
        <v>0</v>
      </c>
      <c r="W140" s="37">
        <v>0</v>
      </c>
      <c r="X140" s="32">
        <v>39.876444444444452</v>
      </c>
      <c r="Y140" s="32">
        <v>13.563888888888888</v>
      </c>
      <c r="Z140" s="37">
        <v>0.34014790129511147</v>
      </c>
      <c r="AA140" s="32">
        <v>0</v>
      </c>
      <c r="AB140" s="32">
        <v>0</v>
      </c>
      <c r="AC140" s="37" t="s">
        <v>696</v>
      </c>
      <c r="AD140" s="32">
        <v>248.4012222222222</v>
      </c>
      <c r="AE140" s="32">
        <v>122.96666666666667</v>
      </c>
      <c r="AF140" s="37">
        <v>0.49503245421497755</v>
      </c>
      <c r="AG140" s="32">
        <v>0</v>
      </c>
      <c r="AH140" s="32">
        <v>0</v>
      </c>
      <c r="AI140" s="37" t="s">
        <v>696</v>
      </c>
      <c r="AJ140" s="32">
        <v>0</v>
      </c>
      <c r="AK140" s="32">
        <v>0</v>
      </c>
      <c r="AL140" s="37" t="s">
        <v>696</v>
      </c>
      <c r="AM140" t="s">
        <v>133</v>
      </c>
      <c r="AN140" s="34">
        <v>8</v>
      </c>
      <c r="AX140"/>
      <c r="AY140"/>
    </row>
    <row r="141" spans="1:51" x14ac:dyDescent="0.25">
      <c r="A141" t="s">
        <v>564</v>
      </c>
      <c r="B141" t="s">
        <v>223</v>
      </c>
      <c r="C141" t="s">
        <v>443</v>
      </c>
      <c r="D141" t="s">
        <v>514</v>
      </c>
      <c r="E141" s="32">
        <v>99.7</v>
      </c>
      <c r="F141" s="32">
        <v>211.31944444444443</v>
      </c>
      <c r="G141" s="32">
        <v>87.62222222222222</v>
      </c>
      <c r="H141" s="37">
        <v>0.41464344396976671</v>
      </c>
      <c r="I141" s="32">
        <v>198.34166666666667</v>
      </c>
      <c r="J141" s="32">
        <v>87.62222222222222</v>
      </c>
      <c r="K141" s="37">
        <v>0.44177415514754281</v>
      </c>
      <c r="L141" s="32">
        <v>63.74722222222222</v>
      </c>
      <c r="M141" s="32">
        <v>6.1194444444444445</v>
      </c>
      <c r="N141" s="37">
        <v>9.5995468212122542E-2</v>
      </c>
      <c r="O141" s="32">
        <v>50.769444444444446</v>
      </c>
      <c r="P141" s="32">
        <v>6.1194444444444445</v>
      </c>
      <c r="Q141" s="37">
        <v>0.12053400448651311</v>
      </c>
      <c r="R141" s="32">
        <v>10.4</v>
      </c>
      <c r="S141" s="32">
        <v>0</v>
      </c>
      <c r="T141" s="37">
        <v>0</v>
      </c>
      <c r="U141" s="32">
        <v>2.5777777777777779</v>
      </c>
      <c r="V141" s="32">
        <v>0</v>
      </c>
      <c r="W141" s="37">
        <v>0</v>
      </c>
      <c r="X141" s="32">
        <v>78.663888888888891</v>
      </c>
      <c r="Y141" s="32">
        <v>12.594444444444445</v>
      </c>
      <c r="Z141" s="37">
        <v>0.1601045234648116</v>
      </c>
      <c r="AA141" s="32">
        <v>0</v>
      </c>
      <c r="AB141" s="32">
        <v>0</v>
      </c>
      <c r="AC141" s="37" t="s">
        <v>696</v>
      </c>
      <c r="AD141" s="32">
        <v>68.908333333333331</v>
      </c>
      <c r="AE141" s="32">
        <v>68.908333333333331</v>
      </c>
      <c r="AF141" s="37">
        <v>1</v>
      </c>
      <c r="AG141" s="32">
        <v>0</v>
      </c>
      <c r="AH141" s="32">
        <v>0</v>
      </c>
      <c r="AI141" s="37" t="s">
        <v>696</v>
      </c>
      <c r="AJ141" s="32">
        <v>0</v>
      </c>
      <c r="AK141" s="32">
        <v>0</v>
      </c>
      <c r="AL141" s="37" t="s">
        <v>696</v>
      </c>
      <c r="AM141" t="s">
        <v>2</v>
      </c>
      <c r="AN141" s="34">
        <v>8</v>
      </c>
      <c r="AX141"/>
      <c r="AY141"/>
    </row>
    <row r="142" spans="1:51" x14ac:dyDescent="0.25">
      <c r="A142" t="s">
        <v>564</v>
      </c>
      <c r="B142" t="s">
        <v>434</v>
      </c>
      <c r="C142" t="s">
        <v>451</v>
      </c>
      <c r="D142" t="s">
        <v>527</v>
      </c>
      <c r="E142" s="32">
        <v>59.655555555555559</v>
      </c>
      <c r="F142" s="32">
        <v>212.87400000000002</v>
      </c>
      <c r="G142" s="32">
        <v>1.4666666666666668</v>
      </c>
      <c r="H142" s="37">
        <v>6.8898346752852236E-3</v>
      </c>
      <c r="I142" s="32">
        <v>201.05177777777783</v>
      </c>
      <c r="J142" s="32">
        <v>1.4666666666666668</v>
      </c>
      <c r="K142" s="37">
        <v>7.2949698971961881E-3</v>
      </c>
      <c r="L142" s="32">
        <v>32.722333333333331</v>
      </c>
      <c r="M142" s="32">
        <v>0.26666666666666666</v>
      </c>
      <c r="N142" s="37">
        <v>8.1493781005836999E-3</v>
      </c>
      <c r="O142" s="32">
        <v>20.900111111111112</v>
      </c>
      <c r="P142" s="32">
        <v>0.26666666666666666</v>
      </c>
      <c r="Q142" s="37">
        <v>1.275910282241987E-2</v>
      </c>
      <c r="R142" s="32">
        <v>4.0888888888888886</v>
      </c>
      <c r="S142" s="32">
        <v>0</v>
      </c>
      <c r="T142" s="37">
        <v>0</v>
      </c>
      <c r="U142" s="32">
        <v>7.7333333333333334</v>
      </c>
      <c r="V142" s="32">
        <v>0</v>
      </c>
      <c r="W142" s="37">
        <v>0</v>
      </c>
      <c r="X142" s="32">
        <v>26.293111111111113</v>
      </c>
      <c r="Y142" s="32">
        <v>0.8</v>
      </c>
      <c r="Z142" s="37">
        <v>3.0426220640810013E-2</v>
      </c>
      <c r="AA142" s="32">
        <v>0</v>
      </c>
      <c r="AB142" s="32">
        <v>0</v>
      </c>
      <c r="AC142" s="37" t="s">
        <v>696</v>
      </c>
      <c r="AD142" s="32">
        <v>153.8585555555556</v>
      </c>
      <c r="AE142" s="32">
        <v>0.4</v>
      </c>
      <c r="AF142" s="37">
        <v>2.5997904280049421E-3</v>
      </c>
      <c r="AG142" s="32">
        <v>0</v>
      </c>
      <c r="AH142" s="32">
        <v>0</v>
      </c>
      <c r="AI142" s="37" t="s">
        <v>696</v>
      </c>
      <c r="AJ142" s="32">
        <v>0</v>
      </c>
      <c r="AK142" s="32">
        <v>0</v>
      </c>
      <c r="AL142" s="37" t="s">
        <v>696</v>
      </c>
      <c r="AM142" t="s">
        <v>217</v>
      </c>
      <c r="AN142" s="34">
        <v>8</v>
      </c>
      <c r="AX142"/>
      <c r="AY142"/>
    </row>
    <row r="143" spans="1:51" x14ac:dyDescent="0.25">
      <c r="A143" t="s">
        <v>564</v>
      </c>
      <c r="B143" t="s">
        <v>399</v>
      </c>
      <c r="C143" t="s">
        <v>464</v>
      </c>
      <c r="D143" t="s">
        <v>523</v>
      </c>
      <c r="E143" s="32">
        <v>26.911111111111111</v>
      </c>
      <c r="F143" s="32">
        <v>205.08611111111111</v>
      </c>
      <c r="G143" s="32">
        <v>94.800000000000011</v>
      </c>
      <c r="H143" s="37">
        <v>0.46224485649659364</v>
      </c>
      <c r="I143" s="32">
        <v>205.08611111111111</v>
      </c>
      <c r="J143" s="32">
        <v>94.800000000000011</v>
      </c>
      <c r="K143" s="37">
        <v>0.46224485649659364</v>
      </c>
      <c r="L143" s="32">
        <v>68.12777777777778</v>
      </c>
      <c r="M143" s="32">
        <v>32</v>
      </c>
      <c r="N143" s="37">
        <v>0.46970561852727716</v>
      </c>
      <c r="O143" s="32">
        <v>68.12777777777778</v>
      </c>
      <c r="P143" s="32">
        <v>32</v>
      </c>
      <c r="Q143" s="37">
        <v>0.46970561852727716</v>
      </c>
      <c r="R143" s="32">
        <v>0</v>
      </c>
      <c r="S143" s="32">
        <v>0</v>
      </c>
      <c r="T143" s="37" t="s">
        <v>696</v>
      </c>
      <c r="U143" s="32">
        <v>0</v>
      </c>
      <c r="V143" s="32">
        <v>0</v>
      </c>
      <c r="W143" s="37" t="s">
        <v>696</v>
      </c>
      <c r="X143" s="32">
        <v>28.689999999999998</v>
      </c>
      <c r="Y143" s="32">
        <v>3.7333333333333334</v>
      </c>
      <c r="Z143" s="37">
        <v>0.13012664110607647</v>
      </c>
      <c r="AA143" s="32">
        <v>0</v>
      </c>
      <c r="AB143" s="32">
        <v>0</v>
      </c>
      <c r="AC143" s="37" t="s">
        <v>696</v>
      </c>
      <c r="AD143" s="32">
        <v>108.26833333333333</v>
      </c>
      <c r="AE143" s="32">
        <v>59.06666666666667</v>
      </c>
      <c r="AF143" s="37">
        <v>0.54555810409322525</v>
      </c>
      <c r="AG143" s="32">
        <v>0</v>
      </c>
      <c r="AH143" s="32">
        <v>0</v>
      </c>
      <c r="AI143" s="37" t="s">
        <v>696</v>
      </c>
      <c r="AJ143" s="32">
        <v>0</v>
      </c>
      <c r="AK143" s="32">
        <v>0</v>
      </c>
      <c r="AL143" s="37" t="s">
        <v>696</v>
      </c>
      <c r="AM143" t="s">
        <v>182</v>
      </c>
      <c r="AN143" s="34">
        <v>8</v>
      </c>
      <c r="AX143"/>
      <c r="AY143"/>
    </row>
    <row r="144" spans="1:51" x14ac:dyDescent="0.25">
      <c r="A144" t="s">
        <v>564</v>
      </c>
      <c r="B144" t="s">
        <v>238</v>
      </c>
      <c r="C144" t="s">
        <v>452</v>
      </c>
      <c r="D144" t="s">
        <v>529</v>
      </c>
      <c r="E144" s="32">
        <v>87.677777777777777</v>
      </c>
      <c r="F144" s="32">
        <v>356.60599999999999</v>
      </c>
      <c r="G144" s="32">
        <v>33.050444444444445</v>
      </c>
      <c r="H144" s="37">
        <v>9.2680561865039979E-2</v>
      </c>
      <c r="I144" s="32">
        <v>340.43099999999998</v>
      </c>
      <c r="J144" s="32">
        <v>33.050444444444445</v>
      </c>
      <c r="K144" s="37">
        <v>9.7084121141859714E-2</v>
      </c>
      <c r="L144" s="32">
        <v>101.32777777777777</v>
      </c>
      <c r="M144" s="32">
        <v>3.1388888888888888</v>
      </c>
      <c r="N144" s="37">
        <v>3.097757552497396E-2</v>
      </c>
      <c r="O144" s="32">
        <v>85.152777777777771</v>
      </c>
      <c r="P144" s="32">
        <v>3.1388888888888888</v>
      </c>
      <c r="Q144" s="37">
        <v>3.6861849616702011E-2</v>
      </c>
      <c r="R144" s="32">
        <v>11.508333333333333</v>
      </c>
      <c r="S144" s="32">
        <v>0</v>
      </c>
      <c r="T144" s="37">
        <v>0</v>
      </c>
      <c r="U144" s="32">
        <v>4.666666666666667</v>
      </c>
      <c r="V144" s="32">
        <v>0</v>
      </c>
      <c r="W144" s="37">
        <v>0</v>
      </c>
      <c r="X144" s="32">
        <v>69.183777777777777</v>
      </c>
      <c r="Y144" s="32">
        <v>4.2726666666666659</v>
      </c>
      <c r="Z144" s="37">
        <v>6.1758215638219614E-2</v>
      </c>
      <c r="AA144" s="32">
        <v>0</v>
      </c>
      <c r="AB144" s="32">
        <v>0</v>
      </c>
      <c r="AC144" s="37" t="s">
        <v>696</v>
      </c>
      <c r="AD144" s="32">
        <v>186.09444444444443</v>
      </c>
      <c r="AE144" s="32">
        <v>25.638888888888889</v>
      </c>
      <c r="AF144" s="37">
        <v>0.13777353195808581</v>
      </c>
      <c r="AG144" s="32">
        <v>0</v>
      </c>
      <c r="AH144" s="32">
        <v>0</v>
      </c>
      <c r="AI144" s="37" t="s">
        <v>696</v>
      </c>
      <c r="AJ144" s="32">
        <v>0</v>
      </c>
      <c r="AK144" s="32">
        <v>0</v>
      </c>
      <c r="AL144" s="37" t="s">
        <v>696</v>
      </c>
      <c r="AM144" t="s">
        <v>17</v>
      </c>
      <c r="AN144" s="34">
        <v>8</v>
      </c>
      <c r="AX144"/>
      <c r="AY144"/>
    </row>
    <row r="145" spans="1:51" x14ac:dyDescent="0.25">
      <c r="A145" t="s">
        <v>564</v>
      </c>
      <c r="B145" t="s">
        <v>321</v>
      </c>
      <c r="C145" t="s">
        <v>442</v>
      </c>
      <c r="D145" t="s">
        <v>521</v>
      </c>
      <c r="E145" s="32">
        <v>65.966666666666669</v>
      </c>
      <c r="F145" s="32">
        <v>225.88055555555556</v>
      </c>
      <c r="G145" s="32">
        <v>57.011111111111113</v>
      </c>
      <c r="H145" s="37">
        <v>0.2523949481658202</v>
      </c>
      <c r="I145" s="32">
        <v>216.18055555555554</v>
      </c>
      <c r="J145" s="32">
        <v>55.605555555555561</v>
      </c>
      <c r="K145" s="37">
        <v>0.2572181175714745</v>
      </c>
      <c r="L145" s="32">
        <v>54.117888888888885</v>
      </c>
      <c r="M145" s="32">
        <v>13.34288888888889</v>
      </c>
      <c r="N145" s="37">
        <v>0.24655227989923237</v>
      </c>
      <c r="O145" s="32">
        <v>44.417888888888882</v>
      </c>
      <c r="P145" s="32">
        <v>11.937333333333335</v>
      </c>
      <c r="Q145" s="37">
        <v>0.26875057847063627</v>
      </c>
      <c r="R145" s="32">
        <v>8.2944444444444443</v>
      </c>
      <c r="S145" s="32">
        <v>0</v>
      </c>
      <c r="T145" s="37">
        <v>0</v>
      </c>
      <c r="U145" s="32">
        <v>1.4055555555555554</v>
      </c>
      <c r="V145" s="32">
        <v>1.4055555555555554</v>
      </c>
      <c r="W145" s="37">
        <v>1</v>
      </c>
      <c r="X145" s="32">
        <v>38.185111111111112</v>
      </c>
      <c r="Y145" s="32">
        <v>5.6045555555555548</v>
      </c>
      <c r="Z145" s="37">
        <v>0.14677332060779941</v>
      </c>
      <c r="AA145" s="32">
        <v>0</v>
      </c>
      <c r="AB145" s="32">
        <v>0</v>
      </c>
      <c r="AC145" s="37" t="s">
        <v>696</v>
      </c>
      <c r="AD145" s="32">
        <v>133.57755555555556</v>
      </c>
      <c r="AE145" s="32">
        <v>38.06366666666667</v>
      </c>
      <c r="AF145" s="37">
        <v>0.28495555640584996</v>
      </c>
      <c r="AG145" s="32">
        <v>0</v>
      </c>
      <c r="AH145" s="32">
        <v>0</v>
      </c>
      <c r="AI145" s="37" t="s">
        <v>696</v>
      </c>
      <c r="AJ145" s="32">
        <v>0</v>
      </c>
      <c r="AK145" s="32">
        <v>0</v>
      </c>
      <c r="AL145" s="37" t="s">
        <v>696</v>
      </c>
      <c r="AM145" t="s">
        <v>103</v>
      </c>
      <c r="AN145" s="34">
        <v>8</v>
      </c>
      <c r="AX145"/>
      <c r="AY145"/>
    </row>
    <row r="146" spans="1:51" x14ac:dyDescent="0.25">
      <c r="A146" t="s">
        <v>564</v>
      </c>
      <c r="B146" t="s">
        <v>314</v>
      </c>
      <c r="C146" t="s">
        <v>464</v>
      </c>
      <c r="D146" t="s">
        <v>523</v>
      </c>
      <c r="E146" s="32">
        <v>114.43333333333334</v>
      </c>
      <c r="F146" s="32">
        <v>435.61666666666667</v>
      </c>
      <c r="G146" s="32">
        <v>130.53055555555557</v>
      </c>
      <c r="H146" s="37">
        <v>0.29964545790769154</v>
      </c>
      <c r="I146" s="32">
        <v>406.13888888888891</v>
      </c>
      <c r="J146" s="32">
        <v>130.53055555555557</v>
      </c>
      <c r="K146" s="37">
        <v>0.32139388550714726</v>
      </c>
      <c r="L146" s="32">
        <v>108.04722222222222</v>
      </c>
      <c r="M146" s="32">
        <v>22.547222222222221</v>
      </c>
      <c r="N146" s="37">
        <v>0.20867933259634419</v>
      </c>
      <c r="O146" s="32">
        <v>94</v>
      </c>
      <c r="P146" s="32">
        <v>22.547222222222221</v>
      </c>
      <c r="Q146" s="37">
        <v>0.23986406619385342</v>
      </c>
      <c r="R146" s="32">
        <v>8.3583333333333325</v>
      </c>
      <c r="S146" s="32">
        <v>0</v>
      </c>
      <c r="T146" s="37">
        <v>0</v>
      </c>
      <c r="U146" s="32">
        <v>5.6888888888888891</v>
      </c>
      <c r="V146" s="32">
        <v>0</v>
      </c>
      <c r="W146" s="37">
        <v>0</v>
      </c>
      <c r="X146" s="32">
        <v>82.25833333333334</v>
      </c>
      <c r="Y146" s="32">
        <v>32.174999999999997</v>
      </c>
      <c r="Z146" s="37">
        <v>0.39114578056934446</v>
      </c>
      <c r="AA146" s="32">
        <v>15.430555555555555</v>
      </c>
      <c r="AB146" s="32">
        <v>0</v>
      </c>
      <c r="AC146" s="37">
        <v>0</v>
      </c>
      <c r="AD146" s="32">
        <v>229.88055555555556</v>
      </c>
      <c r="AE146" s="32">
        <v>75.808333333333337</v>
      </c>
      <c r="AF146" s="37">
        <v>0.32977270804886599</v>
      </c>
      <c r="AG146" s="32">
        <v>0</v>
      </c>
      <c r="AH146" s="32">
        <v>0</v>
      </c>
      <c r="AI146" s="37" t="s">
        <v>696</v>
      </c>
      <c r="AJ146" s="32">
        <v>0</v>
      </c>
      <c r="AK146" s="32">
        <v>0</v>
      </c>
      <c r="AL146" s="37" t="s">
        <v>696</v>
      </c>
      <c r="AM146" t="s">
        <v>95</v>
      </c>
      <c r="AN146" s="34">
        <v>8</v>
      </c>
      <c r="AX146"/>
      <c r="AY146"/>
    </row>
    <row r="147" spans="1:51" x14ac:dyDescent="0.25">
      <c r="A147" t="s">
        <v>564</v>
      </c>
      <c r="B147" t="s">
        <v>287</v>
      </c>
      <c r="C147" t="s">
        <v>466</v>
      </c>
      <c r="D147" t="s">
        <v>526</v>
      </c>
      <c r="E147" s="32">
        <v>60</v>
      </c>
      <c r="F147" s="32">
        <v>182.65555555555554</v>
      </c>
      <c r="G147" s="32">
        <v>0</v>
      </c>
      <c r="H147" s="37">
        <v>0</v>
      </c>
      <c r="I147" s="32">
        <v>166.83333333333334</v>
      </c>
      <c r="J147" s="32">
        <v>0</v>
      </c>
      <c r="K147" s="37">
        <v>0</v>
      </c>
      <c r="L147" s="32">
        <v>49.982222222222234</v>
      </c>
      <c r="M147" s="32">
        <v>0</v>
      </c>
      <c r="N147" s="37">
        <v>0</v>
      </c>
      <c r="O147" s="32">
        <v>40.737777777777787</v>
      </c>
      <c r="P147" s="32">
        <v>0</v>
      </c>
      <c r="Q147" s="37">
        <v>0</v>
      </c>
      <c r="R147" s="32">
        <v>0</v>
      </c>
      <c r="S147" s="32">
        <v>0</v>
      </c>
      <c r="T147" s="37" t="s">
        <v>696</v>
      </c>
      <c r="U147" s="32">
        <v>9.2444444444444436</v>
      </c>
      <c r="V147" s="32">
        <v>0</v>
      </c>
      <c r="W147" s="37">
        <v>0</v>
      </c>
      <c r="X147" s="32">
        <v>31.339999999999989</v>
      </c>
      <c r="Y147" s="32">
        <v>0</v>
      </c>
      <c r="Z147" s="37">
        <v>0</v>
      </c>
      <c r="AA147" s="32">
        <v>6.5777777777777775</v>
      </c>
      <c r="AB147" s="32">
        <v>0</v>
      </c>
      <c r="AC147" s="37">
        <v>0</v>
      </c>
      <c r="AD147" s="32">
        <v>89.147777777777762</v>
      </c>
      <c r="AE147" s="32">
        <v>0</v>
      </c>
      <c r="AF147" s="37">
        <v>0</v>
      </c>
      <c r="AG147" s="32">
        <v>5.6077777777777778</v>
      </c>
      <c r="AH147" s="32">
        <v>0</v>
      </c>
      <c r="AI147" s="37">
        <v>0</v>
      </c>
      <c r="AJ147" s="32">
        <v>0</v>
      </c>
      <c r="AK147" s="32">
        <v>0</v>
      </c>
      <c r="AL147" s="37" t="s">
        <v>696</v>
      </c>
      <c r="AM147" t="s">
        <v>66</v>
      </c>
      <c r="AN147" s="34">
        <v>8</v>
      </c>
      <c r="AX147"/>
      <c r="AY147"/>
    </row>
    <row r="148" spans="1:51" x14ac:dyDescent="0.25">
      <c r="A148" t="s">
        <v>564</v>
      </c>
      <c r="B148" t="s">
        <v>306</v>
      </c>
      <c r="C148" t="s">
        <v>474</v>
      </c>
      <c r="D148" t="s">
        <v>538</v>
      </c>
      <c r="E148" s="32">
        <v>39.977777777777774</v>
      </c>
      <c r="F148" s="32">
        <v>196.32022222222221</v>
      </c>
      <c r="G148" s="32">
        <v>2.8</v>
      </c>
      <c r="H148" s="37">
        <v>1.4262412543678639E-2</v>
      </c>
      <c r="I148" s="32">
        <v>184.91666666666666</v>
      </c>
      <c r="J148" s="32">
        <v>2.8</v>
      </c>
      <c r="K148" s="37">
        <v>1.5141955835962145E-2</v>
      </c>
      <c r="L148" s="32">
        <v>44.940000000000005</v>
      </c>
      <c r="M148" s="32">
        <v>0</v>
      </c>
      <c r="N148" s="37">
        <v>0</v>
      </c>
      <c r="O148" s="32">
        <v>33.536444444444449</v>
      </c>
      <c r="P148" s="32">
        <v>0</v>
      </c>
      <c r="Q148" s="37">
        <v>0</v>
      </c>
      <c r="R148" s="32">
        <v>5.4908888888888878</v>
      </c>
      <c r="S148" s="32">
        <v>0</v>
      </c>
      <c r="T148" s="37">
        <v>0</v>
      </c>
      <c r="U148" s="32">
        <v>5.9126666666666665</v>
      </c>
      <c r="V148" s="32">
        <v>0</v>
      </c>
      <c r="W148" s="37">
        <v>0</v>
      </c>
      <c r="X148" s="32">
        <v>41.332222222222221</v>
      </c>
      <c r="Y148" s="32">
        <v>2.1333333333333333</v>
      </c>
      <c r="Z148" s="37">
        <v>5.1614290706739431E-2</v>
      </c>
      <c r="AA148" s="32">
        <v>0</v>
      </c>
      <c r="AB148" s="32">
        <v>0</v>
      </c>
      <c r="AC148" s="37" t="s">
        <v>696</v>
      </c>
      <c r="AD148" s="32">
        <v>72.426777777777801</v>
      </c>
      <c r="AE148" s="32">
        <v>0.66666666666666663</v>
      </c>
      <c r="AF148" s="37">
        <v>9.2046986918589008E-3</v>
      </c>
      <c r="AG148" s="32">
        <v>37.621222222222208</v>
      </c>
      <c r="AH148" s="32">
        <v>0</v>
      </c>
      <c r="AI148" s="37">
        <v>0</v>
      </c>
      <c r="AJ148" s="32">
        <v>0</v>
      </c>
      <c r="AK148" s="32">
        <v>0</v>
      </c>
      <c r="AL148" s="37" t="s">
        <v>696</v>
      </c>
      <c r="AM148" t="s">
        <v>87</v>
      </c>
      <c r="AN148" s="34">
        <v>8</v>
      </c>
      <c r="AX148"/>
      <c r="AY148"/>
    </row>
    <row r="149" spans="1:51" x14ac:dyDescent="0.25">
      <c r="A149" t="s">
        <v>564</v>
      </c>
      <c r="B149" t="s">
        <v>428</v>
      </c>
      <c r="C149" t="s">
        <v>440</v>
      </c>
      <c r="D149" t="s">
        <v>520</v>
      </c>
      <c r="E149" s="32">
        <v>76</v>
      </c>
      <c r="F149" s="32">
        <v>161.23077777777775</v>
      </c>
      <c r="G149" s="32">
        <v>36.688111111111112</v>
      </c>
      <c r="H149" s="37">
        <v>0.22755029540127786</v>
      </c>
      <c r="I149" s="32">
        <v>145.31277777777774</v>
      </c>
      <c r="J149" s="32">
        <v>31.437444444444445</v>
      </c>
      <c r="K149" s="37">
        <v>0.2163432901442483</v>
      </c>
      <c r="L149" s="32">
        <v>32.458444444444439</v>
      </c>
      <c r="M149" s="32">
        <v>6.1881111111111107</v>
      </c>
      <c r="N149" s="37">
        <v>0.19064718648802231</v>
      </c>
      <c r="O149" s="32">
        <v>21.791111111111107</v>
      </c>
      <c r="P149" s="32">
        <v>6.1881111111111107</v>
      </c>
      <c r="Q149" s="37">
        <v>0.28397409749133184</v>
      </c>
      <c r="R149" s="32">
        <v>5.3339999999999996</v>
      </c>
      <c r="S149" s="32">
        <v>0</v>
      </c>
      <c r="T149" s="37">
        <v>0</v>
      </c>
      <c r="U149" s="32">
        <v>5.333333333333333</v>
      </c>
      <c r="V149" s="32">
        <v>0</v>
      </c>
      <c r="W149" s="37">
        <v>0</v>
      </c>
      <c r="X149" s="32">
        <v>30.115222222222215</v>
      </c>
      <c r="Y149" s="32">
        <v>9.4167777777777779</v>
      </c>
      <c r="Z149" s="37">
        <v>0.31269162512867255</v>
      </c>
      <c r="AA149" s="32">
        <v>5.2506666666666666</v>
      </c>
      <c r="AB149" s="32">
        <v>5.2506666666666666</v>
      </c>
      <c r="AC149" s="37">
        <v>1</v>
      </c>
      <c r="AD149" s="32">
        <v>93.406444444444418</v>
      </c>
      <c r="AE149" s="32">
        <v>15.832555555555556</v>
      </c>
      <c r="AF149" s="37">
        <v>0.16950174744069532</v>
      </c>
      <c r="AG149" s="32">
        <v>0</v>
      </c>
      <c r="AH149" s="32">
        <v>0</v>
      </c>
      <c r="AI149" s="37" t="s">
        <v>696</v>
      </c>
      <c r="AJ149" s="32">
        <v>0</v>
      </c>
      <c r="AK149" s="32">
        <v>0</v>
      </c>
      <c r="AL149" s="37" t="s">
        <v>696</v>
      </c>
      <c r="AM149" t="s">
        <v>211</v>
      </c>
      <c r="AN149" s="34">
        <v>8</v>
      </c>
      <c r="AX149"/>
      <c r="AY149"/>
    </row>
    <row r="150" spans="1:51" x14ac:dyDescent="0.25">
      <c r="A150" t="s">
        <v>564</v>
      </c>
      <c r="B150" t="s">
        <v>307</v>
      </c>
      <c r="C150" t="s">
        <v>451</v>
      </c>
      <c r="D150" t="s">
        <v>527</v>
      </c>
      <c r="E150" s="32">
        <v>84.188888888888883</v>
      </c>
      <c r="F150" s="32">
        <v>291.70033333333333</v>
      </c>
      <c r="G150" s="32">
        <v>70.055888888888887</v>
      </c>
      <c r="H150" s="37">
        <v>0.2401638972720482</v>
      </c>
      <c r="I150" s="32">
        <v>277.69200000000001</v>
      </c>
      <c r="J150" s="32">
        <v>70.055888888888887</v>
      </c>
      <c r="K150" s="37">
        <v>0.25227910378724949</v>
      </c>
      <c r="L150" s="32">
        <v>90.679666666666648</v>
      </c>
      <c r="M150" s="32">
        <v>4.0074444444444444</v>
      </c>
      <c r="N150" s="37">
        <v>4.4193418345653879E-2</v>
      </c>
      <c r="O150" s="32">
        <v>76.671333333333322</v>
      </c>
      <c r="P150" s="32">
        <v>4.0074444444444444</v>
      </c>
      <c r="Q150" s="37">
        <v>5.2267832972485738E-2</v>
      </c>
      <c r="R150" s="32">
        <v>8.3194444444444446</v>
      </c>
      <c r="S150" s="32">
        <v>0</v>
      </c>
      <c r="T150" s="37">
        <v>0</v>
      </c>
      <c r="U150" s="32">
        <v>5.6888888888888891</v>
      </c>
      <c r="V150" s="32">
        <v>0</v>
      </c>
      <c r="W150" s="37">
        <v>0</v>
      </c>
      <c r="X150" s="32">
        <v>70.056555555555562</v>
      </c>
      <c r="Y150" s="32">
        <v>24.003777777777774</v>
      </c>
      <c r="Z150" s="37">
        <v>0.34263428436390275</v>
      </c>
      <c r="AA150" s="32">
        <v>0</v>
      </c>
      <c r="AB150" s="32">
        <v>0</v>
      </c>
      <c r="AC150" s="37" t="s">
        <v>696</v>
      </c>
      <c r="AD150" s="32">
        <v>130.96411111111109</v>
      </c>
      <c r="AE150" s="32">
        <v>42.044666666666672</v>
      </c>
      <c r="AF150" s="37">
        <v>0.32103960627042022</v>
      </c>
      <c r="AG150" s="32">
        <v>0</v>
      </c>
      <c r="AH150" s="32">
        <v>0</v>
      </c>
      <c r="AI150" s="37" t="s">
        <v>696</v>
      </c>
      <c r="AJ150" s="32">
        <v>0</v>
      </c>
      <c r="AK150" s="32">
        <v>0</v>
      </c>
      <c r="AL150" s="37" t="s">
        <v>696</v>
      </c>
      <c r="AM150" t="s">
        <v>88</v>
      </c>
      <c r="AN150" s="34">
        <v>8</v>
      </c>
      <c r="AX150"/>
      <c r="AY150"/>
    </row>
    <row r="151" spans="1:51" x14ac:dyDescent="0.25">
      <c r="A151" t="s">
        <v>564</v>
      </c>
      <c r="B151" t="s">
        <v>335</v>
      </c>
      <c r="C151" t="s">
        <v>442</v>
      </c>
      <c r="D151" t="s">
        <v>521</v>
      </c>
      <c r="E151" s="32">
        <v>63.1</v>
      </c>
      <c r="F151" s="32">
        <v>194.20999999999998</v>
      </c>
      <c r="G151" s="32">
        <v>6.8277777777777775</v>
      </c>
      <c r="H151" s="37">
        <v>3.5156674619112191E-2</v>
      </c>
      <c r="I151" s="32">
        <v>175.18599999999998</v>
      </c>
      <c r="J151" s="32">
        <v>6.8277777777777775</v>
      </c>
      <c r="K151" s="37">
        <v>3.8974448744635862E-2</v>
      </c>
      <c r="L151" s="32">
        <v>42.279444444444444</v>
      </c>
      <c r="M151" s="32">
        <v>1.575</v>
      </c>
      <c r="N151" s="37">
        <v>3.7252145119114885E-2</v>
      </c>
      <c r="O151" s="32">
        <v>27.608222222222221</v>
      </c>
      <c r="P151" s="32">
        <v>1.575</v>
      </c>
      <c r="Q151" s="37">
        <v>5.7048222349219635E-2</v>
      </c>
      <c r="R151" s="32">
        <v>10.037888888888888</v>
      </c>
      <c r="S151" s="32">
        <v>0</v>
      </c>
      <c r="T151" s="37">
        <v>0</v>
      </c>
      <c r="U151" s="32">
        <v>4.6333333333333337</v>
      </c>
      <c r="V151" s="32">
        <v>0</v>
      </c>
      <c r="W151" s="37">
        <v>0</v>
      </c>
      <c r="X151" s="32">
        <v>34.352777777777774</v>
      </c>
      <c r="Y151" s="32">
        <v>4.6749999999999998</v>
      </c>
      <c r="Z151" s="37">
        <v>0.13608797606533518</v>
      </c>
      <c r="AA151" s="32">
        <v>4.3527777777777779</v>
      </c>
      <c r="AB151" s="32">
        <v>0</v>
      </c>
      <c r="AC151" s="37">
        <v>0</v>
      </c>
      <c r="AD151" s="32">
        <v>113.22499999999999</v>
      </c>
      <c r="AE151" s="32">
        <v>0.57777777777777772</v>
      </c>
      <c r="AF151" s="37">
        <v>5.1029170039989203E-3</v>
      </c>
      <c r="AG151" s="32">
        <v>0</v>
      </c>
      <c r="AH151" s="32">
        <v>0</v>
      </c>
      <c r="AI151" s="37" t="s">
        <v>696</v>
      </c>
      <c r="AJ151" s="32">
        <v>0</v>
      </c>
      <c r="AK151" s="32">
        <v>0</v>
      </c>
      <c r="AL151" s="37" t="s">
        <v>696</v>
      </c>
      <c r="AM151" t="s">
        <v>117</v>
      </c>
      <c r="AN151" s="34">
        <v>8</v>
      </c>
      <c r="AX151"/>
      <c r="AY151"/>
    </row>
    <row r="152" spans="1:51" x14ac:dyDescent="0.25">
      <c r="A152" t="s">
        <v>564</v>
      </c>
      <c r="B152" t="s">
        <v>236</v>
      </c>
      <c r="C152" t="s">
        <v>448</v>
      </c>
      <c r="D152" t="s">
        <v>525</v>
      </c>
      <c r="E152" s="32">
        <v>76.444444444444443</v>
      </c>
      <c r="F152" s="32">
        <v>280.02022222222223</v>
      </c>
      <c r="G152" s="32">
        <v>28.641888888888879</v>
      </c>
      <c r="H152" s="37">
        <v>0.10228507306218357</v>
      </c>
      <c r="I152" s="32">
        <v>268.32244444444444</v>
      </c>
      <c r="J152" s="32">
        <v>28.641888888888879</v>
      </c>
      <c r="K152" s="37">
        <v>0.10674429024449021</v>
      </c>
      <c r="L152" s="32">
        <v>62.675555555555547</v>
      </c>
      <c r="M152" s="32">
        <v>3.6305555555555555</v>
      </c>
      <c r="N152" s="37">
        <v>5.792618068359099E-2</v>
      </c>
      <c r="O152" s="32">
        <v>50.977777777777774</v>
      </c>
      <c r="P152" s="32">
        <v>3.6305555555555555</v>
      </c>
      <c r="Q152" s="37">
        <v>7.1218395815170019E-2</v>
      </c>
      <c r="R152" s="32">
        <v>6.0611111111111109</v>
      </c>
      <c r="S152" s="32">
        <v>0</v>
      </c>
      <c r="T152" s="37">
        <v>0</v>
      </c>
      <c r="U152" s="32">
        <v>5.6366666666666596</v>
      </c>
      <c r="V152" s="32">
        <v>0</v>
      </c>
      <c r="W152" s="37">
        <v>0</v>
      </c>
      <c r="X152" s="32">
        <v>60.139666666666663</v>
      </c>
      <c r="Y152" s="32">
        <v>1.3952222222222221</v>
      </c>
      <c r="Z152" s="37">
        <v>2.319969995769108E-2</v>
      </c>
      <c r="AA152" s="32">
        <v>0</v>
      </c>
      <c r="AB152" s="32">
        <v>0</v>
      </c>
      <c r="AC152" s="37" t="s">
        <v>696</v>
      </c>
      <c r="AD152" s="32">
        <v>157.01888888888888</v>
      </c>
      <c r="AE152" s="32">
        <v>23.616111111111099</v>
      </c>
      <c r="AF152" s="37">
        <v>0.15040299468570653</v>
      </c>
      <c r="AG152" s="32">
        <v>0</v>
      </c>
      <c r="AH152" s="32">
        <v>0</v>
      </c>
      <c r="AI152" s="37" t="s">
        <v>696</v>
      </c>
      <c r="AJ152" s="32">
        <v>0.18611111111111112</v>
      </c>
      <c r="AK152" s="32">
        <v>0</v>
      </c>
      <c r="AL152" s="37">
        <v>0</v>
      </c>
      <c r="AM152" t="s">
        <v>15</v>
      </c>
      <c r="AN152" s="34">
        <v>8</v>
      </c>
      <c r="AX152"/>
      <c r="AY152"/>
    </row>
    <row r="153" spans="1:51" x14ac:dyDescent="0.25">
      <c r="A153" t="s">
        <v>564</v>
      </c>
      <c r="B153" t="s">
        <v>263</v>
      </c>
      <c r="C153" t="s">
        <v>462</v>
      </c>
      <c r="D153" t="s">
        <v>522</v>
      </c>
      <c r="E153" s="32">
        <v>47.055555555555557</v>
      </c>
      <c r="F153" s="32">
        <v>164.46388888888887</v>
      </c>
      <c r="G153" s="32">
        <v>0</v>
      </c>
      <c r="H153" s="37">
        <v>0</v>
      </c>
      <c r="I153" s="32">
        <v>158.76388888888889</v>
      </c>
      <c r="J153" s="32">
        <v>0</v>
      </c>
      <c r="K153" s="37">
        <v>0</v>
      </c>
      <c r="L153" s="32">
        <v>35.197222222222223</v>
      </c>
      <c r="M153" s="32">
        <v>0</v>
      </c>
      <c r="N153" s="37">
        <v>0</v>
      </c>
      <c r="O153" s="32">
        <v>29.497222222222224</v>
      </c>
      <c r="P153" s="32">
        <v>0</v>
      </c>
      <c r="Q153" s="37">
        <v>0</v>
      </c>
      <c r="R153" s="32">
        <v>0</v>
      </c>
      <c r="S153" s="32">
        <v>0</v>
      </c>
      <c r="T153" s="37" t="s">
        <v>696</v>
      </c>
      <c r="U153" s="32">
        <v>5.7</v>
      </c>
      <c r="V153" s="32">
        <v>0</v>
      </c>
      <c r="W153" s="37">
        <v>0</v>
      </c>
      <c r="X153" s="32">
        <v>45.469444444444441</v>
      </c>
      <c r="Y153" s="32">
        <v>0</v>
      </c>
      <c r="Z153" s="37">
        <v>0</v>
      </c>
      <c r="AA153" s="32">
        <v>0</v>
      </c>
      <c r="AB153" s="32">
        <v>0</v>
      </c>
      <c r="AC153" s="37" t="s">
        <v>696</v>
      </c>
      <c r="AD153" s="32">
        <v>83.797222222222217</v>
      </c>
      <c r="AE153" s="32">
        <v>0</v>
      </c>
      <c r="AF153" s="37">
        <v>0</v>
      </c>
      <c r="AG153" s="32">
        <v>0</v>
      </c>
      <c r="AH153" s="32">
        <v>0</v>
      </c>
      <c r="AI153" s="37" t="s">
        <v>696</v>
      </c>
      <c r="AJ153" s="32">
        <v>0</v>
      </c>
      <c r="AK153" s="32">
        <v>0</v>
      </c>
      <c r="AL153" s="37" t="s">
        <v>696</v>
      </c>
      <c r="AM153" t="s">
        <v>42</v>
      </c>
      <c r="AN153" s="34">
        <v>8</v>
      </c>
      <c r="AX153"/>
      <c r="AY153"/>
    </row>
    <row r="154" spans="1:51" x14ac:dyDescent="0.25">
      <c r="A154" t="s">
        <v>564</v>
      </c>
      <c r="B154" t="s">
        <v>323</v>
      </c>
      <c r="C154" t="s">
        <v>478</v>
      </c>
      <c r="D154" t="s">
        <v>524</v>
      </c>
      <c r="E154" s="32">
        <v>81.555555555555557</v>
      </c>
      <c r="F154" s="32">
        <v>269.54888888888888</v>
      </c>
      <c r="G154" s="32">
        <v>6.7733333333333352</v>
      </c>
      <c r="H154" s="37">
        <v>2.5128403835214398E-2</v>
      </c>
      <c r="I154" s="32">
        <v>247.53888888888889</v>
      </c>
      <c r="J154" s="32">
        <v>6.7733333333333352</v>
      </c>
      <c r="K154" s="37">
        <v>2.7362703952240958E-2</v>
      </c>
      <c r="L154" s="32">
        <v>38.786666666666669</v>
      </c>
      <c r="M154" s="32">
        <v>0</v>
      </c>
      <c r="N154" s="37">
        <v>0</v>
      </c>
      <c r="O154" s="32">
        <v>23.853333333333335</v>
      </c>
      <c r="P154" s="32">
        <v>0</v>
      </c>
      <c r="Q154" s="37">
        <v>0</v>
      </c>
      <c r="R154" s="32">
        <v>0</v>
      </c>
      <c r="S154" s="32">
        <v>0</v>
      </c>
      <c r="T154" s="37" t="s">
        <v>696</v>
      </c>
      <c r="U154" s="32">
        <v>14.933333333333334</v>
      </c>
      <c r="V154" s="32">
        <v>0</v>
      </c>
      <c r="W154" s="37">
        <v>0</v>
      </c>
      <c r="X154" s="32">
        <v>55.830000000000027</v>
      </c>
      <c r="Y154" s="32">
        <v>0.4777777777777778</v>
      </c>
      <c r="Z154" s="37">
        <v>8.5577248392938853E-3</v>
      </c>
      <c r="AA154" s="32">
        <v>7.0766666666666689</v>
      </c>
      <c r="AB154" s="32">
        <v>0</v>
      </c>
      <c r="AC154" s="37">
        <v>0</v>
      </c>
      <c r="AD154" s="32">
        <v>165.79555555555552</v>
      </c>
      <c r="AE154" s="32">
        <v>6.2955555555555573</v>
      </c>
      <c r="AF154" s="37">
        <v>3.7971799270855693E-2</v>
      </c>
      <c r="AG154" s="32">
        <v>0.69888888888888889</v>
      </c>
      <c r="AH154" s="32">
        <v>0</v>
      </c>
      <c r="AI154" s="37">
        <v>0</v>
      </c>
      <c r="AJ154" s="32">
        <v>1.3611111111111109</v>
      </c>
      <c r="AK154" s="32">
        <v>0</v>
      </c>
      <c r="AL154" s="37">
        <v>0</v>
      </c>
      <c r="AM154" t="s">
        <v>105</v>
      </c>
      <c r="AN154" s="34">
        <v>8</v>
      </c>
      <c r="AX154"/>
      <c r="AY154"/>
    </row>
    <row r="155" spans="1:51" x14ac:dyDescent="0.25">
      <c r="A155" t="s">
        <v>564</v>
      </c>
      <c r="B155" t="s">
        <v>411</v>
      </c>
      <c r="C155" t="s">
        <v>451</v>
      </c>
      <c r="D155" t="s">
        <v>527</v>
      </c>
      <c r="E155" s="32">
        <v>153.5888888888889</v>
      </c>
      <c r="F155" s="32">
        <v>464.0477777777777</v>
      </c>
      <c r="G155" s="32">
        <v>69.761222222222244</v>
      </c>
      <c r="H155" s="37">
        <v>0.15033198209954443</v>
      </c>
      <c r="I155" s="32">
        <v>448.69688888888879</v>
      </c>
      <c r="J155" s="32">
        <v>69.761222222222244</v>
      </c>
      <c r="K155" s="37">
        <v>0.15547516363434666</v>
      </c>
      <c r="L155" s="32">
        <v>65.646111111111111</v>
      </c>
      <c r="M155" s="32">
        <v>3.7763333333333327</v>
      </c>
      <c r="N155" s="37">
        <v>5.7525621387405523E-2</v>
      </c>
      <c r="O155" s="32">
        <v>50.295222222222222</v>
      </c>
      <c r="P155" s="32">
        <v>3.7763333333333327</v>
      </c>
      <c r="Q155" s="37">
        <v>7.5083341249555388E-2</v>
      </c>
      <c r="R155" s="32">
        <v>10.582000000000001</v>
      </c>
      <c r="S155" s="32">
        <v>0</v>
      </c>
      <c r="T155" s="37">
        <v>0</v>
      </c>
      <c r="U155" s="32">
        <v>4.7688888888888892</v>
      </c>
      <c r="V155" s="32">
        <v>0</v>
      </c>
      <c r="W155" s="37">
        <v>0</v>
      </c>
      <c r="X155" s="32">
        <v>131.11922222222225</v>
      </c>
      <c r="Y155" s="32">
        <v>50.015888888888902</v>
      </c>
      <c r="Z155" s="37">
        <v>0.38145352024832363</v>
      </c>
      <c r="AA155" s="32">
        <v>0</v>
      </c>
      <c r="AB155" s="32">
        <v>0</v>
      </c>
      <c r="AC155" s="37" t="s">
        <v>696</v>
      </c>
      <c r="AD155" s="32">
        <v>226.13688888888879</v>
      </c>
      <c r="AE155" s="32">
        <v>15.969000000000001</v>
      </c>
      <c r="AF155" s="37">
        <v>7.0616519394349181E-2</v>
      </c>
      <c r="AG155" s="32">
        <v>41.145555555555546</v>
      </c>
      <c r="AH155" s="32">
        <v>0</v>
      </c>
      <c r="AI155" s="37">
        <v>0</v>
      </c>
      <c r="AJ155" s="32">
        <v>0</v>
      </c>
      <c r="AK155" s="32">
        <v>0</v>
      </c>
      <c r="AL155" s="37" t="s">
        <v>696</v>
      </c>
      <c r="AM155" t="s">
        <v>194</v>
      </c>
      <c r="AN155" s="34">
        <v>8</v>
      </c>
      <c r="AX155"/>
      <c r="AY155"/>
    </row>
    <row r="156" spans="1:51" x14ac:dyDescent="0.25">
      <c r="A156" t="s">
        <v>564</v>
      </c>
      <c r="B156" t="s">
        <v>370</v>
      </c>
      <c r="C156" t="s">
        <v>494</v>
      </c>
      <c r="D156" t="s">
        <v>547</v>
      </c>
      <c r="E156" s="32">
        <v>44.166666666666664</v>
      </c>
      <c r="F156" s="32">
        <v>135.62033333333335</v>
      </c>
      <c r="G156" s="32">
        <v>26.486111111111114</v>
      </c>
      <c r="H156" s="37">
        <v>0.19529601837810293</v>
      </c>
      <c r="I156" s="32">
        <v>130.17866666666666</v>
      </c>
      <c r="J156" s="32">
        <v>26.486111111111114</v>
      </c>
      <c r="K156" s="37">
        <v>0.20345968958900934</v>
      </c>
      <c r="L156" s="32">
        <v>22.272222222222222</v>
      </c>
      <c r="M156" s="32">
        <v>15.447222222222223</v>
      </c>
      <c r="N156" s="37">
        <v>0.69356447992017967</v>
      </c>
      <c r="O156" s="32">
        <v>16.830555555555556</v>
      </c>
      <c r="P156" s="32">
        <v>15.447222222222223</v>
      </c>
      <c r="Q156" s="37">
        <v>0.9178082191780822</v>
      </c>
      <c r="R156" s="32">
        <v>0</v>
      </c>
      <c r="S156" s="32">
        <v>0</v>
      </c>
      <c r="T156" s="37" t="s">
        <v>696</v>
      </c>
      <c r="U156" s="32">
        <v>5.4416666666666664</v>
      </c>
      <c r="V156" s="32">
        <v>0</v>
      </c>
      <c r="W156" s="37">
        <v>0</v>
      </c>
      <c r="X156" s="32">
        <v>27.183333333333334</v>
      </c>
      <c r="Y156" s="32">
        <v>11.03888888888889</v>
      </c>
      <c r="Z156" s="37">
        <v>0.40609033312895976</v>
      </c>
      <c r="AA156" s="32">
        <v>0</v>
      </c>
      <c r="AB156" s="32">
        <v>0</v>
      </c>
      <c r="AC156" s="37" t="s">
        <v>696</v>
      </c>
      <c r="AD156" s="32">
        <v>40.713888888888889</v>
      </c>
      <c r="AE156" s="32">
        <v>0</v>
      </c>
      <c r="AF156" s="37">
        <v>0</v>
      </c>
      <c r="AG156" s="32">
        <v>24.403666666666666</v>
      </c>
      <c r="AH156" s="32">
        <v>0</v>
      </c>
      <c r="AI156" s="37">
        <v>0</v>
      </c>
      <c r="AJ156" s="32">
        <v>21.047222222222221</v>
      </c>
      <c r="AK156" s="32">
        <v>0</v>
      </c>
      <c r="AL156" s="37">
        <v>0</v>
      </c>
      <c r="AM156" t="s">
        <v>153</v>
      </c>
      <c r="AN156" s="34">
        <v>8</v>
      </c>
      <c r="AX156"/>
      <c r="AY156"/>
    </row>
    <row r="157" spans="1:51" x14ac:dyDescent="0.25">
      <c r="A157" t="s">
        <v>564</v>
      </c>
      <c r="B157" t="s">
        <v>293</v>
      </c>
      <c r="C157" t="s">
        <v>468</v>
      </c>
      <c r="D157" t="s">
        <v>535</v>
      </c>
      <c r="E157" s="32">
        <v>70.400000000000006</v>
      </c>
      <c r="F157" s="32">
        <v>179.19766666666661</v>
      </c>
      <c r="G157" s="32">
        <v>0</v>
      </c>
      <c r="H157" s="37">
        <v>0</v>
      </c>
      <c r="I157" s="32">
        <v>176.5237777777777</v>
      </c>
      <c r="J157" s="32">
        <v>0</v>
      </c>
      <c r="K157" s="37">
        <v>0</v>
      </c>
      <c r="L157" s="32">
        <v>16.582555555555558</v>
      </c>
      <c r="M157" s="32">
        <v>0</v>
      </c>
      <c r="N157" s="37">
        <v>0</v>
      </c>
      <c r="O157" s="32">
        <v>16.582555555555558</v>
      </c>
      <c r="P157" s="32">
        <v>0</v>
      </c>
      <c r="Q157" s="37">
        <v>0</v>
      </c>
      <c r="R157" s="32">
        <v>0</v>
      </c>
      <c r="S157" s="32">
        <v>0</v>
      </c>
      <c r="T157" s="37" t="s">
        <v>696</v>
      </c>
      <c r="U157" s="32">
        <v>0</v>
      </c>
      <c r="V157" s="32">
        <v>0</v>
      </c>
      <c r="W157" s="37" t="s">
        <v>696</v>
      </c>
      <c r="X157" s="32">
        <v>26.310888888888869</v>
      </c>
      <c r="Y157" s="32">
        <v>0</v>
      </c>
      <c r="Z157" s="37">
        <v>0</v>
      </c>
      <c r="AA157" s="32">
        <v>2.6738888888888885</v>
      </c>
      <c r="AB157" s="32">
        <v>0</v>
      </c>
      <c r="AC157" s="37">
        <v>0</v>
      </c>
      <c r="AD157" s="32">
        <v>111.92422222222217</v>
      </c>
      <c r="AE157" s="32">
        <v>0</v>
      </c>
      <c r="AF157" s="37">
        <v>0</v>
      </c>
      <c r="AG157" s="32">
        <v>16.268000000000004</v>
      </c>
      <c r="AH157" s="32">
        <v>0</v>
      </c>
      <c r="AI157" s="37">
        <v>0</v>
      </c>
      <c r="AJ157" s="32">
        <v>5.4381111111111116</v>
      </c>
      <c r="AK157" s="32">
        <v>0</v>
      </c>
      <c r="AL157" s="37">
        <v>0</v>
      </c>
      <c r="AM157" t="s">
        <v>73</v>
      </c>
      <c r="AN157" s="34">
        <v>8</v>
      </c>
      <c r="AX157"/>
      <c r="AY157"/>
    </row>
    <row r="158" spans="1:51" x14ac:dyDescent="0.25">
      <c r="A158" t="s">
        <v>564</v>
      </c>
      <c r="B158" t="s">
        <v>249</v>
      </c>
      <c r="C158" t="s">
        <v>453</v>
      </c>
      <c r="D158" t="s">
        <v>529</v>
      </c>
      <c r="E158" s="32">
        <v>63.255555555555553</v>
      </c>
      <c r="F158" s="32">
        <v>210.6</v>
      </c>
      <c r="G158" s="32">
        <v>0</v>
      </c>
      <c r="H158" s="37">
        <v>0</v>
      </c>
      <c r="I158" s="32">
        <v>187.84444444444446</v>
      </c>
      <c r="J158" s="32">
        <v>0</v>
      </c>
      <c r="K158" s="37">
        <v>0</v>
      </c>
      <c r="L158" s="32">
        <v>46.641111111111115</v>
      </c>
      <c r="M158" s="32">
        <v>0</v>
      </c>
      <c r="N158" s="37">
        <v>0</v>
      </c>
      <c r="O158" s="32">
        <v>29.574444444444449</v>
      </c>
      <c r="P158" s="32">
        <v>0</v>
      </c>
      <c r="Q158" s="37">
        <v>0</v>
      </c>
      <c r="R158" s="32">
        <v>9.5111111111111111</v>
      </c>
      <c r="S158" s="32">
        <v>0</v>
      </c>
      <c r="T158" s="37">
        <v>0</v>
      </c>
      <c r="U158" s="32">
        <v>7.5555555555555554</v>
      </c>
      <c r="V158" s="32">
        <v>0</v>
      </c>
      <c r="W158" s="37">
        <v>0</v>
      </c>
      <c r="X158" s="32">
        <v>46.805555555555578</v>
      </c>
      <c r="Y158" s="32">
        <v>0</v>
      </c>
      <c r="Z158" s="37">
        <v>0</v>
      </c>
      <c r="AA158" s="32">
        <v>5.6888888888888891</v>
      </c>
      <c r="AB158" s="32">
        <v>0</v>
      </c>
      <c r="AC158" s="37">
        <v>0</v>
      </c>
      <c r="AD158" s="32">
        <v>105.98666666666664</v>
      </c>
      <c r="AE158" s="32">
        <v>0</v>
      </c>
      <c r="AF158" s="37">
        <v>0</v>
      </c>
      <c r="AG158" s="32">
        <v>5.4777777777777779</v>
      </c>
      <c r="AH158" s="32">
        <v>0</v>
      </c>
      <c r="AI158" s="37">
        <v>0</v>
      </c>
      <c r="AJ158" s="32">
        <v>0</v>
      </c>
      <c r="AK158" s="32">
        <v>0</v>
      </c>
      <c r="AL158" s="37" t="s">
        <v>696</v>
      </c>
      <c r="AM158" t="s">
        <v>28</v>
      </c>
      <c r="AN158" s="34">
        <v>8</v>
      </c>
      <c r="AX158"/>
      <c r="AY158"/>
    </row>
    <row r="159" spans="1:51" x14ac:dyDescent="0.25">
      <c r="A159" t="s">
        <v>564</v>
      </c>
      <c r="B159" t="s">
        <v>260</v>
      </c>
      <c r="C159" t="s">
        <v>458</v>
      </c>
      <c r="D159" t="s">
        <v>532</v>
      </c>
      <c r="E159" s="32">
        <v>44.711111111111109</v>
      </c>
      <c r="F159" s="32">
        <v>122.33655555555555</v>
      </c>
      <c r="G159" s="32">
        <v>7.955444444444443</v>
      </c>
      <c r="H159" s="37">
        <v>6.502916816904912E-2</v>
      </c>
      <c r="I159" s="32">
        <v>115.35822222222222</v>
      </c>
      <c r="J159" s="32">
        <v>7.955444444444443</v>
      </c>
      <c r="K159" s="37">
        <v>6.8962959823698919E-2</v>
      </c>
      <c r="L159" s="32">
        <v>29.667222222222225</v>
      </c>
      <c r="M159" s="32">
        <v>0</v>
      </c>
      <c r="N159" s="37">
        <v>0</v>
      </c>
      <c r="O159" s="32">
        <v>22.68888888888889</v>
      </c>
      <c r="P159" s="32">
        <v>0</v>
      </c>
      <c r="Q159" s="37">
        <v>0</v>
      </c>
      <c r="R159" s="32">
        <v>1.1361111111111111</v>
      </c>
      <c r="S159" s="32">
        <v>0</v>
      </c>
      <c r="T159" s="37">
        <v>0</v>
      </c>
      <c r="U159" s="32">
        <v>5.8422222222222215</v>
      </c>
      <c r="V159" s="32">
        <v>0</v>
      </c>
      <c r="W159" s="37">
        <v>0</v>
      </c>
      <c r="X159" s="32">
        <v>29.130555555555556</v>
      </c>
      <c r="Y159" s="32">
        <v>0</v>
      </c>
      <c r="Z159" s="37">
        <v>0</v>
      </c>
      <c r="AA159" s="32">
        <v>0</v>
      </c>
      <c r="AB159" s="32">
        <v>0</v>
      </c>
      <c r="AC159" s="37" t="s">
        <v>696</v>
      </c>
      <c r="AD159" s="32">
        <v>63.538777777777774</v>
      </c>
      <c r="AE159" s="32">
        <v>7.955444444444443</v>
      </c>
      <c r="AF159" s="37">
        <v>0.12520612959015404</v>
      </c>
      <c r="AG159" s="32">
        <v>0</v>
      </c>
      <c r="AH159" s="32">
        <v>0</v>
      </c>
      <c r="AI159" s="37" t="s">
        <v>696</v>
      </c>
      <c r="AJ159" s="32">
        <v>0</v>
      </c>
      <c r="AK159" s="32">
        <v>0</v>
      </c>
      <c r="AL159" s="37" t="s">
        <v>696</v>
      </c>
      <c r="AM159" t="s">
        <v>39</v>
      </c>
      <c r="AN159" s="34">
        <v>8</v>
      </c>
      <c r="AX159"/>
      <c r="AY159"/>
    </row>
    <row r="160" spans="1:51" x14ac:dyDescent="0.25">
      <c r="A160" t="s">
        <v>564</v>
      </c>
      <c r="B160" t="s">
        <v>297</v>
      </c>
      <c r="C160" t="s">
        <v>442</v>
      </c>
      <c r="D160" t="s">
        <v>521</v>
      </c>
      <c r="E160" s="32">
        <v>93.477777777777774</v>
      </c>
      <c r="F160" s="32">
        <v>335.51700000000005</v>
      </c>
      <c r="G160" s="32">
        <v>93.908777777777786</v>
      </c>
      <c r="H160" s="37">
        <v>0.27989275588950119</v>
      </c>
      <c r="I160" s="32">
        <v>311.04188888888893</v>
      </c>
      <c r="J160" s="32">
        <v>87.923777777777786</v>
      </c>
      <c r="K160" s="37">
        <v>0.28267503805310967</v>
      </c>
      <c r="L160" s="32">
        <v>109.85677777777781</v>
      </c>
      <c r="M160" s="32">
        <v>25.395444444444443</v>
      </c>
      <c r="N160" s="37">
        <v>0.23116866303702491</v>
      </c>
      <c r="O160" s="32">
        <v>88.066222222222237</v>
      </c>
      <c r="P160" s="32">
        <v>19.410444444444444</v>
      </c>
      <c r="Q160" s="37">
        <v>0.2204073702113056</v>
      </c>
      <c r="R160" s="32">
        <v>16.107222222222227</v>
      </c>
      <c r="S160" s="32">
        <v>5.9850000000000012</v>
      </c>
      <c r="T160" s="37">
        <v>0.37157244852205701</v>
      </c>
      <c r="U160" s="32">
        <v>5.6833333333333336</v>
      </c>
      <c r="V160" s="32">
        <v>0</v>
      </c>
      <c r="W160" s="37">
        <v>0</v>
      </c>
      <c r="X160" s="32">
        <v>55.313444444444464</v>
      </c>
      <c r="Y160" s="32">
        <v>9.5406666666666684</v>
      </c>
      <c r="Z160" s="37">
        <v>0.17248368389441182</v>
      </c>
      <c r="AA160" s="32">
        <v>2.6845555555555554</v>
      </c>
      <c r="AB160" s="32">
        <v>0</v>
      </c>
      <c r="AC160" s="37">
        <v>0</v>
      </c>
      <c r="AD160" s="32">
        <v>167.66222222222225</v>
      </c>
      <c r="AE160" s="32">
        <v>58.972666666666676</v>
      </c>
      <c r="AF160" s="37">
        <v>0.35173496978051105</v>
      </c>
      <c r="AG160" s="32">
        <v>0</v>
      </c>
      <c r="AH160" s="32">
        <v>0</v>
      </c>
      <c r="AI160" s="37" t="s">
        <v>696</v>
      </c>
      <c r="AJ160" s="32">
        <v>0</v>
      </c>
      <c r="AK160" s="32">
        <v>0</v>
      </c>
      <c r="AL160" s="37" t="s">
        <v>696</v>
      </c>
      <c r="AM160" t="s">
        <v>78</v>
      </c>
      <c r="AN160" s="34">
        <v>8</v>
      </c>
      <c r="AX160"/>
      <c r="AY160"/>
    </row>
    <row r="161" spans="1:51" x14ac:dyDescent="0.25">
      <c r="A161" t="s">
        <v>564</v>
      </c>
      <c r="B161" t="s">
        <v>297</v>
      </c>
      <c r="C161" t="s">
        <v>444</v>
      </c>
      <c r="D161" t="s">
        <v>522</v>
      </c>
      <c r="E161" s="32">
        <v>78.544444444444451</v>
      </c>
      <c r="F161" s="32">
        <v>250.28722222222223</v>
      </c>
      <c r="G161" s="32">
        <v>153.82022222222224</v>
      </c>
      <c r="H161" s="37">
        <v>0.61457481071746467</v>
      </c>
      <c r="I161" s="32">
        <v>226.46622222222223</v>
      </c>
      <c r="J161" s="32">
        <v>143.24366666666668</v>
      </c>
      <c r="K161" s="37">
        <v>0.63251669613717232</v>
      </c>
      <c r="L161" s="32">
        <v>61.50866666666667</v>
      </c>
      <c r="M161" s="32">
        <v>24.334555555555557</v>
      </c>
      <c r="N161" s="37">
        <v>0.39562807770540015</v>
      </c>
      <c r="O161" s="32">
        <v>37.687666666666672</v>
      </c>
      <c r="P161" s="32">
        <v>13.757999999999997</v>
      </c>
      <c r="Q161" s="37">
        <v>0.36505311198181534</v>
      </c>
      <c r="R161" s="32">
        <v>18.576555555555551</v>
      </c>
      <c r="S161" s="32">
        <v>10.57655555555556</v>
      </c>
      <c r="T161" s="37">
        <v>0.56934965817129157</v>
      </c>
      <c r="U161" s="32">
        <v>5.2444444444444445</v>
      </c>
      <c r="V161" s="32">
        <v>0</v>
      </c>
      <c r="W161" s="37">
        <v>0</v>
      </c>
      <c r="X161" s="32">
        <v>56.067333333333345</v>
      </c>
      <c r="Y161" s="32">
        <v>33.12488888888889</v>
      </c>
      <c r="Z161" s="37">
        <v>0.59080549973642793</v>
      </c>
      <c r="AA161" s="32">
        <v>0</v>
      </c>
      <c r="AB161" s="32">
        <v>0</v>
      </c>
      <c r="AC161" s="37" t="s">
        <v>696</v>
      </c>
      <c r="AD161" s="32">
        <v>132.7112222222222</v>
      </c>
      <c r="AE161" s="32">
        <v>96.360777777777784</v>
      </c>
      <c r="AF161" s="37">
        <v>0.72609366536029374</v>
      </c>
      <c r="AG161" s="32">
        <v>0</v>
      </c>
      <c r="AH161" s="32">
        <v>0</v>
      </c>
      <c r="AI161" s="37" t="s">
        <v>696</v>
      </c>
      <c r="AJ161" s="32">
        <v>0</v>
      </c>
      <c r="AK161" s="32">
        <v>0</v>
      </c>
      <c r="AL161" s="37" t="s">
        <v>696</v>
      </c>
      <c r="AM161" t="s">
        <v>99</v>
      </c>
      <c r="AN161" s="34">
        <v>8</v>
      </c>
      <c r="AX161"/>
      <c r="AY161"/>
    </row>
    <row r="162" spans="1:51" x14ac:dyDescent="0.25">
      <c r="A162" t="s">
        <v>564</v>
      </c>
      <c r="B162" t="s">
        <v>410</v>
      </c>
      <c r="C162" t="s">
        <v>437</v>
      </c>
      <c r="D162" t="s">
        <v>522</v>
      </c>
      <c r="E162" s="32">
        <v>35.711111111111109</v>
      </c>
      <c r="F162" s="32">
        <v>171.35266666666666</v>
      </c>
      <c r="G162" s="32">
        <v>118.36011111111114</v>
      </c>
      <c r="H162" s="37">
        <v>0.69073982572653947</v>
      </c>
      <c r="I162" s="32">
        <v>156.42644444444446</v>
      </c>
      <c r="J162" s="32">
        <v>118.36011111111114</v>
      </c>
      <c r="K162" s="37">
        <v>0.75665026799958535</v>
      </c>
      <c r="L162" s="32">
        <v>44.212000000000003</v>
      </c>
      <c r="M162" s="32">
        <v>11.299888888888887</v>
      </c>
      <c r="N162" s="37">
        <v>0.25558420539421167</v>
      </c>
      <c r="O162" s="32">
        <v>29.285777777777781</v>
      </c>
      <c r="P162" s="32">
        <v>11.299888888888887</v>
      </c>
      <c r="Q162" s="37">
        <v>0.38584902796958698</v>
      </c>
      <c r="R162" s="32">
        <v>10.659555555555555</v>
      </c>
      <c r="S162" s="32">
        <v>0</v>
      </c>
      <c r="T162" s="37">
        <v>0</v>
      </c>
      <c r="U162" s="32">
        <v>4.2666666666666666</v>
      </c>
      <c r="V162" s="32">
        <v>0</v>
      </c>
      <c r="W162" s="37">
        <v>0</v>
      </c>
      <c r="X162" s="32">
        <v>49.762888888888895</v>
      </c>
      <c r="Y162" s="32">
        <v>49.037000000000006</v>
      </c>
      <c r="Z162" s="37">
        <v>0.98541304765264615</v>
      </c>
      <c r="AA162" s="32">
        <v>0</v>
      </c>
      <c r="AB162" s="32">
        <v>0</v>
      </c>
      <c r="AC162" s="37" t="s">
        <v>696</v>
      </c>
      <c r="AD162" s="32">
        <v>77.37777777777778</v>
      </c>
      <c r="AE162" s="32">
        <v>58.023222222222252</v>
      </c>
      <c r="AF162" s="37">
        <v>0.74986932797243</v>
      </c>
      <c r="AG162" s="32">
        <v>0</v>
      </c>
      <c r="AH162" s="32">
        <v>0</v>
      </c>
      <c r="AI162" s="37" t="s">
        <v>696</v>
      </c>
      <c r="AJ162" s="32">
        <v>0</v>
      </c>
      <c r="AK162" s="32">
        <v>0</v>
      </c>
      <c r="AL162" s="37" t="s">
        <v>696</v>
      </c>
      <c r="AM162" t="s">
        <v>193</v>
      </c>
      <c r="AN162" s="34">
        <v>8</v>
      </c>
      <c r="AX162"/>
      <c r="AY162"/>
    </row>
    <row r="163" spans="1:51" x14ac:dyDescent="0.25">
      <c r="A163" t="s">
        <v>564</v>
      </c>
      <c r="B163" t="s">
        <v>397</v>
      </c>
      <c r="C163" t="s">
        <v>446</v>
      </c>
      <c r="D163" t="s">
        <v>521</v>
      </c>
      <c r="E163" s="32">
        <v>68.900000000000006</v>
      </c>
      <c r="F163" s="32">
        <v>331.98266666666672</v>
      </c>
      <c r="G163" s="32">
        <v>132.86644444444445</v>
      </c>
      <c r="H163" s="37">
        <v>0.40022102894260875</v>
      </c>
      <c r="I163" s="32">
        <v>299.02111111111117</v>
      </c>
      <c r="J163" s="32">
        <v>127.70177777777778</v>
      </c>
      <c r="K163" s="37">
        <v>0.42706609343821872</v>
      </c>
      <c r="L163" s="32">
        <v>86.104111111111123</v>
      </c>
      <c r="M163" s="32">
        <v>17.024000000000001</v>
      </c>
      <c r="N163" s="37">
        <v>0.19771413676208516</v>
      </c>
      <c r="O163" s="32">
        <v>53.142555555555568</v>
      </c>
      <c r="P163" s="32">
        <v>11.859333333333336</v>
      </c>
      <c r="Q163" s="37">
        <v>0.22316076465189019</v>
      </c>
      <c r="R163" s="32">
        <v>26.905666666666669</v>
      </c>
      <c r="S163" s="32">
        <v>3.3698888888888892</v>
      </c>
      <c r="T163" s="37">
        <v>0.12524829548504859</v>
      </c>
      <c r="U163" s="32">
        <v>6.0558888888888882</v>
      </c>
      <c r="V163" s="32">
        <v>1.7947777777777778</v>
      </c>
      <c r="W163" s="37">
        <v>0.29636900721061232</v>
      </c>
      <c r="X163" s="32">
        <v>100.90333333333335</v>
      </c>
      <c r="Y163" s="32">
        <v>68.352555555555554</v>
      </c>
      <c r="Z163" s="37">
        <v>0.67740631847863175</v>
      </c>
      <c r="AA163" s="32">
        <v>0</v>
      </c>
      <c r="AB163" s="32">
        <v>0</v>
      </c>
      <c r="AC163" s="37" t="s">
        <v>696</v>
      </c>
      <c r="AD163" s="32">
        <v>144.94744444444447</v>
      </c>
      <c r="AE163" s="32">
        <v>47.489888888888892</v>
      </c>
      <c r="AF163" s="37">
        <v>0.32763522717429377</v>
      </c>
      <c r="AG163" s="32">
        <v>2.7777777777777776E-2</v>
      </c>
      <c r="AH163" s="32">
        <v>0</v>
      </c>
      <c r="AI163" s="37">
        <v>0</v>
      </c>
      <c r="AJ163" s="32">
        <v>0</v>
      </c>
      <c r="AK163" s="32">
        <v>0</v>
      </c>
      <c r="AL163" s="37" t="s">
        <v>696</v>
      </c>
      <c r="AM163" t="s">
        <v>180</v>
      </c>
      <c r="AN163" s="34">
        <v>8</v>
      </c>
      <c r="AX163"/>
      <c r="AY163"/>
    </row>
    <row r="164" spans="1:51" x14ac:dyDescent="0.25">
      <c r="A164" t="s">
        <v>564</v>
      </c>
      <c r="B164" t="s">
        <v>291</v>
      </c>
      <c r="C164" t="s">
        <v>448</v>
      </c>
      <c r="D164" t="s">
        <v>525</v>
      </c>
      <c r="E164" s="32">
        <v>94.088888888888889</v>
      </c>
      <c r="F164" s="32">
        <v>310.83222222222224</v>
      </c>
      <c r="G164" s="32">
        <v>7.59311111111111</v>
      </c>
      <c r="H164" s="37">
        <v>2.4428326821543594E-2</v>
      </c>
      <c r="I164" s="32">
        <v>292.11011111111111</v>
      </c>
      <c r="J164" s="32">
        <v>7.59311111111111</v>
      </c>
      <c r="K164" s="37">
        <v>2.5994003022452337E-2</v>
      </c>
      <c r="L164" s="32">
        <v>74.331222222222209</v>
      </c>
      <c r="M164" s="32">
        <v>0</v>
      </c>
      <c r="N164" s="37">
        <v>0</v>
      </c>
      <c r="O164" s="32">
        <v>55.609111111111105</v>
      </c>
      <c r="P164" s="32">
        <v>0</v>
      </c>
      <c r="Q164" s="37">
        <v>0</v>
      </c>
      <c r="R164" s="32">
        <v>14.455444444444444</v>
      </c>
      <c r="S164" s="32">
        <v>0</v>
      </c>
      <c r="T164" s="37">
        <v>0</v>
      </c>
      <c r="U164" s="32">
        <v>4.2666666666666666</v>
      </c>
      <c r="V164" s="32">
        <v>0</v>
      </c>
      <c r="W164" s="37">
        <v>0</v>
      </c>
      <c r="X164" s="32">
        <v>54.529777777777788</v>
      </c>
      <c r="Y164" s="32">
        <v>2.6976666666666671</v>
      </c>
      <c r="Z164" s="37">
        <v>4.9471440680728979E-2</v>
      </c>
      <c r="AA164" s="32">
        <v>0</v>
      </c>
      <c r="AB164" s="32">
        <v>0</v>
      </c>
      <c r="AC164" s="37" t="s">
        <v>696</v>
      </c>
      <c r="AD164" s="32">
        <v>160.44666666666669</v>
      </c>
      <c r="AE164" s="32">
        <v>4.8954444444444434</v>
      </c>
      <c r="AF164" s="37">
        <v>3.051135025830666E-2</v>
      </c>
      <c r="AG164" s="32">
        <v>15.114333333333333</v>
      </c>
      <c r="AH164" s="32">
        <v>0</v>
      </c>
      <c r="AI164" s="37">
        <v>0</v>
      </c>
      <c r="AJ164" s="32">
        <v>6.4102222222222203</v>
      </c>
      <c r="AK164" s="32">
        <v>0</v>
      </c>
      <c r="AL164" s="37">
        <v>0</v>
      </c>
      <c r="AM164" t="s">
        <v>70</v>
      </c>
      <c r="AN164" s="34">
        <v>8</v>
      </c>
      <c r="AX164"/>
      <c r="AY164"/>
    </row>
    <row r="165" spans="1:51" x14ac:dyDescent="0.25">
      <c r="A165" t="s">
        <v>564</v>
      </c>
      <c r="B165" t="s">
        <v>336</v>
      </c>
      <c r="C165" t="s">
        <v>483</v>
      </c>
      <c r="D165" t="s">
        <v>517</v>
      </c>
      <c r="E165" s="32">
        <v>41.088888888888889</v>
      </c>
      <c r="F165" s="32">
        <v>97.169444444444437</v>
      </c>
      <c r="G165" s="32">
        <v>0</v>
      </c>
      <c r="H165" s="37">
        <v>0</v>
      </c>
      <c r="I165" s="32">
        <v>86.480555555555554</v>
      </c>
      <c r="J165" s="32">
        <v>0</v>
      </c>
      <c r="K165" s="37">
        <v>0</v>
      </c>
      <c r="L165" s="32">
        <v>27.680555555555557</v>
      </c>
      <c r="M165" s="32">
        <v>0</v>
      </c>
      <c r="N165" s="37">
        <v>0</v>
      </c>
      <c r="O165" s="32">
        <v>16.991666666666667</v>
      </c>
      <c r="P165" s="32">
        <v>0</v>
      </c>
      <c r="Q165" s="37">
        <v>0</v>
      </c>
      <c r="R165" s="32">
        <v>5.0888888888888886</v>
      </c>
      <c r="S165" s="32">
        <v>0</v>
      </c>
      <c r="T165" s="37">
        <v>0</v>
      </c>
      <c r="U165" s="32">
        <v>5.6</v>
      </c>
      <c r="V165" s="32">
        <v>0</v>
      </c>
      <c r="W165" s="37">
        <v>0</v>
      </c>
      <c r="X165" s="32">
        <v>12.019444444444444</v>
      </c>
      <c r="Y165" s="32">
        <v>0</v>
      </c>
      <c r="Z165" s="37">
        <v>0</v>
      </c>
      <c r="AA165" s="32">
        <v>0</v>
      </c>
      <c r="AB165" s="32">
        <v>0</v>
      </c>
      <c r="AC165" s="37" t="s">
        <v>696</v>
      </c>
      <c r="AD165" s="32">
        <v>44.677777777777777</v>
      </c>
      <c r="AE165" s="32">
        <v>0</v>
      </c>
      <c r="AF165" s="37">
        <v>0</v>
      </c>
      <c r="AG165" s="32">
        <v>5.2611111111111111</v>
      </c>
      <c r="AH165" s="32">
        <v>0</v>
      </c>
      <c r="AI165" s="37">
        <v>0</v>
      </c>
      <c r="AJ165" s="32">
        <v>7.5305555555555559</v>
      </c>
      <c r="AK165" s="32">
        <v>0</v>
      </c>
      <c r="AL165" s="37">
        <v>0</v>
      </c>
      <c r="AM165" t="s">
        <v>118</v>
      </c>
      <c r="AN165" s="34">
        <v>8</v>
      </c>
      <c r="AX165"/>
      <c r="AY165"/>
    </row>
    <row r="166" spans="1:51" x14ac:dyDescent="0.25">
      <c r="A166" t="s">
        <v>564</v>
      </c>
      <c r="B166" t="s">
        <v>265</v>
      </c>
      <c r="C166" t="s">
        <v>453</v>
      </c>
      <c r="D166" t="s">
        <v>529</v>
      </c>
      <c r="E166" s="32">
        <v>62.37777777777778</v>
      </c>
      <c r="F166" s="32">
        <v>153.93944444444443</v>
      </c>
      <c r="G166" s="32">
        <v>40.652999999999999</v>
      </c>
      <c r="H166" s="37">
        <v>0.26408436217704656</v>
      </c>
      <c r="I166" s="32">
        <v>132.72833333333332</v>
      </c>
      <c r="J166" s="32">
        <v>40.652999999999999</v>
      </c>
      <c r="K166" s="37">
        <v>0.30628727852631316</v>
      </c>
      <c r="L166" s="32">
        <v>38.044666666666664</v>
      </c>
      <c r="M166" s="32">
        <v>8.7335555555555562</v>
      </c>
      <c r="N166" s="37">
        <v>0.2295605749966414</v>
      </c>
      <c r="O166" s="32">
        <v>22.666888888888888</v>
      </c>
      <c r="P166" s="32">
        <v>8.7335555555555562</v>
      </c>
      <c r="Q166" s="37">
        <v>0.3853001441162342</v>
      </c>
      <c r="R166" s="32">
        <v>9.5500000000000007</v>
      </c>
      <c r="S166" s="32">
        <v>0</v>
      </c>
      <c r="T166" s="37">
        <v>0</v>
      </c>
      <c r="U166" s="32">
        <v>5.8277777777777775</v>
      </c>
      <c r="V166" s="32">
        <v>0</v>
      </c>
      <c r="W166" s="37">
        <v>0</v>
      </c>
      <c r="X166" s="32">
        <v>16.006333333333334</v>
      </c>
      <c r="Y166" s="32">
        <v>3.3805555555555555</v>
      </c>
      <c r="Z166" s="37">
        <v>0.21120112177818501</v>
      </c>
      <c r="AA166" s="32">
        <v>5.833333333333333</v>
      </c>
      <c r="AB166" s="32">
        <v>0</v>
      </c>
      <c r="AC166" s="37">
        <v>0</v>
      </c>
      <c r="AD166" s="32">
        <v>94.055111111111103</v>
      </c>
      <c r="AE166" s="32">
        <v>28.538888888888888</v>
      </c>
      <c r="AF166" s="37">
        <v>0.30342730503156545</v>
      </c>
      <c r="AG166" s="32">
        <v>0</v>
      </c>
      <c r="AH166" s="32">
        <v>0</v>
      </c>
      <c r="AI166" s="37" t="s">
        <v>696</v>
      </c>
      <c r="AJ166" s="32">
        <v>0</v>
      </c>
      <c r="AK166" s="32">
        <v>0</v>
      </c>
      <c r="AL166" s="37" t="s">
        <v>696</v>
      </c>
      <c r="AM166" t="s">
        <v>44</v>
      </c>
      <c r="AN166" s="34">
        <v>8</v>
      </c>
      <c r="AX166"/>
      <c r="AY166"/>
    </row>
    <row r="167" spans="1:51" x14ac:dyDescent="0.25">
      <c r="A167" t="s">
        <v>564</v>
      </c>
      <c r="B167" t="s">
        <v>330</v>
      </c>
      <c r="C167" t="s">
        <v>443</v>
      </c>
      <c r="D167" t="s">
        <v>514</v>
      </c>
      <c r="E167" s="32">
        <v>84.3</v>
      </c>
      <c r="F167" s="32">
        <v>267.29944444444448</v>
      </c>
      <c r="G167" s="32">
        <v>82.865333333333325</v>
      </c>
      <c r="H167" s="37">
        <v>0.31000937359058395</v>
      </c>
      <c r="I167" s="32">
        <v>252.58444444444444</v>
      </c>
      <c r="J167" s="32">
        <v>82.865333333333325</v>
      </c>
      <c r="K167" s="37">
        <v>0.32806982043409022</v>
      </c>
      <c r="L167" s="32">
        <v>56.516222222222225</v>
      </c>
      <c r="M167" s="32">
        <v>8.3962222222222174</v>
      </c>
      <c r="N167" s="37">
        <v>0.14856304777782575</v>
      </c>
      <c r="O167" s="32">
        <v>41.801222222222222</v>
      </c>
      <c r="P167" s="32">
        <v>8.3962222222222174</v>
      </c>
      <c r="Q167" s="37">
        <v>0.20086068722073505</v>
      </c>
      <c r="R167" s="32">
        <v>11.433444444444444</v>
      </c>
      <c r="S167" s="32">
        <v>0</v>
      </c>
      <c r="T167" s="37">
        <v>0</v>
      </c>
      <c r="U167" s="32">
        <v>3.2815555555555558</v>
      </c>
      <c r="V167" s="32">
        <v>0</v>
      </c>
      <c r="W167" s="37">
        <v>0</v>
      </c>
      <c r="X167" s="32">
        <v>55.50355555555555</v>
      </c>
      <c r="Y167" s="32">
        <v>10.568555555555555</v>
      </c>
      <c r="Z167" s="37">
        <v>0.19041222584338943</v>
      </c>
      <c r="AA167" s="32">
        <v>0</v>
      </c>
      <c r="AB167" s="32">
        <v>0</v>
      </c>
      <c r="AC167" s="37" t="s">
        <v>696</v>
      </c>
      <c r="AD167" s="32">
        <v>155.27966666666669</v>
      </c>
      <c r="AE167" s="32">
        <v>63.900555555555549</v>
      </c>
      <c r="AF167" s="37">
        <v>0.41151914431094566</v>
      </c>
      <c r="AG167" s="32">
        <v>0</v>
      </c>
      <c r="AH167" s="32">
        <v>0</v>
      </c>
      <c r="AI167" s="37" t="s">
        <v>696</v>
      </c>
      <c r="AJ167" s="32">
        <v>0</v>
      </c>
      <c r="AK167" s="32">
        <v>0</v>
      </c>
      <c r="AL167" s="37" t="s">
        <v>696</v>
      </c>
      <c r="AM167" t="s">
        <v>112</v>
      </c>
      <c r="AN167" s="34">
        <v>8</v>
      </c>
      <c r="AX167"/>
      <c r="AY167"/>
    </row>
    <row r="168" spans="1:51" x14ac:dyDescent="0.25">
      <c r="A168" t="s">
        <v>564</v>
      </c>
      <c r="B168" t="s">
        <v>325</v>
      </c>
      <c r="C168" t="s">
        <v>479</v>
      </c>
      <c r="D168" t="s">
        <v>520</v>
      </c>
      <c r="E168" s="32">
        <v>98.922222222222217</v>
      </c>
      <c r="F168" s="32">
        <v>272.63955555555549</v>
      </c>
      <c r="G168" s="32">
        <v>0.95833333333333326</v>
      </c>
      <c r="H168" s="37">
        <v>3.5150194232841411E-3</v>
      </c>
      <c r="I168" s="32">
        <v>262.91088888888885</v>
      </c>
      <c r="J168" s="32">
        <v>0.95833333333333326</v>
      </c>
      <c r="K168" s="37">
        <v>3.6450880272910387E-3</v>
      </c>
      <c r="L168" s="32">
        <v>46.859555555555552</v>
      </c>
      <c r="M168" s="32">
        <v>0.49166666666666664</v>
      </c>
      <c r="N168" s="37">
        <v>1.0492345922567673E-2</v>
      </c>
      <c r="O168" s="32">
        <v>39.303999999999995</v>
      </c>
      <c r="P168" s="32">
        <v>0.49166666666666664</v>
      </c>
      <c r="Q168" s="37">
        <v>1.2509328991112017E-2</v>
      </c>
      <c r="R168" s="32">
        <v>1.8666666666666667</v>
      </c>
      <c r="S168" s="32">
        <v>0</v>
      </c>
      <c r="T168" s="37">
        <v>0</v>
      </c>
      <c r="U168" s="32">
        <v>5.6888888888888891</v>
      </c>
      <c r="V168" s="32">
        <v>0</v>
      </c>
      <c r="W168" s="37">
        <v>0</v>
      </c>
      <c r="X168" s="32">
        <v>44.312888888888885</v>
      </c>
      <c r="Y168" s="32">
        <v>0.2</v>
      </c>
      <c r="Z168" s="37">
        <v>4.5133595442509835E-3</v>
      </c>
      <c r="AA168" s="32">
        <v>2.1731111111111114</v>
      </c>
      <c r="AB168" s="32">
        <v>0</v>
      </c>
      <c r="AC168" s="37">
        <v>0</v>
      </c>
      <c r="AD168" s="32">
        <v>170.12911111111109</v>
      </c>
      <c r="AE168" s="32">
        <v>0.26666666666666666</v>
      </c>
      <c r="AF168" s="37">
        <v>1.5674370184213038E-3</v>
      </c>
      <c r="AG168" s="32">
        <v>0</v>
      </c>
      <c r="AH168" s="32">
        <v>0</v>
      </c>
      <c r="AI168" s="37" t="s">
        <v>696</v>
      </c>
      <c r="AJ168" s="32">
        <v>9.1648888888888873</v>
      </c>
      <c r="AK168" s="32">
        <v>0</v>
      </c>
      <c r="AL168" s="37">
        <v>0</v>
      </c>
      <c r="AM168" t="s">
        <v>107</v>
      </c>
      <c r="AN168" s="34">
        <v>8</v>
      </c>
      <c r="AX168"/>
      <c r="AY168"/>
    </row>
    <row r="169" spans="1:51" x14ac:dyDescent="0.25">
      <c r="A169" t="s">
        <v>564</v>
      </c>
      <c r="B169" t="s">
        <v>396</v>
      </c>
      <c r="C169" t="s">
        <v>502</v>
      </c>
      <c r="D169" t="s">
        <v>552</v>
      </c>
      <c r="E169" s="32">
        <v>39.666666666666664</v>
      </c>
      <c r="F169" s="32">
        <v>134.79444444444445</v>
      </c>
      <c r="G169" s="32">
        <v>0</v>
      </c>
      <c r="H169" s="37">
        <v>0</v>
      </c>
      <c r="I169" s="32">
        <v>131.15</v>
      </c>
      <c r="J169" s="32">
        <v>0</v>
      </c>
      <c r="K169" s="37">
        <v>0</v>
      </c>
      <c r="L169" s="32">
        <v>29.352777777777778</v>
      </c>
      <c r="M169" s="32">
        <v>0</v>
      </c>
      <c r="N169" s="37">
        <v>0</v>
      </c>
      <c r="O169" s="32">
        <v>25.708333333333332</v>
      </c>
      <c r="P169" s="32">
        <v>0</v>
      </c>
      <c r="Q169" s="37">
        <v>0</v>
      </c>
      <c r="R169" s="32">
        <v>0</v>
      </c>
      <c r="S169" s="32">
        <v>0</v>
      </c>
      <c r="T169" s="37" t="s">
        <v>696</v>
      </c>
      <c r="U169" s="32">
        <v>3.6444444444444444</v>
      </c>
      <c r="V169" s="32">
        <v>0</v>
      </c>
      <c r="W169" s="37">
        <v>0</v>
      </c>
      <c r="X169" s="32">
        <v>8.8333333333333339</v>
      </c>
      <c r="Y169" s="32">
        <v>0</v>
      </c>
      <c r="Z169" s="37">
        <v>0</v>
      </c>
      <c r="AA169" s="32">
        <v>0</v>
      </c>
      <c r="AB169" s="32">
        <v>0</v>
      </c>
      <c r="AC169" s="37" t="s">
        <v>696</v>
      </c>
      <c r="AD169" s="32">
        <v>58.8</v>
      </c>
      <c r="AE169" s="32">
        <v>0</v>
      </c>
      <c r="AF169" s="37">
        <v>0</v>
      </c>
      <c r="AG169" s="32">
        <v>1.2583333333333333</v>
      </c>
      <c r="AH169" s="32">
        <v>0</v>
      </c>
      <c r="AI169" s="37">
        <v>0</v>
      </c>
      <c r="AJ169" s="32">
        <v>36.549999999999997</v>
      </c>
      <c r="AK169" s="32">
        <v>0</v>
      </c>
      <c r="AL169" s="37">
        <v>0</v>
      </c>
      <c r="AM169" t="s">
        <v>179</v>
      </c>
      <c r="AN169" s="34">
        <v>8</v>
      </c>
      <c r="AX169"/>
      <c r="AY169"/>
    </row>
    <row r="170" spans="1:51" x14ac:dyDescent="0.25">
      <c r="A170" t="s">
        <v>564</v>
      </c>
      <c r="B170" t="s">
        <v>419</v>
      </c>
      <c r="C170" t="s">
        <v>507</v>
      </c>
      <c r="D170" t="s">
        <v>550</v>
      </c>
      <c r="E170" s="32">
        <v>41.033333333333331</v>
      </c>
      <c r="F170" s="32">
        <v>129.38277777777776</v>
      </c>
      <c r="G170" s="32">
        <v>3.9083333333333332</v>
      </c>
      <c r="H170" s="37">
        <v>3.0207523755952408E-2</v>
      </c>
      <c r="I170" s="32">
        <v>123.97722222222221</v>
      </c>
      <c r="J170" s="32">
        <v>3.9083333333333332</v>
      </c>
      <c r="K170" s="37">
        <v>3.1524608014913136E-2</v>
      </c>
      <c r="L170" s="32">
        <v>15.583333333333332</v>
      </c>
      <c r="M170" s="32">
        <v>0</v>
      </c>
      <c r="N170" s="37">
        <v>0</v>
      </c>
      <c r="O170" s="32">
        <v>10.177777777777777</v>
      </c>
      <c r="P170" s="32">
        <v>0</v>
      </c>
      <c r="Q170" s="37">
        <v>0</v>
      </c>
      <c r="R170" s="32">
        <v>0</v>
      </c>
      <c r="S170" s="32">
        <v>0</v>
      </c>
      <c r="T170" s="37" t="s">
        <v>696</v>
      </c>
      <c r="U170" s="32">
        <v>5.4055555555555559</v>
      </c>
      <c r="V170" s="32">
        <v>0</v>
      </c>
      <c r="W170" s="37">
        <v>0</v>
      </c>
      <c r="X170" s="32">
        <v>17.455000000000002</v>
      </c>
      <c r="Y170" s="32">
        <v>3.9083333333333332</v>
      </c>
      <c r="Z170" s="37">
        <v>0.22390909958942037</v>
      </c>
      <c r="AA170" s="32">
        <v>0</v>
      </c>
      <c r="AB170" s="32">
        <v>0</v>
      </c>
      <c r="AC170" s="37" t="s">
        <v>696</v>
      </c>
      <c r="AD170" s="32">
        <v>71.941666666666663</v>
      </c>
      <c r="AE170" s="32">
        <v>0</v>
      </c>
      <c r="AF170" s="37">
        <v>0</v>
      </c>
      <c r="AG170" s="32">
        <v>15.838888888888889</v>
      </c>
      <c r="AH170" s="32">
        <v>0</v>
      </c>
      <c r="AI170" s="37">
        <v>0</v>
      </c>
      <c r="AJ170" s="32">
        <v>8.5638888888888882</v>
      </c>
      <c r="AK170" s="32">
        <v>0</v>
      </c>
      <c r="AL170" s="37">
        <v>0</v>
      </c>
      <c r="AM170" t="s">
        <v>202</v>
      </c>
      <c r="AN170" s="34">
        <v>8</v>
      </c>
      <c r="AX170"/>
      <c r="AY170"/>
    </row>
    <row r="171" spans="1:51" x14ac:dyDescent="0.25">
      <c r="A171" t="s">
        <v>564</v>
      </c>
      <c r="B171" t="s">
        <v>248</v>
      </c>
      <c r="C171" t="s">
        <v>452</v>
      </c>
      <c r="D171" t="s">
        <v>529</v>
      </c>
      <c r="E171" s="32">
        <v>79.811111111111117</v>
      </c>
      <c r="F171" s="32">
        <v>237.29666666666662</v>
      </c>
      <c r="G171" s="32">
        <v>0</v>
      </c>
      <c r="H171" s="37">
        <v>0</v>
      </c>
      <c r="I171" s="32">
        <v>215.42555555555552</v>
      </c>
      <c r="J171" s="32">
        <v>0</v>
      </c>
      <c r="K171" s="37">
        <v>0</v>
      </c>
      <c r="L171" s="32">
        <v>60.563333333333318</v>
      </c>
      <c r="M171" s="32">
        <v>0</v>
      </c>
      <c r="N171" s="37">
        <v>0</v>
      </c>
      <c r="O171" s="32">
        <v>43.496666666666648</v>
      </c>
      <c r="P171" s="32">
        <v>0</v>
      </c>
      <c r="Q171" s="37">
        <v>0</v>
      </c>
      <c r="R171" s="32">
        <v>11.377777777777778</v>
      </c>
      <c r="S171" s="32">
        <v>0</v>
      </c>
      <c r="T171" s="37">
        <v>0</v>
      </c>
      <c r="U171" s="32">
        <v>5.6888888888888891</v>
      </c>
      <c r="V171" s="32">
        <v>0</v>
      </c>
      <c r="W171" s="37">
        <v>0</v>
      </c>
      <c r="X171" s="32">
        <v>32.042222222222222</v>
      </c>
      <c r="Y171" s="32">
        <v>0</v>
      </c>
      <c r="Z171" s="37">
        <v>0</v>
      </c>
      <c r="AA171" s="32">
        <v>4.8044444444444441</v>
      </c>
      <c r="AB171" s="32">
        <v>0</v>
      </c>
      <c r="AC171" s="37">
        <v>0</v>
      </c>
      <c r="AD171" s="32">
        <v>88.50333333333333</v>
      </c>
      <c r="AE171" s="32">
        <v>0</v>
      </c>
      <c r="AF171" s="37">
        <v>0</v>
      </c>
      <c r="AG171" s="32">
        <v>30.862222222222226</v>
      </c>
      <c r="AH171" s="32">
        <v>0</v>
      </c>
      <c r="AI171" s="37">
        <v>0</v>
      </c>
      <c r="AJ171" s="32">
        <v>20.521111111111114</v>
      </c>
      <c r="AK171" s="32">
        <v>0</v>
      </c>
      <c r="AL171" s="37">
        <v>0</v>
      </c>
      <c r="AM171" t="s">
        <v>27</v>
      </c>
      <c r="AN171" s="34">
        <v>8</v>
      </c>
      <c r="AX171"/>
      <c r="AY171"/>
    </row>
    <row r="172" spans="1:51" x14ac:dyDescent="0.25">
      <c r="A172" t="s">
        <v>564</v>
      </c>
      <c r="B172" t="s">
        <v>378</v>
      </c>
      <c r="C172" t="s">
        <v>470</v>
      </c>
      <c r="D172" t="s">
        <v>520</v>
      </c>
      <c r="E172" s="32">
        <v>70</v>
      </c>
      <c r="F172" s="32">
        <v>233.29444444444445</v>
      </c>
      <c r="G172" s="32">
        <v>16.013888888888889</v>
      </c>
      <c r="H172" s="37">
        <v>6.8642392779749012E-2</v>
      </c>
      <c r="I172" s="32">
        <v>223.44166666666666</v>
      </c>
      <c r="J172" s="32">
        <v>14.324999999999999</v>
      </c>
      <c r="K172" s="37">
        <v>6.4110692574497447E-2</v>
      </c>
      <c r="L172" s="32">
        <v>33.741666666666667</v>
      </c>
      <c r="M172" s="32">
        <v>2.2222222222222223</v>
      </c>
      <c r="N172" s="37">
        <v>6.5859883098707508E-2</v>
      </c>
      <c r="O172" s="32">
        <v>25.691666666666666</v>
      </c>
      <c r="P172" s="32">
        <v>0.53333333333333333</v>
      </c>
      <c r="Q172" s="37">
        <v>2.075900097307817E-2</v>
      </c>
      <c r="R172" s="32">
        <v>4.7388888888888889</v>
      </c>
      <c r="S172" s="32">
        <v>0</v>
      </c>
      <c r="T172" s="37">
        <v>0</v>
      </c>
      <c r="U172" s="32">
        <v>3.3111111111111109</v>
      </c>
      <c r="V172" s="32">
        <v>1.6888888888888889</v>
      </c>
      <c r="W172" s="37">
        <v>0.51006711409395977</v>
      </c>
      <c r="X172" s="32">
        <v>41.447222222222223</v>
      </c>
      <c r="Y172" s="32">
        <v>2.8027777777777776</v>
      </c>
      <c r="Z172" s="37">
        <v>6.762281348435091E-2</v>
      </c>
      <c r="AA172" s="32">
        <v>1.8027777777777778</v>
      </c>
      <c r="AB172" s="32">
        <v>0</v>
      </c>
      <c r="AC172" s="37">
        <v>0</v>
      </c>
      <c r="AD172" s="32">
        <v>156.30277777777778</v>
      </c>
      <c r="AE172" s="32">
        <v>10.988888888888889</v>
      </c>
      <c r="AF172" s="37">
        <v>7.0305141374469068E-2</v>
      </c>
      <c r="AG172" s="32">
        <v>0</v>
      </c>
      <c r="AH172" s="32">
        <v>0</v>
      </c>
      <c r="AI172" s="37" t="s">
        <v>696</v>
      </c>
      <c r="AJ172" s="32">
        <v>0</v>
      </c>
      <c r="AK172" s="32">
        <v>0</v>
      </c>
      <c r="AL172" s="37" t="s">
        <v>696</v>
      </c>
      <c r="AM172" t="s">
        <v>161</v>
      </c>
      <c r="AN172" s="34">
        <v>8</v>
      </c>
      <c r="AX172"/>
      <c r="AY172"/>
    </row>
    <row r="173" spans="1:51" x14ac:dyDescent="0.25">
      <c r="A173" t="s">
        <v>564</v>
      </c>
      <c r="B173" t="s">
        <v>230</v>
      </c>
      <c r="C173" t="s">
        <v>448</v>
      </c>
      <c r="D173" t="s">
        <v>525</v>
      </c>
      <c r="E173" s="32">
        <v>118.81111111111112</v>
      </c>
      <c r="F173" s="32">
        <v>348.92133333333334</v>
      </c>
      <c r="G173" s="32">
        <v>6.0255555555555551</v>
      </c>
      <c r="H173" s="37">
        <v>1.7269094721127844E-2</v>
      </c>
      <c r="I173" s="32">
        <v>317.56633333333338</v>
      </c>
      <c r="J173" s="32">
        <v>6.0255555555555551</v>
      </c>
      <c r="K173" s="37">
        <v>1.8974163578073099E-2</v>
      </c>
      <c r="L173" s="32">
        <v>86.737222222222229</v>
      </c>
      <c r="M173" s="32">
        <v>0</v>
      </c>
      <c r="N173" s="37">
        <v>0</v>
      </c>
      <c r="O173" s="32">
        <v>60.182222222222229</v>
      </c>
      <c r="P173" s="32">
        <v>0</v>
      </c>
      <c r="Q173" s="37">
        <v>0</v>
      </c>
      <c r="R173" s="32">
        <v>20.688333333333336</v>
      </c>
      <c r="S173" s="32">
        <v>0</v>
      </c>
      <c r="T173" s="37">
        <v>0</v>
      </c>
      <c r="U173" s="32">
        <v>5.8666666666666663</v>
      </c>
      <c r="V173" s="32">
        <v>0</v>
      </c>
      <c r="W173" s="37">
        <v>0</v>
      </c>
      <c r="X173" s="32">
        <v>66.586555555555549</v>
      </c>
      <c r="Y173" s="32">
        <v>0</v>
      </c>
      <c r="Z173" s="37">
        <v>0</v>
      </c>
      <c r="AA173" s="32">
        <v>4.8</v>
      </c>
      <c r="AB173" s="32">
        <v>0</v>
      </c>
      <c r="AC173" s="37">
        <v>0</v>
      </c>
      <c r="AD173" s="32">
        <v>181.00166666666667</v>
      </c>
      <c r="AE173" s="32">
        <v>6.0255555555555551</v>
      </c>
      <c r="AF173" s="37">
        <v>3.329005564712418E-2</v>
      </c>
      <c r="AG173" s="32">
        <v>9.7958888888888893</v>
      </c>
      <c r="AH173" s="32">
        <v>0</v>
      </c>
      <c r="AI173" s="37">
        <v>0</v>
      </c>
      <c r="AJ173" s="32">
        <v>0</v>
      </c>
      <c r="AK173" s="32">
        <v>0</v>
      </c>
      <c r="AL173" s="37" t="s">
        <v>696</v>
      </c>
      <c r="AM173" t="s">
        <v>9</v>
      </c>
      <c r="AN173" s="34">
        <v>8</v>
      </c>
      <c r="AX173"/>
      <c r="AY173"/>
    </row>
    <row r="174" spans="1:51" x14ac:dyDescent="0.25">
      <c r="A174" t="s">
        <v>564</v>
      </c>
      <c r="B174" t="s">
        <v>272</v>
      </c>
      <c r="C174" t="s">
        <v>442</v>
      </c>
      <c r="D174" t="s">
        <v>521</v>
      </c>
      <c r="E174" s="32">
        <v>57.18888888888889</v>
      </c>
      <c r="F174" s="32">
        <v>179.18055555555554</v>
      </c>
      <c r="G174" s="32">
        <v>0</v>
      </c>
      <c r="H174" s="37">
        <v>0</v>
      </c>
      <c r="I174" s="32">
        <v>169.36111111111111</v>
      </c>
      <c r="J174" s="32">
        <v>0</v>
      </c>
      <c r="K174" s="37">
        <v>0</v>
      </c>
      <c r="L174" s="32">
        <v>42.774999999999999</v>
      </c>
      <c r="M174" s="32">
        <v>0</v>
      </c>
      <c r="N174" s="37">
        <v>0</v>
      </c>
      <c r="O174" s="32">
        <v>32.955555555555556</v>
      </c>
      <c r="P174" s="32">
        <v>0</v>
      </c>
      <c r="Q174" s="37">
        <v>0</v>
      </c>
      <c r="R174" s="32">
        <v>4.3083333333333336</v>
      </c>
      <c r="S174" s="32">
        <v>0</v>
      </c>
      <c r="T174" s="37">
        <v>0</v>
      </c>
      <c r="U174" s="32">
        <v>5.5111111111111111</v>
      </c>
      <c r="V174" s="32">
        <v>0</v>
      </c>
      <c r="W174" s="37">
        <v>0</v>
      </c>
      <c r="X174" s="32">
        <v>21.194444444444443</v>
      </c>
      <c r="Y174" s="32">
        <v>0</v>
      </c>
      <c r="Z174" s="37">
        <v>0</v>
      </c>
      <c r="AA174" s="32">
        <v>0</v>
      </c>
      <c r="AB174" s="32">
        <v>0</v>
      </c>
      <c r="AC174" s="37" t="s">
        <v>696</v>
      </c>
      <c r="AD174" s="32">
        <v>115.21111111111111</v>
      </c>
      <c r="AE174" s="32">
        <v>0</v>
      </c>
      <c r="AF174" s="37">
        <v>0</v>
      </c>
      <c r="AG174" s="32">
        <v>0</v>
      </c>
      <c r="AH174" s="32">
        <v>0</v>
      </c>
      <c r="AI174" s="37" t="s">
        <v>696</v>
      </c>
      <c r="AJ174" s="32">
        <v>0</v>
      </c>
      <c r="AK174" s="32">
        <v>0</v>
      </c>
      <c r="AL174" s="37" t="s">
        <v>696</v>
      </c>
      <c r="AM174" t="s">
        <v>51</v>
      </c>
      <c r="AN174" s="34">
        <v>8</v>
      </c>
      <c r="AX174"/>
      <c r="AY174"/>
    </row>
    <row r="175" spans="1:51" x14ac:dyDescent="0.25">
      <c r="A175" t="s">
        <v>564</v>
      </c>
      <c r="B175" t="s">
        <v>220</v>
      </c>
      <c r="C175" t="s">
        <v>467</v>
      </c>
      <c r="D175" t="s">
        <v>534</v>
      </c>
      <c r="E175" s="32">
        <v>39.733333333333334</v>
      </c>
      <c r="F175" s="32">
        <v>150.20188888888893</v>
      </c>
      <c r="G175" s="32">
        <v>0</v>
      </c>
      <c r="H175" s="37">
        <v>0</v>
      </c>
      <c r="I175" s="32">
        <v>133.85877777777782</v>
      </c>
      <c r="J175" s="32">
        <v>0</v>
      </c>
      <c r="K175" s="37">
        <v>0</v>
      </c>
      <c r="L175" s="32">
        <v>42.401777777777767</v>
      </c>
      <c r="M175" s="32">
        <v>0</v>
      </c>
      <c r="N175" s="37">
        <v>0</v>
      </c>
      <c r="O175" s="32">
        <v>26.058666666666664</v>
      </c>
      <c r="P175" s="32">
        <v>0</v>
      </c>
      <c r="Q175" s="37">
        <v>0</v>
      </c>
      <c r="R175" s="32">
        <v>11.906111111111105</v>
      </c>
      <c r="S175" s="32">
        <v>0</v>
      </c>
      <c r="T175" s="37">
        <v>0</v>
      </c>
      <c r="U175" s="32">
        <v>4.4369999999999994</v>
      </c>
      <c r="V175" s="32">
        <v>0</v>
      </c>
      <c r="W175" s="37">
        <v>0</v>
      </c>
      <c r="X175" s="32">
        <v>19.728555555555563</v>
      </c>
      <c r="Y175" s="32">
        <v>0</v>
      </c>
      <c r="Z175" s="37">
        <v>0</v>
      </c>
      <c r="AA175" s="32">
        <v>0</v>
      </c>
      <c r="AB175" s="32">
        <v>0</v>
      </c>
      <c r="AC175" s="37" t="s">
        <v>696</v>
      </c>
      <c r="AD175" s="32">
        <v>78.79488888888892</v>
      </c>
      <c r="AE175" s="32">
        <v>0</v>
      </c>
      <c r="AF175" s="37">
        <v>0</v>
      </c>
      <c r="AG175" s="32">
        <v>5.8103333333333325</v>
      </c>
      <c r="AH175" s="32">
        <v>0</v>
      </c>
      <c r="AI175" s="37">
        <v>0</v>
      </c>
      <c r="AJ175" s="32">
        <v>3.466333333333333</v>
      </c>
      <c r="AK175" s="32">
        <v>0</v>
      </c>
      <c r="AL175" s="37">
        <v>0</v>
      </c>
      <c r="AM175" t="s">
        <v>76</v>
      </c>
      <c r="AN175" s="34">
        <v>8</v>
      </c>
      <c r="AX175"/>
      <c r="AY175"/>
    </row>
    <row r="176" spans="1:51" x14ac:dyDescent="0.25">
      <c r="A176" t="s">
        <v>564</v>
      </c>
      <c r="B176" t="s">
        <v>384</v>
      </c>
      <c r="C176" t="s">
        <v>498</v>
      </c>
      <c r="D176" t="s">
        <v>549</v>
      </c>
      <c r="E176" s="32">
        <v>38.344444444444441</v>
      </c>
      <c r="F176" s="32">
        <v>140.04100000000003</v>
      </c>
      <c r="G176" s="32">
        <v>2.1716666666666664</v>
      </c>
      <c r="H176" s="37">
        <v>1.5507363319789675E-2</v>
      </c>
      <c r="I176" s="32">
        <v>131.32355555555557</v>
      </c>
      <c r="J176" s="32">
        <v>0.39944444444444438</v>
      </c>
      <c r="K176" s="37">
        <v>3.0416816141980107E-3</v>
      </c>
      <c r="L176" s="32">
        <v>30.511222222222223</v>
      </c>
      <c r="M176" s="32">
        <v>2.1716666666666664</v>
      </c>
      <c r="N176" s="37">
        <v>7.1175997174081657E-2</v>
      </c>
      <c r="O176" s="32">
        <v>21.793777777777777</v>
      </c>
      <c r="P176" s="32">
        <v>0.39944444444444438</v>
      </c>
      <c r="Q176" s="37">
        <v>1.8328370992740026E-2</v>
      </c>
      <c r="R176" s="32">
        <v>1.7722222222222221</v>
      </c>
      <c r="S176" s="32">
        <v>1.7722222222222221</v>
      </c>
      <c r="T176" s="37">
        <v>1</v>
      </c>
      <c r="U176" s="32">
        <v>6.9452222222222257</v>
      </c>
      <c r="V176" s="32">
        <v>0</v>
      </c>
      <c r="W176" s="37">
        <v>0</v>
      </c>
      <c r="X176" s="32">
        <v>21.551666666666666</v>
      </c>
      <c r="Y176" s="32">
        <v>0</v>
      </c>
      <c r="Z176" s="37">
        <v>0</v>
      </c>
      <c r="AA176" s="32">
        <v>0</v>
      </c>
      <c r="AB176" s="32">
        <v>0</v>
      </c>
      <c r="AC176" s="37" t="s">
        <v>696</v>
      </c>
      <c r="AD176" s="32">
        <v>87.978111111111133</v>
      </c>
      <c r="AE176" s="32">
        <v>0</v>
      </c>
      <c r="AF176" s="37">
        <v>0</v>
      </c>
      <c r="AG176" s="32">
        <v>0</v>
      </c>
      <c r="AH176" s="32">
        <v>0</v>
      </c>
      <c r="AI176" s="37" t="s">
        <v>696</v>
      </c>
      <c r="AJ176" s="32">
        <v>0</v>
      </c>
      <c r="AK176" s="32">
        <v>0</v>
      </c>
      <c r="AL176" s="37" t="s">
        <v>696</v>
      </c>
      <c r="AM176" t="s">
        <v>167</v>
      </c>
      <c r="AN176" s="34">
        <v>8</v>
      </c>
      <c r="AX176"/>
      <c r="AY176"/>
    </row>
    <row r="177" spans="1:51" x14ac:dyDescent="0.25">
      <c r="A177" t="s">
        <v>564</v>
      </c>
      <c r="B177" t="s">
        <v>429</v>
      </c>
      <c r="C177" t="s">
        <v>509</v>
      </c>
      <c r="D177" t="s">
        <v>555</v>
      </c>
      <c r="E177" s="32">
        <v>21.5</v>
      </c>
      <c r="F177" s="32">
        <v>57.827666666666659</v>
      </c>
      <c r="G177" s="32">
        <v>0</v>
      </c>
      <c r="H177" s="37">
        <v>0</v>
      </c>
      <c r="I177" s="32">
        <v>54.028222222222219</v>
      </c>
      <c r="J177" s="32">
        <v>0</v>
      </c>
      <c r="K177" s="37">
        <v>0</v>
      </c>
      <c r="L177" s="32">
        <v>0</v>
      </c>
      <c r="M177" s="32">
        <v>0</v>
      </c>
      <c r="N177" s="37" t="s">
        <v>696</v>
      </c>
      <c r="O177" s="32">
        <v>0</v>
      </c>
      <c r="P177" s="32">
        <v>0</v>
      </c>
      <c r="Q177" s="37" t="s">
        <v>696</v>
      </c>
      <c r="R177" s="32">
        <v>0</v>
      </c>
      <c r="S177" s="32">
        <v>0</v>
      </c>
      <c r="T177" s="37" t="s">
        <v>696</v>
      </c>
      <c r="U177" s="32">
        <v>0</v>
      </c>
      <c r="V177" s="32">
        <v>0</v>
      </c>
      <c r="W177" s="37" t="s">
        <v>696</v>
      </c>
      <c r="X177" s="32">
        <v>21.170222222222215</v>
      </c>
      <c r="Y177" s="32">
        <v>0</v>
      </c>
      <c r="Z177" s="37">
        <v>0</v>
      </c>
      <c r="AA177" s="32">
        <v>3.7994444444444442</v>
      </c>
      <c r="AB177" s="32">
        <v>0</v>
      </c>
      <c r="AC177" s="37">
        <v>0</v>
      </c>
      <c r="AD177" s="32">
        <v>24.820222222222228</v>
      </c>
      <c r="AE177" s="32">
        <v>0</v>
      </c>
      <c r="AF177" s="37">
        <v>0</v>
      </c>
      <c r="AG177" s="32">
        <v>8.0377777777777784</v>
      </c>
      <c r="AH177" s="32">
        <v>0</v>
      </c>
      <c r="AI177" s="37">
        <v>0</v>
      </c>
      <c r="AJ177" s="32">
        <v>0</v>
      </c>
      <c r="AK177" s="32">
        <v>0</v>
      </c>
      <c r="AL177" s="37" t="s">
        <v>696</v>
      </c>
      <c r="AM177" t="s">
        <v>212</v>
      </c>
      <c r="AN177" s="34">
        <v>8</v>
      </c>
      <c r="AX177"/>
      <c r="AY177"/>
    </row>
    <row r="178" spans="1:51" x14ac:dyDescent="0.25">
      <c r="A178" t="s">
        <v>564</v>
      </c>
      <c r="B178" t="s">
        <v>363</v>
      </c>
      <c r="C178" t="s">
        <v>448</v>
      </c>
      <c r="D178" t="s">
        <v>525</v>
      </c>
      <c r="E178" s="32">
        <v>38.511111111111113</v>
      </c>
      <c r="F178" s="32">
        <v>146.06144444444442</v>
      </c>
      <c r="G178" s="32">
        <v>15.770000000000001</v>
      </c>
      <c r="H178" s="37">
        <v>0.10796825993322448</v>
      </c>
      <c r="I178" s="32">
        <v>136.42255555555556</v>
      </c>
      <c r="J178" s="32">
        <v>15.770000000000001</v>
      </c>
      <c r="K178" s="37">
        <v>0.11559672032076808</v>
      </c>
      <c r="L178" s="32">
        <v>38.47955555555555</v>
      </c>
      <c r="M178" s="32">
        <v>1.9861111111111112</v>
      </c>
      <c r="N178" s="37">
        <v>5.1614710264613832E-2</v>
      </c>
      <c r="O178" s="32">
        <v>28.840666666666664</v>
      </c>
      <c r="P178" s="32">
        <v>1.9861111111111112</v>
      </c>
      <c r="Q178" s="37">
        <v>6.8864951495958643E-2</v>
      </c>
      <c r="R178" s="32">
        <v>4.3</v>
      </c>
      <c r="S178" s="32">
        <v>0</v>
      </c>
      <c r="T178" s="37">
        <v>0</v>
      </c>
      <c r="U178" s="32">
        <v>5.3388888888888886</v>
      </c>
      <c r="V178" s="32">
        <v>0</v>
      </c>
      <c r="W178" s="37">
        <v>0</v>
      </c>
      <c r="X178" s="32">
        <v>33.531333333333336</v>
      </c>
      <c r="Y178" s="32">
        <v>1.5</v>
      </c>
      <c r="Z178" s="37">
        <v>4.4734278386384871E-2</v>
      </c>
      <c r="AA178" s="32">
        <v>0</v>
      </c>
      <c r="AB178" s="32">
        <v>0</v>
      </c>
      <c r="AC178" s="37" t="s">
        <v>696</v>
      </c>
      <c r="AD178" s="32">
        <v>74.050555555555547</v>
      </c>
      <c r="AE178" s="32">
        <v>12.283888888888891</v>
      </c>
      <c r="AF178" s="37">
        <v>0.16588516854101182</v>
      </c>
      <c r="AG178" s="32">
        <v>0</v>
      </c>
      <c r="AH178" s="32">
        <v>0</v>
      </c>
      <c r="AI178" s="37" t="s">
        <v>696</v>
      </c>
      <c r="AJ178" s="32">
        <v>0</v>
      </c>
      <c r="AK178" s="32">
        <v>0</v>
      </c>
      <c r="AL178" s="37" t="s">
        <v>696</v>
      </c>
      <c r="AM178" t="s">
        <v>146</v>
      </c>
      <c r="AN178" s="34">
        <v>8</v>
      </c>
      <c r="AX178"/>
      <c r="AY178"/>
    </row>
    <row r="179" spans="1:51" x14ac:dyDescent="0.25">
      <c r="A179" t="s">
        <v>564</v>
      </c>
      <c r="B179" t="s">
        <v>319</v>
      </c>
      <c r="C179" t="s">
        <v>446</v>
      </c>
      <c r="D179" t="s">
        <v>514</v>
      </c>
      <c r="E179" s="32">
        <v>89.588888888888889</v>
      </c>
      <c r="F179" s="32">
        <v>271.76111111111106</v>
      </c>
      <c r="G179" s="32">
        <v>4.6166666666666663</v>
      </c>
      <c r="H179" s="37">
        <v>1.6987959196189464E-2</v>
      </c>
      <c r="I179" s="32">
        <v>256.81111111111113</v>
      </c>
      <c r="J179" s="32">
        <v>4.6166666666666663</v>
      </c>
      <c r="K179" s="37">
        <v>1.7976896119067189E-2</v>
      </c>
      <c r="L179" s="32">
        <v>50.077777777777776</v>
      </c>
      <c r="M179" s="32">
        <v>0</v>
      </c>
      <c r="N179" s="37">
        <v>0</v>
      </c>
      <c r="O179" s="32">
        <v>39.74722222222222</v>
      </c>
      <c r="P179" s="32">
        <v>0</v>
      </c>
      <c r="Q179" s="37">
        <v>0</v>
      </c>
      <c r="R179" s="32">
        <v>4.6416666666666666</v>
      </c>
      <c r="S179" s="32">
        <v>0</v>
      </c>
      <c r="T179" s="37">
        <v>0</v>
      </c>
      <c r="U179" s="32">
        <v>5.6888888888888891</v>
      </c>
      <c r="V179" s="32">
        <v>0</v>
      </c>
      <c r="W179" s="37">
        <v>0</v>
      </c>
      <c r="X179" s="32">
        <v>40.488888888888887</v>
      </c>
      <c r="Y179" s="32">
        <v>0</v>
      </c>
      <c r="Z179" s="37">
        <v>0</v>
      </c>
      <c r="AA179" s="32">
        <v>4.6194444444444445</v>
      </c>
      <c r="AB179" s="32">
        <v>0</v>
      </c>
      <c r="AC179" s="37">
        <v>0</v>
      </c>
      <c r="AD179" s="32">
        <v>176.57499999999999</v>
      </c>
      <c r="AE179" s="32">
        <v>4.6166666666666663</v>
      </c>
      <c r="AF179" s="37">
        <v>2.6145641606493936E-2</v>
      </c>
      <c r="AG179" s="32">
        <v>0</v>
      </c>
      <c r="AH179" s="32">
        <v>0</v>
      </c>
      <c r="AI179" s="37" t="s">
        <v>696</v>
      </c>
      <c r="AJ179" s="32">
        <v>0</v>
      </c>
      <c r="AK179" s="32">
        <v>0</v>
      </c>
      <c r="AL179" s="37" t="s">
        <v>696</v>
      </c>
      <c r="AM179" t="s">
        <v>101</v>
      </c>
      <c r="AN179" s="34">
        <v>8</v>
      </c>
      <c r="AX179"/>
      <c r="AY179"/>
    </row>
    <row r="180" spans="1:51" x14ac:dyDescent="0.25">
      <c r="A180" t="s">
        <v>564</v>
      </c>
      <c r="B180" t="s">
        <v>305</v>
      </c>
      <c r="C180" t="s">
        <v>458</v>
      </c>
      <c r="D180" t="s">
        <v>532</v>
      </c>
      <c r="E180" s="32">
        <v>64.677777777777777</v>
      </c>
      <c r="F180" s="32">
        <v>204.07288888888894</v>
      </c>
      <c r="G180" s="32">
        <v>0</v>
      </c>
      <c r="H180" s="37">
        <v>0</v>
      </c>
      <c r="I180" s="32">
        <v>175.62966666666671</v>
      </c>
      <c r="J180" s="32">
        <v>0</v>
      </c>
      <c r="K180" s="37">
        <v>0</v>
      </c>
      <c r="L180" s="32">
        <v>65.353999999999999</v>
      </c>
      <c r="M180" s="32">
        <v>0</v>
      </c>
      <c r="N180" s="37">
        <v>0</v>
      </c>
      <c r="O180" s="32">
        <v>42.076888888888895</v>
      </c>
      <c r="P180" s="32">
        <v>0</v>
      </c>
      <c r="Q180" s="37">
        <v>0</v>
      </c>
      <c r="R180" s="32">
        <v>17.588222222222221</v>
      </c>
      <c r="S180" s="32">
        <v>0</v>
      </c>
      <c r="T180" s="37">
        <v>0</v>
      </c>
      <c r="U180" s="32">
        <v>5.6888888888888891</v>
      </c>
      <c r="V180" s="32">
        <v>0</v>
      </c>
      <c r="W180" s="37">
        <v>0</v>
      </c>
      <c r="X180" s="32">
        <v>29.021444444444441</v>
      </c>
      <c r="Y180" s="32">
        <v>0</v>
      </c>
      <c r="Z180" s="37">
        <v>0</v>
      </c>
      <c r="AA180" s="32">
        <v>5.1661111111111113</v>
      </c>
      <c r="AB180" s="32">
        <v>0</v>
      </c>
      <c r="AC180" s="37">
        <v>0</v>
      </c>
      <c r="AD180" s="32">
        <v>104.53133333333339</v>
      </c>
      <c r="AE180" s="32">
        <v>0</v>
      </c>
      <c r="AF180" s="37">
        <v>0</v>
      </c>
      <c r="AG180" s="32">
        <v>0</v>
      </c>
      <c r="AH180" s="32">
        <v>0</v>
      </c>
      <c r="AI180" s="37" t="s">
        <v>696</v>
      </c>
      <c r="AJ180" s="32">
        <v>0</v>
      </c>
      <c r="AK180" s="32">
        <v>0</v>
      </c>
      <c r="AL180" s="37" t="s">
        <v>696</v>
      </c>
      <c r="AM180" t="s">
        <v>86</v>
      </c>
      <c r="AN180" s="34">
        <v>8</v>
      </c>
      <c r="AX180"/>
      <c r="AY180"/>
    </row>
    <row r="181" spans="1:51" x14ac:dyDescent="0.25">
      <c r="A181" t="s">
        <v>564</v>
      </c>
      <c r="B181" t="s">
        <v>401</v>
      </c>
      <c r="C181" t="s">
        <v>442</v>
      </c>
      <c r="D181" t="s">
        <v>521</v>
      </c>
      <c r="E181" s="32">
        <v>43.822222222222223</v>
      </c>
      <c r="F181" s="32">
        <v>172.45788888888887</v>
      </c>
      <c r="G181" s="32">
        <v>1.5333333333333334</v>
      </c>
      <c r="H181" s="37">
        <v>8.8910593954981618E-3</v>
      </c>
      <c r="I181" s="32">
        <v>156.20411111111108</v>
      </c>
      <c r="J181" s="32">
        <v>1.3944444444444446</v>
      </c>
      <c r="K181" s="37">
        <v>8.92706622460499E-3</v>
      </c>
      <c r="L181" s="32">
        <v>45.604666666666652</v>
      </c>
      <c r="M181" s="32">
        <v>0.22966666666666669</v>
      </c>
      <c r="N181" s="37">
        <v>5.036034323972695E-3</v>
      </c>
      <c r="O181" s="32">
        <v>37.199111111111101</v>
      </c>
      <c r="P181" s="32">
        <v>9.0777777777777777E-2</v>
      </c>
      <c r="Q181" s="37">
        <v>2.4403211546273514E-3</v>
      </c>
      <c r="R181" s="32">
        <v>2.5777777777777779</v>
      </c>
      <c r="S181" s="32">
        <v>0</v>
      </c>
      <c r="T181" s="37">
        <v>0</v>
      </c>
      <c r="U181" s="32">
        <v>5.8277777777777775</v>
      </c>
      <c r="V181" s="32">
        <v>0.1388888888888889</v>
      </c>
      <c r="W181" s="37">
        <v>2.3832221163012396E-2</v>
      </c>
      <c r="X181" s="32">
        <v>22.202000000000012</v>
      </c>
      <c r="Y181" s="32">
        <v>0.1381111111111111</v>
      </c>
      <c r="Z181" s="37">
        <v>6.2206608013292055E-3</v>
      </c>
      <c r="AA181" s="32">
        <v>7.8482222222222227</v>
      </c>
      <c r="AB181" s="32">
        <v>0</v>
      </c>
      <c r="AC181" s="37">
        <v>0</v>
      </c>
      <c r="AD181" s="32">
        <v>85.908888888888868</v>
      </c>
      <c r="AE181" s="32">
        <v>1.1655555555555557</v>
      </c>
      <c r="AF181" s="37">
        <v>1.3567345249489127E-2</v>
      </c>
      <c r="AG181" s="32">
        <v>0</v>
      </c>
      <c r="AH181" s="32">
        <v>0</v>
      </c>
      <c r="AI181" s="37" t="s">
        <v>696</v>
      </c>
      <c r="AJ181" s="32">
        <v>10.894111111111108</v>
      </c>
      <c r="AK181" s="32">
        <v>0</v>
      </c>
      <c r="AL181" s="37">
        <v>0</v>
      </c>
      <c r="AM181" t="s">
        <v>184</v>
      </c>
      <c r="AN181" s="34">
        <v>8</v>
      </c>
      <c r="AX181"/>
      <c r="AY181"/>
    </row>
    <row r="182" spans="1:51" x14ac:dyDescent="0.25">
      <c r="A182" t="s">
        <v>564</v>
      </c>
      <c r="B182" t="s">
        <v>252</v>
      </c>
      <c r="C182" t="s">
        <v>457</v>
      </c>
      <c r="D182" t="s">
        <v>515</v>
      </c>
      <c r="E182" s="32">
        <v>47.288888888888891</v>
      </c>
      <c r="F182" s="32">
        <v>189.10888888888888</v>
      </c>
      <c r="G182" s="32">
        <v>0</v>
      </c>
      <c r="H182" s="37">
        <v>0</v>
      </c>
      <c r="I182" s="32">
        <v>173.09555555555556</v>
      </c>
      <c r="J182" s="32">
        <v>0</v>
      </c>
      <c r="K182" s="37">
        <v>0</v>
      </c>
      <c r="L182" s="32">
        <v>21.338888888888889</v>
      </c>
      <c r="M182" s="32">
        <v>0</v>
      </c>
      <c r="N182" s="37">
        <v>0</v>
      </c>
      <c r="O182" s="32">
        <v>11.266666666666667</v>
      </c>
      <c r="P182" s="32">
        <v>0</v>
      </c>
      <c r="Q182" s="37">
        <v>0</v>
      </c>
      <c r="R182" s="32">
        <v>3.5144444444444445</v>
      </c>
      <c r="S182" s="32">
        <v>0</v>
      </c>
      <c r="T182" s="37">
        <v>0</v>
      </c>
      <c r="U182" s="32">
        <v>6.5577777777777779</v>
      </c>
      <c r="V182" s="32">
        <v>0</v>
      </c>
      <c r="W182" s="37">
        <v>0</v>
      </c>
      <c r="X182" s="32">
        <v>36.342222222222198</v>
      </c>
      <c r="Y182" s="32">
        <v>0</v>
      </c>
      <c r="Z182" s="37">
        <v>0</v>
      </c>
      <c r="AA182" s="32">
        <v>5.9411111111111117</v>
      </c>
      <c r="AB182" s="32">
        <v>0</v>
      </c>
      <c r="AC182" s="37">
        <v>0</v>
      </c>
      <c r="AD182" s="32">
        <v>90.570000000000007</v>
      </c>
      <c r="AE182" s="32">
        <v>0</v>
      </c>
      <c r="AF182" s="37">
        <v>0</v>
      </c>
      <c r="AG182" s="32">
        <v>32.642222222222237</v>
      </c>
      <c r="AH182" s="32">
        <v>0</v>
      </c>
      <c r="AI182" s="37">
        <v>0</v>
      </c>
      <c r="AJ182" s="32">
        <v>2.2744444444444443</v>
      </c>
      <c r="AK182" s="32">
        <v>0</v>
      </c>
      <c r="AL182" s="37">
        <v>0</v>
      </c>
      <c r="AM182" t="s">
        <v>31</v>
      </c>
      <c r="AN182" s="34">
        <v>8</v>
      </c>
      <c r="AX182"/>
      <c r="AY182"/>
    </row>
    <row r="183" spans="1:51" x14ac:dyDescent="0.25">
      <c r="A183" t="s">
        <v>564</v>
      </c>
      <c r="B183" t="s">
        <v>289</v>
      </c>
      <c r="C183" t="s">
        <v>442</v>
      </c>
      <c r="D183" t="s">
        <v>521</v>
      </c>
      <c r="E183" s="32">
        <v>95.63333333333334</v>
      </c>
      <c r="F183" s="32">
        <v>316.82222222222219</v>
      </c>
      <c r="G183" s="32">
        <v>4.3545555555555557</v>
      </c>
      <c r="H183" s="37">
        <v>1.3744476397559095E-2</v>
      </c>
      <c r="I183" s="32">
        <v>298.05922222222222</v>
      </c>
      <c r="J183" s="32">
        <v>4.3545555555555557</v>
      </c>
      <c r="K183" s="37">
        <v>1.4609699116469397E-2</v>
      </c>
      <c r="L183" s="32">
        <v>68.123777777777761</v>
      </c>
      <c r="M183" s="32">
        <v>0</v>
      </c>
      <c r="N183" s="37">
        <v>0</v>
      </c>
      <c r="O183" s="32">
        <v>49.545999999999992</v>
      </c>
      <c r="P183" s="32">
        <v>0</v>
      </c>
      <c r="Q183" s="37">
        <v>0</v>
      </c>
      <c r="R183" s="32">
        <v>12.977777777777778</v>
      </c>
      <c r="S183" s="32">
        <v>0</v>
      </c>
      <c r="T183" s="37">
        <v>0</v>
      </c>
      <c r="U183" s="32">
        <v>5.6</v>
      </c>
      <c r="V183" s="32">
        <v>0</v>
      </c>
      <c r="W183" s="37">
        <v>0</v>
      </c>
      <c r="X183" s="32">
        <v>71.957666666666626</v>
      </c>
      <c r="Y183" s="32">
        <v>4.1145555555555555</v>
      </c>
      <c r="Z183" s="37">
        <v>5.7180224792663617E-2</v>
      </c>
      <c r="AA183" s="32">
        <v>0.18522222222222223</v>
      </c>
      <c r="AB183" s="32">
        <v>0</v>
      </c>
      <c r="AC183" s="37">
        <v>0</v>
      </c>
      <c r="AD183" s="32">
        <v>172.74322222222222</v>
      </c>
      <c r="AE183" s="32">
        <v>0.24000000000000002</v>
      </c>
      <c r="AF183" s="37">
        <v>1.3893453931943947E-3</v>
      </c>
      <c r="AG183" s="32">
        <v>3.8123333333333336</v>
      </c>
      <c r="AH183" s="32">
        <v>0</v>
      </c>
      <c r="AI183" s="37">
        <v>0</v>
      </c>
      <c r="AJ183" s="32">
        <v>0</v>
      </c>
      <c r="AK183" s="32">
        <v>0</v>
      </c>
      <c r="AL183" s="37" t="s">
        <v>696</v>
      </c>
      <c r="AM183" t="s">
        <v>68</v>
      </c>
      <c r="AN183" s="34">
        <v>8</v>
      </c>
      <c r="AX183"/>
      <c r="AY183"/>
    </row>
    <row r="184" spans="1:51" x14ac:dyDescent="0.25">
      <c r="A184" t="s">
        <v>564</v>
      </c>
      <c r="B184" t="s">
        <v>431</v>
      </c>
      <c r="C184" t="s">
        <v>511</v>
      </c>
      <c r="D184" t="s">
        <v>556</v>
      </c>
      <c r="E184" s="32">
        <v>40.911111111111111</v>
      </c>
      <c r="F184" s="32">
        <v>224.88177777777778</v>
      </c>
      <c r="G184" s="32">
        <v>70.724888888888884</v>
      </c>
      <c r="H184" s="37">
        <v>0.31449808689602832</v>
      </c>
      <c r="I184" s="32">
        <v>219.52566666666664</v>
      </c>
      <c r="J184" s="32">
        <v>70.724888888888884</v>
      </c>
      <c r="K184" s="37">
        <v>0.3221713887163789</v>
      </c>
      <c r="L184" s="32">
        <v>24.989777777777768</v>
      </c>
      <c r="M184" s="32">
        <v>7.1388888888888893</v>
      </c>
      <c r="N184" s="37">
        <v>0.2856723638109806</v>
      </c>
      <c r="O184" s="32">
        <v>24.989777777777768</v>
      </c>
      <c r="P184" s="32">
        <v>7.1388888888888893</v>
      </c>
      <c r="Q184" s="37">
        <v>0.2856723638109806</v>
      </c>
      <c r="R184" s="32">
        <v>0</v>
      </c>
      <c r="S184" s="32">
        <v>0</v>
      </c>
      <c r="T184" s="37" t="s">
        <v>696</v>
      </c>
      <c r="U184" s="32">
        <v>0</v>
      </c>
      <c r="V184" s="32">
        <v>0</v>
      </c>
      <c r="W184" s="37" t="s">
        <v>696</v>
      </c>
      <c r="X184" s="32">
        <v>33.674000000000014</v>
      </c>
      <c r="Y184" s="32">
        <v>23.091777777777775</v>
      </c>
      <c r="Z184" s="37">
        <v>0.68574501923673359</v>
      </c>
      <c r="AA184" s="32">
        <v>5.3561111111111135</v>
      </c>
      <c r="AB184" s="32">
        <v>0</v>
      </c>
      <c r="AC184" s="37">
        <v>0</v>
      </c>
      <c r="AD184" s="32">
        <v>145.76766666666666</v>
      </c>
      <c r="AE184" s="32">
        <v>40.49422222222222</v>
      </c>
      <c r="AF184" s="37">
        <v>0.27779975592819317</v>
      </c>
      <c r="AG184" s="32">
        <v>15.09422222222222</v>
      </c>
      <c r="AH184" s="32">
        <v>0</v>
      </c>
      <c r="AI184" s="37">
        <v>0</v>
      </c>
      <c r="AJ184" s="32">
        <v>0</v>
      </c>
      <c r="AK184" s="32">
        <v>0</v>
      </c>
      <c r="AL184" s="37" t="s">
        <v>696</v>
      </c>
      <c r="AM184" t="s">
        <v>214</v>
      </c>
      <c r="AN184" s="34">
        <v>8</v>
      </c>
      <c r="AX184"/>
      <c r="AY184"/>
    </row>
    <row r="185" spans="1:51" x14ac:dyDescent="0.25">
      <c r="A185" t="s">
        <v>564</v>
      </c>
      <c r="B185" t="s">
        <v>432</v>
      </c>
      <c r="C185" t="s">
        <v>512</v>
      </c>
      <c r="D185" t="s">
        <v>557</v>
      </c>
      <c r="E185" s="32">
        <v>70.511111111111106</v>
      </c>
      <c r="F185" s="32">
        <v>300.08033333333327</v>
      </c>
      <c r="G185" s="32">
        <v>2.4</v>
      </c>
      <c r="H185" s="37">
        <v>7.9978583512637178E-3</v>
      </c>
      <c r="I185" s="32">
        <v>283.00266666666664</v>
      </c>
      <c r="J185" s="32">
        <v>2.4</v>
      </c>
      <c r="K185" s="37">
        <v>8.4804854606788157E-3</v>
      </c>
      <c r="L185" s="32">
        <v>75.726777777777727</v>
      </c>
      <c r="M185" s="32">
        <v>2.4</v>
      </c>
      <c r="N185" s="37">
        <v>3.1692884213862432E-2</v>
      </c>
      <c r="O185" s="32">
        <v>58.649111111111061</v>
      </c>
      <c r="P185" s="32">
        <v>2.4</v>
      </c>
      <c r="Q185" s="37">
        <v>4.0921336308971282E-2</v>
      </c>
      <c r="R185" s="32">
        <v>11.299888888888891</v>
      </c>
      <c r="S185" s="32">
        <v>0</v>
      </c>
      <c r="T185" s="37">
        <v>0</v>
      </c>
      <c r="U185" s="32">
        <v>5.7777777777777777</v>
      </c>
      <c r="V185" s="32">
        <v>0</v>
      </c>
      <c r="W185" s="37">
        <v>0</v>
      </c>
      <c r="X185" s="32">
        <v>48.38677777777778</v>
      </c>
      <c r="Y185" s="32">
        <v>0</v>
      </c>
      <c r="Z185" s="37">
        <v>0</v>
      </c>
      <c r="AA185" s="32">
        <v>0</v>
      </c>
      <c r="AB185" s="32">
        <v>0</v>
      </c>
      <c r="AC185" s="37" t="s">
        <v>696</v>
      </c>
      <c r="AD185" s="32">
        <v>161.5562222222222</v>
      </c>
      <c r="AE185" s="32">
        <v>0</v>
      </c>
      <c r="AF185" s="37">
        <v>0</v>
      </c>
      <c r="AG185" s="32">
        <v>14.410555555555554</v>
      </c>
      <c r="AH185" s="32">
        <v>0</v>
      </c>
      <c r="AI185" s="37">
        <v>0</v>
      </c>
      <c r="AJ185" s="32">
        <v>0</v>
      </c>
      <c r="AK185" s="32">
        <v>0</v>
      </c>
      <c r="AL185" s="37" t="s">
        <v>696</v>
      </c>
      <c r="AM185" t="s">
        <v>215</v>
      </c>
      <c r="AN185" s="34">
        <v>8</v>
      </c>
      <c r="AX185"/>
      <c r="AY185"/>
    </row>
    <row r="186" spans="1:51" x14ac:dyDescent="0.25">
      <c r="A186" t="s">
        <v>564</v>
      </c>
      <c r="B186" t="s">
        <v>387</v>
      </c>
      <c r="C186" t="s">
        <v>441</v>
      </c>
      <c r="D186" t="s">
        <v>520</v>
      </c>
      <c r="E186" s="32">
        <v>45.1</v>
      </c>
      <c r="F186" s="32">
        <v>171.19322222222223</v>
      </c>
      <c r="G186" s="32">
        <v>0</v>
      </c>
      <c r="H186" s="37">
        <v>0</v>
      </c>
      <c r="I186" s="32">
        <v>154.3412222222222</v>
      </c>
      <c r="J186" s="32">
        <v>0</v>
      </c>
      <c r="K186" s="37">
        <v>0</v>
      </c>
      <c r="L186" s="32">
        <v>39.620555555555555</v>
      </c>
      <c r="M186" s="32">
        <v>0</v>
      </c>
      <c r="N186" s="37">
        <v>0</v>
      </c>
      <c r="O186" s="32">
        <v>30.820555555555554</v>
      </c>
      <c r="P186" s="32">
        <v>0</v>
      </c>
      <c r="Q186" s="37">
        <v>0</v>
      </c>
      <c r="R186" s="32">
        <v>4.2666666666666666</v>
      </c>
      <c r="S186" s="32">
        <v>0</v>
      </c>
      <c r="T186" s="37">
        <v>0</v>
      </c>
      <c r="U186" s="32">
        <v>4.5333333333333332</v>
      </c>
      <c r="V186" s="32">
        <v>0</v>
      </c>
      <c r="W186" s="37">
        <v>0</v>
      </c>
      <c r="X186" s="32">
        <v>42.497888888888887</v>
      </c>
      <c r="Y186" s="32">
        <v>0</v>
      </c>
      <c r="Z186" s="37">
        <v>0</v>
      </c>
      <c r="AA186" s="32">
        <v>8.0520000000000032</v>
      </c>
      <c r="AB186" s="32">
        <v>0</v>
      </c>
      <c r="AC186" s="37">
        <v>0</v>
      </c>
      <c r="AD186" s="32">
        <v>81.022777777777776</v>
      </c>
      <c r="AE186" s="32">
        <v>0</v>
      </c>
      <c r="AF186" s="37">
        <v>0</v>
      </c>
      <c r="AG186" s="32">
        <v>0</v>
      </c>
      <c r="AH186" s="32">
        <v>0</v>
      </c>
      <c r="AI186" s="37" t="s">
        <v>696</v>
      </c>
      <c r="AJ186" s="32">
        <v>0</v>
      </c>
      <c r="AK186" s="32">
        <v>0</v>
      </c>
      <c r="AL186" s="37" t="s">
        <v>696</v>
      </c>
      <c r="AM186" t="s">
        <v>170</v>
      </c>
      <c r="AN186" s="34">
        <v>8</v>
      </c>
      <c r="AX186"/>
      <c r="AY186"/>
    </row>
    <row r="187" spans="1:51" x14ac:dyDescent="0.25">
      <c r="A187" t="s">
        <v>564</v>
      </c>
      <c r="B187" t="s">
        <v>302</v>
      </c>
      <c r="C187" t="s">
        <v>451</v>
      </c>
      <c r="D187" t="s">
        <v>527</v>
      </c>
      <c r="E187" s="32">
        <v>79.511111111111106</v>
      </c>
      <c r="F187" s="32">
        <v>205.45511111111114</v>
      </c>
      <c r="G187" s="32">
        <v>108.79511111111111</v>
      </c>
      <c r="H187" s="37">
        <v>0.52953226874104964</v>
      </c>
      <c r="I187" s="32">
        <v>182.58844444444446</v>
      </c>
      <c r="J187" s="32">
        <v>108.79511111111111</v>
      </c>
      <c r="K187" s="37">
        <v>0.59584883064280558</v>
      </c>
      <c r="L187" s="32">
        <v>56.432444444444464</v>
      </c>
      <c r="M187" s="32">
        <v>15.289333333333333</v>
      </c>
      <c r="N187" s="37">
        <v>0.27093161538279781</v>
      </c>
      <c r="O187" s="32">
        <v>35.662111111111116</v>
      </c>
      <c r="P187" s="32">
        <v>15.289333333333333</v>
      </c>
      <c r="Q187" s="37">
        <v>0.42872765680351688</v>
      </c>
      <c r="R187" s="32">
        <v>15.081444444444454</v>
      </c>
      <c r="S187" s="32">
        <v>0</v>
      </c>
      <c r="T187" s="37">
        <v>0</v>
      </c>
      <c r="U187" s="32">
        <v>5.6888888888888891</v>
      </c>
      <c r="V187" s="32">
        <v>0</v>
      </c>
      <c r="W187" s="37">
        <v>0</v>
      </c>
      <c r="X187" s="32">
        <v>30.944666666666667</v>
      </c>
      <c r="Y187" s="32">
        <v>25.255777777777777</v>
      </c>
      <c r="Z187" s="37">
        <v>0.81615930944840609</v>
      </c>
      <c r="AA187" s="32">
        <v>2.0963333333333334</v>
      </c>
      <c r="AB187" s="32">
        <v>0</v>
      </c>
      <c r="AC187" s="37">
        <v>0</v>
      </c>
      <c r="AD187" s="32">
        <v>115.98166666666667</v>
      </c>
      <c r="AE187" s="32">
        <v>68.25</v>
      </c>
      <c r="AF187" s="37">
        <v>0.58845507192228652</v>
      </c>
      <c r="AG187" s="32">
        <v>0</v>
      </c>
      <c r="AH187" s="32">
        <v>0</v>
      </c>
      <c r="AI187" s="37" t="s">
        <v>696</v>
      </c>
      <c r="AJ187" s="32">
        <v>0</v>
      </c>
      <c r="AK187" s="32">
        <v>0</v>
      </c>
      <c r="AL187" s="37" t="s">
        <v>696</v>
      </c>
      <c r="AM187" t="s">
        <v>83</v>
      </c>
      <c r="AN187" s="34">
        <v>8</v>
      </c>
      <c r="AX187"/>
      <c r="AY187"/>
    </row>
    <row r="188" spans="1:51" x14ac:dyDescent="0.25">
      <c r="A188" t="s">
        <v>564</v>
      </c>
      <c r="B188" t="s">
        <v>222</v>
      </c>
      <c r="C188" t="s">
        <v>442</v>
      </c>
      <c r="D188" t="s">
        <v>521</v>
      </c>
      <c r="E188" s="32">
        <v>100.47777777777777</v>
      </c>
      <c r="F188" s="32">
        <v>362.62633333333338</v>
      </c>
      <c r="G188" s="32">
        <v>0</v>
      </c>
      <c r="H188" s="37">
        <v>0</v>
      </c>
      <c r="I188" s="32">
        <v>337.31211111111111</v>
      </c>
      <c r="J188" s="32">
        <v>0</v>
      </c>
      <c r="K188" s="37">
        <v>0</v>
      </c>
      <c r="L188" s="32">
        <v>74.854777777777798</v>
      </c>
      <c r="M188" s="32">
        <v>0</v>
      </c>
      <c r="N188" s="37">
        <v>0</v>
      </c>
      <c r="O188" s="32">
        <v>54.907222222222245</v>
      </c>
      <c r="P188" s="32">
        <v>0</v>
      </c>
      <c r="Q188" s="37">
        <v>0</v>
      </c>
      <c r="R188" s="32">
        <v>14.540111111111109</v>
      </c>
      <c r="S188" s="32">
        <v>0</v>
      </c>
      <c r="T188" s="37">
        <v>0</v>
      </c>
      <c r="U188" s="32">
        <v>5.4074444444444447</v>
      </c>
      <c r="V188" s="32">
        <v>0</v>
      </c>
      <c r="W188" s="37">
        <v>0</v>
      </c>
      <c r="X188" s="32">
        <v>40.373888888888892</v>
      </c>
      <c r="Y188" s="32">
        <v>0</v>
      </c>
      <c r="Z188" s="37">
        <v>0</v>
      </c>
      <c r="AA188" s="32">
        <v>5.3666666666666663</v>
      </c>
      <c r="AB188" s="32">
        <v>0</v>
      </c>
      <c r="AC188" s="37">
        <v>0</v>
      </c>
      <c r="AD188" s="32">
        <v>242.03100000000001</v>
      </c>
      <c r="AE188" s="32">
        <v>0</v>
      </c>
      <c r="AF188" s="37">
        <v>0</v>
      </c>
      <c r="AG188" s="32">
        <v>0</v>
      </c>
      <c r="AH188" s="32">
        <v>0</v>
      </c>
      <c r="AI188" s="37" t="s">
        <v>696</v>
      </c>
      <c r="AJ188" s="32">
        <v>0</v>
      </c>
      <c r="AK188" s="32">
        <v>0</v>
      </c>
      <c r="AL188" s="37" t="s">
        <v>696</v>
      </c>
      <c r="AM188" t="s">
        <v>1</v>
      </c>
      <c r="AN188" s="34">
        <v>8</v>
      </c>
      <c r="AX188"/>
      <c r="AY188"/>
    </row>
    <row r="189" spans="1:51" x14ac:dyDescent="0.25">
      <c r="A189" t="s">
        <v>564</v>
      </c>
      <c r="B189" t="s">
        <v>255</v>
      </c>
      <c r="C189" t="s">
        <v>455</v>
      </c>
      <c r="D189" t="s">
        <v>519</v>
      </c>
      <c r="E189" s="32">
        <v>43.31111111111111</v>
      </c>
      <c r="F189" s="32">
        <v>151.90777777777777</v>
      </c>
      <c r="G189" s="32">
        <v>0</v>
      </c>
      <c r="H189" s="37">
        <v>0</v>
      </c>
      <c r="I189" s="32">
        <v>133.74555555555554</v>
      </c>
      <c r="J189" s="32">
        <v>0</v>
      </c>
      <c r="K189" s="37">
        <v>0</v>
      </c>
      <c r="L189" s="32">
        <v>25.277777777777786</v>
      </c>
      <c r="M189" s="32">
        <v>0</v>
      </c>
      <c r="N189" s="37">
        <v>0</v>
      </c>
      <c r="O189" s="32">
        <v>13.900000000000006</v>
      </c>
      <c r="P189" s="32">
        <v>0</v>
      </c>
      <c r="Q189" s="37">
        <v>0</v>
      </c>
      <c r="R189" s="32">
        <v>5.6888888888888891</v>
      </c>
      <c r="S189" s="32">
        <v>0</v>
      </c>
      <c r="T189" s="37">
        <v>0</v>
      </c>
      <c r="U189" s="32">
        <v>5.6888888888888891</v>
      </c>
      <c r="V189" s="32">
        <v>0</v>
      </c>
      <c r="W189" s="37">
        <v>0</v>
      </c>
      <c r="X189" s="32">
        <v>34.662222222222219</v>
      </c>
      <c r="Y189" s="32">
        <v>0</v>
      </c>
      <c r="Z189" s="37">
        <v>0</v>
      </c>
      <c r="AA189" s="32">
        <v>6.7844444444444436</v>
      </c>
      <c r="AB189" s="32">
        <v>0</v>
      </c>
      <c r="AC189" s="37">
        <v>0</v>
      </c>
      <c r="AD189" s="32">
        <v>68.063333333333304</v>
      </c>
      <c r="AE189" s="32">
        <v>0</v>
      </c>
      <c r="AF189" s="37">
        <v>0</v>
      </c>
      <c r="AG189" s="32">
        <v>15.325555555555553</v>
      </c>
      <c r="AH189" s="32">
        <v>0</v>
      </c>
      <c r="AI189" s="37">
        <v>0</v>
      </c>
      <c r="AJ189" s="32">
        <v>1.7944444444444445</v>
      </c>
      <c r="AK189" s="32">
        <v>0</v>
      </c>
      <c r="AL189" s="37">
        <v>0</v>
      </c>
      <c r="AM189" t="s">
        <v>34</v>
      </c>
      <c r="AN189" s="34">
        <v>8</v>
      </c>
      <c r="AX189"/>
      <c r="AY189"/>
    </row>
    <row r="190" spans="1:51" x14ac:dyDescent="0.25">
      <c r="A190" t="s">
        <v>564</v>
      </c>
      <c r="B190" t="s">
        <v>358</v>
      </c>
      <c r="C190" t="s">
        <v>442</v>
      </c>
      <c r="D190" t="s">
        <v>521</v>
      </c>
      <c r="E190" s="32">
        <v>56.155555555555559</v>
      </c>
      <c r="F190" s="32">
        <v>266.55355555555559</v>
      </c>
      <c r="G190" s="32">
        <v>38.875333333333323</v>
      </c>
      <c r="H190" s="37">
        <v>0.14584436231701609</v>
      </c>
      <c r="I190" s="32">
        <v>239.23477777777779</v>
      </c>
      <c r="J190" s="32">
        <v>38.875333333333323</v>
      </c>
      <c r="K190" s="37">
        <v>0.16249867052960057</v>
      </c>
      <c r="L190" s="32">
        <v>84.810000000000016</v>
      </c>
      <c r="M190" s="32">
        <v>1.0162222222222224</v>
      </c>
      <c r="N190" s="37">
        <v>1.1982339608798753E-2</v>
      </c>
      <c r="O190" s="32">
        <v>57.49122222222222</v>
      </c>
      <c r="P190" s="32">
        <v>1.0162222222222224</v>
      </c>
      <c r="Q190" s="37">
        <v>1.7676128336499682E-2</v>
      </c>
      <c r="R190" s="32">
        <v>16.829888888888895</v>
      </c>
      <c r="S190" s="32">
        <v>0</v>
      </c>
      <c r="T190" s="37">
        <v>0</v>
      </c>
      <c r="U190" s="32">
        <v>10.488888888888889</v>
      </c>
      <c r="V190" s="32">
        <v>0</v>
      </c>
      <c r="W190" s="37">
        <v>0</v>
      </c>
      <c r="X190" s="32">
        <v>28.396888888888888</v>
      </c>
      <c r="Y190" s="32">
        <v>2.3891111111111107</v>
      </c>
      <c r="Z190" s="37">
        <v>8.4132847103751573E-2</v>
      </c>
      <c r="AA190" s="32">
        <v>0</v>
      </c>
      <c r="AB190" s="32">
        <v>0</v>
      </c>
      <c r="AC190" s="37" t="s">
        <v>696</v>
      </c>
      <c r="AD190" s="32">
        <v>153.34666666666669</v>
      </c>
      <c r="AE190" s="32">
        <v>35.469999999999992</v>
      </c>
      <c r="AF190" s="37">
        <v>0.23130597339361786</v>
      </c>
      <c r="AG190" s="32">
        <v>0</v>
      </c>
      <c r="AH190" s="32">
        <v>0</v>
      </c>
      <c r="AI190" s="37" t="s">
        <v>696</v>
      </c>
      <c r="AJ190" s="32">
        <v>0</v>
      </c>
      <c r="AK190" s="32">
        <v>0</v>
      </c>
      <c r="AL190" s="37" t="s">
        <v>696</v>
      </c>
      <c r="AM190" t="s">
        <v>141</v>
      </c>
      <c r="AN190" s="34">
        <v>8</v>
      </c>
      <c r="AX190"/>
      <c r="AY190"/>
    </row>
    <row r="191" spans="1:51" x14ac:dyDescent="0.25">
      <c r="A191" t="s">
        <v>564</v>
      </c>
      <c r="B191" t="s">
        <v>392</v>
      </c>
      <c r="C191" t="s">
        <v>490</v>
      </c>
      <c r="D191" t="s">
        <v>523</v>
      </c>
      <c r="E191" s="32">
        <v>23.5</v>
      </c>
      <c r="F191" s="32">
        <v>126.20500000000001</v>
      </c>
      <c r="G191" s="32">
        <v>0</v>
      </c>
      <c r="H191" s="37">
        <v>0</v>
      </c>
      <c r="I191" s="32">
        <v>115.61055555555558</v>
      </c>
      <c r="J191" s="32">
        <v>0</v>
      </c>
      <c r="K191" s="37">
        <v>0</v>
      </c>
      <c r="L191" s="32">
        <v>38.764444444444443</v>
      </c>
      <c r="M191" s="32">
        <v>0</v>
      </c>
      <c r="N191" s="37">
        <v>0</v>
      </c>
      <c r="O191" s="32">
        <v>28.169999999999998</v>
      </c>
      <c r="P191" s="32">
        <v>0</v>
      </c>
      <c r="Q191" s="37">
        <v>0</v>
      </c>
      <c r="R191" s="32">
        <v>0</v>
      </c>
      <c r="S191" s="32">
        <v>0</v>
      </c>
      <c r="T191" s="37" t="s">
        <v>696</v>
      </c>
      <c r="U191" s="32">
        <v>10.594444444444445</v>
      </c>
      <c r="V191" s="32">
        <v>0</v>
      </c>
      <c r="W191" s="37">
        <v>0</v>
      </c>
      <c r="X191" s="32">
        <v>19.257777777777775</v>
      </c>
      <c r="Y191" s="32">
        <v>0</v>
      </c>
      <c r="Z191" s="37">
        <v>0</v>
      </c>
      <c r="AA191" s="32">
        <v>0</v>
      </c>
      <c r="AB191" s="32">
        <v>0</v>
      </c>
      <c r="AC191" s="37" t="s">
        <v>696</v>
      </c>
      <c r="AD191" s="32">
        <v>68.182777777777801</v>
      </c>
      <c r="AE191" s="32">
        <v>0</v>
      </c>
      <c r="AF191" s="37">
        <v>0</v>
      </c>
      <c r="AG191" s="32">
        <v>0</v>
      </c>
      <c r="AH191" s="32">
        <v>0</v>
      </c>
      <c r="AI191" s="37" t="s">
        <v>696</v>
      </c>
      <c r="AJ191" s="32">
        <v>0</v>
      </c>
      <c r="AK191" s="32">
        <v>0</v>
      </c>
      <c r="AL191" s="37" t="s">
        <v>696</v>
      </c>
      <c r="AM191" t="s">
        <v>175</v>
      </c>
      <c r="AN191" s="34">
        <v>8</v>
      </c>
      <c r="AX191"/>
      <c r="AY191"/>
    </row>
    <row r="192" spans="1:51" x14ac:dyDescent="0.25">
      <c r="A192" t="s">
        <v>564</v>
      </c>
      <c r="B192" t="s">
        <v>359</v>
      </c>
      <c r="C192" t="s">
        <v>490</v>
      </c>
      <c r="D192" t="s">
        <v>520</v>
      </c>
      <c r="E192" s="32">
        <v>85.166666666666671</v>
      </c>
      <c r="F192" s="32">
        <v>382.19588888888899</v>
      </c>
      <c r="G192" s="32">
        <v>25.691999999999997</v>
      </c>
      <c r="H192" s="37">
        <v>6.7222073148644229E-2</v>
      </c>
      <c r="I192" s="32">
        <v>352.97044444444452</v>
      </c>
      <c r="J192" s="32">
        <v>24.910999999999998</v>
      </c>
      <c r="K192" s="37">
        <v>7.0575314143393797E-2</v>
      </c>
      <c r="L192" s="32">
        <v>85.548777777777772</v>
      </c>
      <c r="M192" s="32">
        <v>4.9310000000000009</v>
      </c>
      <c r="N192" s="37">
        <v>5.7639631191561944E-2</v>
      </c>
      <c r="O192" s="32">
        <v>57.104333333333329</v>
      </c>
      <c r="P192" s="32">
        <v>4.9310000000000009</v>
      </c>
      <c r="Q192" s="37">
        <v>8.6350714773543183E-2</v>
      </c>
      <c r="R192" s="32">
        <v>17.066666666666666</v>
      </c>
      <c r="S192" s="32">
        <v>0</v>
      </c>
      <c r="T192" s="37">
        <v>0</v>
      </c>
      <c r="U192" s="32">
        <v>11.377777777777778</v>
      </c>
      <c r="V192" s="32">
        <v>0</v>
      </c>
      <c r="W192" s="37">
        <v>0</v>
      </c>
      <c r="X192" s="32">
        <v>87.373888888888914</v>
      </c>
      <c r="Y192" s="32">
        <v>0</v>
      </c>
      <c r="Z192" s="37">
        <v>0</v>
      </c>
      <c r="AA192" s="32">
        <v>0.78099999999999992</v>
      </c>
      <c r="AB192" s="32">
        <v>0.78099999999999992</v>
      </c>
      <c r="AC192" s="37">
        <v>1</v>
      </c>
      <c r="AD192" s="32">
        <v>208.4922222222223</v>
      </c>
      <c r="AE192" s="32">
        <v>19.979999999999997</v>
      </c>
      <c r="AF192" s="37">
        <v>9.5830912957051373E-2</v>
      </c>
      <c r="AG192" s="32">
        <v>0</v>
      </c>
      <c r="AH192" s="32">
        <v>0</v>
      </c>
      <c r="AI192" s="37" t="s">
        <v>696</v>
      </c>
      <c r="AJ192" s="32">
        <v>0</v>
      </c>
      <c r="AK192" s="32">
        <v>0</v>
      </c>
      <c r="AL192" s="37" t="s">
        <v>696</v>
      </c>
      <c r="AM192" t="s">
        <v>142</v>
      </c>
      <c r="AN192" s="34">
        <v>8</v>
      </c>
      <c r="AX192"/>
      <c r="AY192"/>
    </row>
    <row r="193" spans="1:51" x14ac:dyDescent="0.25">
      <c r="A193" t="s">
        <v>564</v>
      </c>
      <c r="B193" t="s">
        <v>402</v>
      </c>
      <c r="C193" t="s">
        <v>503</v>
      </c>
      <c r="D193" t="s">
        <v>541</v>
      </c>
      <c r="E193" s="32">
        <v>90.466666666666669</v>
      </c>
      <c r="F193" s="32">
        <v>284.69933333333336</v>
      </c>
      <c r="G193" s="32">
        <v>0</v>
      </c>
      <c r="H193" s="37">
        <v>0</v>
      </c>
      <c r="I193" s="32">
        <v>261.95366666666666</v>
      </c>
      <c r="J193" s="32">
        <v>0</v>
      </c>
      <c r="K193" s="37">
        <v>0</v>
      </c>
      <c r="L193" s="32">
        <v>37.415555555555549</v>
      </c>
      <c r="M193" s="32">
        <v>0</v>
      </c>
      <c r="N193" s="37">
        <v>0</v>
      </c>
      <c r="O193" s="32">
        <v>21.440999999999995</v>
      </c>
      <c r="P193" s="32">
        <v>0</v>
      </c>
      <c r="Q193" s="37">
        <v>0</v>
      </c>
      <c r="R193" s="32">
        <v>10.285666666666668</v>
      </c>
      <c r="S193" s="32">
        <v>0</v>
      </c>
      <c r="T193" s="37">
        <v>0</v>
      </c>
      <c r="U193" s="32">
        <v>5.6888888888888891</v>
      </c>
      <c r="V193" s="32">
        <v>0</v>
      </c>
      <c r="W193" s="37">
        <v>0</v>
      </c>
      <c r="X193" s="32">
        <v>73.146777777777814</v>
      </c>
      <c r="Y193" s="32">
        <v>0</v>
      </c>
      <c r="Z193" s="37">
        <v>0</v>
      </c>
      <c r="AA193" s="32">
        <v>6.7711111111111117</v>
      </c>
      <c r="AB193" s="32">
        <v>0</v>
      </c>
      <c r="AC193" s="37">
        <v>0</v>
      </c>
      <c r="AD193" s="32">
        <v>167.36588888888889</v>
      </c>
      <c r="AE193" s="32">
        <v>0</v>
      </c>
      <c r="AF193" s="37">
        <v>0</v>
      </c>
      <c r="AG193" s="32">
        <v>0</v>
      </c>
      <c r="AH193" s="32">
        <v>0</v>
      </c>
      <c r="AI193" s="37" t="s">
        <v>696</v>
      </c>
      <c r="AJ193" s="32">
        <v>0</v>
      </c>
      <c r="AK193" s="32">
        <v>0</v>
      </c>
      <c r="AL193" s="37" t="s">
        <v>696</v>
      </c>
      <c r="AM193" t="s">
        <v>185</v>
      </c>
      <c r="AN193" s="34">
        <v>8</v>
      </c>
      <c r="AX193"/>
      <c r="AY193"/>
    </row>
    <row r="194" spans="1:51" x14ac:dyDescent="0.25">
      <c r="A194" t="s">
        <v>564</v>
      </c>
      <c r="B194" t="s">
        <v>257</v>
      </c>
      <c r="C194" t="s">
        <v>441</v>
      </c>
      <c r="D194" t="s">
        <v>523</v>
      </c>
      <c r="E194" s="32">
        <v>96.5</v>
      </c>
      <c r="F194" s="32">
        <v>267.57388888888886</v>
      </c>
      <c r="G194" s="32">
        <v>52.637777777777757</v>
      </c>
      <c r="H194" s="37">
        <v>0.19672240066606725</v>
      </c>
      <c r="I194" s="32">
        <v>246.22944444444443</v>
      </c>
      <c r="J194" s="32">
        <v>52.637777777777757</v>
      </c>
      <c r="K194" s="37">
        <v>0.2137753179622438</v>
      </c>
      <c r="L194" s="32">
        <v>45.797222222222224</v>
      </c>
      <c r="M194" s="32">
        <v>0.25277777777777777</v>
      </c>
      <c r="N194" s="37">
        <v>5.519500212288469E-3</v>
      </c>
      <c r="O194" s="32">
        <v>30.336111111111112</v>
      </c>
      <c r="P194" s="32">
        <v>0.25277777777777777</v>
      </c>
      <c r="Q194" s="37">
        <v>8.33257027744712E-3</v>
      </c>
      <c r="R194" s="32">
        <v>9.7722222222222221</v>
      </c>
      <c r="S194" s="32">
        <v>0</v>
      </c>
      <c r="T194" s="37">
        <v>0</v>
      </c>
      <c r="U194" s="32">
        <v>5.6888888888888891</v>
      </c>
      <c r="V194" s="32">
        <v>0</v>
      </c>
      <c r="W194" s="37">
        <v>0</v>
      </c>
      <c r="X194" s="32">
        <v>51.053666666666665</v>
      </c>
      <c r="Y194" s="32">
        <v>0.43977777777777777</v>
      </c>
      <c r="Z194" s="37">
        <v>8.6140292459133423E-3</v>
      </c>
      <c r="AA194" s="32">
        <v>5.8833333333333337</v>
      </c>
      <c r="AB194" s="32">
        <v>0</v>
      </c>
      <c r="AC194" s="37">
        <v>0</v>
      </c>
      <c r="AD194" s="32">
        <v>164.83966666666663</v>
      </c>
      <c r="AE194" s="32">
        <v>51.945222222222199</v>
      </c>
      <c r="AF194" s="37">
        <v>0.31512574171400215</v>
      </c>
      <c r="AG194" s="32">
        <v>0</v>
      </c>
      <c r="AH194" s="32">
        <v>0</v>
      </c>
      <c r="AI194" s="37" t="s">
        <v>696</v>
      </c>
      <c r="AJ194" s="32">
        <v>0</v>
      </c>
      <c r="AK194" s="32">
        <v>0</v>
      </c>
      <c r="AL194" s="37" t="s">
        <v>696</v>
      </c>
      <c r="AM194" t="s">
        <v>36</v>
      </c>
      <c r="AN194" s="34">
        <v>8</v>
      </c>
      <c r="AX194"/>
      <c r="AY194"/>
    </row>
    <row r="195" spans="1:51" x14ac:dyDescent="0.25">
      <c r="A195" t="s">
        <v>564</v>
      </c>
      <c r="B195" t="s">
        <v>245</v>
      </c>
      <c r="C195" t="s">
        <v>451</v>
      </c>
      <c r="D195" t="s">
        <v>527</v>
      </c>
      <c r="E195" s="32">
        <v>51.4</v>
      </c>
      <c r="F195" s="32">
        <v>134.46488888888885</v>
      </c>
      <c r="G195" s="32">
        <v>32.405888888888889</v>
      </c>
      <c r="H195" s="37">
        <v>0.24099888942507922</v>
      </c>
      <c r="I195" s="32">
        <v>134.12622222222217</v>
      </c>
      <c r="J195" s="32">
        <v>32.405888888888889</v>
      </c>
      <c r="K195" s="37">
        <v>0.24160740794740618</v>
      </c>
      <c r="L195" s="32">
        <v>25.341888888888889</v>
      </c>
      <c r="M195" s="32">
        <v>11.968000000000002</v>
      </c>
      <c r="N195" s="37">
        <v>0.47226156078868109</v>
      </c>
      <c r="O195" s="32">
        <v>25.341888888888889</v>
      </c>
      <c r="P195" s="32">
        <v>11.968000000000002</v>
      </c>
      <c r="Q195" s="37">
        <v>0.47226156078868109</v>
      </c>
      <c r="R195" s="32">
        <v>0</v>
      </c>
      <c r="S195" s="32">
        <v>0</v>
      </c>
      <c r="T195" s="37" t="s">
        <v>696</v>
      </c>
      <c r="U195" s="32">
        <v>0</v>
      </c>
      <c r="V195" s="32">
        <v>0</v>
      </c>
      <c r="W195" s="37" t="s">
        <v>696</v>
      </c>
      <c r="X195" s="32">
        <v>18.148444444444447</v>
      </c>
      <c r="Y195" s="32">
        <v>3.7646666666666664</v>
      </c>
      <c r="Z195" s="37">
        <v>0.20743742959298619</v>
      </c>
      <c r="AA195" s="32">
        <v>0.33866666666666667</v>
      </c>
      <c r="AB195" s="32">
        <v>0</v>
      </c>
      <c r="AC195" s="37">
        <v>0</v>
      </c>
      <c r="AD195" s="32">
        <v>90.635888888888843</v>
      </c>
      <c r="AE195" s="32">
        <v>16.673222222222222</v>
      </c>
      <c r="AF195" s="37">
        <v>0.18395827995532807</v>
      </c>
      <c r="AG195" s="32">
        <v>0</v>
      </c>
      <c r="AH195" s="32">
        <v>0</v>
      </c>
      <c r="AI195" s="37" t="s">
        <v>696</v>
      </c>
      <c r="AJ195" s="32">
        <v>0</v>
      </c>
      <c r="AK195" s="32">
        <v>0</v>
      </c>
      <c r="AL195" s="37" t="s">
        <v>696</v>
      </c>
      <c r="AM195" t="s">
        <v>24</v>
      </c>
      <c r="AN195" s="34">
        <v>8</v>
      </c>
      <c r="AX195"/>
      <c r="AY195"/>
    </row>
    <row r="196" spans="1:51" x14ac:dyDescent="0.25">
      <c r="A196" t="s">
        <v>564</v>
      </c>
      <c r="B196" t="s">
        <v>309</v>
      </c>
      <c r="C196" t="s">
        <v>451</v>
      </c>
      <c r="D196" t="s">
        <v>527</v>
      </c>
      <c r="E196" s="32">
        <v>109.44444444444444</v>
      </c>
      <c r="F196" s="32">
        <v>268.76666666666665</v>
      </c>
      <c r="G196" s="32">
        <v>0</v>
      </c>
      <c r="H196" s="37">
        <v>0</v>
      </c>
      <c r="I196" s="32">
        <v>249.16899999999998</v>
      </c>
      <c r="J196" s="32">
        <v>0</v>
      </c>
      <c r="K196" s="37">
        <v>0</v>
      </c>
      <c r="L196" s="32">
        <v>64.860555555555564</v>
      </c>
      <c r="M196" s="32">
        <v>0</v>
      </c>
      <c r="N196" s="37">
        <v>0</v>
      </c>
      <c r="O196" s="32">
        <v>45.262888888888902</v>
      </c>
      <c r="P196" s="32">
        <v>0</v>
      </c>
      <c r="Q196" s="37">
        <v>0</v>
      </c>
      <c r="R196" s="32">
        <v>16.130999999999997</v>
      </c>
      <c r="S196" s="32">
        <v>0</v>
      </c>
      <c r="T196" s="37">
        <v>0</v>
      </c>
      <c r="U196" s="32">
        <v>3.4666666666666668</v>
      </c>
      <c r="V196" s="32">
        <v>0</v>
      </c>
      <c r="W196" s="37">
        <v>0</v>
      </c>
      <c r="X196" s="32">
        <v>56.302111111111117</v>
      </c>
      <c r="Y196" s="32">
        <v>0</v>
      </c>
      <c r="Z196" s="37">
        <v>0</v>
      </c>
      <c r="AA196" s="32">
        <v>0</v>
      </c>
      <c r="AB196" s="32">
        <v>0</v>
      </c>
      <c r="AC196" s="37" t="s">
        <v>696</v>
      </c>
      <c r="AD196" s="32">
        <v>147.60399999999996</v>
      </c>
      <c r="AE196" s="32">
        <v>0</v>
      </c>
      <c r="AF196" s="37">
        <v>0</v>
      </c>
      <c r="AG196" s="32">
        <v>0</v>
      </c>
      <c r="AH196" s="32">
        <v>0</v>
      </c>
      <c r="AI196" s="37" t="s">
        <v>696</v>
      </c>
      <c r="AJ196" s="32">
        <v>0</v>
      </c>
      <c r="AK196" s="32">
        <v>0</v>
      </c>
      <c r="AL196" s="37" t="s">
        <v>696</v>
      </c>
      <c r="AM196" t="s">
        <v>90</v>
      </c>
      <c r="AN196" s="34">
        <v>8</v>
      </c>
      <c r="AX196"/>
      <c r="AY196"/>
    </row>
    <row r="197" spans="1:51" x14ac:dyDescent="0.25">
      <c r="A197" t="s">
        <v>564</v>
      </c>
      <c r="B197" t="s">
        <v>393</v>
      </c>
      <c r="C197" t="s">
        <v>500</v>
      </c>
      <c r="D197" t="s">
        <v>551</v>
      </c>
      <c r="E197" s="32">
        <v>70.111111111111114</v>
      </c>
      <c r="F197" s="32">
        <v>238.2166666666667</v>
      </c>
      <c r="G197" s="32">
        <v>7.7250000000000005</v>
      </c>
      <c r="H197" s="37">
        <v>3.2428461484642832E-2</v>
      </c>
      <c r="I197" s="32">
        <v>234.12777777777779</v>
      </c>
      <c r="J197" s="32">
        <v>7.7250000000000005</v>
      </c>
      <c r="K197" s="37">
        <v>3.2994803407446073E-2</v>
      </c>
      <c r="L197" s="32">
        <v>9.7055555555555557</v>
      </c>
      <c r="M197" s="32">
        <v>3.3305555555555557</v>
      </c>
      <c r="N197" s="37">
        <v>0.34315970234688037</v>
      </c>
      <c r="O197" s="32">
        <v>5.6166666666666663</v>
      </c>
      <c r="P197" s="32">
        <v>3.3305555555555557</v>
      </c>
      <c r="Q197" s="37">
        <v>0.59297725024727999</v>
      </c>
      <c r="R197" s="32">
        <v>0</v>
      </c>
      <c r="S197" s="32">
        <v>0</v>
      </c>
      <c r="T197" s="37" t="s">
        <v>696</v>
      </c>
      <c r="U197" s="32">
        <v>4.0888888888888886</v>
      </c>
      <c r="V197" s="32">
        <v>0</v>
      </c>
      <c r="W197" s="37">
        <v>0</v>
      </c>
      <c r="X197" s="32">
        <v>63.536111111111111</v>
      </c>
      <c r="Y197" s="32">
        <v>4.3944444444444448</v>
      </c>
      <c r="Z197" s="37">
        <v>6.9164517116250601E-2</v>
      </c>
      <c r="AA197" s="32">
        <v>0</v>
      </c>
      <c r="AB197" s="32">
        <v>0</v>
      </c>
      <c r="AC197" s="37" t="s">
        <v>696</v>
      </c>
      <c r="AD197" s="32">
        <v>88.236111111111114</v>
      </c>
      <c r="AE197" s="32">
        <v>0</v>
      </c>
      <c r="AF197" s="37">
        <v>0</v>
      </c>
      <c r="AG197" s="32">
        <v>24.780555555555555</v>
      </c>
      <c r="AH197" s="32">
        <v>0</v>
      </c>
      <c r="AI197" s="37">
        <v>0</v>
      </c>
      <c r="AJ197" s="32">
        <v>51.958333333333336</v>
      </c>
      <c r="AK197" s="32">
        <v>0</v>
      </c>
      <c r="AL197" s="37">
        <v>0</v>
      </c>
      <c r="AM197" t="s">
        <v>176</v>
      </c>
      <c r="AN197" s="34">
        <v>8</v>
      </c>
      <c r="AX197"/>
      <c r="AY197"/>
    </row>
    <row r="198" spans="1:51" x14ac:dyDescent="0.25">
      <c r="A198" t="s">
        <v>564</v>
      </c>
      <c r="B198" t="s">
        <v>356</v>
      </c>
      <c r="C198" t="s">
        <v>441</v>
      </c>
      <c r="D198" t="s">
        <v>520</v>
      </c>
      <c r="E198" s="32">
        <v>81.388888888888886</v>
      </c>
      <c r="F198" s="32">
        <v>242.73711111111112</v>
      </c>
      <c r="G198" s="32">
        <v>0</v>
      </c>
      <c r="H198" s="37">
        <v>0</v>
      </c>
      <c r="I198" s="32">
        <v>226.04266666666666</v>
      </c>
      <c r="J198" s="32">
        <v>0</v>
      </c>
      <c r="K198" s="37">
        <v>0</v>
      </c>
      <c r="L198" s="32">
        <v>39.359111111111105</v>
      </c>
      <c r="M198" s="32">
        <v>0</v>
      </c>
      <c r="N198" s="37">
        <v>0</v>
      </c>
      <c r="O198" s="32">
        <v>22.664666666666665</v>
      </c>
      <c r="P198" s="32">
        <v>0</v>
      </c>
      <c r="Q198" s="37">
        <v>0</v>
      </c>
      <c r="R198" s="32">
        <v>11.088888888888889</v>
      </c>
      <c r="S198" s="32">
        <v>0</v>
      </c>
      <c r="T198" s="37">
        <v>0</v>
      </c>
      <c r="U198" s="32">
        <v>5.6055555555555552</v>
      </c>
      <c r="V198" s="32">
        <v>0</v>
      </c>
      <c r="W198" s="37">
        <v>0</v>
      </c>
      <c r="X198" s="32">
        <v>60.419444444444444</v>
      </c>
      <c r="Y198" s="32">
        <v>0</v>
      </c>
      <c r="Z198" s="37">
        <v>0</v>
      </c>
      <c r="AA198" s="32">
        <v>0</v>
      </c>
      <c r="AB198" s="32">
        <v>0</v>
      </c>
      <c r="AC198" s="37" t="s">
        <v>696</v>
      </c>
      <c r="AD198" s="32">
        <v>142.95855555555556</v>
      </c>
      <c r="AE198" s="32">
        <v>0</v>
      </c>
      <c r="AF198" s="37">
        <v>0</v>
      </c>
      <c r="AG198" s="32">
        <v>0</v>
      </c>
      <c r="AH198" s="32">
        <v>0</v>
      </c>
      <c r="AI198" s="37" t="s">
        <v>696</v>
      </c>
      <c r="AJ198" s="32">
        <v>0</v>
      </c>
      <c r="AK198" s="32">
        <v>0</v>
      </c>
      <c r="AL198" s="37" t="s">
        <v>696</v>
      </c>
      <c r="AM198" t="s">
        <v>139</v>
      </c>
      <c r="AN198" s="34">
        <v>8</v>
      </c>
      <c r="AX198"/>
      <c r="AY198"/>
    </row>
    <row r="199" spans="1:51" x14ac:dyDescent="0.25">
      <c r="A199" t="s">
        <v>564</v>
      </c>
      <c r="B199" t="s">
        <v>290</v>
      </c>
      <c r="C199" t="s">
        <v>448</v>
      </c>
      <c r="D199" t="s">
        <v>525</v>
      </c>
      <c r="E199" s="32">
        <v>105.38888888888889</v>
      </c>
      <c r="F199" s="32">
        <v>352.6276666666667</v>
      </c>
      <c r="G199" s="32">
        <v>4.1654444444444447</v>
      </c>
      <c r="H199" s="37">
        <v>1.1812585449745703E-2</v>
      </c>
      <c r="I199" s="32">
        <v>327.81666666666666</v>
      </c>
      <c r="J199" s="32">
        <v>4.1654444444444447</v>
      </c>
      <c r="K199" s="37">
        <v>1.2706628027183217E-2</v>
      </c>
      <c r="L199" s="32">
        <v>91.840888888888898</v>
      </c>
      <c r="M199" s="32">
        <v>3.8237777777777784</v>
      </c>
      <c r="N199" s="37">
        <v>4.1634808025474007E-2</v>
      </c>
      <c r="O199" s="32">
        <v>67.029888888888891</v>
      </c>
      <c r="P199" s="32">
        <v>3.8237777777777784</v>
      </c>
      <c r="Q199" s="37">
        <v>5.7045861796313095E-2</v>
      </c>
      <c r="R199" s="32">
        <v>20.011000000000006</v>
      </c>
      <c r="S199" s="32">
        <v>0</v>
      </c>
      <c r="T199" s="37">
        <v>0</v>
      </c>
      <c r="U199" s="32">
        <v>4.8</v>
      </c>
      <c r="V199" s="32">
        <v>0</v>
      </c>
      <c r="W199" s="37">
        <v>0</v>
      </c>
      <c r="X199" s="32">
        <v>69.777000000000001</v>
      </c>
      <c r="Y199" s="32">
        <v>0</v>
      </c>
      <c r="Z199" s="37">
        <v>0</v>
      </c>
      <c r="AA199" s="32">
        <v>0</v>
      </c>
      <c r="AB199" s="32">
        <v>0</v>
      </c>
      <c r="AC199" s="37" t="s">
        <v>696</v>
      </c>
      <c r="AD199" s="32">
        <v>177.5986666666667</v>
      </c>
      <c r="AE199" s="32">
        <v>0.34166666666666667</v>
      </c>
      <c r="AF199" s="37">
        <v>1.9238132418411547E-3</v>
      </c>
      <c r="AG199" s="32">
        <v>13.411111111111108</v>
      </c>
      <c r="AH199" s="32">
        <v>0</v>
      </c>
      <c r="AI199" s="37">
        <v>0</v>
      </c>
      <c r="AJ199" s="32">
        <v>0</v>
      </c>
      <c r="AK199" s="32">
        <v>0</v>
      </c>
      <c r="AL199" s="37" t="s">
        <v>696</v>
      </c>
      <c r="AM199" t="s">
        <v>69</v>
      </c>
      <c r="AN199" s="34">
        <v>8</v>
      </c>
      <c r="AX199"/>
      <c r="AY199"/>
    </row>
    <row r="200" spans="1:51" x14ac:dyDescent="0.25">
      <c r="A200" t="s">
        <v>564</v>
      </c>
      <c r="B200" t="s">
        <v>342</v>
      </c>
      <c r="C200" t="s">
        <v>442</v>
      </c>
      <c r="D200" t="s">
        <v>521</v>
      </c>
      <c r="E200" s="32">
        <v>71.188888888888883</v>
      </c>
      <c r="F200" s="32">
        <v>209.82499999999999</v>
      </c>
      <c r="G200" s="32">
        <v>31.06388888888889</v>
      </c>
      <c r="H200" s="37">
        <v>0.14804665263380862</v>
      </c>
      <c r="I200" s="32">
        <v>197.57222222222219</v>
      </c>
      <c r="J200" s="32">
        <v>30.072222222222223</v>
      </c>
      <c r="K200" s="37">
        <v>0.15220875629165145</v>
      </c>
      <c r="L200" s="32">
        <v>52.869444444444447</v>
      </c>
      <c r="M200" s="32">
        <v>4.3166666666666664</v>
      </c>
      <c r="N200" s="37">
        <v>8.1647664582567114E-2</v>
      </c>
      <c r="O200" s="32">
        <v>41.027777777777779</v>
      </c>
      <c r="P200" s="32">
        <v>3.3250000000000002</v>
      </c>
      <c r="Q200" s="37">
        <v>8.1042654028436023E-2</v>
      </c>
      <c r="R200" s="32">
        <v>5.1611111111111114</v>
      </c>
      <c r="S200" s="32">
        <v>0</v>
      </c>
      <c r="T200" s="37">
        <v>0</v>
      </c>
      <c r="U200" s="32">
        <v>6.6805555555555554</v>
      </c>
      <c r="V200" s="32">
        <v>0.9916666666666667</v>
      </c>
      <c r="W200" s="37">
        <v>0.14844074844074845</v>
      </c>
      <c r="X200" s="32">
        <v>34.738888888888887</v>
      </c>
      <c r="Y200" s="32">
        <v>5.9694444444444441</v>
      </c>
      <c r="Z200" s="37">
        <v>0.17183751799136415</v>
      </c>
      <c r="AA200" s="32">
        <v>0.41111111111111109</v>
      </c>
      <c r="AB200" s="32">
        <v>0</v>
      </c>
      <c r="AC200" s="37">
        <v>0</v>
      </c>
      <c r="AD200" s="32">
        <v>121.27777777777777</v>
      </c>
      <c r="AE200" s="32">
        <v>20.777777777777779</v>
      </c>
      <c r="AF200" s="37">
        <v>0.17132386623912049</v>
      </c>
      <c r="AG200" s="32">
        <v>0.52777777777777779</v>
      </c>
      <c r="AH200" s="32">
        <v>0</v>
      </c>
      <c r="AI200" s="37">
        <v>0</v>
      </c>
      <c r="AJ200" s="32">
        <v>0</v>
      </c>
      <c r="AK200" s="32">
        <v>0</v>
      </c>
      <c r="AL200" s="37" t="s">
        <v>696</v>
      </c>
      <c r="AM200" t="s">
        <v>125</v>
      </c>
      <c r="AN200" s="34">
        <v>8</v>
      </c>
      <c r="AX200"/>
      <c r="AY200"/>
    </row>
    <row r="201" spans="1:51" x14ac:dyDescent="0.25">
      <c r="A201" t="s">
        <v>564</v>
      </c>
      <c r="B201" t="s">
        <v>339</v>
      </c>
      <c r="C201" t="s">
        <v>484</v>
      </c>
      <c r="D201" t="s">
        <v>531</v>
      </c>
      <c r="E201" s="32">
        <v>53.87777777777778</v>
      </c>
      <c r="F201" s="32">
        <v>185.01388888888891</v>
      </c>
      <c r="G201" s="32">
        <v>5.3388888888888886</v>
      </c>
      <c r="H201" s="37">
        <v>2.8856692440507464E-2</v>
      </c>
      <c r="I201" s="32">
        <v>181.35277777777776</v>
      </c>
      <c r="J201" s="32">
        <v>5.3388888888888886</v>
      </c>
      <c r="K201" s="37">
        <v>2.943924517897897E-2</v>
      </c>
      <c r="L201" s="32">
        <v>31.847222222222221</v>
      </c>
      <c r="M201" s="32">
        <v>0</v>
      </c>
      <c r="N201" s="37">
        <v>0</v>
      </c>
      <c r="O201" s="32">
        <v>28.18611111111111</v>
      </c>
      <c r="P201" s="32">
        <v>0</v>
      </c>
      <c r="Q201" s="37">
        <v>0</v>
      </c>
      <c r="R201" s="32">
        <v>0</v>
      </c>
      <c r="S201" s="32">
        <v>0</v>
      </c>
      <c r="T201" s="37" t="s">
        <v>696</v>
      </c>
      <c r="U201" s="32">
        <v>3.661111111111111</v>
      </c>
      <c r="V201" s="32">
        <v>0</v>
      </c>
      <c r="W201" s="37">
        <v>0</v>
      </c>
      <c r="X201" s="32">
        <v>15.074999999999999</v>
      </c>
      <c r="Y201" s="32">
        <v>5.3388888888888886</v>
      </c>
      <c r="Z201" s="37">
        <v>0.35415515017505067</v>
      </c>
      <c r="AA201" s="32">
        <v>0</v>
      </c>
      <c r="AB201" s="32">
        <v>0</v>
      </c>
      <c r="AC201" s="37" t="s">
        <v>696</v>
      </c>
      <c r="AD201" s="32">
        <v>84.144444444444446</v>
      </c>
      <c r="AE201" s="32">
        <v>0</v>
      </c>
      <c r="AF201" s="37">
        <v>0</v>
      </c>
      <c r="AG201" s="32">
        <v>28.233333333333334</v>
      </c>
      <c r="AH201" s="32">
        <v>0</v>
      </c>
      <c r="AI201" s="37">
        <v>0</v>
      </c>
      <c r="AJ201" s="32">
        <v>25.713888888888889</v>
      </c>
      <c r="AK201" s="32">
        <v>0</v>
      </c>
      <c r="AL201" s="37">
        <v>0</v>
      </c>
      <c r="AM201" t="s">
        <v>121</v>
      </c>
      <c r="AN201" s="34">
        <v>8</v>
      </c>
      <c r="AX201"/>
      <c r="AY201"/>
    </row>
    <row r="202" spans="1:51" x14ac:dyDescent="0.25">
      <c r="A202" t="s">
        <v>564</v>
      </c>
      <c r="B202" t="s">
        <v>234</v>
      </c>
      <c r="C202" t="s">
        <v>438</v>
      </c>
      <c r="D202" t="s">
        <v>528</v>
      </c>
      <c r="E202" s="32">
        <v>58.7</v>
      </c>
      <c r="F202" s="32">
        <v>228.04177777777781</v>
      </c>
      <c r="G202" s="32">
        <v>13.105</v>
      </c>
      <c r="H202" s="37">
        <v>5.7467540060885523E-2</v>
      </c>
      <c r="I202" s="32">
        <v>195.17877777777781</v>
      </c>
      <c r="J202" s="32">
        <v>13.105</v>
      </c>
      <c r="K202" s="37">
        <v>6.7143570367679997E-2</v>
      </c>
      <c r="L202" s="32">
        <v>45.265000000000008</v>
      </c>
      <c r="M202" s="32">
        <v>1.1111111111111112</v>
      </c>
      <c r="N202" s="37">
        <v>2.4546804619708627E-2</v>
      </c>
      <c r="O202" s="32">
        <v>18.438111111111112</v>
      </c>
      <c r="P202" s="32">
        <v>1.1111111111111112</v>
      </c>
      <c r="Q202" s="37">
        <v>6.0261656110833235E-2</v>
      </c>
      <c r="R202" s="32">
        <v>21.315777777777779</v>
      </c>
      <c r="S202" s="32">
        <v>0</v>
      </c>
      <c r="T202" s="37">
        <v>0</v>
      </c>
      <c r="U202" s="32">
        <v>5.5111111111111111</v>
      </c>
      <c r="V202" s="32">
        <v>0</v>
      </c>
      <c r="W202" s="37">
        <v>0</v>
      </c>
      <c r="X202" s="32">
        <v>47.05477777777778</v>
      </c>
      <c r="Y202" s="32">
        <v>3.3444444444444446</v>
      </c>
      <c r="Z202" s="37">
        <v>7.1075554967850701E-2</v>
      </c>
      <c r="AA202" s="32">
        <v>6.0361111111111114</v>
      </c>
      <c r="AB202" s="32">
        <v>0</v>
      </c>
      <c r="AC202" s="37">
        <v>0</v>
      </c>
      <c r="AD202" s="32">
        <v>129.68588888888891</v>
      </c>
      <c r="AE202" s="32">
        <v>8.6494444444444447</v>
      </c>
      <c r="AF202" s="37">
        <v>6.6695339936753154E-2</v>
      </c>
      <c r="AG202" s="32">
        <v>0</v>
      </c>
      <c r="AH202" s="32">
        <v>0</v>
      </c>
      <c r="AI202" s="37" t="s">
        <v>696</v>
      </c>
      <c r="AJ202" s="32">
        <v>0</v>
      </c>
      <c r="AK202" s="32">
        <v>0</v>
      </c>
      <c r="AL202" s="37" t="s">
        <v>696</v>
      </c>
      <c r="AM202" t="s">
        <v>13</v>
      </c>
      <c r="AN202" s="34">
        <v>8</v>
      </c>
      <c r="AX202"/>
      <c r="AY202"/>
    </row>
    <row r="203" spans="1:51" x14ac:dyDescent="0.25">
      <c r="A203" t="s">
        <v>564</v>
      </c>
      <c r="B203" t="s">
        <v>360</v>
      </c>
      <c r="C203" t="s">
        <v>458</v>
      </c>
      <c r="D203" t="s">
        <v>532</v>
      </c>
      <c r="E203" s="32">
        <v>43.344444444444441</v>
      </c>
      <c r="F203" s="32">
        <v>124.30777777777777</v>
      </c>
      <c r="G203" s="32">
        <v>14.174444444444445</v>
      </c>
      <c r="H203" s="37">
        <v>0.11402701180761016</v>
      </c>
      <c r="I203" s="32">
        <v>108.8161111111111</v>
      </c>
      <c r="J203" s="32">
        <v>14.174444444444445</v>
      </c>
      <c r="K203" s="37">
        <v>0.13026053127345319</v>
      </c>
      <c r="L203" s="32">
        <v>17.661111111111111</v>
      </c>
      <c r="M203" s="32">
        <v>0</v>
      </c>
      <c r="N203" s="37">
        <v>0</v>
      </c>
      <c r="O203" s="32">
        <v>6.4333333333333336</v>
      </c>
      <c r="P203" s="32">
        <v>0</v>
      </c>
      <c r="Q203" s="37">
        <v>0</v>
      </c>
      <c r="R203" s="32">
        <v>5.5388888888888888</v>
      </c>
      <c r="S203" s="32">
        <v>0</v>
      </c>
      <c r="T203" s="37">
        <v>0</v>
      </c>
      <c r="U203" s="32">
        <v>5.6888888888888891</v>
      </c>
      <c r="V203" s="32">
        <v>0</v>
      </c>
      <c r="W203" s="37">
        <v>0</v>
      </c>
      <c r="X203" s="32">
        <v>28.10222222222222</v>
      </c>
      <c r="Y203" s="32">
        <v>8.4022222222222229</v>
      </c>
      <c r="Z203" s="37">
        <v>0.29898782223628029</v>
      </c>
      <c r="AA203" s="32">
        <v>4.2638888888888893</v>
      </c>
      <c r="AB203" s="32">
        <v>0</v>
      </c>
      <c r="AC203" s="37">
        <v>0</v>
      </c>
      <c r="AD203" s="32">
        <v>50.174999999999997</v>
      </c>
      <c r="AE203" s="32">
        <v>5.7722222222222221</v>
      </c>
      <c r="AF203" s="37">
        <v>0.11504179815091624</v>
      </c>
      <c r="AG203" s="32">
        <v>24.105555555555554</v>
      </c>
      <c r="AH203" s="32">
        <v>0</v>
      </c>
      <c r="AI203" s="37">
        <v>0</v>
      </c>
      <c r="AJ203" s="32">
        <v>0</v>
      </c>
      <c r="AK203" s="32">
        <v>0</v>
      </c>
      <c r="AL203" s="37" t="s">
        <v>696</v>
      </c>
      <c r="AM203" t="s">
        <v>143</v>
      </c>
      <c r="AN203" s="34">
        <v>8</v>
      </c>
      <c r="AX203"/>
      <c r="AY203"/>
    </row>
    <row r="204" spans="1:51" x14ac:dyDescent="0.25">
      <c r="A204" t="s">
        <v>564</v>
      </c>
      <c r="B204" t="s">
        <v>259</v>
      </c>
      <c r="C204" t="s">
        <v>459</v>
      </c>
      <c r="D204" t="s">
        <v>515</v>
      </c>
      <c r="E204" s="32">
        <v>29.444444444444443</v>
      </c>
      <c r="F204" s="32">
        <v>108.74333333333333</v>
      </c>
      <c r="G204" s="32">
        <v>0</v>
      </c>
      <c r="H204" s="37">
        <v>0</v>
      </c>
      <c r="I204" s="32">
        <v>97.388777777777761</v>
      </c>
      <c r="J204" s="32">
        <v>0</v>
      </c>
      <c r="K204" s="37">
        <v>0</v>
      </c>
      <c r="L204" s="32">
        <v>46.04988888888888</v>
      </c>
      <c r="M204" s="32">
        <v>0</v>
      </c>
      <c r="N204" s="37">
        <v>0</v>
      </c>
      <c r="O204" s="32">
        <v>34.695333333333323</v>
      </c>
      <c r="P204" s="32">
        <v>0</v>
      </c>
      <c r="Q204" s="37">
        <v>0</v>
      </c>
      <c r="R204" s="32">
        <v>5.665666666666664</v>
      </c>
      <c r="S204" s="32">
        <v>0</v>
      </c>
      <c r="T204" s="37">
        <v>0</v>
      </c>
      <c r="U204" s="32">
        <v>5.6888888888888891</v>
      </c>
      <c r="V204" s="32">
        <v>0</v>
      </c>
      <c r="W204" s="37">
        <v>0</v>
      </c>
      <c r="X204" s="32">
        <v>5.3938888888888901</v>
      </c>
      <c r="Y204" s="32">
        <v>0</v>
      </c>
      <c r="Z204" s="37">
        <v>0</v>
      </c>
      <c r="AA204" s="32">
        <v>0</v>
      </c>
      <c r="AB204" s="32">
        <v>0</v>
      </c>
      <c r="AC204" s="37" t="s">
        <v>696</v>
      </c>
      <c r="AD204" s="32">
        <v>55.856666666666669</v>
      </c>
      <c r="AE204" s="32">
        <v>0</v>
      </c>
      <c r="AF204" s="37">
        <v>0</v>
      </c>
      <c r="AG204" s="32">
        <v>1.4428888888888891</v>
      </c>
      <c r="AH204" s="32">
        <v>0</v>
      </c>
      <c r="AI204" s="37">
        <v>0</v>
      </c>
      <c r="AJ204" s="32">
        <v>0</v>
      </c>
      <c r="AK204" s="32">
        <v>0</v>
      </c>
      <c r="AL204" s="37" t="s">
        <v>696</v>
      </c>
      <c r="AM204" t="s">
        <v>38</v>
      </c>
      <c r="AN204" s="34">
        <v>8</v>
      </c>
      <c r="AX204"/>
      <c r="AY204"/>
    </row>
    <row r="205" spans="1:51" x14ac:dyDescent="0.25">
      <c r="A205" t="s">
        <v>564</v>
      </c>
      <c r="B205" t="s">
        <v>380</v>
      </c>
      <c r="C205" t="s">
        <v>441</v>
      </c>
      <c r="D205" t="s">
        <v>520</v>
      </c>
      <c r="E205" s="32">
        <v>117.68888888888888</v>
      </c>
      <c r="F205" s="32">
        <v>602.94722222222231</v>
      </c>
      <c r="G205" s="32">
        <v>11.2</v>
      </c>
      <c r="H205" s="37">
        <v>1.8575423498463563E-2</v>
      </c>
      <c r="I205" s="32">
        <v>514.10277777777787</v>
      </c>
      <c r="J205" s="32">
        <v>11.2</v>
      </c>
      <c r="K205" s="37">
        <v>2.1785527104934699E-2</v>
      </c>
      <c r="L205" s="32">
        <v>170.78888888888889</v>
      </c>
      <c r="M205" s="32">
        <v>8.8888888888888892E-2</v>
      </c>
      <c r="N205" s="37">
        <v>5.2046060763775938E-4</v>
      </c>
      <c r="O205" s="32">
        <v>81.944444444444443</v>
      </c>
      <c r="P205" s="32">
        <v>8.8888888888888892E-2</v>
      </c>
      <c r="Q205" s="37">
        <v>1.0847457627118644E-3</v>
      </c>
      <c r="R205" s="32">
        <v>88.75555555555556</v>
      </c>
      <c r="S205" s="32">
        <v>0</v>
      </c>
      <c r="T205" s="37">
        <v>0</v>
      </c>
      <c r="U205" s="32">
        <v>8.8888888888888892E-2</v>
      </c>
      <c r="V205" s="32">
        <v>0</v>
      </c>
      <c r="W205" s="37">
        <v>0</v>
      </c>
      <c r="X205" s="32">
        <v>146.43333333333334</v>
      </c>
      <c r="Y205" s="32">
        <v>3.1555555555555554</v>
      </c>
      <c r="Z205" s="37">
        <v>2.1549434706730403E-2</v>
      </c>
      <c r="AA205" s="32">
        <v>0</v>
      </c>
      <c r="AB205" s="32">
        <v>0</v>
      </c>
      <c r="AC205" s="37" t="s">
        <v>696</v>
      </c>
      <c r="AD205" s="32">
        <v>285.72500000000002</v>
      </c>
      <c r="AE205" s="32">
        <v>7.9555555555555557</v>
      </c>
      <c r="AF205" s="37">
        <v>2.7843400316932557E-2</v>
      </c>
      <c r="AG205" s="32">
        <v>0</v>
      </c>
      <c r="AH205" s="32">
        <v>0</v>
      </c>
      <c r="AI205" s="37" t="s">
        <v>696</v>
      </c>
      <c r="AJ205" s="32">
        <v>0</v>
      </c>
      <c r="AK205" s="32">
        <v>0</v>
      </c>
      <c r="AL205" s="37" t="s">
        <v>696</v>
      </c>
      <c r="AM205" t="s">
        <v>163</v>
      </c>
      <c r="AN205" s="34">
        <v>8</v>
      </c>
      <c r="AX205"/>
      <c r="AY205"/>
    </row>
    <row r="206" spans="1:51" x14ac:dyDescent="0.25">
      <c r="A206" t="s">
        <v>564</v>
      </c>
      <c r="B206" t="s">
        <v>395</v>
      </c>
      <c r="C206" t="s">
        <v>501</v>
      </c>
      <c r="D206" t="s">
        <v>541</v>
      </c>
      <c r="E206" s="32">
        <v>23.533333333333335</v>
      </c>
      <c r="F206" s="32">
        <v>124.13744444444447</v>
      </c>
      <c r="G206" s="32">
        <v>5.4697777777777787</v>
      </c>
      <c r="H206" s="37">
        <v>4.4062271478656719E-2</v>
      </c>
      <c r="I206" s="32">
        <v>113.64855555555557</v>
      </c>
      <c r="J206" s="32">
        <v>5.4697777777777787</v>
      </c>
      <c r="K206" s="37">
        <v>4.8128880750305282E-2</v>
      </c>
      <c r="L206" s="32">
        <v>48.615888888888904</v>
      </c>
      <c r="M206" s="32">
        <v>0.26666666666666666</v>
      </c>
      <c r="N206" s="37">
        <v>5.4851751713545852E-3</v>
      </c>
      <c r="O206" s="32">
        <v>38.12700000000001</v>
      </c>
      <c r="P206" s="32">
        <v>0.26666666666666666</v>
      </c>
      <c r="Q206" s="37">
        <v>6.9941686119198102E-3</v>
      </c>
      <c r="R206" s="32">
        <v>5.5111111111111111</v>
      </c>
      <c r="S206" s="32">
        <v>0</v>
      </c>
      <c r="T206" s="37">
        <v>0</v>
      </c>
      <c r="U206" s="32">
        <v>4.9777777777777779</v>
      </c>
      <c r="V206" s="32">
        <v>0</v>
      </c>
      <c r="W206" s="37">
        <v>0</v>
      </c>
      <c r="X206" s="32">
        <v>8.8822222222222216</v>
      </c>
      <c r="Y206" s="32">
        <v>0</v>
      </c>
      <c r="Z206" s="37">
        <v>0</v>
      </c>
      <c r="AA206" s="32">
        <v>0</v>
      </c>
      <c r="AB206" s="32">
        <v>0</v>
      </c>
      <c r="AC206" s="37" t="s">
        <v>696</v>
      </c>
      <c r="AD206" s="32">
        <v>66.63933333333334</v>
      </c>
      <c r="AE206" s="32">
        <v>5.2031111111111121</v>
      </c>
      <c r="AF206" s="37">
        <v>7.8078678925025929E-2</v>
      </c>
      <c r="AG206" s="32">
        <v>0</v>
      </c>
      <c r="AH206" s="32">
        <v>0</v>
      </c>
      <c r="AI206" s="37" t="s">
        <v>696</v>
      </c>
      <c r="AJ206" s="32">
        <v>0</v>
      </c>
      <c r="AK206" s="32">
        <v>0</v>
      </c>
      <c r="AL206" s="37" t="s">
        <v>696</v>
      </c>
      <c r="AM206" t="s">
        <v>178</v>
      </c>
      <c r="AN206" s="34">
        <v>8</v>
      </c>
      <c r="AX206"/>
      <c r="AY206"/>
    </row>
    <row r="207" spans="1:51" x14ac:dyDescent="0.25">
      <c r="A207" t="s">
        <v>564</v>
      </c>
      <c r="B207" t="s">
        <v>227</v>
      </c>
      <c r="C207" t="s">
        <v>446</v>
      </c>
      <c r="D207" t="s">
        <v>514</v>
      </c>
      <c r="E207" s="32">
        <v>80.644444444444446</v>
      </c>
      <c r="F207" s="32">
        <v>298.65155555555555</v>
      </c>
      <c r="G207" s="32">
        <v>50.294222222222217</v>
      </c>
      <c r="H207" s="37">
        <v>0.16840435379170968</v>
      </c>
      <c r="I207" s="32">
        <v>276.30566666666664</v>
      </c>
      <c r="J207" s="32">
        <v>50.294222222222217</v>
      </c>
      <c r="K207" s="37">
        <v>0.18202385361461601</v>
      </c>
      <c r="L207" s="32">
        <v>49.632999999999996</v>
      </c>
      <c r="M207" s="32">
        <v>13.349333333333334</v>
      </c>
      <c r="N207" s="37">
        <v>0.26896083922658987</v>
      </c>
      <c r="O207" s="32">
        <v>39.264444444444443</v>
      </c>
      <c r="P207" s="32">
        <v>13.349333333333334</v>
      </c>
      <c r="Q207" s="37">
        <v>0.33998528496236347</v>
      </c>
      <c r="R207" s="32">
        <v>5.390777777777779</v>
      </c>
      <c r="S207" s="32">
        <v>0</v>
      </c>
      <c r="T207" s="37">
        <v>0</v>
      </c>
      <c r="U207" s="32">
        <v>4.9777777777777779</v>
      </c>
      <c r="V207" s="32">
        <v>0</v>
      </c>
      <c r="W207" s="37">
        <v>0</v>
      </c>
      <c r="X207" s="32">
        <v>87.874111111111077</v>
      </c>
      <c r="Y207" s="32">
        <v>6.0813333333333341</v>
      </c>
      <c r="Z207" s="37">
        <v>6.9205062292395592E-2</v>
      </c>
      <c r="AA207" s="32">
        <v>11.977333333333334</v>
      </c>
      <c r="AB207" s="32">
        <v>0</v>
      </c>
      <c r="AC207" s="37">
        <v>0</v>
      </c>
      <c r="AD207" s="32">
        <v>146.0107777777778</v>
      </c>
      <c r="AE207" s="32">
        <v>30.86355555555555</v>
      </c>
      <c r="AF207" s="37">
        <v>0.21137861208114767</v>
      </c>
      <c r="AG207" s="32">
        <v>2.1746666666666665</v>
      </c>
      <c r="AH207" s="32">
        <v>0</v>
      </c>
      <c r="AI207" s="37">
        <v>0</v>
      </c>
      <c r="AJ207" s="32">
        <v>0.98166666666666691</v>
      </c>
      <c r="AK207" s="32">
        <v>0</v>
      </c>
      <c r="AL207" s="37">
        <v>0</v>
      </c>
      <c r="AM207" t="s">
        <v>6</v>
      </c>
      <c r="AN207" s="34">
        <v>8</v>
      </c>
      <c r="AX207"/>
      <c r="AY207"/>
    </row>
    <row r="208" spans="1:51" x14ac:dyDescent="0.25">
      <c r="A208" t="s">
        <v>564</v>
      </c>
      <c r="B208" t="s">
        <v>371</v>
      </c>
      <c r="C208" t="s">
        <v>440</v>
      </c>
      <c r="D208" t="s">
        <v>514</v>
      </c>
      <c r="E208" s="32">
        <v>58.733333333333334</v>
      </c>
      <c r="F208" s="32">
        <v>210.57777777777781</v>
      </c>
      <c r="G208" s="32">
        <v>78.896666666666675</v>
      </c>
      <c r="H208" s="37">
        <v>0.37466758125791472</v>
      </c>
      <c r="I208" s="32">
        <v>196.9088888888889</v>
      </c>
      <c r="J208" s="32">
        <v>71.45</v>
      </c>
      <c r="K208" s="37">
        <v>0.36285817467751585</v>
      </c>
      <c r="L208" s="32">
        <v>54.038000000000004</v>
      </c>
      <c r="M208" s="32">
        <v>21.896666666666668</v>
      </c>
      <c r="N208" s="37">
        <v>0.40520868031138579</v>
      </c>
      <c r="O208" s="32">
        <v>40.36911111111111</v>
      </c>
      <c r="P208" s="32">
        <v>14.45</v>
      </c>
      <c r="Q208" s="37">
        <v>0.35794694513406838</v>
      </c>
      <c r="R208" s="32">
        <v>8.0688888888888908</v>
      </c>
      <c r="S208" s="32">
        <v>7.4466666666666681</v>
      </c>
      <c r="T208" s="37">
        <v>0.92288625722941331</v>
      </c>
      <c r="U208" s="32">
        <v>5.6</v>
      </c>
      <c r="V208" s="32">
        <v>0</v>
      </c>
      <c r="W208" s="37">
        <v>0</v>
      </c>
      <c r="X208" s="32">
        <v>32.094222222222214</v>
      </c>
      <c r="Y208" s="32">
        <v>11.622222222222222</v>
      </c>
      <c r="Z208" s="37">
        <v>0.3621281781421371</v>
      </c>
      <c r="AA208" s="32">
        <v>0</v>
      </c>
      <c r="AB208" s="32">
        <v>0</v>
      </c>
      <c r="AC208" s="37" t="s">
        <v>696</v>
      </c>
      <c r="AD208" s="32">
        <v>124.44555555555559</v>
      </c>
      <c r="AE208" s="32">
        <v>45.37777777777778</v>
      </c>
      <c r="AF208" s="37">
        <v>0.36463960143212998</v>
      </c>
      <c r="AG208" s="32">
        <v>0</v>
      </c>
      <c r="AH208" s="32">
        <v>0</v>
      </c>
      <c r="AI208" s="37" t="s">
        <v>696</v>
      </c>
      <c r="AJ208" s="32">
        <v>0</v>
      </c>
      <c r="AK208" s="32">
        <v>0</v>
      </c>
      <c r="AL208" s="37" t="s">
        <v>696</v>
      </c>
      <c r="AM208" t="s">
        <v>154</v>
      </c>
      <c r="AN208" s="34">
        <v>8</v>
      </c>
      <c r="AX208"/>
      <c r="AY208"/>
    </row>
    <row r="209" spans="1:51" x14ac:dyDescent="0.25">
      <c r="A209" t="s">
        <v>564</v>
      </c>
      <c r="B209" t="s">
        <v>231</v>
      </c>
      <c r="C209" t="s">
        <v>449</v>
      </c>
      <c r="D209" t="s">
        <v>520</v>
      </c>
      <c r="E209" s="32">
        <v>140.63333333333333</v>
      </c>
      <c r="F209" s="32">
        <v>446.65077777777782</v>
      </c>
      <c r="G209" s="32">
        <v>6.9388888888888891</v>
      </c>
      <c r="H209" s="37">
        <v>1.5535378497294803E-2</v>
      </c>
      <c r="I209" s="32">
        <v>433.3563333333334</v>
      </c>
      <c r="J209" s="32">
        <v>6.9388888888888891</v>
      </c>
      <c r="K209" s="37">
        <v>1.6011970646686188E-2</v>
      </c>
      <c r="L209" s="32">
        <v>68.854111111111109</v>
      </c>
      <c r="M209" s="32">
        <v>0.62777777777777777</v>
      </c>
      <c r="N209" s="37">
        <v>9.1175060958193412E-3</v>
      </c>
      <c r="O209" s="32">
        <v>55.887444444444441</v>
      </c>
      <c r="P209" s="32">
        <v>0.62777777777777777</v>
      </c>
      <c r="Q209" s="37">
        <v>1.1232894687139032E-2</v>
      </c>
      <c r="R209" s="32">
        <v>7.7222222222222223</v>
      </c>
      <c r="S209" s="32">
        <v>0</v>
      </c>
      <c r="T209" s="37">
        <v>0</v>
      </c>
      <c r="U209" s="32">
        <v>5.2444444444444445</v>
      </c>
      <c r="V209" s="32">
        <v>0</v>
      </c>
      <c r="W209" s="37">
        <v>0</v>
      </c>
      <c r="X209" s="32">
        <v>92.082222222222214</v>
      </c>
      <c r="Y209" s="32">
        <v>3.85</v>
      </c>
      <c r="Z209" s="37">
        <v>4.1810459251393685E-2</v>
      </c>
      <c r="AA209" s="32">
        <v>0.32777777777777783</v>
      </c>
      <c r="AB209" s="32">
        <v>0</v>
      </c>
      <c r="AC209" s="37">
        <v>0</v>
      </c>
      <c r="AD209" s="32">
        <v>285.2957777777778</v>
      </c>
      <c r="AE209" s="32">
        <v>2.4611111111111112</v>
      </c>
      <c r="AF209" s="37">
        <v>8.6265248307604344E-3</v>
      </c>
      <c r="AG209" s="32">
        <v>0</v>
      </c>
      <c r="AH209" s="32">
        <v>0</v>
      </c>
      <c r="AI209" s="37" t="s">
        <v>696</v>
      </c>
      <c r="AJ209" s="32">
        <v>9.088888888888888E-2</v>
      </c>
      <c r="AK209" s="32">
        <v>0</v>
      </c>
      <c r="AL209" s="37">
        <v>0</v>
      </c>
      <c r="AM209" t="s">
        <v>10</v>
      </c>
      <c r="AN209" s="34">
        <v>8</v>
      </c>
      <c r="AX209"/>
      <c r="AY209"/>
    </row>
    <row r="210" spans="1:51" x14ac:dyDescent="0.25">
      <c r="A210" t="s">
        <v>564</v>
      </c>
      <c r="B210" t="s">
        <v>246</v>
      </c>
      <c r="C210" t="s">
        <v>456</v>
      </c>
      <c r="D210" t="s">
        <v>531</v>
      </c>
      <c r="E210" s="32">
        <v>58.788888888888891</v>
      </c>
      <c r="F210" s="32">
        <v>210.06944444444446</v>
      </c>
      <c r="G210" s="32">
        <v>0</v>
      </c>
      <c r="H210" s="37">
        <v>0</v>
      </c>
      <c r="I210" s="32">
        <v>205.13666666666666</v>
      </c>
      <c r="J210" s="32">
        <v>0</v>
      </c>
      <c r="K210" s="37">
        <v>0</v>
      </c>
      <c r="L210" s="32">
        <v>18.62222222222222</v>
      </c>
      <c r="M210" s="32">
        <v>0</v>
      </c>
      <c r="N210" s="37">
        <v>0</v>
      </c>
      <c r="O210" s="32">
        <v>13.689444444444444</v>
      </c>
      <c r="P210" s="32">
        <v>0</v>
      </c>
      <c r="Q210" s="37">
        <v>0</v>
      </c>
      <c r="R210" s="32">
        <v>0</v>
      </c>
      <c r="S210" s="32">
        <v>0</v>
      </c>
      <c r="T210" s="37" t="s">
        <v>696</v>
      </c>
      <c r="U210" s="32">
        <v>4.9327777777777779</v>
      </c>
      <c r="V210" s="32">
        <v>0</v>
      </c>
      <c r="W210" s="37">
        <v>0</v>
      </c>
      <c r="X210" s="32">
        <v>25.68888888888889</v>
      </c>
      <c r="Y210" s="32">
        <v>0</v>
      </c>
      <c r="Z210" s="37">
        <v>0</v>
      </c>
      <c r="AA210" s="32">
        <v>0</v>
      </c>
      <c r="AB210" s="32">
        <v>0</v>
      </c>
      <c r="AC210" s="37" t="s">
        <v>696</v>
      </c>
      <c r="AD210" s="32">
        <v>102.75277777777778</v>
      </c>
      <c r="AE210" s="32">
        <v>0</v>
      </c>
      <c r="AF210" s="37">
        <v>0</v>
      </c>
      <c r="AG210" s="32">
        <v>31.2</v>
      </c>
      <c r="AH210" s="32">
        <v>0</v>
      </c>
      <c r="AI210" s="37">
        <v>0</v>
      </c>
      <c r="AJ210" s="32">
        <v>31.805555555555557</v>
      </c>
      <c r="AK210" s="32">
        <v>0</v>
      </c>
      <c r="AL210" s="37">
        <v>0</v>
      </c>
      <c r="AM210" t="s">
        <v>25</v>
      </c>
      <c r="AN210" s="34">
        <v>8</v>
      </c>
      <c r="AX210"/>
      <c r="AY210"/>
    </row>
    <row r="211" spans="1:51" x14ac:dyDescent="0.25">
      <c r="A211" t="s">
        <v>564</v>
      </c>
      <c r="B211" t="s">
        <v>383</v>
      </c>
      <c r="C211" t="s">
        <v>449</v>
      </c>
      <c r="D211" t="s">
        <v>520</v>
      </c>
      <c r="E211" s="32">
        <v>20.155555555555555</v>
      </c>
      <c r="F211" s="32">
        <v>139.33333333333334</v>
      </c>
      <c r="G211" s="32">
        <v>41.3</v>
      </c>
      <c r="H211" s="37">
        <v>0.29641148325358846</v>
      </c>
      <c r="I211" s="32">
        <v>139.33333333333334</v>
      </c>
      <c r="J211" s="32">
        <v>41.3</v>
      </c>
      <c r="K211" s="37">
        <v>0.29641148325358846</v>
      </c>
      <c r="L211" s="32">
        <v>53.277777777777779</v>
      </c>
      <c r="M211" s="32">
        <v>4.4722222222222223</v>
      </c>
      <c r="N211" s="37">
        <v>8.3941605839416053E-2</v>
      </c>
      <c r="O211" s="32">
        <v>53.277777777777779</v>
      </c>
      <c r="P211" s="32">
        <v>4.4722222222222223</v>
      </c>
      <c r="Q211" s="37">
        <v>8.3941605839416053E-2</v>
      </c>
      <c r="R211" s="32">
        <v>0</v>
      </c>
      <c r="S211" s="32">
        <v>0</v>
      </c>
      <c r="T211" s="37" t="s">
        <v>696</v>
      </c>
      <c r="U211" s="32">
        <v>0</v>
      </c>
      <c r="V211" s="32">
        <v>0</v>
      </c>
      <c r="W211" s="37" t="s">
        <v>696</v>
      </c>
      <c r="X211" s="32">
        <v>8.4416666666666664</v>
      </c>
      <c r="Y211" s="32">
        <v>3.1222222222222222</v>
      </c>
      <c r="Z211" s="37">
        <v>0.36985850608752879</v>
      </c>
      <c r="AA211" s="32">
        <v>0</v>
      </c>
      <c r="AB211" s="32">
        <v>0</v>
      </c>
      <c r="AC211" s="37" t="s">
        <v>696</v>
      </c>
      <c r="AD211" s="32">
        <v>77.613888888888894</v>
      </c>
      <c r="AE211" s="32">
        <v>33.705555555555556</v>
      </c>
      <c r="AF211" s="37">
        <v>0.43427221645610392</v>
      </c>
      <c r="AG211" s="32">
        <v>0</v>
      </c>
      <c r="AH211" s="32">
        <v>0</v>
      </c>
      <c r="AI211" s="37" t="s">
        <v>696</v>
      </c>
      <c r="AJ211" s="32">
        <v>0</v>
      </c>
      <c r="AK211" s="32">
        <v>0</v>
      </c>
      <c r="AL211" s="37" t="s">
        <v>696</v>
      </c>
      <c r="AM211" t="s">
        <v>166</v>
      </c>
      <c r="AN211" s="34">
        <v>8</v>
      </c>
      <c r="AX211"/>
      <c r="AY211"/>
    </row>
    <row r="212" spans="1:51" x14ac:dyDescent="0.25">
      <c r="A212" t="s">
        <v>564</v>
      </c>
      <c r="B212" t="s">
        <v>315</v>
      </c>
      <c r="C212" t="s">
        <v>476</v>
      </c>
      <c r="D212" t="s">
        <v>539</v>
      </c>
      <c r="E212" s="32">
        <v>27.755555555555556</v>
      </c>
      <c r="F212" s="32">
        <v>82.606888888888875</v>
      </c>
      <c r="G212" s="32">
        <v>19.747666666666667</v>
      </c>
      <c r="H212" s="37">
        <v>0.23905593022911734</v>
      </c>
      <c r="I212" s="32">
        <v>82.606888888888875</v>
      </c>
      <c r="J212" s="32">
        <v>19.747666666666667</v>
      </c>
      <c r="K212" s="37">
        <v>0.23905593022911734</v>
      </c>
      <c r="L212" s="32">
        <v>26.610777777777777</v>
      </c>
      <c r="M212" s="32">
        <v>0</v>
      </c>
      <c r="N212" s="37">
        <v>0</v>
      </c>
      <c r="O212" s="32">
        <v>26.610777777777777</v>
      </c>
      <c r="P212" s="32">
        <v>0</v>
      </c>
      <c r="Q212" s="37">
        <v>0</v>
      </c>
      <c r="R212" s="32">
        <v>0</v>
      </c>
      <c r="S212" s="32">
        <v>0</v>
      </c>
      <c r="T212" s="37" t="s">
        <v>696</v>
      </c>
      <c r="U212" s="32">
        <v>0</v>
      </c>
      <c r="V212" s="32">
        <v>0</v>
      </c>
      <c r="W212" s="37" t="s">
        <v>696</v>
      </c>
      <c r="X212" s="32">
        <v>11.629666666666665</v>
      </c>
      <c r="Y212" s="32">
        <v>6.2005555555555567</v>
      </c>
      <c r="Z212" s="37">
        <v>0.53316709182454847</v>
      </c>
      <c r="AA212" s="32">
        <v>0</v>
      </c>
      <c r="AB212" s="32">
        <v>0</v>
      </c>
      <c r="AC212" s="37" t="s">
        <v>696</v>
      </c>
      <c r="AD212" s="32">
        <v>44.366444444444433</v>
      </c>
      <c r="AE212" s="32">
        <v>13.547111111111111</v>
      </c>
      <c r="AF212" s="37">
        <v>0.30534588202295032</v>
      </c>
      <c r="AG212" s="32">
        <v>0</v>
      </c>
      <c r="AH212" s="32">
        <v>0</v>
      </c>
      <c r="AI212" s="37" t="s">
        <v>696</v>
      </c>
      <c r="AJ212" s="32">
        <v>0</v>
      </c>
      <c r="AK212" s="32">
        <v>0</v>
      </c>
      <c r="AL212" s="37" t="s">
        <v>696</v>
      </c>
      <c r="AM212" t="s">
        <v>96</v>
      </c>
      <c r="AN212" s="34">
        <v>8</v>
      </c>
      <c r="AX212"/>
      <c r="AY212"/>
    </row>
    <row r="213" spans="1:51" x14ac:dyDescent="0.25">
      <c r="A213" t="s">
        <v>564</v>
      </c>
      <c r="B213" t="s">
        <v>430</v>
      </c>
      <c r="C213" t="s">
        <v>510</v>
      </c>
      <c r="D213" t="s">
        <v>556</v>
      </c>
      <c r="E213" s="32">
        <v>22.066666666666666</v>
      </c>
      <c r="F213" s="32">
        <v>95.161666666666662</v>
      </c>
      <c r="G213" s="32">
        <v>1.7583333333333333</v>
      </c>
      <c r="H213" s="37">
        <v>1.8477328055764752E-2</v>
      </c>
      <c r="I213" s="32">
        <v>95.161666666666662</v>
      </c>
      <c r="J213" s="32">
        <v>1.7583333333333333</v>
      </c>
      <c r="K213" s="37">
        <v>1.8477328055764752E-2</v>
      </c>
      <c r="L213" s="32">
        <v>11.893333333333329</v>
      </c>
      <c r="M213" s="32">
        <v>0</v>
      </c>
      <c r="N213" s="37">
        <v>0</v>
      </c>
      <c r="O213" s="32">
        <v>11.893333333333329</v>
      </c>
      <c r="P213" s="32">
        <v>0</v>
      </c>
      <c r="Q213" s="37">
        <v>0</v>
      </c>
      <c r="R213" s="32">
        <v>0</v>
      </c>
      <c r="S213" s="32">
        <v>0</v>
      </c>
      <c r="T213" s="37" t="s">
        <v>696</v>
      </c>
      <c r="U213" s="32">
        <v>0</v>
      </c>
      <c r="V213" s="32">
        <v>0</v>
      </c>
      <c r="W213" s="37" t="s">
        <v>696</v>
      </c>
      <c r="X213" s="32">
        <v>28.724444444444448</v>
      </c>
      <c r="Y213" s="32">
        <v>0</v>
      </c>
      <c r="Z213" s="37">
        <v>0</v>
      </c>
      <c r="AA213" s="32">
        <v>0</v>
      </c>
      <c r="AB213" s="32">
        <v>0</v>
      </c>
      <c r="AC213" s="37" t="s">
        <v>696</v>
      </c>
      <c r="AD213" s="32">
        <v>54.130555555555567</v>
      </c>
      <c r="AE213" s="32">
        <v>1.7583333333333333</v>
      </c>
      <c r="AF213" s="37">
        <v>3.2483193924154559E-2</v>
      </c>
      <c r="AG213" s="32">
        <v>0.41333333333333339</v>
      </c>
      <c r="AH213" s="32">
        <v>0</v>
      </c>
      <c r="AI213" s="37">
        <v>0</v>
      </c>
      <c r="AJ213" s="32">
        <v>0</v>
      </c>
      <c r="AK213" s="32">
        <v>0</v>
      </c>
      <c r="AL213" s="37" t="s">
        <v>696</v>
      </c>
      <c r="AM213" t="s">
        <v>213</v>
      </c>
      <c r="AN213" s="34">
        <v>8</v>
      </c>
      <c r="AX213"/>
      <c r="AY213"/>
    </row>
    <row r="214" spans="1:51" x14ac:dyDescent="0.25">
      <c r="A214" t="s">
        <v>564</v>
      </c>
      <c r="B214" t="s">
        <v>219</v>
      </c>
      <c r="C214" t="s">
        <v>485</v>
      </c>
      <c r="D214" t="s">
        <v>516</v>
      </c>
      <c r="E214" s="32">
        <v>36.233333333333334</v>
      </c>
      <c r="F214" s="32">
        <v>186.86666666666667</v>
      </c>
      <c r="G214" s="32">
        <v>22.334444444444443</v>
      </c>
      <c r="H214" s="37">
        <v>0.1195207515756927</v>
      </c>
      <c r="I214" s="32">
        <v>179.27066666666667</v>
      </c>
      <c r="J214" s="32">
        <v>22.334444444444443</v>
      </c>
      <c r="K214" s="37">
        <v>0.12458504706725274</v>
      </c>
      <c r="L214" s="32">
        <v>14.844888888888885</v>
      </c>
      <c r="M214" s="32">
        <v>0</v>
      </c>
      <c r="N214" s="37">
        <v>0</v>
      </c>
      <c r="O214" s="32">
        <v>10.122666666666664</v>
      </c>
      <c r="P214" s="32">
        <v>0</v>
      </c>
      <c r="Q214" s="37">
        <v>0</v>
      </c>
      <c r="R214" s="32">
        <v>0</v>
      </c>
      <c r="S214" s="32">
        <v>0</v>
      </c>
      <c r="T214" s="37" t="s">
        <v>696</v>
      </c>
      <c r="U214" s="32">
        <v>4.7222222222222223</v>
      </c>
      <c r="V214" s="32">
        <v>0</v>
      </c>
      <c r="W214" s="37">
        <v>0</v>
      </c>
      <c r="X214" s="32">
        <v>41.091111111111132</v>
      </c>
      <c r="Y214" s="32">
        <v>6.9477777777777785</v>
      </c>
      <c r="Z214" s="37">
        <v>0.16908225623276182</v>
      </c>
      <c r="AA214" s="32">
        <v>2.8737777777777782</v>
      </c>
      <c r="AB214" s="32">
        <v>0</v>
      </c>
      <c r="AC214" s="37">
        <v>0</v>
      </c>
      <c r="AD214" s="32">
        <v>128.05688888888889</v>
      </c>
      <c r="AE214" s="32">
        <v>15.386666666666667</v>
      </c>
      <c r="AF214" s="37">
        <v>0.12015493114171479</v>
      </c>
      <c r="AG214" s="32">
        <v>0</v>
      </c>
      <c r="AH214" s="32">
        <v>0</v>
      </c>
      <c r="AI214" s="37" t="s">
        <v>696</v>
      </c>
      <c r="AJ214" s="32">
        <v>0</v>
      </c>
      <c r="AK214" s="32">
        <v>0</v>
      </c>
      <c r="AL214" s="37" t="s">
        <v>696</v>
      </c>
      <c r="AM214" t="s">
        <v>124</v>
      </c>
      <c r="AN214" s="34">
        <v>8</v>
      </c>
      <c r="AX214"/>
      <c r="AY214"/>
    </row>
    <row r="215" spans="1:51" x14ac:dyDescent="0.25">
      <c r="A215" t="s">
        <v>564</v>
      </c>
      <c r="B215" t="s">
        <v>274</v>
      </c>
      <c r="C215" t="s">
        <v>446</v>
      </c>
      <c r="D215" t="s">
        <v>514</v>
      </c>
      <c r="E215" s="32">
        <v>90.655555555555551</v>
      </c>
      <c r="F215" s="32">
        <v>292.66122222222225</v>
      </c>
      <c r="G215" s="32">
        <v>24.419555555555551</v>
      </c>
      <c r="H215" s="37">
        <v>8.3439669151020635E-2</v>
      </c>
      <c r="I215" s="32">
        <v>277.79133333333334</v>
      </c>
      <c r="J215" s="32">
        <v>24.419555555555551</v>
      </c>
      <c r="K215" s="37">
        <v>8.7906110181823108E-2</v>
      </c>
      <c r="L215" s="32">
        <v>69.912777777777777</v>
      </c>
      <c r="M215" s="32">
        <v>2.7591111111111108</v>
      </c>
      <c r="N215" s="37">
        <v>3.9465047718188533E-2</v>
      </c>
      <c r="O215" s="32">
        <v>55.042888888888896</v>
      </c>
      <c r="P215" s="32">
        <v>2.7591111111111108</v>
      </c>
      <c r="Q215" s="37">
        <v>5.0126567969219951E-2</v>
      </c>
      <c r="R215" s="32">
        <v>9.1809999999999992</v>
      </c>
      <c r="S215" s="32">
        <v>0</v>
      </c>
      <c r="T215" s="37">
        <v>0</v>
      </c>
      <c r="U215" s="32">
        <v>5.6888888888888891</v>
      </c>
      <c r="V215" s="32">
        <v>0</v>
      </c>
      <c r="W215" s="37">
        <v>0</v>
      </c>
      <c r="X215" s="32">
        <v>62.89966666666669</v>
      </c>
      <c r="Y215" s="32">
        <v>12.030555555555553</v>
      </c>
      <c r="Z215" s="37">
        <v>0.19126580780325622</v>
      </c>
      <c r="AA215" s="32">
        <v>0</v>
      </c>
      <c r="AB215" s="32">
        <v>0</v>
      </c>
      <c r="AC215" s="37" t="s">
        <v>696</v>
      </c>
      <c r="AD215" s="32">
        <v>151.5791111111111</v>
      </c>
      <c r="AE215" s="32">
        <v>9.3633333333333315</v>
      </c>
      <c r="AF215" s="37">
        <v>6.1771924011810475E-2</v>
      </c>
      <c r="AG215" s="32">
        <v>8.0031111111111102</v>
      </c>
      <c r="AH215" s="32">
        <v>0</v>
      </c>
      <c r="AI215" s="37">
        <v>0</v>
      </c>
      <c r="AJ215" s="32">
        <v>0.2665555555555556</v>
      </c>
      <c r="AK215" s="32">
        <v>0.2665555555555556</v>
      </c>
      <c r="AL215" s="37">
        <v>1</v>
      </c>
      <c r="AM215" t="s">
        <v>53</v>
      </c>
      <c r="AN215" s="34">
        <v>8</v>
      </c>
      <c r="AX215"/>
      <c r="AY215"/>
    </row>
    <row r="216" spans="1:51" x14ac:dyDescent="0.25">
      <c r="A216" t="s">
        <v>564</v>
      </c>
      <c r="B216" t="s">
        <v>253</v>
      </c>
      <c r="C216" t="s">
        <v>446</v>
      </c>
      <c r="D216" t="s">
        <v>514</v>
      </c>
      <c r="E216" s="32">
        <v>62.511111111111113</v>
      </c>
      <c r="F216" s="32">
        <v>186.35422222222223</v>
      </c>
      <c r="G216" s="32">
        <v>19.996000000000002</v>
      </c>
      <c r="H216" s="37">
        <v>0.10730103005745331</v>
      </c>
      <c r="I216" s="32">
        <v>172.35755555555556</v>
      </c>
      <c r="J216" s="32">
        <v>19.996000000000002</v>
      </c>
      <c r="K216" s="37">
        <v>0.11601464139792086</v>
      </c>
      <c r="L216" s="32">
        <v>53.103777777777779</v>
      </c>
      <c r="M216" s="32">
        <v>0</v>
      </c>
      <c r="N216" s="37">
        <v>0</v>
      </c>
      <c r="O216" s="32">
        <v>44.662777777777777</v>
      </c>
      <c r="P216" s="32">
        <v>0</v>
      </c>
      <c r="Q216" s="37">
        <v>0</v>
      </c>
      <c r="R216" s="32">
        <v>3.052</v>
      </c>
      <c r="S216" s="32">
        <v>0</v>
      </c>
      <c r="T216" s="37">
        <v>0</v>
      </c>
      <c r="U216" s="32">
        <v>5.3890000000000002</v>
      </c>
      <c r="V216" s="32">
        <v>0</v>
      </c>
      <c r="W216" s="37">
        <v>0</v>
      </c>
      <c r="X216" s="32">
        <v>16.74133333333333</v>
      </c>
      <c r="Y216" s="32">
        <v>0</v>
      </c>
      <c r="Z216" s="37">
        <v>0</v>
      </c>
      <c r="AA216" s="32">
        <v>5.5556666666666663</v>
      </c>
      <c r="AB216" s="32">
        <v>0</v>
      </c>
      <c r="AC216" s="37">
        <v>0</v>
      </c>
      <c r="AD216" s="32">
        <v>110.95344444444444</v>
      </c>
      <c r="AE216" s="32">
        <v>19.996000000000002</v>
      </c>
      <c r="AF216" s="37">
        <v>0.18021973179942341</v>
      </c>
      <c r="AG216" s="32">
        <v>0</v>
      </c>
      <c r="AH216" s="32">
        <v>0</v>
      </c>
      <c r="AI216" s="37" t="s">
        <v>696</v>
      </c>
      <c r="AJ216" s="32">
        <v>0</v>
      </c>
      <c r="AK216" s="32">
        <v>0</v>
      </c>
      <c r="AL216" s="37" t="s">
        <v>696</v>
      </c>
      <c r="AM216" t="s">
        <v>32</v>
      </c>
      <c r="AN216" s="34">
        <v>8</v>
      </c>
      <c r="AX216"/>
      <c r="AY216"/>
    </row>
    <row r="217" spans="1:51" x14ac:dyDescent="0.25">
      <c r="A217" t="s">
        <v>564</v>
      </c>
      <c r="B217" t="s">
        <v>276</v>
      </c>
      <c r="C217" t="s">
        <v>447</v>
      </c>
      <c r="D217" t="s">
        <v>524</v>
      </c>
      <c r="E217" s="32">
        <v>55.6</v>
      </c>
      <c r="F217" s="32">
        <v>205.34555555555553</v>
      </c>
      <c r="G217" s="32">
        <v>0</v>
      </c>
      <c r="H217" s="37">
        <v>0</v>
      </c>
      <c r="I217" s="32">
        <v>183.99999999999997</v>
      </c>
      <c r="J217" s="32">
        <v>0</v>
      </c>
      <c r="K217" s="37">
        <v>0</v>
      </c>
      <c r="L217" s="32">
        <v>46.316666666666663</v>
      </c>
      <c r="M217" s="32">
        <v>0</v>
      </c>
      <c r="N217" s="37">
        <v>0</v>
      </c>
      <c r="O217" s="32">
        <v>33.517777777777773</v>
      </c>
      <c r="P217" s="32">
        <v>0</v>
      </c>
      <c r="Q217" s="37">
        <v>0</v>
      </c>
      <c r="R217" s="32">
        <v>0</v>
      </c>
      <c r="S217" s="32">
        <v>0</v>
      </c>
      <c r="T217" s="37" t="s">
        <v>696</v>
      </c>
      <c r="U217" s="32">
        <v>12.798888888888889</v>
      </c>
      <c r="V217" s="32">
        <v>0</v>
      </c>
      <c r="W217" s="37">
        <v>0</v>
      </c>
      <c r="X217" s="32">
        <v>38.283333333333346</v>
      </c>
      <c r="Y217" s="32">
        <v>0</v>
      </c>
      <c r="Z217" s="37">
        <v>0</v>
      </c>
      <c r="AA217" s="32">
        <v>8.5466666666666669</v>
      </c>
      <c r="AB217" s="32">
        <v>0</v>
      </c>
      <c r="AC217" s="37">
        <v>0</v>
      </c>
      <c r="AD217" s="32">
        <v>99.721111111111071</v>
      </c>
      <c r="AE217" s="32">
        <v>0</v>
      </c>
      <c r="AF217" s="37">
        <v>0</v>
      </c>
      <c r="AG217" s="32">
        <v>8.240000000000002</v>
      </c>
      <c r="AH217" s="32">
        <v>0</v>
      </c>
      <c r="AI217" s="37">
        <v>0</v>
      </c>
      <c r="AJ217" s="32">
        <v>4.2377777777777776</v>
      </c>
      <c r="AK217" s="32">
        <v>0</v>
      </c>
      <c r="AL217" s="37">
        <v>0</v>
      </c>
      <c r="AM217" t="s">
        <v>55</v>
      </c>
      <c r="AN217" s="34">
        <v>8</v>
      </c>
      <c r="AX217"/>
      <c r="AY217"/>
    </row>
    <row r="218" spans="1:51" x14ac:dyDescent="0.25">
      <c r="A218" t="s">
        <v>564</v>
      </c>
      <c r="B218" t="s">
        <v>341</v>
      </c>
      <c r="C218" t="s">
        <v>443</v>
      </c>
      <c r="D218" t="s">
        <v>514</v>
      </c>
      <c r="E218" s="32">
        <v>50.866666666666667</v>
      </c>
      <c r="F218" s="32">
        <v>157.34444444444443</v>
      </c>
      <c r="G218" s="32">
        <v>65.099999999999994</v>
      </c>
      <c r="H218" s="37">
        <v>0.41374196737518537</v>
      </c>
      <c r="I218" s="32">
        <v>150.04722222222222</v>
      </c>
      <c r="J218" s="32">
        <v>65.099999999999994</v>
      </c>
      <c r="K218" s="37">
        <v>0.433863413369865</v>
      </c>
      <c r="L218" s="32">
        <v>37.93611111111111</v>
      </c>
      <c r="M218" s="32">
        <v>17.838888888888889</v>
      </c>
      <c r="N218" s="37">
        <v>0.47023504429962659</v>
      </c>
      <c r="O218" s="32">
        <v>34.024999999999999</v>
      </c>
      <c r="P218" s="32">
        <v>17.838888888888889</v>
      </c>
      <c r="Q218" s="37">
        <v>0.52428769695485344</v>
      </c>
      <c r="R218" s="32">
        <v>0</v>
      </c>
      <c r="S218" s="32">
        <v>0</v>
      </c>
      <c r="T218" s="37" t="s">
        <v>696</v>
      </c>
      <c r="U218" s="32">
        <v>3.911111111111111</v>
      </c>
      <c r="V218" s="32">
        <v>0</v>
      </c>
      <c r="W218" s="37">
        <v>0</v>
      </c>
      <c r="X218" s="32">
        <v>19.344444444444445</v>
      </c>
      <c r="Y218" s="32">
        <v>10.727777777777778</v>
      </c>
      <c r="Z218" s="37">
        <v>0.55456634118322801</v>
      </c>
      <c r="AA218" s="32">
        <v>3.3861111111111111</v>
      </c>
      <c r="AB218" s="32">
        <v>0</v>
      </c>
      <c r="AC218" s="37">
        <v>0</v>
      </c>
      <c r="AD218" s="32">
        <v>96.677777777777777</v>
      </c>
      <c r="AE218" s="32">
        <v>36.533333333333331</v>
      </c>
      <c r="AF218" s="37">
        <v>0.37788759912653719</v>
      </c>
      <c r="AG218" s="32">
        <v>0</v>
      </c>
      <c r="AH218" s="32">
        <v>0</v>
      </c>
      <c r="AI218" s="37" t="s">
        <v>696</v>
      </c>
      <c r="AJ218" s="32">
        <v>0</v>
      </c>
      <c r="AK218" s="32">
        <v>0</v>
      </c>
      <c r="AL218" s="37" t="s">
        <v>696</v>
      </c>
      <c r="AM218" t="s">
        <v>123</v>
      </c>
      <c r="AN218" s="34">
        <v>8</v>
      </c>
      <c r="AX218"/>
      <c r="AY218"/>
    </row>
    <row r="219" spans="1:51" x14ac:dyDescent="0.25">
      <c r="A219" t="s">
        <v>564</v>
      </c>
      <c r="B219" t="s">
        <v>304</v>
      </c>
      <c r="C219" t="s">
        <v>473</v>
      </c>
      <c r="D219" t="s">
        <v>538</v>
      </c>
      <c r="E219" s="32">
        <v>30.366666666666667</v>
      </c>
      <c r="F219" s="32">
        <v>109.79455555555558</v>
      </c>
      <c r="G219" s="32">
        <v>0</v>
      </c>
      <c r="H219" s="37">
        <v>0</v>
      </c>
      <c r="I219" s="32">
        <v>96.27233333333335</v>
      </c>
      <c r="J219" s="32">
        <v>0</v>
      </c>
      <c r="K219" s="37">
        <v>0</v>
      </c>
      <c r="L219" s="32">
        <v>43.489555555555562</v>
      </c>
      <c r="M219" s="32">
        <v>0</v>
      </c>
      <c r="N219" s="37">
        <v>0</v>
      </c>
      <c r="O219" s="32">
        <v>31.834000000000003</v>
      </c>
      <c r="P219" s="32">
        <v>0</v>
      </c>
      <c r="Q219" s="37">
        <v>0</v>
      </c>
      <c r="R219" s="32">
        <v>1.9222222222222218</v>
      </c>
      <c r="S219" s="32">
        <v>0</v>
      </c>
      <c r="T219" s="37">
        <v>0</v>
      </c>
      <c r="U219" s="32">
        <v>9.7333333333333325</v>
      </c>
      <c r="V219" s="32">
        <v>0</v>
      </c>
      <c r="W219" s="37">
        <v>0</v>
      </c>
      <c r="X219" s="32">
        <v>11.044000000000004</v>
      </c>
      <c r="Y219" s="32">
        <v>0</v>
      </c>
      <c r="Z219" s="37">
        <v>0</v>
      </c>
      <c r="AA219" s="32">
        <v>1.8666666666666667</v>
      </c>
      <c r="AB219" s="32">
        <v>0</v>
      </c>
      <c r="AC219" s="37">
        <v>0</v>
      </c>
      <c r="AD219" s="32">
        <v>53.394333333333343</v>
      </c>
      <c r="AE219" s="32">
        <v>0</v>
      </c>
      <c r="AF219" s="37">
        <v>0</v>
      </c>
      <c r="AG219" s="32">
        <v>0</v>
      </c>
      <c r="AH219" s="32">
        <v>0</v>
      </c>
      <c r="AI219" s="37" t="s">
        <v>696</v>
      </c>
      <c r="AJ219" s="32">
        <v>0</v>
      </c>
      <c r="AK219" s="32">
        <v>0</v>
      </c>
      <c r="AL219" s="37" t="s">
        <v>696</v>
      </c>
      <c r="AM219" t="s">
        <v>85</v>
      </c>
      <c r="AN219" s="34">
        <v>8</v>
      </c>
      <c r="AX219"/>
      <c r="AY219"/>
    </row>
    <row r="220" spans="1:51" x14ac:dyDescent="0.25">
      <c r="AY220"/>
    </row>
    <row r="221" spans="1:51" x14ac:dyDescent="0.25">
      <c r="AY221"/>
    </row>
    <row r="222" spans="1:51" x14ac:dyDescent="0.25">
      <c r="AY222"/>
    </row>
    <row r="223" spans="1:51" x14ac:dyDescent="0.25">
      <c r="AY223"/>
    </row>
    <row r="224" spans="1:51" x14ac:dyDescent="0.25">
      <c r="AY224"/>
    </row>
    <row r="225" spans="51:51" x14ac:dyDescent="0.25">
      <c r="AY225"/>
    </row>
    <row r="226" spans="51:51" x14ac:dyDescent="0.25">
      <c r="AY226"/>
    </row>
    <row r="227" spans="51:51" x14ac:dyDescent="0.25">
      <c r="AY227"/>
    </row>
    <row r="228" spans="51:51" x14ac:dyDescent="0.25">
      <c r="AY228"/>
    </row>
    <row r="229" spans="51:51" x14ac:dyDescent="0.25">
      <c r="AY229"/>
    </row>
    <row r="230" spans="51:51" x14ac:dyDescent="0.25">
      <c r="AY230"/>
    </row>
    <row r="231" spans="51:51" x14ac:dyDescent="0.25">
      <c r="AY231"/>
    </row>
    <row r="232" spans="51:51" x14ac:dyDescent="0.25">
      <c r="AY232"/>
    </row>
    <row r="233" spans="51:51" x14ac:dyDescent="0.25">
      <c r="AY233"/>
    </row>
    <row r="234" spans="51:51" x14ac:dyDescent="0.25">
      <c r="AY234"/>
    </row>
    <row r="235" spans="51:51" x14ac:dyDescent="0.25">
      <c r="AY235"/>
    </row>
    <row r="236" spans="51:51" x14ac:dyDescent="0.25">
      <c r="AY236"/>
    </row>
    <row r="237" spans="51:51" x14ac:dyDescent="0.25">
      <c r="AY237"/>
    </row>
    <row r="238" spans="51:51" x14ac:dyDescent="0.25">
      <c r="AY238"/>
    </row>
    <row r="239" spans="51:51" x14ac:dyDescent="0.25">
      <c r="AY239"/>
    </row>
    <row r="240" spans="51:51" x14ac:dyDescent="0.25">
      <c r="AY240"/>
    </row>
    <row r="241" spans="51:51" x14ac:dyDescent="0.25">
      <c r="AY241"/>
    </row>
    <row r="242" spans="51:51" x14ac:dyDescent="0.25">
      <c r="AY242"/>
    </row>
    <row r="243" spans="51:51" x14ac:dyDescent="0.25">
      <c r="AY243"/>
    </row>
    <row r="244" spans="51:51" x14ac:dyDescent="0.25">
      <c r="AY244"/>
    </row>
    <row r="245" spans="51:51" x14ac:dyDescent="0.25">
      <c r="AY245"/>
    </row>
    <row r="246" spans="51:51" x14ac:dyDescent="0.25">
      <c r="AY246"/>
    </row>
    <row r="247" spans="51:51" x14ac:dyDescent="0.25">
      <c r="AY247"/>
    </row>
    <row r="248" spans="51:51" x14ac:dyDescent="0.25">
      <c r="AY248"/>
    </row>
    <row r="249" spans="51:51" x14ac:dyDescent="0.25">
      <c r="AY249"/>
    </row>
    <row r="250" spans="51:51" x14ac:dyDescent="0.25">
      <c r="AY250"/>
    </row>
    <row r="251" spans="51:51" x14ac:dyDescent="0.25">
      <c r="AY251"/>
    </row>
    <row r="252" spans="51:51" x14ac:dyDescent="0.25">
      <c r="AY252"/>
    </row>
    <row r="253" spans="51:51" x14ac:dyDescent="0.25">
      <c r="AY253"/>
    </row>
    <row r="254" spans="51:51" x14ac:dyDescent="0.25">
      <c r="AY254"/>
    </row>
    <row r="255" spans="51:51" x14ac:dyDescent="0.25">
      <c r="AY255"/>
    </row>
    <row r="256" spans="51:51" x14ac:dyDescent="0.25">
      <c r="AY256"/>
    </row>
    <row r="257" spans="51:51" x14ac:dyDescent="0.25">
      <c r="AY257"/>
    </row>
    <row r="258" spans="51:51" x14ac:dyDescent="0.25">
      <c r="AY258"/>
    </row>
    <row r="259" spans="51:51" x14ac:dyDescent="0.25">
      <c r="AY259"/>
    </row>
    <row r="260" spans="51:51" x14ac:dyDescent="0.25">
      <c r="AY260"/>
    </row>
    <row r="261" spans="51:51" x14ac:dyDescent="0.25">
      <c r="AY261"/>
    </row>
    <row r="262" spans="51:51" x14ac:dyDescent="0.25">
      <c r="AY262"/>
    </row>
    <row r="263" spans="51:51" x14ac:dyDescent="0.25">
      <c r="AY263"/>
    </row>
    <row r="264" spans="51:51" x14ac:dyDescent="0.25">
      <c r="AY264"/>
    </row>
    <row r="265" spans="51:51" x14ac:dyDescent="0.25">
      <c r="AY265"/>
    </row>
    <row r="266" spans="51:51" x14ac:dyDescent="0.25">
      <c r="AY266"/>
    </row>
    <row r="267" spans="51:51" x14ac:dyDescent="0.25">
      <c r="AY267"/>
    </row>
    <row r="268" spans="51:51" x14ac:dyDescent="0.25">
      <c r="AY268"/>
    </row>
    <row r="269" spans="51:51" x14ac:dyDescent="0.25">
      <c r="AY269"/>
    </row>
    <row r="270" spans="51:51" x14ac:dyDescent="0.25">
      <c r="AY270"/>
    </row>
    <row r="271" spans="51:51" x14ac:dyDescent="0.25">
      <c r="AY271"/>
    </row>
    <row r="272" spans="51:51" x14ac:dyDescent="0.25">
      <c r="AY272"/>
    </row>
    <row r="273" spans="51:51" x14ac:dyDescent="0.25">
      <c r="AY273"/>
    </row>
    <row r="274" spans="51:51" x14ac:dyDescent="0.25">
      <c r="AY274"/>
    </row>
    <row r="275" spans="51:51" x14ac:dyDescent="0.25">
      <c r="AY275"/>
    </row>
    <row r="276" spans="51:51" x14ac:dyDescent="0.25">
      <c r="AY276"/>
    </row>
    <row r="277" spans="51:51" x14ac:dyDescent="0.25">
      <c r="AY277"/>
    </row>
    <row r="278" spans="51:51" x14ac:dyDescent="0.25">
      <c r="AY278"/>
    </row>
    <row r="285" spans="51:51" x14ac:dyDescent="0.25">
      <c r="AY285"/>
    </row>
  </sheetData>
  <pageMargins left="0.7" right="0.7" top="0.75" bottom="0.75" header="0.3" footer="0.3"/>
  <pageSetup orientation="portrait" horizontalDpi="1200" verticalDpi="1200" r:id="rId1"/>
  <ignoredErrors>
    <ignoredError sqref="A2:D219" calculatedColumn="1"/>
    <ignoredError sqref="AM2:AM219"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219"/>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616</v>
      </c>
      <c r="B1" s="29" t="s">
        <v>683</v>
      </c>
      <c r="C1" s="29" t="s">
        <v>684</v>
      </c>
      <c r="D1" s="29" t="s">
        <v>656</v>
      </c>
      <c r="E1" s="29" t="s">
        <v>657</v>
      </c>
      <c r="F1" s="29" t="s">
        <v>733</v>
      </c>
      <c r="G1" s="29" t="s">
        <v>734</v>
      </c>
      <c r="H1" s="29" t="s">
        <v>735</v>
      </c>
      <c r="I1" s="29" t="s">
        <v>736</v>
      </c>
      <c r="J1" s="29" t="s">
        <v>737</v>
      </c>
      <c r="K1" s="29" t="s">
        <v>738</v>
      </c>
      <c r="L1" s="29" t="s">
        <v>739</v>
      </c>
      <c r="M1" s="29" t="s">
        <v>740</v>
      </c>
      <c r="N1" s="29" t="s">
        <v>741</v>
      </c>
      <c r="O1" s="29" t="s">
        <v>742</v>
      </c>
      <c r="P1" s="29" t="s">
        <v>743</v>
      </c>
      <c r="Q1" s="29" t="s">
        <v>744</v>
      </c>
      <c r="R1" s="29" t="s">
        <v>745</v>
      </c>
      <c r="S1" s="29" t="s">
        <v>746</v>
      </c>
      <c r="T1" s="29" t="s">
        <v>747</v>
      </c>
      <c r="U1" s="29" t="s">
        <v>748</v>
      </c>
      <c r="V1" s="29" t="s">
        <v>749</v>
      </c>
      <c r="W1" s="29" t="s">
        <v>750</v>
      </c>
      <c r="X1" s="29" t="s">
        <v>751</v>
      </c>
      <c r="Y1" s="29" t="s">
        <v>752</v>
      </c>
      <c r="Z1" s="29" t="s">
        <v>753</v>
      </c>
      <c r="AA1" s="29" t="s">
        <v>754</v>
      </c>
      <c r="AB1" s="29" t="s">
        <v>755</v>
      </c>
      <c r="AC1" s="29" t="s">
        <v>756</v>
      </c>
      <c r="AD1" s="29" t="s">
        <v>757</v>
      </c>
      <c r="AE1" s="29" t="s">
        <v>758</v>
      </c>
      <c r="AF1" s="29" t="s">
        <v>759</v>
      </c>
      <c r="AG1" s="29" t="s">
        <v>760</v>
      </c>
      <c r="AH1" s="29" t="s">
        <v>682</v>
      </c>
      <c r="AI1" s="31" t="s">
        <v>610</v>
      </c>
    </row>
    <row r="2" spans="1:35" x14ac:dyDescent="0.25">
      <c r="A2" t="s">
        <v>564</v>
      </c>
      <c r="B2" t="s">
        <v>422</v>
      </c>
      <c r="C2" t="s">
        <v>462</v>
      </c>
      <c r="D2" t="s">
        <v>522</v>
      </c>
      <c r="E2" s="33">
        <v>53.911111111111111</v>
      </c>
      <c r="F2" s="33">
        <v>6.7111111111111112</v>
      </c>
      <c r="G2" s="33">
        <v>0</v>
      </c>
      <c r="H2" s="33">
        <v>0.27777777777777779</v>
      </c>
      <c r="I2" s="33">
        <v>0</v>
      </c>
      <c r="J2" s="33">
        <v>0</v>
      </c>
      <c r="K2" s="33">
        <v>0</v>
      </c>
      <c r="L2" s="33">
        <v>6.5473333333333334</v>
      </c>
      <c r="M2" s="33">
        <v>0</v>
      </c>
      <c r="N2" s="33">
        <v>5.9051111111111103</v>
      </c>
      <c r="O2" s="33">
        <v>0.10953421269579554</v>
      </c>
      <c r="P2" s="33">
        <v>0.5324444444444445</v>
      </c>
      <c r="Q2" s="33">
        <v>0</v>
      </c>
      <c r="R2" s="33">
        <v>9.8763396537510321E-3</v>
      </c>
      <c r="S2" s="33">
        <v>10.629222222222218</v>
      </c>
      <c r="T2" s="33">
        <v>11.859333333333332</v>
      </c>
      <c r="U2" s="33">
        <v>0</v>
      </c>
      <c r="V2" s="33">
        <v>0.41714138499587788</v>
      </c>
      <c r="W2" s="33">
        <v>11.16377777777778</v>
      </c>
      <c r="X2" s="33">
        <v>13.624777777777773</v>
      </c>
      <c r="Y2" s="33">
        <v>0</v>
      </c>
      <c r="Z2" s="33">
        <v>0.45980420445177245</v>
      </c>
      <c r="AA2" s="33">
        <v>0</v>
      </c>
      <c r="AB2" s="33">
        <v>0</v>
      </c>
      <c r="AC2" s="33">
        <v>0</v>
      </c>
      <c r="AD2" s="33">
        <v>0</v>
      </c>
      <c r="AE2" s="33">
        <v>0</v>
      </c>
      <c r="AF2" s="33">
        <v>0</v>
      </c>
      <c r="AG2" s="33">
        <v>0</v>
      </c>
      <c r="AH2" t="s">
        <v>205</v>
      </c>
      <c r="AI2" s="34">
        <v>8</v>
      </c>
    </row>
    <row r="3" spans="1:35" x14ac:dyDescent="0.25">
      <c r="A3" t="s">
        <v>564</v>
      </c>
      <c r="B3" t="s">
        <v>379</v>
      </c>
      <c r="C3" t="s">
        <v>496</v>
      </c>
      <c r="D3" t="s">
        <v>548</v>
      </c>
      <c r="E3" s="33">
        <v>137.95555555555555</v>
      </c>
      <c r="F3" s="33">
        <v>5.6888888888888891</v>
      </c>
      <c r="G3" s="33">
        <v>0.48888888888888887</v>
      </c>
      <c r="H3" s="33">
        <v>1.0166666666666666</v>
      </c>
      <c r="I3" s="33">
        <v>0.94444444444444442</v>
      </c>
      <c r="J3" s="33">
        <v>0</v>
      </c>
      <c r="K3" s="33">
        <v>0</v>
      </c>
      <c r="L3" s="33">
        <v>2.7067777777777775</v>
      </c>
      <c r="M3" s="33">
        <v>21.222222222222221</v>
      </c>
      <c r="N3" s="33">
        <v>4.9861111111111107</v>
      </c>
      <c r="O3" s="33">
        <v>0.18997664304123713</v>
      </c>
      <c r="P3" s="33">
        <v>1.2277777777777779</v>
      </c>
      <c r="Q3" s="33">
        <v>8.4499999999999993</v>
      </c>
      <c r="R3" s="33">
        <v>7.0151417525773196E-2</v>
      </c>
      <c r="S3" s="33">
        <v>4.2212222222222229</v>
      </c>
      <c r="T3" s="33">
        <v>7.0222222222222239</v>
      </c>
      <c r="U3" s="33">
        <v>0</v>
      </c>
      <c r="V3" s="33">
        <v>8.1500483247422692E-2</v>
      </c>
      <c r="W3" s="33">
        <v>1.4823333333333333</v>
      </c>
      <c r="X3" s="33">
        <v>6.6989999999999998</v>
      </c>
      <c r="Y3" s="33">
        <v>0</v>
      </c>
      <c r="Z3" s="33">
        <v>5.9304123711340209E-2</v>
      </c>
      <c r="AA3" s="33">
        <v>0</v>
      </c>
      <c r="AB3" s="33">
        <v>0</v>
      </c>
      <c r="AC3" s="33">
        <v>0</v>
      </c>
      <c r="AD3" s="33">
        <v>0</v>
      </c>
      <c r="AE3" s="33">
        <v>0</v>
      </c>
      <c r="AF3" s="33">
        <v>0</v>
      </c>
      <c r="AG3" s="33">
        <v>0</v>
      </c>
      <c r="AH3" t="s">
        <v>162</v>
      </c>
      <c r="AI3" s="34">
        <v>8</v>
      </c>
    </row>
    <row r="4" spans="1:35" x14ac:dyDescent="0.25">
      <c r="A4" t="s">
        <v>564</v>
      </c>
      <c r="B4" t="s">
        <v>390</v>
      </c>
      <c r="C4" t="s">
        <v>441</v>
      </c>
      <c r="D4" t="s">
        <v>523</v>
      </c>
      <c r="E4" s="33">
        <v>38.611111111111114</v>
      </c>
      <c r="F4" s="33">
        <v>5.6888888888888891</v>
      </c>
      <c r="G4" s="33">
        <v>0</v>
      </c>
      <c r="H4" s="33">
        <v>0</v>
      </c>
      <c r="I4" s="33">
        <v>0</v>
      </c>
      <c r="J4" s="33">
        <v>0</v>
      </c>
      <c r="K4" s="33">
        <v>0</v>
      </c>
      <c r="L4" s="33">
        <v>5.0177777777777779</v>
      </c>
      <c r="M4" s="33">
        <v>9.5111111111111091E-2</v>
      </c>
      <c r="N4" s="33">
        <v>0</v>
      </c>
      <c r="O4" s="33">
        <v>2.4633093525179848E-3</v>
      </c>
      <c r="P4" s="33">
        <v>0</v>
      </c>
      <c r="Q4" s="33">
        <v>0</v>
      </c>
      <c r="R4" s="33">
        <v>0</v>
      </c>
      <c r="S4" s="33">
        <v>18.689999999999998</v>
      </c>
      <c r="T4" s="33">
        <v>9.2047777777777764</v>
      </c>
      <c r="U4" s="33">
        <v>0</v>
      </c>
      <c r="V4" s="33">
        <v>0.72245467625899273</v>
      </c>
      <c r="W4" s="33">
        <v>18.652888888888889</v>
      </c>
      <c r="X4" s="33">
        <v>13.362777777777774</v>
      </c>
      <c r="Y4" s="33">
        <v>0</v>
      </c>
      <c r="Z4" s="33">
        <v>0.82918273381294938</v>
      </c>
      <c r="AA4" s="33">
        <v>0</v>
      </c>
      <c r="AB4" s="33">
        <v>0</v>
      </c>
      <c r="AC4" s="33">
        <v>0</v>
      </c>
      <c r="AD4" s="33">
        <v>0</v>
      </c>
      <c r="AE4" s="33">
        <v>0</v>
      </c>
      <c r="AF4" s="33">
        <v>0</v>
      </c>
      <c r="AG4" s="33">
        <v>0</v>
      </c>
      <c r="AH4" t="s">
        <v>173</v>
      </c>
      <c r="AI4" s="34">
        <v>8</v>
      </c>
    </row>
    <row r="5" spans="1:35" x14ac:dyDescent="0.25">
      <c r="A5" t="s">
        <v>564</v>
      </c>
      <c r="B5" t="s">
        <v>403</v>
      </c>
      <c r="C5" t="s">
        <v>451</v>
      </c>
      <c r="D5" t="s">
        <v>527</v>
      </c>
      <c r="E5" s="33">
        <v>32.522222222222226</v>
      </c>
      <c r="F5" s="33">
        <v>5.7666666666666666</v>
      </c>
      <c r="G5" s="33">
        <v>0</v>
      </c>
      <c r="H5" s="33">
        <v>0</v>
      </c>
      <c r="I5" s="33">
        <v>0</v>
      </c>
      <c r="J5" s="33">
        <v>0</v>
      </c>
      <c r="K5" s="33">
        <v>0</v>
      </c>
      <c r="L5" s="33">
        <v>0.42922222222222223</v>
      </c>
      <c r="M5" s="33">
        <v>0</v>
      </c>
      <c r="N5" s="33">
        <v>0</v>
      </c>
      <c r="O5" s="33">
        <v>0</v>
      </c>
      <c r="P5" s="33">
        <v>4.2997777777777788</v>
      </c>
      <c r="Q5" s="33">
        <v>0</v>
      </c>
      <c r="R5" s="33">
        <v>0.1322104543901606</v>
      </c>
      <c r="S5" s="33">
        <v>9.528666666666668</v>
      </c>
      <c r="T5" s="33">
        <v>9.4126666666666701</v>
      </c>
      <c r="U5" s="33">
        <v>0</v>
      </c>
      <c r="V5" s="33">
        <v>0.58241202596515218</v>
      </c>
      <c r="W5" s="33">
        <v>10.791222222222224</v>
      </c>
      <c r="X5" s="33">
        <v>9.4126666666666647</v>
      </c>
      <c r="Y5" s="33">
        <v>0</v>
      </c>
      <c r="Z5" s="33">
        <v>0.62123334472155789</v>
      </c>
      <c r="AA5" s="33">
        <v>0</v>
      </c>
      <c r="AB5" s="33">
        <v>0</v>
      </c>
      <c r="AC5" s="33">
        <v>0</v>
      </c>
      <c r="AD5" s="33">
        <v>0</v>
      </c>
      <c r="AE5" s="33">
        <v>0</v>
      </c>
      <c r="AF5" s="33">
        <v>0</v>
      </c>
      <c r="AG5" s="33">
        <v>0</v>
      </c>
      <c r="AH5" t="s">
        <v>186</v>
      </c>
      <c r="AI5" s="34">
        <v>8</v>
      </c>
    </row>
    <row r="6" spans="1:35" x14ac:dyDescent="0.25">
      <c r="A6" t="s">
        <v>564</v>
      </c>
      <c r="B6" t="s">
        <v>333</v>
      </c>
      <c r="C6" t="s">
        <v>446</v>
      </c>
      <c r="D6" t="s">
        <v>514</v>
      </c>
      <c r="E6" s="33">
        <v>56.211111111111109</v>
      </c>
      <c r="F6" s="33">
        <v>0</v>
      </c>
      <c r="G6" s="33">
        <v>0</v>
      </c>
      <c r="H6" s="33">
        <v>0</v>
      </c>
      <c r="I6" s="33">
        <v>0</v>
      </c>
      <c r="J6" s="33">
        <v>0</v>
      </c>
      <c r="K6" s="33">
        <v>0</v>
      </c>
      <c r="L6" s="33">
        <v>0.74444444444444446</v>
      </c>
      <c r="M6" s="33">
        <v>8.3916666666666675</v>
      </c>
      <c r="N6" s="33">
        <v>0</v>
      </c>
      <c r="O6" s="33">
        <v>0.14928839691638665</v>
      </c>
      <c r="P6" s="33">
        <v>1.9527777777777777</v>
      </c>
      <c r="Q6" s="33">
        <v>8.8555555555555561</v>
      </c>
      <c r="R6" s="33">
        <v>0.19228108321802728</v>
      </c>
      <c r="S6" s="33">
        <v>0.58888888888888891</v>
      </c>
      <c r="T6" s="33">
        <v>0</v>
      </c>
      <c r="U6" s="33">
        <v>0</v>
      </c>
      <c r="V6" s="33">
        <v>1.0476378730974501E-2</v>
      </c>
      <c r="W6" s="33">
        <v>1.7472222222222222</v>
      </c>
      <c r="X6" s="33">
        <v>0.11666666666666667</v>
      </c>
      <c r="Y6" s="33">
        <v>0</v>
      </c>
      <c r="Z6" s="33">
        <v>3.3158727021150428E-2</v>
      </c>
      <c r="AA6" s="33">
        <v>0</v>
      </c>
      <c r="AB6" s="33">
        <v>0</v>
      </c>
      <c r="AC6" s="33">
        <v>0</v>
      </c>
      <c r="AD6" s="33">
        <v>0</v>
      </c>
      <c r="AE6" s="33">
        <v>0</v>
      </c>
      <c r="AF6" s="33">
        <v>0</v>
      </c>
      <c r="AG6" s="33">
        <v>0</v>
      </c>
      <c r="AH6" t="s">
        <v>115</v>
      </c>
      <c r="AI6" s="34">
        <v>8</v>
      </c>
    </row>
    <row r="7" spans="1:35" x14ac:dyDescent="0.25">
      <c r="A7" t="s">
        <v>564</v>
      </c>
      <c r="B7" t="s">
        <v>224</v>
      </c>
      <c r="C7" t="s">
        <v>442</v>
      </c>
      <c r="D7" t="s">
        <v>521</v>
      </c>
      <c r="E7" s="33">
        <v>66.922222222222217</v>
      </c>
      <c r="F7" s="33">
        <v>5.6888888888888891</v>
      </c>
      <c r="G7" s="33">
        <v>0.21111111111111111</v>
      </c>
      <c r="H7" s="33">
        <v>0</v>
      </c>
      <c r="I7" s="33">
        <v>0</v>
      </c>
      <c r="J7" s="33">
        <v>0</v>
      </c>
      <c r="K7" s="33">
        <v>0</v>
      </c>
      <c r="L7" s="33">
        <v>2.7777777777777776E-2</v>
      </c>
      <c r="M7" s="33">
        <v>6.9916666666666663</v>
      </c>
      <c r="N7" s="33">
        <v>0</v>
      </c>
      <c r="O7" s="33">
        <v>0.10447451436161381</v>
      </c>
      <c r="P7" s="33">
        <v>0</v>
      </c>
      <c r="Q7" s="33">
        <v>11.513888888888889</v>
      </c>
      <c r="R7" s="33">
        <v>0.17204881288394488</v>
      </c>
      <c r="S7" s="33">
        <v>2.7583333333333333</v>
      </c>
      <c r="T7" s="33">
        <v>1.9444444444444445E-2</v>
      </c>
      <c r="U7" s="33">
        <v>0</v>
      </c>
      <c r="V7" s="33">
        <v>4.1507554374896234E-2</v>
      </c>
      <c r="W7" s="33">
        <v>6.6805555555555554</v>
      </c>
      <c r="X7" s="33">
        <v>0.27777777777777779</v>
      </c>
      <c r="Y7" s="33">
        <v>0</v>
      </c>
      <c r="Z7" s="33">
        <v>0.10397642370911506</v>
      </c>
      <c r="AA7" s="33">
        <v>0</v>
      </c>
      <c r="AB7" s="33">
        <v>0</v>
      </c>
      <c r="AC7" s="33">
        <v>0</v>
      </c>
      <c r="AD7" s="33">
        <v>0</v>
      </c>
      <c r="AE7" s="33">
        <v>0</v>
      </c>
      <c r="AF7" s="33">
        <v>0</v>
      </c>
      <c r="AG7" s="33">
        <v>0</v>
      </c>
      <c r="AH7" t="s">
        <v>3</v>
      </c>
      <c r="AI7" s="34">
        <v>8</v>
      </c>
    </row>
    <row r="8" spans="1:35" x14ac:dyDescent="0.25">
      <c r="A8" t="s">
        <v>564</v>
      </c>
      <c r="B8" t="s">
        <v>352</v>
      </c>
      <c r="C8" t="s">
        <v>487</v>
      </c>
      <c r="D8" t="s">
        <v>514</v>
      </c>
      <c r="E8" s="33">
        <v>95.733333333333334</v>
      </c>
      <c r="F8" s="33">
        <v>10.933333333333334</v>
      </c>
      <c r="G8" s="33">
        <v>0.13333333333333333</v>
      </c>
      <c r="H8" s="33">
        <v>0.56999999999999995</v>
      </c>
      <c r="I8" s="33">
        <v>1.6444444444444444</v>
      </c>
      <c r="J8" s="33">
        <v>0</v>
      </c>
      <c r="K8" s="33">
        <v>0</v>
      </c>
      <c r="L8" s="33">
        <v>2.2444444444444445</v>
      </c>
      <c r="M8" s="33">
        <v>9.8916666666666675</v>
      </c>
      <c r="N8" s="33">
        <v>5.572222222222222</v>
      </c>
      <c r="O8" s="33">
        <v>0.16153087279480036</v>
      </c>
      <c r="P8" s="33">
        <v>0</v>
      </c>
      <c r="Q8" s="33">
        <v>0</v>
      </c>
      <c r="R8" s="33">
        <v>0</v>
      </c>
      <c r="S8" s="33">
        <v>3.6111111111111112</v>
      </c>
      <c r="T8" s="33">
        <v>0</v>
      </c>
      <c r="U8" s="33">
        <v>0</v>
      </c>
      <c r="V8" s="33">
        <v>3.7720519962859793E-2</v>
      </c>
      <c r="W8" s="33">
        <v>3.9611111111111112</v>
      </c>
      <c r="X8" s="33">
        <v>2.9861111111111112</v>
      </c>
      <c r="Y8" s="33">
        <v>0</v>
      </c>
      <c r="Z8" s="33">
        <v>7.2568477251624894E-2</v>
      </c>
      <c r="AA8" s="33">
        <v>0</v>
      </c>
      <c r="AB8" s="33">
        <v>0</v>
      </c>
      <c r="AC8" s="33">
        <v>4.8777777777777782</v>
      </c>
      <c r="AD8" s="33">
        <v>0</v>
      </c>
      <c r="AE8" s="33">
        <v>0</v>
      </c>
      <c r="AF8" s="33">
        <v>0</v>
      </c>
      <c r="AG8" s="33">
        <v>0</v>
      </c>
      <c r="AH8" t="s">
        <v>135</v>
      </c>
      <c r="AI8" s="34">
        <v>8</v>
      </c>
    </row>
    <row r="9" spans="1:35" x14ac:dyDescent="0.25">
      <c r="A9" t="s">
        <v>564</v>
      </c>
      <c r="B9" t="s">
        <v>266</v>
      </c>
      <c r="C9" t="s">
        <v>449</v>
      </c>
      <c r="D9" t="s">
        <v>520</v>
      </c>
      <c r="E9" s="33">
        <v>68.266666666666666</v>
      </c>
      <c r="F9" s="33">
        <v>5.6888888888888891</v>
      </c>
      <c r="G9" s="33">
        <v>0</v>
      </c>
      <c r="H9" s="33">
        <v>0</v>
      </c>
      <c r="I9" s="33">
        <v>0</v>
      </c>
      <c r="J9" s="33">
        <v>0</v>
      </c>
      <c r="K9" s="33">
        <v>0</v>
      </c>
      <c r="L9" s="33">
        <v>1.0879999999999999</v>
      </c>
      <c r="M9" s="33">
        <v>11.078888888888891</v>
      </c>
      <c r="N9" s="33">
        <v>0</v>
      </c>
      <c r="O9" s="33">
        <v>0.16228841145833336</v>
      </c>
      <c r="P9" s="33">
        <v>5.1766666666666659</v>
      </c>
      <c r="Q9" s="33">
        <v>5.9677777777777781</v>
      </c>
      <c r="R9" s="33">
        <v>0.16324869791666666</v>
      </c>
      <c r="S9" s="33">
        <v>4.0186666666666664</v>
      </c>
      <c r="T9" s="33">
        <v>0.32044444444444442</v>
      </c>
      <c r="U9" s="33">
        <v>0</v>
      </c>
      <c r="V9" s="33">
        <v>6.3561197916666659E-2</v>
      </c>
      <c r="W9" s="33">
        <v>7.5454444444444464</v>
      </c>
      <c r="X9" s="33">
        <v>0.47622222222222227</v>
      </c>
      <c r="Y9" s="33">
        <v>0</v>
      </c>
      <c r="Z9" s="33">
        <v>0.11750488281250003</v>
      </c>
      <c r="AA9" s="33">
        <v>0</v>
      </c>
      <c r="AB9" s="33">
        <v>0</v>
      </c>
      <c r="AC9" s="33">
        <v>0</v>
      </c>
      <c r="AD9" s="33">
        <v>0</v>
      </c>
      <c r="AE9" s="33">
        <v>0</v>
      </c>
      <c r="AF9" s="33">
        <v>0</v>
      </c>
      <c r="AG9" s="33">
        <v>0</v>
      </c>
      <c r="AH9" t="s">
        <v>45</v>
      </c>
      <c r="AI9" s="34">
        <v>8</v>
      </c>
    </row>
    <row r="10" spans="1:35" x14ac:dyDescent="0.25">
      <c r="A10" t="s">
        <v>564</v>
      </c>
      <c r="B10" t="s">
        <v>346</v>
      </c>
      <c r="C10" t="s">
        <v>487</v>
      </c>
      <c r="D10" t="s">
        <v>514</v>
      </c>
      <c r="E10" s="33">
        <v>46.43333333333333</v>
      </c>
      <c r="F10" s="33">
        <v>0</v>
      </c>
      <c r="G10" s="33">
        <v>0.26666666666666666</v>
      </c>
      <c r="H10" s="33">
        <v>0.18355555555555556</v>
      </c>
      <c r="I10" s="33">
        <v>3.8888888888888888</v>
      </c>
      <c r="J10" s="33">
        <v>0</v>
      </c>
      <c r="K10" s="33">
        <v>0</v>
      </c>
      <c r="L10" s="33">
        <v>5.1719999999999988</v>
      </c>
      <c r="M10" s="33">
        <v>0</v>
      </c>
      <c r="N10" s="33">
        <v>13.806000000000003</v>
      </c>
      <c r="O10" s="33">
        <v>0.29732950466618818</v>
      </c>
      <c r="P10" s="33">
        <v>5.333333333333333</v>
      </c>
      <c r="Q10" s="33">
        <v>5.3546666666666676</v>
      </c>
      <c r="R10" s="33">
        <v>0.23017946877243362</v>
      </c>
      <c r="S10" s="33">
        <v>6.3024444444444434</v>
      </c>
      <c r="T10" s="33">
        <v>0.74844444444444447</v>
      </c>
      <c r="U10" s="33">
        <v>0</v>
      </c>
      <c r="V10" s="33">
        <v>0.15184972481454895</v>
      </c>
      <c r="W10" s="33">
        <v>10.289777777777777</v>
      </c>
      <c r="X10" s="33">
        <v>7.2733333333333308</v>
      </c>
      <c r="Y10" s="33">
        <v>0</v>
      </c>
      <c r="Z10" s="33">
        <v>0.37824359894711651</v>
      </c>
      <c r="AA10" s="33">
        <v>0</v>
      </c>
      <c r="AB10" s="33">
        <v>0</v>
      </c>
      <c r="AC10" s="33">
        <v>0</v>
      </c>
      <c r="AD10" s="33">
        <v>0</v>
      </c>
      <c r="AE10" s="33">
        <v>0</v>
      </c>
      <c r="AF10" s="33">
        <v>0</v>
      </c>
      <c r="AG10" s="33">
        <v>0</v>
      </c>
      <c r="AH10" t="s">
        <v>129</v>
      </c>
      <c r="AI10" s="34">
        <v>8</v>
      </c>
    </row>
    <row r="11" spans="1:35" x14ac:dyDescent="0.25">
      <c r="A11" t="s">
        <v>564</v>
      </c>
      <c r="B11" t="s">
        <v>264</v>
      </c>
      <c r="C11" t="s">
        <v>442</v>
      </c>
      <c r="D11" t="s">
        <v>521</v>
      </c>
      <c r="E11" s="33">
        <v>77.311111111111117</v>
      </c>
      <c r="F11" s="33">
        <v>6.0444444444444443</v>
      </c>
      <c r="G11" s="33">
        <v>2.2222222222222223E-2</v>
      </c>
      <c r="H11" s="33">
        <v>0</v>
      </c>
      <c r="I11" s="33">
        <v>0</v>
      </c>
      <c r="J11" s="33">
        <v>0</v>
      </c>
      <c r="K11" s="33">
        <v>0</v>
      </c>
      <c r="L11" s="33">
        <v>0.11388888888888889</v>
      </c>
      <c r="M11" s="33">
        <v>5.8138888888888891</v>
      </c>
      <c r="N11" s="33">
        <v>0</v>
      </c>
      <c r="O11" s="33">
        <v>7.5201207243460758E-2</v>
      </c>
      <c r="P11" s="33">
        <v>0</v>
      </c>
      <c r="Q11" s="33">
        <v>0</v>
      </c>
      <c r="R11" s="33">
        <v>0</v>
      </c>
      <c r="S11" s="33">
        <v>3.0472222222222221</v>
      </c>
      <c r="T11" s="33">
        <v>0</v>
      </c>
      <c r="U11" s="33">
        <v>0</v>
      </c>
      <c r="V11" s="33">
        <v>3.9415061799367629E-2</v>
      </c>
      <c r="W11" s="33">
        <v>3.375</v>
      </c>
      <c r="X11" s="33">
        <v>0</v>
      </c>
      <c r="Y11" s="33">
        <v>0</v>
      </c>
      <c r="Z11" s="33">
        <v>4.3654785858005168E-2</v>
      </c>
      <c r="AA11" s="33">
        <v>0</v>
      </c>
      <c r="AB11" s="33">
        <v>0</v>
      </c>
      <c r="AC11" s="33">
        <v>0</v>
      </c>
      <c r="AD11" s="33">
        <v>0</v>
      </c>
      <c r="AE11" s="33">
        <v>0</v>
      </c>
      <c r="AF11" s="33">
        <v>0</v>
      </c>
      <c r="AG11" s="33">
        <v>0</v>
      </c>
      <c r="AH11" t="s">
        <v>43</v>
      </c>
      <c r="AI11" s="34">
        <v>8</v>
      </c>
    </row>
    <row r="12" spans="1:35" x14ac:dyDescent="0.25">
      <c r="A12" t="s">
        <v>564</v>
      </c>
      <c r="B12" t="s">
        <v>296</v>
      </c>
      <c r="C12" t="s">
        <v>470</v>
      </c>
      <c r="D12" t="s">
        <v>520</v>
      </c>
      <c r="E12" s="33">
        <v>62.511111111111113</v>
      </c>
      <c r="F12" s="33">
        <v>5.333333333333333</v>
      </c>
      <c r="G12" s="33">
        <v>0.71111111111111114</v>
      </c>
      <c r="H12" s="33">
        <v>0.51111111111111107</v>
      </c>
      <c r="I12" s="33">
        <v>2.1333333333333333</v>
      </c>
      <c r="J12" s="33">
        <v>0</v>
      </c>
      <c r="K12" s="33">
        <v>0</v>
      </c>
      <c r="L12" s="33">
        <v>2.4451111111111112</v>
      </c>
      <c r="M12" s="33">
        <v>4.4444444444444446</v>
      </c>
      <c r="N12" s="33">
        <v>5.6888888888888891</v>
      </c>
      <c r="O12" s="33">
        <v>0.1621045147529328</v>
      </c>
      <c r="P12" s="33">
        <v>4.9222222222222225</v>
      </c>
      <c r="Q12" s="33">
        <v>5.2194444444444441</v>
      </c>
      <c r="R12" s="33">
        <v>0.16223782438677567</v>
      </c>
      <c r="S12" s="33">
        <v>7.1373333333333324</v>
      </c>
      <c r="T12" s="33">
        <v>0</v>
      </c>
      <c r="U12" s="33">
        <v>0</v>
      </c>
      <c r="V12" s="33">
        <v>0.11417703519374332</v>
      </c>
      <c r="W12" s="33">
        <v>6.5267777777777765</v>
      </c>
      <c r="X12" s="33">
        <v>0.7917777777777778</v>
      </c>
      <c r="Y12" s="33">
        <v>3.088888888888889</v>
      </c>
      <c r="Z12" s="33">
        <v>0.16648951297547102</v>
      </c>
      <c r="AA12" s="33">
        <v>0</v>
      </c>
      <c r="AB12" s="33">
        <v>0</v>
      </c>
      <c r="AC12" s="33">
        <v>0</v>
      </c>
      <c r="AD12" s="33">
        <v>0</v>
      </c>
      <c r="AE12" s="33">
        <v>0</v>
      </c>
      <c r="AF12" s="33">
        <v>0</v>
      </c>
      <c r="AG12" s="33">
        <v>0</v>
      </c>
      <c r="AH12" t="s">
        <v>77</v>
      </c>
      <c r="AI12" s="34">
        <v>8</v>
      </c>
    </row>
    <row r="13" spans="1:35" x14ac:dyDescent="0.25">
      <c r="A13" t="s">
        <v>564</v>
      </c>
      <c r="B13" t="s">
        <v>268</v>
      </c>
      <c r="C13" t="s">
        <v>463</v>
      </c>
      <c r="D13" t="s">
        <v>520</v>
      </c>
      <c r="E13" s="33">
        <v>123.04444444444445</v>
      </c>
      <c r="F13" s="33">
        <v>5.6888888888888891</v>
      </c>
      <c r="G13" s="33">
        <v>0.8666666666666667</v>
      </c>
      <c r="H13" s="33">
        <v>0.65555555555555556</v>
      </c>
      <c r="I13" s="33">
        <v>4.3888888888888893</v>
      </c>
      <c r="J13" s="33">
        <v>0</v>
      </c>
      <c r="K13" s="33">
        <v>0</v>
      </c>
      <c r="L13" s="33">
        <v>1.1996666666666667</v>
      </c>
      <c r="M13" s="33">
        <v>5.7444444444444445</v>
      </c>
      <c r="N13" s="33">
        <v>11.019444444444444</v>
      </c>
      <c r="O13" s="33">
        <v>0.13624255011739209</v>
      </c>
      <c r="P13" s="33">
        <v>5.9333333333333336</v>
      </c>
      <c r="Q13" s="33">
        <v>18.372222222222224</v>
      </c>
      <c r="R13" s="33">
        <v>0.19753476611883691</v>
      </c>
      <c r="S13" s="33">
        <v>5.6645555555555545</v>
      </c>
      <c r="T13" s="33">
        <v>2.25</v>
      </c>
      <c r="U13" s="33">
        <v>0</v>
      </c>
      <c r="V13" s="33">
        <v>6.4322737944735406E-2</v>
      </c>
      <c r="W13" s="33">
        <v>5.7237777777777774</v>
      </c>
      <c r="X13" s="33">
        <v>4.9961111111111096</v>
      </c>
      <c r="Y13" s="33">
        <v>0</v>
      </c>
      <c r="Z13" s="33">
        <v>8.7122087773162341E-2</v>
      </c>
      <c r="AA13" s="33">
        <v>0</v>
      </c>
      <c r="AB13" s="33">
        <v>0</v>
      </c>
      <c r="AC13" s="33">
        <v>0</v>
      </c>
      <c r="AD13" s="33">
        <v>0</v>
      </c>
      <c r="AE13" s="33">
        <v>36.4</v>
      </c>
      <c r="AF13" s="33">
        <v>0</v>
      </c>
      <c r="AG13" s="33">
        <v>0</v>
      </c>
      <c r="AH13" t="s">
        <v>47</v>
      </c>
      <c r="AI13" s="34">
        <v>8</v>
      </c>
    </row>
    <row r="14" spans="1:35" x14ac:dyDescent="0.25">
      <c r="A14" t="s">
        <v>564</v>
      </c>
      <c r="B14" t="s">
        <v>423</v>
      </c>
      <c r="C14" t="s">
        <v>441</v>
      </c>
      <c r="D14" t="s">
        <v>520</v>
      </c>
      <c r="E14" s="33">
        <v>61.422222222222224</v>
      </c>
      <c r="F14" s="33">
        <v>10.466666666666667</v>
      </c>
      <c r="G14" s="33">
        <v>0.12222222222222222</v>
      </c>
      <c r="H14" s="33">
        <v>0.60666666666666669</v>
      </c>
      <c r="I14" s="33">
        <v>6.5555555555555554</v>
      </c>
      <c r="J14" s="33">
        <v>0</v>
      </c>
      <c r="K14" s="33">
        <v>0</v>
      </c>
      <c r="L14" s="33">
        <v>3.1333333333333333</v>
      </c>
      <c r="M14" s="33">
        <v>9.6805555555555554</v>
      </c>
      <c r="N14" s="33">
        <v>0</v>
      </c>
      <c r="O14" s="33">
        <v>0.15760672937771344</v>
      </c>
      <c r="P14" s="33">
        <v>5.166666666666667</v>
      </c>
      <c r="Q14" s="33">
        <v>0</v>
      </c>
      <c r="R14" s="33">
        <v>8.4117221418234439E-2</v>
      </c>
      <c r="S14" s="33">
        <v>14.916666666666666</v>
      </c>
      <c r="T14" s="33">
        <v>12.963888888888889</v>
      </c>
      <c r="U14" s="33">
        <v>1.6</v>
      </c>
      <c r="V14" s="33">
        <v>0.47996562952243121</v>
      </c>
      <c r="W14" s="33">
        <v>17.45</v>
      </c>
      <c r="X14" s="33">
        <v>13.141666666666667</v>
      </c>
      <c r="Y14" s="33">
        <v>4.2333333333333334</v>
      </c>
      <c r="Z14" s="33">
        <v>0.56697720694645448</v>
      </c>
      <c r="AA14" s="33">
        <v>0</v>
      </c>
      <c r="AB14" s="33">
        <v>0</v>
      </c>
      <c r="AC14" s="33">
        <v>0</v>
      </c>
      <c r="AD14" s="33">
        <v>0</v>
      </c>
      <c r="AE14" s="33">
        <v>0</v>
      </c>
      <c r="AF14" s="33">
        <v>0</v>
      </c>
      <c r="AG14" s="33">
        <v>0</v>
      </c>
      <c r="AH14" t="s">
        <v>206</v>
      </c>
      <c r="AI14" s="34">
        <v>8</v>
      </c>
    </row>
    <row r="15" spans="1:35" x14ac:dyDescent="0.25">
      <c r="A15" t="s">
        <v>564</v>
      </c>
      <c r="B15" t="s">
        <v>262</v>
      </c>
      <c r="C15" t="s">
        <v>461</v>
      </c>
      <c r="D15" t="s">
        <v>514</v>
      </c>
      <c r="E15" s="33">
        <v>102.13333333333334</v>
      </c>
      <c r="F15" s="33">
        <v>5.5111111111111111</v>
      </c>
      <c r="G15" s="33">
        <v>0.56666666666666665</v>
      </c>
      <c r="H15" s="33">
        <v>0.373111111111111</v>
      </c>
      <c r="I15" s="33">
        <v>3.1666666666666665</v>
      </c>
      <c r="J15" s="33">
        <v>0</v>
      </c>
      <c r="K15" s="33">
        <v>0</v>
      </c>
      <c r="L15" s="33">
        <v>3.307777777777777</v>
      </c>
      <c r="M15" s="33">
        <v>4.7683333333333335</v>
      </c>
      <c r="N15" s="33">
        <v>0</v>
      </c>
      <c r="O15" s="33">
        <v>4.6687336814621408E-2</v>
      </c>
      <c r="P15" s="33">
        <v>0</v>
      </c>
      <c r="Q15" s="33">
        <v>18.029888888888891</v>
      </c>
      <c r="R15" s="33">
        <v>0.17653285465622282</v>
      </c>
      <c r="S15" s="33">
        <v>1.2113333333333332</v>
      </c>
      <c r="T15" s="33">
        <v>3.1054444444444438</v>
      </c>
      <c r="U15" s="33">
        <v>0</v>
      </c>
      <c r="V15" s="33">
        <v>4.2266100957354204E-2</v>
      </c>
      <c r="W15" s="33">
        <v>9.5579999999999998</v>
      </c>
      <c r="X15" s="33">
        <v>0.16822222222222222</v>
      </c>
      <c r="Y15" s="33">
        <v>0</v>
      </c>
      <c r="Z15" s="33">
        <v>9.5230635335073976E-2</v>
      </c>
      <c r="AA15" s="33">
        <v>0</v>
      </c>
      <c r="AB15" s="33">
        <v>5.3777777777777782</v>
      </c>
      <c r="AC15" s="33">
        <v>0</v>
      </c>
      <c r="AD15" s="33">
        <v>0</v>
      </c>
      <c r="AE15" s="33">
        <v>0</v>
      </c>
      <c r="AF15" s="33">
        <v>0</v>
      </c>
      <c r="AG15" s="33">
        <v>0</v>
      </c>
      <c r="AH15" t="s">
        <v>41</v>
      </c>
      <c r="AI15" s="34">
        <v>8</v>
      </c>
    </row>
    <row r="16" spans="1:35" x14ac:dyDescent="0.25">
      <c r="A16" t="s">
        <v>564</v>
      </c>
      <c r="B16" t="s">
        <v>374</v>
      </c>
      <c r="C16" t="s">
        <v>451</v>
      </c>
      <c r="D16" t="s">
        <v>527</v>
      </c>
      <c r="E16" s="33">
        <v>34.033333333333331</v>
      </c>
      <c r="F16" s="33">
        <v>5.6888888888888891</v>
      </c>
      <c r="G16" s="33">
        <v>0</v>
      </c>
      <c r="H16" s="33">
        <v>0</v>
      </c>
      <c r="I16" s="33">
        <v>5.2111111111111112</v>
      </c>
      <c r="J16" s="33">
        <v>0</v>
      </c>
      <c r="K16" s="33">
        <v>0</v>
      </c>
      <c r="L16" s="33">
        <v>2.7492222222222225</v>
      </c>
      <c r="M16" s="33">
        <v>5.4957777777777759</v>
      </c>
      <c r="N16" s="33">
        <v>0</v>
      </c>
      <c r="O16" s="33">
        <v>0.16148220698661439</v>
      </c>
      <c r="P16" s="33">
        <v>0</v>
      </c>
      <c r="Q16" s="33">
        <v>0</v>
      </c>
      <c r="R16" s="33">
        <v>0</v>
      </c>
      <c r="S16" s="33">
        <v>9.0842222222222233</v>
      </c>
      <c r="T16" s="33">
        <v>0</v>
      </c>
      <c r="U16" s="33">
        <v>0</v>
      </c>
      <c r="V16" s="33">
        <v>0.26692131896833177</v>
      </c>
      <c r="W16" s="33">
        <v>6.1736666666666666</v>
      </c>
      <c r="X16" s="33">
        <v>7.9135555555555559</v>
      </c>
      <c r="Y16" s="33">
        <v>0</v>
      </c>
      <c r="Z16" s="33">
        <v>0.41392425726412019</v>
      </c>
      <c r="AA16" s="33">
        <v>0</v>
      </c>
      <c r="AB16" s="33">
        <v>0</v>
      </c>
      <c r="AC16" s="33">
        <v>0</v>
      </c>
      <c r="AD16" s="33">
        <v>0</v>
      </c>
      <c r="AE16" s="33">
        <v>0</v>
      </c>
      <c r="AF16" s="33">
        <v>0</v>
      </c>
      <c r="AG16" s="33">
        <v>0</v>
      </c>
      <c r="AH16" t="s">
        <v>157</v>
      </c>
      <c r="AI16" s="34">
        <v>8</v>
      </c>
    </row>
    <row r="17" spans="1:35" x14ac:dyDescent="0.25">
      <c r="A17" t="s">
        <v>564</v>
      </c>
      <c r="B17" t="s">
        <v>251</v>
      </c>
      <c r="C17" t="s">
        <v>448</v>
      </c>
      <c r="D17" t="s">
        <v>525</v>
      </c>
      <c r="E17" s="33">
        <v>73.522222222222226</v>
      </c>
      <c r="F17" s="33">
        <v>5.5111111111111111</v>
      </c>
      <c r="G17" s="33">
        <v>0</v>
      </c>
      <c r="H17" s="33">
        <v>0</v>
      </c>
      <c r="I17" s="33">
        <v>1.1888888888888889</v>
      </c>
      <c r="J17" s="33">
        <v>0</v>
      </c>
      <c r="K17" s="33">
        <v>0</v>
      </c>
      <c r="L17" s="33">
        <v>4.1138888888888889</v>
      </c>
      <c r="M17" s="33">
        <v>0</v>
      </c>
      <c r="N17" s="33">
        <v>10.55</v>
      </c>
      <c r="O17" s="33">
        <v>0.14349403052742934</v>
      </c>
      <c r="P17" s="33">
        <v>0</v>
      </c>
      <c r="Q17" s="33">
        <v>11.779111111111112</v>
      </c>
      <c r="R17" s="33">
        <v>0.16021157624301044</v>
      </c>
      <c r="S17" s="33">
        <v>2.3507777777777776</v>
      </c>
      <c r="T17" s="33">
        <v>8.232222222222223</v>
      </c>
      <c r="U17" s="33">
        <v>0</v>
      </c>
      <c r="V17" s="33">
        <v>0.14394287441438719</v>
      </c>
      <c r="W17" s="33">
        <v>5.3626666666666667</v>
      </c>
      <c r="X17" s="33">
        <v>4.5426666666666673</v>
      </c>
      <c r="Y17" s="33">
        <v>0</v>
      </c>
      <c r="Z17" s="33">
        <v>0.13472570651352578</v>
      </c>
      <c r="AA17" s="33">
        <v>0</v>
      </c>
      <c r="AB17" s="33">
        <v>0</v>
      </c>
      <c r="AC17" s="33">
        <v>0</v>
      </c>
      <c r="AD17" s="33">
        <v>0</v>
      </c>
      <c r="AE17" s="33">
        <v>0</v>
      </c>
      <c r="AF17" s="33">
        <v>0</v>
      </c>
      <c r="AG17" s="33">
        <v>0</v>
      </c>
      <c r="AH17" t="s">
        <v>30</v>
      </c>
      <c r="AI17" s="34">
        <v>8</v>
      </c>
    </row>
    <row r="18" spans="1:35" x14ac:dyDescent="0.25">
      <c r="A18" t="s">
        <v>564</v>
      </c>
      <c r="B18" t="s">
        <v>366</v>
      </c>
      <c r="C18" t="s">
        <v>493</v>
      </c>
      <c r="D18" t="s">
        <v>546</v>
      </c>
      <c r="E18" s="33">
        <v>50.43333333333333</v>
      </c>
      <c r="F18" s="33">
        <v>5.6888888888888891</v>
      </c>
      <c r="G18" s="33">
        <v>0</v>
      </c>
      <c r="H18" s="33">
        <v>0</v>
      </c>
      <c r="I18" s="33">
        <v>0.9</v>
      </c>
      <c r="J18" s="33">
        <v>0</v>
      </c>
      <c r="K18" s="33">
        <v>0</v>
      </c>
      <c r="L18" s="33">
        <v>0.22255555555555553</v>
      </c>
      <c r="M18" s="33">
        <v>7.5261111111111125</v>
      </c>
      <c r="N18" s="33">
        <v>0</v>
      </c>
      <c r="O18" s="33">
        <v>0.14922890504516417</v>
      </c>
      <c r="P18" s="33">
        <v>0</v>
      </c>
      <c r="Q18" s="33">
        <v>7.0203333333333315</v>
      </c>
      <c r="R18" s="33">
        <v>0.13920026437541305</v>
      </c>
      <c r="S18" s="33">
        <v>5.2784444444444443</v>
      </c>
      <c r="T18" s="33">
        <v>0</v>
      </c>
      <c r="U18" s="33">
        <v>0</v>
      </c>
      <c r="V18" s="33">
        <v>0.10466181978409342</v>
      </c>
      <c r="W18" s="33">
        <v>0.5464444444444444</v>
      </c>
      <c r="X18" s="33">
        <v>0.33166666666666667</v>
      </c>
      <c r="Y18" s="33">
        <v>0</v>
      </c>
      <c r="Z18" s="33">
        <v>1.7411324080193875E-2</v>
      </c>
      <c r="AA18" s="33">
        <v>0</v>
      </c>
      <c r="AB18" s="33">
        <v>0</v>
      </c>
      <c r="AC18" s="33">
        <v>0</v>
      </c>
      <c r="AD18" s="33">
        <v>0</v>
      </c>
      <c r="AE18" s="33">
        <v>0</v>
      </c>
      <c r="AF18" s="33">
        <v>0</v>
      </c>
      <c r="AG18" s="33">
        <v>0</v>
      </c>
      <c r="AH18" t="s">
        <v>149</v>
      </c>
      <c r="AI18" s="34">
        <v>8</v>
      </c>
    </row>
    <row r="19" spans="1:35" x14ac:dyDescent="0.25">
      <c r="A19" t="s">
        <v>564</v>
      </c>
      <c r="B19" t="s">
        <v>283</v>
      </c>
      <c r="C19" t="s">
        <v>442</v>
      </c>
      <c r="D19" t="s">
        <v>523</v>
      </c>
      <c r="E19" s="33">
        <v>65.911111111111111</v>
      </c>
      <c r="F19" s="33">
        <v>11.377777777777778</v>
      </c>
      <c r="G19" s="33">
        <v>0</v>
      </c>
      <c r="H19" s="33">
        <v>0.12588888888888888</v>
      </c>
      <c r="I19" s="33">
        <v>0.15555555555555556</v>
      </c>
      <c r="J19" s="33">
        <v>0</v>
      </c>
      <c r="K19" s="33">
        <v>0</v>
      </c>
      <c r="L19" s="33">
        <v>2.2432222222222231</v>
      </c>
      <c r="M19" s="33">
        <v>4.8328888888888883</v>
      </c>
      <c r="N19" s="33">
        <v>4.8492222222222212</v>
      </c>
      <c r="O19" s="33">
        <v>0.14689649359406604</v>
      </c>
      <c r="P19" s="33">
        <v>0</v>
      </c>
      <c r="Q19" s="33">
        <v>2.0830000000000002</v>
      </c>
      <c r="R19" s="33">
        <v>3.1603169251517196E-2</v>
      </c>
      <c r="S19" s="33">
        <v>5.3757777777777775</v>
      </c>
      <c r="T19" s="33">
        <v>0.39333333333333342</v>
      </c>
      <c r="U19" s="33">
        <v>0</v>
      </c>
      <c r="V19" s="33">
        <v>8.7528658125421446E-2</v>
      </c>
      <c r="W19" s="33">
        <v>9.4298888888888897</v>
      </c>
      <c r="X19" s="33">
        <v>0</v>
      </c>
      <c r="Y19" s="33">
        <v>0</v>
      </c>
      <c r="Z19" s="33">
        <v>0.14306979096426164</v>
      </c>
      <c r="AA19" s="33">
        <v>0</v>
      </c>
      <c r="AB19" s="33">
        <v>6.0222222222222221</v>
      </c>
      <c r="AC19" s="33">
        <v>0</v>
      </c>
      <c r="AD19" s="33">
        <v>0</v>
      </c>
      <c r="AE19" s="33">
        <v>0</v>
      </c>
      <c r="AF19" s="33">
        <v>0</v>
      </c>
      <c r="AG19" s="33">
        <v>0.4</v>
      </c>
      <c r="AH19" t="s">
        <v>62</v>
      </c>
      <c r="AI19" s="34">
        <v>8</v>
      </c>
    </row>
    <row r="20" spans="1:35" x14ac:dyDescent="0.25">
      <c r="A20" t="s">
        <v>564</v>
      </c>
      <c r="B20" t="s">
        <v>316</v>
      </c>
      <c r="C20" t="s">
        <v>477</v>
      </c>
      <c r="D20" t="s">
        <v>529</v>
      </c>
      <c r="E20" s="33">
        <v>62.9</v>
      </c>
      <c r="F20" s="33">
        <v>5.6888888888888891</v>
      </c>
      <c r="G20" s="33">
        <v>0.53333333333333333</v>
      </c>
      <c r="H20" s="33">
        <v>6.1111111111111109E-2</v>
      </c>
      <c r="I20" s="33">
        <v>5.6888888888888891</v>
      </c>
      <c r="J20" s="33">
        <v>0</v>
      </c>
      <c r="K20" s="33">
        <v>0</v>
      </c>
      <c r="L20" s="33">
        <v>5.3034444444444429</v>
      </c>
      <c r="M20" s="33">
        <v>0</v>
      </c>
      <c r="N20" s="33">
        <v>11.46111111111111</v>
      </c>
      <c r="O20" s="33">
        <v>0.18221162338809396</v>
      </c>
      <c r="P20" s="33">
        <v>3.7333333333333334</v>
      </c>
      <c r="Q20" s="33">
        <v>7.7805555555555541</v>
      </c>
      <c r="R20" s="33">
        <v>0.18305069775658009</v>
      </c>
      <c r="S20" s="33">
        <v>4.0566666666666658</v>
      </c>
      <c r="T20" s="33">
        <v>4.9678888888888899</v>
      </c>
      <c r="U20" s="33">
        <v>0</v>
      </c>
      <c r="V20" s="33">
        <v>0.14347465112170993</v>
      </c>
      <c r="W20" s="33">
        <v>9.338444444444443</v>
      </c>
      <c r="X20" s="33">
        <v>7.2577777777777772</v>
      </c>
      <c r="Y20" s="33">
        <v>0</v>
      </c>
      <c r="Z20" s="33">
        <v>0.26385090973326264</v>
      </c>
      <c r="AA20" s="33">
        <v>0</v>
      </c>
      <c r="AB20" s="33">
        <v>0</v>
      </c>
      <c r="AC20" s="33">
        <v>0</v>
      </c>
      <c r="AD20" s="33">
        <v>0</v>
      </c>
      <c r="AE20" s="33">
        <v>0</v>
      </c>
      <c r="AF20" s="33">
        <v>0</v>
      </c>
      <c r="AG20" s="33">
        <v>0</v>
      </c>
      <c r="AH20" t="s">
        <v>97</v>
      </c>
      <c r="AI20" s="34">
        <v>8</v>
      </c>
    </row>
    <row r="21" spans="1:35" x14ac:dyDescent="0.25">
      <c r="A21" t="s">
        <v>564</v>
      </c>
      <c r="B21" t="s">
        <v>337</v>
      </c>
      <c r="C21" t="s">
        <v>441</v>
      </c>
      <c r="D21" t="s">
        <v>523</v>
      </c>
      <c r="E21" s="33">
        <v>109.18888888888888</v>
      </c>
      <c r="F21" s="33">
        <v>5.6888888888888891</v>
      </c>
      <c r="G21" s="33">
        <v>0.45555555555555555</v>
      </c>
      <c r="H21" s="33">
        <v>0.42222222222222222</v>
      </c>
      <c r="I21" s="33">
        <v>4.4444444444444446</v>
      </c>
      <c r="J21" s="33">
        <v>0</v>
      </c>
      <c r="K21" s="33">
        <v>0</v>
      </c>
      <c r="L21" s="33">
        <v>1.0811111111111111</v>
      </c>
      <c r="M21" s="33">
        <v>11.377777777777778</v>
      </c>
      <c r="N21" s="33">
        <v>4.9800000000000013</v>
      </c>
      <c r="O21" s="33">
        <v>0.14981174315660936</v>
      </c>
      <c r="P21" s="33">
        <v>9.3887777777777774</v>
      </c>
      <c r="Q21" s="33">
        <v>10.710555555555556</v>
      </c>
      <c r="R21" s="33">
        <v>0.18407855907194465</v>
      </c>
      <c r="S21" s="33">
        <v>0.92288888888888887</v>
      </c>
      <c r="T21" s="33">
        <v>0</v>
      </c>
      <c r="U21" s="33">
        <v>0</v>
      </c>
      <c r="V21" s="33">
        <v>8.4522234659611273E-3</v>
      </c>
      <c r="W21" s="33">
        <v>0.85911111111111116</v>
      </c>
      <c r="X21" s="33">
        <v>4.2721111111111112</v>
      </c>
      <c r="Y21" s="33">
        <v>0</v>
      </c>
      <c r="Z21" s="33">
        <v>4.6993996133102678E-2</v>
      </c>
      <c r="AA21" s="33">
        <v>0</v>
      </c>
      <c r="AB21" s="33">
        <v>0</v>
      </c>
      <c r="AC21" s="33">
        <v>0</v>
      </c>
      <c r="AD21" s="33">
        <v>0</v>
      </c>
      <c r="AE21" s="33">
        <v>0</v>
      </c>
      <c r="AF21" s="33">
        <v>0</v>
      </c>
      <c r="AG21" s="33">
        <v>0</v>
      </c>
      <c r="AH21" t="s">
        <v>119</v>
      </c>
      <c r="AI21" s="34">
        <v>8</v>
      </c>
    </row>
    <row r="22" spans="1:35" x14ac:dyDescent="0.25">
      <c r="A22" t="s">
        <v>564</v>
      </c>
      <c r="B22" t="s">
        <v>303</v>
      </c>
      <c r="C22" t="s">
        <v>446</v>
      </c>
      <c r="D22" t="s">
        <v>514</v>
      </c>
      <c r="E22" s="33">
        <v>114.62222222222222</v>
      </c>
      <c r="F22" s="33">
        <v>5.6888888888888891</v>
      </c>
      <c r="G22" s="33">
        <v>0</v>
      </c>
      <c r="H22" s="33">
        <v>0</v>
      </c>
      <c r="I22" s="33">
        <v>5.8555555555555552</v>
      </c>
      <c r="J22" s="33">
        <v>0</v>
      </c>
      <c r="K22" s="33">
        <v>0</v>
      </c>
      <c r="L22" s="33">
        <v>4.6434444444444454</v>
      </c>
      <c r="M22" s="33">
        <v>9.9694444444444432</v>
      </c>
      <c r="N22" s="33">
        <v>0</v>
      </c>
      <c r="O22" s="33">
        <v>8.6976541295075607E-2</v>
      </c>
      <c r="P22" s="33">
        <v>5.6888888888888891</v>
      </c>
      <c r="Q22" s="33">
        <v>10.987444444444446</v>
      </c>
      <c r="R22" s="33">
        <v>0.14548953082590155</v>
      </c>
      <c r="S22" s="33">
        <v>14.754111111111108</v>
      </c>
      <c r="T22" s="33">
        <v>0</v>
      </c>
      <c r="U22" s="33">
        <v>0</v>
      </c>
      <c r="V22" s="33">
        <v>0.12871946490887939</v>
      </c>
      <c r="W22" s="33">
        <v>5.7834444444444459</v>
      </c>
      <c r="X22" s="33">
        <v>9.4085555555555533</v>
      </c>
      <c r="Y22" s="33">
        <v>0</v>
      </c>
      <c r="Z22" s="33">
        <v>0.13253974408685537</v>
      </c>
      <c r="AA22" s="33">
        <v>0</v>
      </c>
      <c r="AB22" s="33">
        <v>0</v>
      </c>
      <c r="AC22" s="33">
        <v>0</v>
      </c>
      <c r="AD22" s="33">
        <v>0</v>
      </c>
      <c r="AE22" s="33">
        <v>0</v>
      </c>
      <c r="AF22" s="33">
        <v>0</v>
      </c>
      <c r="AG22" s="33">
        <v>0</v>
      </c>
      <c r="AH22" t="s">
        <v>84</v>
      </c>
      <c r="AI22" s="34">
        <v>8</v>
      </c>
    </row>
    <row r="23" spans="1:35" x14ac:dyDescent="0.25">
      <c r="A23" t="s">
        <v>564</v>
      </c>
      <c r="B23" t="s">
        <v>282</v>
      </c>
      <c r="C23" t="s">
        <v>444</v>
      </c>
      <c r="D23" t="s">
        <v>522</v>
      </c>
      <c r="E23" s="33">
        <v>101</v>
      </c>
      <c r="F23" s="33">
        <v>5.6888888888888891</v>
      </c>
      <c r="G23" s="33">
        <v>1.7333333333333334</v>
      </c>
      <c r="H23" s="33">
        <v>0.22600000000000001</v>
      </c>
      <c r="I23" s="33">
        <v>5.6444444444444448</v>
      </c>
      <c r="J23" s="33">
        <v>0</v>
      </c>
      <c r="K23" s="33">
        <v>0</v>
      </c>
      <c r="L23" s="33">
        <v>8.841333333333333</v>
      </c>
      <c r="M23" s="33">
        <v>0</v>
      </c>
      <c r="N23" s="33">
        <v>41.87855555555555</v>
      </c>
      <c r="O23" s="33">
        <v>0.41463916391639161</v>
      </c>
      <c r="P23" s="33">
        <v>0</v>
      </c>
      <c r="Q23" s="33">
        <v>16.048222222222222</v>
      </c>
      <c r="R23" s="33">
        <v>0.1588932893289329</v>
      </c>
      <c r="S23" s="33">
        <v>9.1127777777777812</v>
      </c>
      <c r="T23" s="33">
        <v>9.3133333333333326</v>
      </c>
      <c r="U23" s="33">
        <v>0</v>
      </c>
      <c r="V23" s="33">
        <v>0.18243674367436744</v>
      </c>
      <c r="W23" s="33">
        <v>4.094444444444445</v>
      </c>
      <c r="X23" s="33">
        <v>14.020222222222221</v>
      </c>
      <c r="Y23" s="33">
        <v>0</v>
      </c>
      <c r="Z23" s="33">
        <v>0.17935313531353134</v>
      </c>
      <c r="AA23" s="33">
        <v>0</v>
      </c>
      <c r="AB23" s="33">
        <v>0</v>
      </c>
      <c r="AC23" s="33">
        <v>0</v>
      </c>
      <c r="AD23" s="33">
        <v>0</v>
      </c>
      <c r="AE23" s="33">
        <v>0</v>
      </c>
      <c r="AF23" s="33">
        <v>0</v>
      </c>
      <c r="AG23" s="33">
        <v>0</v>
      </c>
      <c r="AH23" t="s">
        <v>61</v>
      </c>
      <c r="AI23" s="34">
        <v>8</v>
      </c>
    </row>
    <row r="24" spans="1:35" x14ac:dyDescent="0.25">
      <c r="A24" t="s">
        <v>564</v>
      </c>
      <c r="B24" t="s">
        <v>310</v>
      </c>
      <c r="C24" t="s">
        <v>442</v>
      </c>
      <c r="D24" t="s">
        <v>521</v>
      </c>
      <c r="E24" s="33">
        <v>77.233333333333334</v>
      </c>
      <c r="F24" s="33">
        <v>11.377777777777778</v>
      </c>
      <c r="G24" s="33">
        <v>0.33333333333333331</v>
      </c>
      <c r="H24" s="33">
        <v>0.33333333333333331</v>
      </c>
      <c r="I24" s="33">
        <v>2.6666666666666665</v>
      </c>
      <c r="J24" s="33">
        <v>0</v>
      </c>
      <c r="K24" s="33">
        <v>0</v>
      </c>
      <c r="L24" s="33">
        <v>1.3005555555555555</v>
      </c>
      <c r="M24" s="33">
        <v>6.6431111111111125</v>
      </c>
      <c r="N24" s="33">
        <v>4.8818888888888887</v>
      </c>
      <c r="O24" s="33">
        <v>0.14922313336210619</v>
      </c>
      <c r="P24" s="33">
        <v>3.3954444444444447</v>
      </c>
      <c r="Q24" s="33">
        <v>15.950222222222221</v>
      </c>
      <c r="R24" s="33">
        <v>0.25048338368580059</v>
      </c>
      <c r="S24" s="33">
        <v>3.9194444444444425</v>
      </c>
      <c r="T24" s="33">
        <v>1.5066666666666668</v>
      </c>
      <c r="U24" s="33">
        <v>0</v>
      </c>
      <c r="V24" s="33">
        <v>7.0256078262120533E-2</v>
      </c>
      <c r="W24" s="33">
        <v>8.6315555555555559</v>
      </c>
      <c r="X24" s="33">
        <v>0</v>
      </c>
      <c r="Y24" s="33">
        <v>0</v>
      </c>
      <c r="Z24" s="33">
        <v>0.11175945907063732</v>
      </c>
      <c r="AA24" s="33">
        <v>0</v>
      </c>
      <c r="AB24" s="33">
        <v>0</v>
      </c>
      <c r="AC24" s="33">
        <v>0</v>
      </c>
      <c r="AD24" s="33">
        <v>0</v>
      </c>
      <c r="AE24" s="33">
        <v>0</v>
      </c>
      <c r="AF24" s="33">
        <v>0</v>
      </c>
      <c r="AG24" s="33">
        <v>0</v>
      </c>
      <c r="AH24" t="s">
        <v>91</v>
      </c>
      <c r="AI24" s="34">
        <v>8</v>
      </c>
    </row>
    <row r="25" spans="1:35" x14ac:dyDescent="0.25">
      <c r="A25" t="s">
        <v>564</v>
      </c>
      <c r="B25" t="s">
        <v>279</v>
      </c>
      <c r="C25" t="s">
        <v>447</v>
      </c>
      <c r="D25" t="s">
        <v>524</v>
      </c>
      <c r="E25" s="33">
        <v>71.74444444444444</v>
      </c>
      <c r="F25" s="33">
        <v>5.6888888888888891</v>
      </c>
      <c r="G25" s="33">
        <v>0</v>
      </c>
      <c r="H25" s="33">
        <v>0</v>
      </c>
      <c r="I25" s="33">
        <v>0</v>
      </c>
      <c r="J25" s="33">
        <v>0</v>
      </c>
      <c r="K25" s="33">
        <v>0</v>
      </c>
      <c r="L25" s="33">
        <v>0.32111111111111107</v>
      </c>
      <c r="M25" s="33">
        <v>9.283333333333335</v>
      </c>
      <c r="N25" s="33">
        <v>0</v>
      </c>
      <c r="O25" s="33">
        <v>0.12939445562954935</v>
      </c>
      <c r="P25" s="33">
        <v>2.0000000000000004</v>
      </c>
      <c r="Q25" s="33">
        <v>6.5777777777777766</v>
      </c>
      <c r="R25" s="33">
        <v>0.11956016726033762</v>
      </c>
      <c r="S25" s="33">
        <v>1.0644444444444443</v>
      </c>
      <c r="T25" s="33">
        <v>0.68</v>
      </c>
      <c r="U25" s="33">
        <v>0</v>
      </c>
      <c r="V25" s="33">
        <v>2.4314697227814777E-2</v>
      </c>
      <c r="W25" s="33">
        <v>1.1088888888888888</v>
      </c>
      <c r="X25" s="33">
        <v>4.4444444444444446E-2</v>
      </c>
      <c r="Y25" s="33">
        <v>0</v>
      </c>
      <c r="Z25" s="33">
        <v>1.60755768932941E-2</v>
      </c>
      <c r="AA25" s="33">
        <v>0</v>
      </c>
      <c r="AB25" s="33">
        <v>0</v>
      </c>
      <c r="AC25" s="33">
        <v>0</v>
      </c>
      <c r="AD25" s="33">
        <v>0</v>
      </c>
      <c r="AE25" s="33">
        <v>0</v>
      </c>
      <c r="AF25" s="33">
        <v>0</v>
      </c>
      <c r="AG25" s="33">
        <v>0</v>
      </c>
      <c r="AH25" t="s">
        <v>58</v>
      </c>
      <c r="AI25" s="34">
        <v>8</v>
      </c>
    </row>
    <row r="26" spans="1:35" x14ac:dyDescent="0.25">
      <c r="A26" t="s">
        <v>564</v>
      </c>
      <c r="B26" t="s">
        <v>376</v>
      </c>
      <c r="C26" t="s">
        <v>495</v>
      </c>
      <c r="D26" t="s">
        <v>523</v>
      </c>
      <c r="E26" s="33">
        <v>66.466666666666669</v>
      </c>
      <c r="F26" s="33">
        <v>11.111111111111111</v>
      </c>
      <c r="G26" s="33">
        <v>0</v>
      </c>
      <c r="H26" s="33">
        <v>0.59811111111111104</v>
      </c>
      <c r="I26" s="33">
        <v>5.2444444444444445</v>
      </c>
      <c r="J26" s="33">
        <v>0</v>
      </c>
      <c r="K26" s="33">
        <v>0</v>
      </c>
      <c r="L26" s="33">
        <v>2.0222222222222221</v>
      </c>
      <c r="M26" s="33">
        <v>5.2249999999999996</v>
      </c>
      <c r="N26" s="33">
        <v>5.2527777777777782</v>
      </c>
      <c r="O26" s="33">
        <v>0.15763958542293546</v>
      </c>
      <c r="P26" s="33">
        <v>5.3527777777777779</v>
      </c>
      <c r="Q26" s="33">
        <v>1.4777777777777779</v>
      </c>
      <c r="R26" s="33">
        <v>0.10276663323303244</v>
      </c>
      <c r="S26" s="33">
        <v>12.772222222222222</v>
      </c>
      <c r="T26" s="33">
        <v>5.5472222222222225</v>
      </c>
      <c r="U26" s="33">
        <v>0</v>
      </c>
      <c r="V26" s="33">
        <v>0.27561852223336675</v>
      </c>
      <c r="W26" s="33">
        <v>10.380555555555556</v>
      </c>
      <c r="X26" s="33">
        <v>5.8055555555555554</v>
      </c>
      <c r="Y26" s="33">
        <v>0</v>
      </c>
      <c r="Z26" s="33">
        <v>0.24352223336676695</v>
      </c>
      <c r="AA26" s="33">
        <v>0</v>
      </c>
      <c r="AB26" s="33">
        <v>0</v>
      </c>
      <c r="AC26" s="33">
        <v>0</v>
      </c>
      <c r="AD26" s="33">
        <v>0</v>
      </c>
      <c r="AE26" s="33">
        <v>0</v>
      </c>
      <c r="AF26" s="33">
        <v>0</v>
      </c>
      <c r="AG26" s="33">
        <v>0</v>
      </c>
      <c r="AH26" t="s">
        <v>159</v>
      </c>
      <c r="AI26" s="34">
        <v>8</v>
      </c>
    </row>
    <row r="27" spans="1:35" x14ac:dyDescent="0.25">
      <c r="A27" t="s">
        <v>564</v>
      </c>
      <c r="B27" t="s">
        <v>382</v>
      </c>
      <c r="C27" t="s">
        <v>451</v>
      </c>
      <c r="D27" t="s">
        <v>527</v>
      </c>
      <c r="E27" s="33">
        <v>35.288888888888891</v>
      </c>
      <c r="F27" s="33">
        <v>16.533333333333335</v>
      </c>
      <c r="G27" s="33">
        <v>3.3333333333333333E-2</v>
      </c>
      <c r="H27" s="33">
        <v>0.23599999999999993</v>
      </c>
      <c r="I27" s="33">
        <v>5.6111111111111107</v>
      </c>
      <c r="J27" s="33">
        <v>0</v>
      </c>
      <c r="K27" s="33">
        <v>0</v>
      </c>
      <c r="L27" s="33">
        <v>3.9555555555555557</v>
      </c>
      <c r="M27" s="33">
        <v>4.4249999999999998</v>
      </c>
      <c r="N27" s="33">
        <v>0</v>
      </c>
      <c r="O27" s="33">
        <v>0.12539357682619645</v>
      </c>
      <c r="P27" s="33">
        <v>5.291666666666667</v>
      </c>
      <c r="Q27" s="33">
        <v>6.0055555555555555</v>
      </c>
      <c r="R27" s="33">
        <v>0.3201353904282116</v>
      </c>
      <c r="S27" s="33">
        <v>3.0222222222222221</v>
      </c>
      <c r="T27" s="33">
        <v>4.9972222222222218</v>
      </c>
      <c r="U27" s="33">
        <v>0</v>
      </c>
      <c r="V27" s="33">
        <v>0.22725125944584379</v>
      </c>
      <c r="W27" s="33">
        <v>5.2055555555555557</v>
      </c>
      <c r="X27" s="33">
        <v>3.6666666666666665</v>
      </c>
      <c r="Y27" s="33">
        <v>0</v>
      </c>
      <c r="Z27" s="33">
        <v>0.25141687657430728</v>
      </c>
      <c r="AA27" s="33">
        <v>0</v>
      </c>
      <c r="AB27" s="33">
        <v>0</v>
      </c>
      <c r="AC27" s="33">
        <v>0</v>
      </c>
      <c r="AD27" s="33">
        <v>0</v>
      </c>
      <c r="AE27" s="33">
        <v>0</v>
      </c>
      <c r="AF27" s="33">
        <v>0</v>
      </c>
      <c r="AG27" s="33">
        <v>0</v>
      </c>
      <c r="AH27" t="s">
        <v>165</v>
      </c>
      <c r="AI27" s="34">
        <v>8</v>
      </c>
    </row>
    <row r="28" spans="1:35" x14ac:dyDescent="0.25">
      <c r="A28" t="s">
        <v>564</v>
      </c>
      <c r="B28" t="s">
        <v>298</v>
      </c>
      <c r="C28" t="s">
        <v>442</v>
      </c>
      <c r="D28" t="s">
        <v>521</v>
      </c>
      <c r="E28" s="33">
        <v>56.777777777777779</v>
      </c>
      <c r="F28" s="33">
        <v>5.6888888888888891</v>
      </c>
      <c r="G28" s="33">
        <v>0.23333333333333334</v>
      </c>
      <c r="H28" s="33">
        <v>0</v>
      </c>
      <c r="I28" s="33">
        <v>1.3111111111111111</v>
      </c>
      <c r="J28" s="33">
        <v>0</v>
      </c>
      <c r="K28" s="33">
        <v>0</v>
      </c>
      <c r="L28" s="33">
        <v>8.3333333333333332E-3</v>
      </c>
      <c r="M28" s="33">
        <v>4.45</v>
      </c>
      <c r="N28" s="33">
        <v>5.0111111111111111</v>
      </c>
      <c r="O28" s="33">
        <v>0.16663405088062624</v>
      </c>
      <c r="P28" s="33">
        <v>11.166666666666666</v>
      </c>
      <c r="Q28" s="33">
        <v>7.1416666666666666</v>
      </c>
      <c r="R28" s="33">
        <v>0.32245596868884541</v>
      </c>
      <c r="S28" s="33">
        <v>2.9805555555555556</v>
      </c>
      <c r="T28" s="33">
        <v>0</v>
      </c>
      <c r="U28" s="33">
        <v>0</v>
      </c>
      <c r="V28" s="33">
        <v>5.2495107632093932E-2</v>
      </c>
      <c r="W28" s="33">
        <v>0.82499999999999996</v>
      </c>
      <c r="X28" s="33">
        <v>0.64722222222222225</v>
      </c>
      <c r="Y28" s="33">
        <v>0</v>
      </c>
      <c r="Z28" s="33">
        <v>2.5929549902152644E-2</v>
      </c>
      <c r="AA28" s="33">
        <v>0</v>
      </c>
      <c r="AB28" s="33">
        <v>0</v>
      </c>
      <c r="AC28" s="33">
        <v>0</v>
      </c>
      <c r="AD28" s="33">
        <v>0</v>
      </c>
      <c r="AE28" s="33">
        <v>0</v>
      </c>
      <c r="AF28" s="33">
        <v>0</v>
      </c>
      <c r="AG28" s="33">
        <v>0</v>
      </c>
      <c r="AH28" t="s">
        <v>79</v>
      </c>
      <c r="AI28" s="34">
        <v>8</v>
      </c>
    </row>
    <row r="29" spans="1:35" x14ac:dyDescent="0.25">
      <c r="A29" t="s">
        <v>564</v>
      </c>
      <c r="B29" t="s">
        <v>368</v>
      </c>
      <c r="C29" t="s">
        <v>481</v>
      </c>
      <c r="D29" t="s">
        <v>541</v>
      </c>
      <c r="E29" s="33">
        <v>93.233333333333334</v>
      </c>
      <c r="F29" s="33">
        <v>5.6888888888888891</v>
      </c>
      <c r="G29" s="33">
        <v>0.1</v>
      </c>
      <c r="H29" s="33">
        <v>0.48733333333333356</v>
      </c>
      <c r="I29" s="33">
        <v>5.5222222222222221</v>
      </c>
      <c r="J29" s="33">
        <v>0</v>
      </c>
      <c r="K29" s="33">
        <v>0</v>
      </c>
      <c r="L29" s="33">
        <v>1.1048888888888888</v>
      </c>
      <c r="M29" s="33">
        <v>28.339888888888886</v>
      </c>
      <c r="N29" s="33">
        <v>0</v>
      </c>
      <c r="O29" s="33">
        <v>0.30396734596591585</v>
      </c>
      <c r="P29" s="33">
        <v>3.7111111111111112</v>
      </c>
      <c r="Q29" s="33">
        <v>17.437888888888896</v>
      </c>
      <c r="R29" s="33">
        <v>0.22683947086163755</v>
      </c>
      <c r="S29" s="33">
        <v>2.9860000000000002</v>
      </c>
      <c r="T29" s="33">
        <v>0</v>
      </c>
      <c r="U29" s="33">
        <v>0</v>
      </c>
      <c r="V29" s="33">
        <v>3.2027171969967821E-2</v>
      </c>
      <c r="W29" s="33">
        <v>0.70811111111111102</v>
      </c>
      <c r="X29" s="33">
        <v>3.9976666666666665</v>
      </c>
      <c r="Y29" s="33">
        <v>0</v>
      </c>
      <c r="Z29" s="33">
        <v>5.0473125968299365E-2</v>
      </c>
      <c r="AA29" s="33">
        <v>0</v>
      </c>
      <c r="AB29" s="33">
        <v>0</v>
      </c>
      <c r="AC29" s="33">
        <v>0</v>
      </c>
      <c r="AD29" s="33">
        <v>0</v>
      </c>
      <c r="AE29" s="33">
        <v>0</v>
      </c>
      <c r="AF29" s="33">
        <v>0</v>
      </c>
      <c r="AG29" s="33">
        <v>6.6666666666666666E-2</v>
      </c>
      <c r="AH29" t="s">
        <v>151</v>
      </c>
      <c r="AI29" s="34">
        <v>8</v>
      </c>
    </row>
    <row r="30" spans="1:35" x14ac:dyDescent="0.25">
      <c r="A30" t="s">
        <v>564</v>
      </c>
      <c r="B30" t="s">
        <v>425</v>
      </c>
      <c r="C30" t="s">
        <v>481</v>
      </c>
      <c r="D30" t="s">
        <v>541</v>
      </c>
      <c r="E30" s="33">
        <v>14.2</v>
      </c>
      <c r="F30" s="33">
        <v>5.6888888888888891</v>
      </c>
      <c r="G30" s="33">
        <v>6.6666666666666666E-2</v>
      </c>
      <c r="H30" s="33">
        <v>0.31688888888888894</v>
      </c>
      <c r="I30" s="33">
        <v>0.9555555555555556</v>
      </c>
      <c r="J30" s="33">
        <v>0</v>
      </c>
      <c r="K30" s="33">
        <v>0</v>
      </c>
      <c r="L30" s="33">
        <v>0.2223333333333333</v>
      </c>
      <c r="M30" s="33">
        <v>5.4722222222222223</v>
      </c>
      <c r="N30" s="33">
        <v>0</v>
      </c>
      <c r="O30" s="33">
        <v>0.38536776212832552</v>
      </c>
      <c r="P30" s="33">
        <v>3.898222222222222</v>
      </c>
      <c r="Q30" s="33">
        <v>0</v>
      </c>
      <c r="R30" s="33">
        <v>0.2745226917057903</v>
      </c>
      <c r="S30" s="33">
        <v>1.7073333333333334</v>
      </c>
      <c r="T30" s="33">
        <v>2.0045555555555556</v>
      </c>
      <c r="U30" s="33">
        <v>0</v>
      </c>
      <c r="V30" s="33">
        <v>0.26140062597809077</v>
      </c>
      <c r="W30" s="33">
        <v>6.3823333333333352</v>
      </c>
      <c r="X30" s="33">
        <v>2.1781111111111113</v>
      </c>
      <c r="Y30" s="33">
        <v>0</v>
      </c>
      <c r="Z30" s="33">
        <v>0.60284820031298914</v>
      </c>
      <c r="AA30" s="33">
        <v>0</v>
      </c>
      <c r="AB30" s="33">
        <v>0</v>
      </c>
      <c r="AC30" s="33">
        <v>0</v>
      </c>
      <c r="AD30" s="33">
        <v>0</v>
      </c>
      <c r="AE30" s="33">
        <v>0</v>
      </c>
      <c r="AF30" s="33">
        <v>0</v>
      </c>
      <c r="AG30" s="33">
        <v>0</v>
      </c>
      <c r="AH30" t="s">
        <v>208</v>
      </c>
      <c r="AI30" s="34">
        <v>8</v>
      </c>
    </row>
    <row r="31" spans="1:35" x14ac:dyDescent="0.25">
      <c r="A31" t="s">
        <v>564</v>
      </c>
      <c r="B31" t="s">
        <v>391</v>
      </c>
      <c r="C31" t="s">
        <v>435</v>
      </c>
      <c r="D31" t="s">
        <v>532</v>
      </c>
      <c r="E31" s="33">
        <v>50.088888888888889</v>
      </c>
      <c r="F31" s="33">
        <v>4.3666666666666663</v>
      </c>
      <c r="G31" s="33">
        <v>0</v>
      </c>
      <c r="H31" s="33">
        <v>0</v>
      </c>
      <c r="I31" s="33">
        <v>2.1444444444444444</v>
      </c>
      <c r="J31" s="33">
        <v>0</v>
      </c>
      <c r="K31" s="33">
        <v>0</v>
      </c>
      <c r="L31" s="33">
        <v>0</v>
      </c>
      <c r="M31" s="33">
        <v>0</v>
      </c>
      <c r="N31" s="33">
        <v>5.802777777777778</v>
      </c>
      <c r="O31" s="33">
        <v>0.11584960070984916</v>
      </c>
      <c r="P31" s="33">
        <v>0</v>
      </c>
      <c r="Q31" s="33">
        <v>4.8555555555555552</v>
      </c>
      <c r="R31" s="33">
        <v>9.6938775510204078E-2</v>
      </c>
      <c r="S31" s="33">
        <v>0</v>
      </c>
      <c r="T31" s="33">
        <v>0</v>
      </c>
      <c r="U31" s="33">
        <v>0</v>
      </c>
      <c r="V31" s="33">
        <v>0</v>
      </c>
      <c r="W31" s="33">
        <v>0</v>
      </c>
      <c r="X31" s="33">
        <v>4.0999999999999996</v>
      </c>
      <c r="Y31" s="33">
        <v>0</v>
      </c>
      <c r="Z31" s="33">
        <v>8.1854480922803896E-2</v>
      </c>
      <c r="AA31" s="33">
        <v>0</v>
      </c>
      <c r="AB31" s="33">
        <v>0</v>
      </c>
      <c r="AC31" s="33">
        <v>0</v>
      </c>
      <c r="AD31" s="33">
        <v>0</v>
      </c>
      <c r="AE31" s="33">
        <v>0</v>
      </c>
      <c r="AF31" s="33">
        <v>0</v>
      </c>
      <c r="AG31" s="33">
        <v>0</v>
      </c>
      <c r="AH31" t="s">
        <v>174</v>
      </c>
      <c r="AI31" s="34">
        <v>8</v>
      </c>
    </row>
    <row r="32" spans="1:35" x14ac:dyDescent="0.25">
      <c r="A32" t="s">
        <v>564</v>
      </c>
      <c r="B32" t="s">
        <v>332</v>
      </c>
      <c r="C32" t="s">
        <v>446</v>
      </c>
      <c r="D32" t="s">
        <v>514</v>
      </c>
      <c r="E32" s="33">
        <v>71.511111111111106</v>
      </c>
      <c r="F32" s="33">
        <v>5.6888888888888891</v>
      </c>
      <c r="G32" s="33">
        <v>0.21111111111111111</v>
      </c>
      <c r="H32" s="33">
        <v>0</v>
      </c>
      <c r="I32" s="33">
        <v>0</v>
      </c>
      <c r="J32" s="33">
        <v>0</v>
      </c>
      <c r="K32" s="33">
        <v>0</v>
      </c>
      <c r="L32" s="33">
        <v>0.875</v>
      </c>
      <c r="M32" s="33">
        <v>4.7750000000000004</v>
      </c>
      <c r="N32" s="33">
        <v>0</v>
      </c>
      <c r="O32" s="33">
        <v>6.6772840273461781E-2</v>
      </c>
      <c r="P32" s="33">
        <v>3.4944444444444445</v>
      </c>
      <c r="Q32" s="33">
        <v>3.4750000000000001</v>
      </c>
      <c r="R32" s="33">
        <v>9.7459602237414553E-2</v>
      </c>
      <c r="S32" s="33">
        <v>0.11944444444444445</v>
      </c>
      <c r="T32" s="33">
        <v>0</v>
      </c>
      <c r="U32" s="33">
        <v>0</v>
      </c>
      <c r="V32" s="33">
        <v>1.6702921068986951E-3</v>
      </c>
      <c r="W32" s="33">
        <v>5.5555555555555552E-2</v>
      </c>
      <c r="X32" s="33">
        <v>2.838888888888889</v>
      </c>
      <c r="Y32" s="33">
        <v>0</v>
      </c>
      <c r="Z32" s="33">
        <v>4.0475450590428841E-2</v>
      </c>
      <c r="AA32" s="33">
        <v>0</v>
      </c>
      <c r="AB32" s="33">
        <v>0</v>
      </c>
      <c r="AC32" s="33">
        <v>0</v>
      </c>
      <c r="AD32" s="33">
        <v>0</v>
      </c>
      <c r="AE32" s="33">
        <v>0</v>
      </c>
      <c r="AF32" s="33">
        <v>0</v>
      </c>
      <c r="AG32" s="33">
        <v>0</v>
      </c>
      <c r="AH32" t="s">
        <v>114</v>
      </c>
      <c r="AI32" s="34">
        <v>8</v>
      </c>
    </row>
    <row r="33" spans="1:35" x14ac:dyDescent="0.25">
      <c r="A33" t="s">
        <v>564</v>
      </c>
      <c r="B33" t="s">
        <v>278</v>
      </c>
      <c r="C33" t="s">
        <v>458</v>
      </c>
      <c r="D33" t="s">
        <v>532</v>
      </c>
      <c r="E33" s="33">
        <v>32</v>
      </c>
      <c r="F33" s="33">
        <v>5.6888888888888891</v>
      </c>
      <c r="G33" s="33">
        <v>0.26666666666666666</v>
      </c>
      <c r="H33" s="33">
        <v>0.1498888888888889</v>
      </c>
      <c r="I33" s="33">
        <v>0.25555555555555554</v>
      </c>
      <c r="J33" s="33">
        <v>0</v>
      </c>
      <c r="K33" s="33">
        <v>0</v>
      </c>
      <c r="L33" s="33">
        <v>0.5838888888888889</v>
      </c>
      <c r="M33" s="33">
        <v>3.9968888888888894</v>
      </c>
      <c r="N33" s="33">
        <v>0</v>
      </c>
      <c r="O33" s="33">
        <v>0.12490277777777779</v>
      </c>
      <c r="P33" s="33">
        <v>2.5765555555555557</v>
      </c>
      <c r="Q33" s="33">
        <v>2.2264444444444442</v>
      </c>
      <c r="R33" s="33">
        <v>0.15009375</v>
      </c>
      <c r="S33" s="33">
        <v>0.78333333333333321</v>
      </c>
      <c r="T33" s="33">
        <v>5.1361111111111093</v>
      </c>
      <c r="U33" s="33">
        <v>0</v>
      </c>
      <c r="V33" s="33">
        <v>0.18498263888888883</v>
      </c>
      <c r="W33" s="33">
        <v>4.6712222222222222</v>
      </c>
      <c r="X33" s="33">
        <v>4.4464444444444444</v>
      </c>
      <c r="Y33" s="33">
        <v>0</v>
      </c>
      <c r="Z33" s="33">
        <v>0.28492708333333333</v>
      </c>
      <c r="AA33" s="33">
        <v>0</v>
      </c>
      <c r="AB33" s="33">
        <v>0</v>
      </c>
      <c r="AC33" s="33">
        <v>0</v>
      </c>
      <c r="AD33" s="33">
        <v>0</v>
      </c>
      <c r="AE33" s="33">
        <v>0</v>
      </c>
      <c r="AF33" s="33">
        <v>0</v>
      </c>
      <c r="AG33" s="33">
        <v>0</v>
      </c>
      <c r="AH33" t="s">
        <v>57</v>
      </c>
      <c r="AI33" s="34">
        <v>8</v>
      </c>
    </row>
    <row r="34" spans="1:35" x14ac:dyDescent="0.25">
      <c r="A34" t="s">
        <v>564</v>
      </c>
      <c r="B34" t="s">
        <v>357</v>
      </c>
      <c r="C34" t="s">
        <v>489</v>
      </c>
      <c r="D34" t="s">
        <v>545</v>
      </c>
      <c r="E34" s="33">
        <v>36.344444444444441</v>
      </c>
      <c r="F34" s="33">
        <v>0</v>
      </c>
      <c r="G34" s="33">
        <v>0</v>
      </c>
      <c r="H34" s="33">
        <v>0</v>
      </c>
      <c r="I34" s="33">
        <v>2.8777777777777778</v>
      </c>
      <c r="J34" s="33">
        <v>0</v>
      </c>
      <c r="K34" s="33">
        <v>0</v>
      </c>
      <c r="L34" s="33">
        <v>0.55133333333333334</v>
      </c>
      <c r="M34" s="33">
        <v>5.333333333333333</v>
      </c>
      <c r="N34" s="33">
        <v>5.333333333333333</v>
      </c>
      <c r="O34" s="33">
        <v>0.29348822989911344</v>
      </c>
      <c r="P34" s="33">
        <v>0</v>
      </c>
      <c r="Q34" s="33">
        <v>0</v>
      </c>
      <c r="R34" s="33">
        <v>0</v>
      </c>
      <c r="S34" s="33">
        <v>2.3848888888888893</v>
      </c>
      <c r="T34" s="33">
        <v>7.3333333333333334E-2</v>
      </c>
      <c r="U34" s="33">
        <v>0</v>
      </c>
      <c r="V34" s="33">
        <v>6.7636808315499855E-2</v>
      </c>
      <c r="W34" s="33">
        <v>4.9863333333333344</v>
      </c>
      <c r="X34" s="33">
        <v>0</v>
      </c>
      <c r="Y34" s="33">
        <v>4.2</v>
      </c>
      <c r="Z34" s="33">
        <v>0.25275756649342712</v>
      </c>
      <c r="AA34" s="33">
        <v>0</v>
      </c>
      <c r="AB34" s="33">
        <v>0</v>
      </c>
      <c r="AC34" s="33">
        <v>0</v>
      </c>
      <c r="AD34" s="33">
        <v>0</v>
      </c>
      <c r="AE34" s="33">
        <v>0</v>
      </c>
      <c r="AF34" s="33">
        <v>0</v>
      </c>
      <c r="AG34" s="33">
        <v>0</v>
      </c>
      <c r="AH34" t="s">
        <v>140</v>
      </c>
      <c r="AI34" s="34">
        <v>8</v>
      </c>
    </row>
    <row r="35" spans="1:35" x14ac:dyDescent="0.25">
      <c r="A35" t="s">
        <v>564</v>
      </c>
      <c r="B35" t="s">
        <v>416</v>
      </c>
      <c r="C35" t="s">
        <v>505</v>
      </c>
      <c r="D35" t="s">
        <v>553</v>
      </c>
      <c r="E35" s="33">
        <v>33.1</v>
      </c>
      <c r="F35" s="33">
        <v>4.666666666666667</v>
      </c>
      <c r="G35" s="33">
        <v>6.6666666666666666E-2</v>
      </c>
      <c r="H35" s="33">
        <v>0</v>
      </c>
      <c r="I35" s="33">
        <v>1.3</v>
      </c>
      <c r="J35" s="33">
        <v>0</v>
      </c>
      <c r="K35" s="33">
        <v>0</v>
      </c>
      <c r="L35" s="33">
        <v>3.1709999999999985</v>
      </c>
      <c r="M35" s="33">
        <v>5.0666666666666664</v>
      </c>
      <c r="N35" s="33">
        <v>0</v>
      </c>
      <c r="O35" s="33">
        <v>0.15307150050352467</v>
      </c>
      <c r="P35" s="33">
        <v>0</v>
      </c>
      <c r="Q35" s="33">
        <v>2.6361111111111111</v>
      </c>
      <c r="R35" s="33">
        <v>7.9640819066800941E-2</v>
      </c>
      <c r="S35" s="33">
        <v>2.9267777777777773</v>
      </c>
      <c r="T35" s="33">
        <v>0</v>
      </c>
      <c r="U35" s="33">
        <v>0</v>
      </c>
      <c r="V35" s="33">
        <v>8.8422289358845232E-2</v>
      </c>
      <c r="W35" s="33">
        <v>4.6218888888888872</v>
      </c>
      <c r="X35" s="33">
        <v>4.1666666666666664E-2</v>
      </c>
      <c r="Y35" s="33">
        <v>0</v>
      </c>
      <c r="Z35" s="33">
        <v>0.14089291708627052</v>
      </c>
      <c r="AA35" s="33">
        <v>0</v>
      </c>
      <c r="AB35" s="33">
        <v>0.51111111111111107</v>
      </c>
      <c r="AC35" s="33">
        <v>0</v>
      </c>
      <c r="AD35" s="33">
        <v>0</v>
      </c>
      <c r="AE35" s="33">
        <v>0</v>
      </c>
      <c r="AF35" s="33">
        <v>0</v>
      </c>
      <c r="AG35" s="33">
        <v>0</v>
      </c>
      <c r="AH35" t="s">
        <v>199</v>
      </c>
      <c r="AI35" s="34">
        <v>8</v>
      </c>
    </row>
    <row r="36" spans="1:35" x14ac:dyDescent="0.25">
      <c r="A36" t="s">
        <v>564</v>
      </c>
      <c r="B36" t="s">
        <v>327</v>
      </c>
      <c r="C36" t="s">
        <v>481</v>
      </c>
      <c r="D36" t="s">
        <v>541</v>
      </c>
      <c r="E36" s="33">
        <v>60.511111111111113</v>
      </c>
      <c r="F36" s="33">
        <v>0</v>
      </c>
      <c r="G36" s="33">
        <v>0</v>
      </c>
      <c r="H36" s="33">
        <v>0</v>
      </c>
      <c r="I36" s="33">
        <v>1.6888888888888889</v>
      </c>
      <c r="J36" s="33">
        <v>0</v>
      </c>
      <c r="K36" s="33">
        <v>0</v>
      </c>
      <c r="L36" s="33">
        <v>0</v>
      </c>
      <c r="M36" s="33">
        <v>0</v>
      </c>
      <c r="N36" s="33">
        <v>1.2883333333333331</v>
      </c>
      <c r="O36" s="33">
        <v>2.1290855673889088E-2</v>
      </c>
      <c r="P36" s="33">
        <v>0</v>
      </c>
      <c r="Q36" s="33">
        <v>5.5730000000000022</v>
      </c>
      <c r="R36" s="33">
        <v>9.2098788101358825E-2</v>
      </c>
      <c r="S36" s="33">
        <v>0.62711111111111106</v>
      </c>
      <c r="T36" s="33">
        <v>0</v>
      </c>
      <c r="U36" s="33">
        <v>0</v>
      </c>
      <c r="V36" s="33">
        <v>1.0363569592361364E-2</v>
      </c>
      <c r="W36" s="33">
        <v>6.7863333333333333</v>
      </c>
      <c r="X36" s="33">
        <v>0.35555555555555557</v>
      </c>
      <c r="Y36" s="33">
        <v>0.1111111111111111</v>
      </c>
      <c r="Z36" s="33">
        <v>0.11986228424531765</v>
      </c>
      <c r="AA36" s="33">
        <v>0</v>
      </c>
      <c r="AB36" s="33">
        <v>0</v>
      </c>
      <c r="AC36" s="33">
        <v>0</v>
      </c>
      <c r="AD36" s="33">
        <v>0</v>
      </c>
      <c r="AE36" s="33">
        <v>0</v>
      </c>
      <c r="AF36" s="33">
        <v>0</v>
      </c>
      <c r="AG36" s="33">
        <v>0</v>
      </c>
      <c r="AH36" t="s">
        <v>109</v>
      </c>
      <c r="AI36" s="34">
        <v>8</v>
      </c>
    </row>
    <row r="37" spans="1:35" x14ac:dyDescent="0.25">
      <c r="A37" t="s">
        <v>564</v>
      </c>
      <c r="B37" t="s">
        <v>270</v>
      </c>
      <c r="C37" t="s">
        <v>446</v>
      </c>
      <c r="D37" t="s">
        <v>514</v>
      </c>
      <c r="E37" s="33">
        <v>85.666666666666671</v>
      </c>
      <c r="F37" s="33">
        <v>5.6888888888888891</v>
      </c>
      <c r="G37" s="33">
        <v>0.26666666666666666</v>
      </c>
      <c r="H37" s="33">
        <v>0</v>
      </c>
      <c r="I37" s="33">
        <v>5</v>
      </c>
      <c r="J37" s="33">
        <v>0</v>
      </c>
      <c r="K37" s="33">
        <v>0</v>
      </c>
      <c r="L37" s="33">
        <v>0</v>
      </c>
      <c r="M37" s="33">
        <v>2.2504444444444442</v>
      </c>
      <c r="N37" s="33">
        <v>0</v>
      </c>
      <c r="O37" s="33">
        <v>2.6269779507133589E-2</v>
      </c>
      <c r="P37" s="33">
        <v>5.5056666666666665</v>
      </c>
      <c r="Q37" s="33">
        <v>5.4901111111111103</v>
      </c>
      <c r="R37" s="33">
        <v>0.12835538261997403</v>
      </c>
      <c r="S37" s="33">
        <v>0</v>
      </c>
      <c r="T37" s="33">
        <v>0</v>
      </c>
      <c r="U37" s="33">
        <v>0</v>
      </c>
      <c r="V37" s="33">
        <v>0</v>
      </c>
      <c r="W37" s="33">
        <v>0</v>
      </c>
      <c r="X37" s="33">
        <v>0</v>
      </c>
      <c r="Y37" s="33">
        <v>0</v>
      </c>
      <c r="Z37" s="33">
        <v>0</v>
      </c>
      <c r="AA37" s="33">
        <v>0</v>
      </c>
      <c r="AB37" s="33">
        <v>0</v>
      </c>
      <c r="AC37" s="33">
        <v>0</v>
      </c>
      <c r="AD37" s="33">
        <v>0</v>
      </c>
      <c r="AE37" s="33">
        <v>0</v>
      </c>
      <c r="AF37" s="33">
        <v>0</v>
      </c>
      <c r="AG37" s="33">
        <v>0</v>
      </c>
      <c r="AH37" t="s">
        <v>49</v>
      </c>
      <c r="AI37" s="34">
        <v>8</v>
      </c>
    </row>
    <row r="38" spans="1:35" x14ac:dyDescent="0.25">
      <c r="A38" t="s">
        <v>564</v>
      </c>
      <c r="B38" t="s">
        <v>388</v>
      </c>
      <c r="C38" t="s">
        <v>451</v>
      </c>
      <c r="D38" t="s">
        <v>527</v>
      </c>
      <c r="E38" s="33">
        <v>76.811111111111117</v>
      </c>
      <c r="F38" s="33">
        <v>5.6888888888888891</v>
      </c>
      <c r="G38" s="33">
        <v>2.8444444444444446</v>
      </c>
      <c r="H38" s="33">
        <v>5.6888888888888891</v>
      </c>
      <c r="I38" s="33">
        <v>5.6</v>
      </c>
      <c r="J38" s="33">
        <v>0</v>
      </c>
      <c r="K38" s="33">
        <v>0</v>
      </c>
      <c r="L38" s="33">
        <v>5.2689999999999992</v>
      </c>
      <c r="M38" s="33">
        <v>0</v>
      </c>
      <c r="N38" s="33">
        <v>12.222222222222221</v>
      </c>
      <c r="O38" s="33">
        <v>0.15912049761319252</v>
      </c>
      <c r="P38" s="33">
        <v>0</v>
      </c>
      <c r="Q38" s="33">
        <v>9.9826666666666615</v>
      </c>
      <c r="R38" s="33">
        <v>0.12996383625054239</v>
      </c>
      <c r="S38" s="33">
        <v>18.373111111111108</v>
      </c>
      <c r="T38" s="33">
        <v>30.748444444444445</v>
      </c>
      <c r="U38" s="33">
        <v>0</v>
      </c>
      <c r="V38" s="33">
        <v>0.63951106610733388</v>
      </c>
      <c r="W38" s="33">
        <v>17.690999999999999</v>
      </c>
      <c r="X38" s="33">
        <v>27.611555555555576</v>
      </c>
      <c r="Y38" s="33">
        <v>0</v>
      </c>
      <c r="Z38" s="33">
        <v>0.58979169680312471</v>
      </c>
      <c r="AA38" s="33">
        <v>0</v>
      </c>
      <c r="AB38" s="33">
        <v>0</v>
      </c>
      <c r="AC38" s="33">
        <v>0</v>
      </c>
      <c r="AD38" s="33">
        <v>0</v>
      </c>
      <c r="AE38" s="33">
        <v>0</v>
      </c>
      <c r="AF38" s="33">
        <v>0</v>
      </c>
      <c r="AG38" s="33">
        <v>2.8444444444444446</v>
      </c>
      <c r="AH38" t="s">
        <v>171</v>
      </c>
      <c r="AI38" s="34">
        <v>8</v>
      </c>
    </row>
    <row r="39" spans="1:35" x14ac:dyDescent="0.25">
      <c r="A39" t="s">
        <v>564</v>
      </c>
      <c r="B39" t="s">
        <v>424</v>
      </c>
      <c r="C39" t="s">
        <v>447</v>
      </c>
      <c r="D39" t="s">
        <v>524</v>
      </c>
      <c r="E39" s="33">
        <v>47.088888888888889</v>
      </c>
      <c r="F39" s="33">
        <v>5.6888888888888891</v>
      </c>
      <c r="G39" s="33">
        <v>0</v>
      </c>
      <c r="H39" s="33">
        <v>0</v>
      </c>
      <c r="I39" s="33">
        <v>4.8666666666666663</v>
      </c>
      <c r="J39" s="33">
        <v>0</v>
      </c>
      <c r="K39" s="33">
        <v>0</v>
      </c>
      <c r="L39" s="33">
        <v>5.7631111111111109</v>
      </c>
      <c r="M39" s="33">
        <v>4.9777777777777779</v>
      </c>
      <c r="N39" s="33">
        <v>4</v>
      </c>
      <c r="O39" s="33">
        <v>0.19065596979707408</v>
      </c>
      <c r="P39" s="33">
        <v>0</v>
      </c>
      <c r="Q39" s="33">
        <v>0.4303333333333334</v>
      </c>
      <c r="R39" s="33">
        <v>9.1387446908919312E-3</v>
      </c>
      <c r="S39" s="33">
        <v>5.6824444444444442</v>
      </c>
      <c r="T39" s="33">
        <v>10.712222222222222</v>
      </c>
      <c r="U39" s="33">
        <v>0</v>
      </c>
      <c r="V39" s="33">
        <v>0.34816422840962719</v>
      </c>
      <c r="W39" s="33">
        <v>15.651000000000007</v>
      </c>
      <c r="X39" s="33">
        <v>6.2185555555555547</v>
      </c>
      <c r="Y39" s="33">
        <v>0</v>
      </c>
      <c r="Z39" s="33">
        <v>0.46443133553563015</v>
      </c>
      <c r="AA39" s="33">
        <v>0</v>
      </c>
      <c r="AB39" s="33">
        <v>0</v>
      </c>
      <c r="AC39" s="33">
        <v>0</v>
      </c>
      <c r="AD39" s="33">
        <v>0</v>
      </c>
      <c r="AE39" s="33">
        <v>0</v>
      </c>
      <c r="AF39" s="33">
        <v>0</v>
      </c>
      <c r="AG39" s="33">
        <v>0</v>
      </c>
      <c r="AH39" t="s">
        <v>207</v>
      </c>
      <c r="AI39" s="34">
        <v>8</v>
      </c>
    </row>
    <row r="40" spans="1:35" x14ac:dyDescent="0.25">
      <c r="A40" t="s">
        <v>564</v>
      </c>
      <c r="B40" t="s">
        <v>409</v>
      </c>
      <c r="C40" t="s">
        <v>451</v>
      </c>
      <c r="D40" t="s">
        <v>527</v>
      </c>
      <c r="E40" s="33">
        <v>67.266666666666666</v>
      </c>
      <c r="F40" s="33">
        <v>5.6888888888888891</v>
      </c>
      <c r="G40" s="33">
        <v>0</v>
      </c>
      <c r="H40" s="33">
        <v>0</v>
      </c>
      <c r="I40" s="33">
        <v>5.6333333333333337</v>
      </c>
      <c r="J40" s="33">
        <v>0</v>
      </c>
      <c r="K40" s="33">
        <v>0</v>
      </c>
      <c r="L40" s="33">
        <v>5.3584444444444452</v>
      </c>
      <c r="M40" s="33">
        <v>0</v>
      </c>
      <c r="N40" s="33">
        <v>8.1226666666666656</v>
      </c>
      <c r="O40" s="33">
        <v>0.12075322101090187</v>
      </c>
      <c r="P40" s="33">
        <v>0</v>
      </c>
      <c r="Q40" s="33">
        <v>5.63011111111111</v>
      </c>
      <c r="R40" s="33">
        <v>8.3698381235546723E-2</v>
      </c>
      <c r="S40" s="33">
        <v>10.109666666666667</v>
      </c>
      <c r="T40" s="33">
        <v>12.187888888888891</v>
      </c>
      <c r="U40" s="33">
        <v>0</v>
      </c>
      <c r="V40" s="33">
        <v>0.33148001321440373</v>
      </c>
      <c r="W40" s="33">
        <v>21.602555555555551</v>
      </c>
      <c r="X40" s="33">
        <v>16.358000000000001</v>
      </c>
      <c r="Y40" s="33">
        <v>0</v>
      </c>
      <c r="Z40" s="33">
        <v>0.5643293690122233</v>
      </c>
      <c r="AA40" s="33">
        <v>0</v>
      </c>
      <c r="AB40" s="33">
        <v>0</v>
      </c>
      <c r="AC40" s="33">
        <v>0</v>
      </c>
      <c r="AD40" s="33">
        <v>0</v>
      </c>
      <c r="AE40" s="33">
        <v>0</v>
      </c>
      <c r="AF40" s="33">
        <v>0</v>
      </c>
      <c r="AG40" s="33">
        <v>2.8444444444444446</v>
      </c>
      <c r="AH40" t="s">
        <v>192</v>
      </c>
      <c r="AI40" s="34">
        <v>8</v>
      </c>
    </row>
    <row r="41" spans="1:35" x14ac:dyDescent="0.25">
      <c r="A41" t="s">
        <v>564</v>
      </c>
      <c r="B41" t="s">
        <v>420</v>
      </c>
      <c r="C41" t="s">
        <v>450</v>
      </c>
      <c r="D41" t="s">
        <v>526</v>
      </c>
      <c r="E41" s="33">
        <v>40.022222222222226</v>
      </c>
      <c r="F41" s="33">
        <v>5.6888888888888891</v>
      </c>
      <c r="G41" s="33">
        <v>0</v>
      </c>
      <c r="H41" s="33">
        <v>0</v>
      </c>
      <c r="I41" s="33">
        <v>0</v>
      </c>
      <c r="J41" s="33">
        <v>0</v>
      </c>
      <c r="K41" s="33">
        <v>0</v>
      </c>
      <c r="L41" s="33">
        <v>1.5906666666666667</v>
      </c>
      <c r="M41" s="33">
        <v>8.0620000000000012</v>
      </c>
      <c r="N41" s="33">
        <v>0</v>
      </c>
      <c r="O41" s="33">
        <v>0.20143808995002777</v>
      </c>
      <c r="P41" s="33">
        <v>0</v>
      </c>
      <c r="Q41" s="33">
        <v>5.520999999999999</v>
      </c>
      <c r="R41" s="33">
        <v>0.13794836202109936</v>
      </c>
      <c r="S41" s="33">
        <v>13.279555555555552</v>
      </c>
      <c r="T41" s="33">
        <v>11.452333333333332</v>
      </c>
      <c r="U41" s="33">
        <v>0</v>
      </c>
      <c r="V41" s="33">
        <v>0.6179539144919487</v>
      </c>
      <c r="W41" s="33">
        <v>14.805222222222215</v>
      </c>
      <c r="X41" s="33">
        <v>17.147444444444442</v>
      </c>
      <c r="Y41" s="33">
        <v>0</v>
      </c>
      <c r="Z41" s="33">
        <v>0.79837312604108801</v>
      </c>
      <c r="AA41" s="33">
        <v>0</v>
      </c>
      <c r="AB41" s="33">
        <v>0</v>
      </c>
      <c r="AC41" s="33">
        <v>0</v>
      </c>
      <c r="AD41" s="33">
        <v>0</v>
      </c>
      <c r="AE41" s="33">
        <v>0</v>
      </c>
      <c r="AF41" s="33">
        <v>0</v>
      </c>
      <c r="AG41" s="33">
        <v>0</v>
      </c>
      <c r="AH41" t="s">
        <v>203</v>
      </c>
      <c r="AI41" s="34">
        <v>8</v>
      </c>
    </row>
    <row r="42" spans="1:35" x14ac:dyDescent="0.25">
      <c r="A42" t="s">
        <v>564</v>
      </c>
      <c r="B42" t="s">
        <v>400</v>
      </c>
      <c r="C42" t="s">
        <v>503</v>
      </c>
      <c r="D42" t="s">
        <v>541</v>
      </c>
      <c r="E42" s="33">
        <v>86.466666666666669</v>
      </c>
      <c r="F42" s="33">
        <v>5.6888888888888891</v>
      </c>
      <c r="G42" s="33">
        <v>0</v>
      </c>
      <c r="H42" s="33">
        <v>5.6888888888888891</v>
      </c>
      <c r="I42" s="33">
        <v>4.9777777777777779</v>
      </c>
      <c r="J42" s="33">
        <v>0</v>
      </c>
      <c r="K42" s="33">
        <v>0</v>
      </c>
      <c r="L42" s="33">
        <v>7.017555555555556</v>
      </c>
      <c r="M42" s="33">
        <v>0</v>
      </c>
      <c r="N42" s="33">
        <v>5.6</v>
      </c>
      <c r="O42" s="33">
        <v>6.4764841942945253E-2</v>
      </c>
      <c r="P42" s="33">
        <v>0</v>
      </c>
      <c r="Q42" s="33">
        <v>36.526666666666635</v>
      </c>
      <c r="R42" s="33">
        <v>0.42243639167309138</v>
      </c>
      <c r="S42" s="33">
        <v>33.739555555555562</v>
      </c>
      <c r="T42" s="33">
        <v>21.651999999999997</v>
      </c>
      <c r="U42" s="33">
        <v>0</v>
      </c>
      <c r="V42" s="33">
        <v>0.64061166795168334</v>
      </c>
      <c r="W42" s="33">
        <v>27.597111111111108</v>
      </c>
      <c r="X42" s="33">
        <v>29.274888888888892</v>
      </c>
      <c r="Y42" s="33">
        <v>0</v>
      </c>
      <c r="Z42" s="33">
        <v>0.65773323053199695</v>
      </c>
      <c r="AA42" s="33">
        <v>0</v>
      </c>
      <c r="AB42" s="33">
        <v>0</v>
      </c>
      <c r="AC42" s="33">
        <v>0</v>
      </c>
      <c r="AD42" s="33">
        <v>0</v>
      </c>
      <c r="AE42" s="33">
        <v>0</v>
      </c>
      <c r="AF42" s="33">
        <v>0</v>
      </c>
      <c r="AG42" s="33">
        <v>0</v>
      </c>
      <c r="AH42" t="s">
        <v>183</v>
      </c>
      <c r="AI42" s="34">
        <v>8</v>
      </c>
    </row>
    <row r="43" spans="1:35" x14ac:dyDescent="0.25">
      <c r="A43" t="s">
        <v>564</v>
      </c>
      <c r="B43" t="s">
        <v>415</v>
      </c>
      <c r="C43" t="s">
        <v>442</v>
      </c>
      <c r="D43" t="s">
        <v>523</v>
      </c>
      <c r="E43" s="33">
        <v>72.455555555555549</v>
      </c>
      <c r="F43" s="33">
        <v>5.6888888888888891</v>
      </c>
      <c r="G43" s="33">
        <v>0</v>
      </c>
      <c r="H43" s="33">
        <v>0</v>
      </c>
      <c r="I43" s="33">
        <v>5.6888888888888891</v>
      </c>
      <c r="J43" s="33">
        <v>0</v>
      </c>
      <c r="K43" s="33">
        <v>11.377777777777778</v>
      </c>
      <c r="L43" s="33">
        <v>5.8237777777777788</v>
      </c>
      <c r="M43" s="33">
        <v>0</v>
      </c>
      <c r="N43" s="33">
        <v>6.4412222222222217</v>
      </c>
      <c r="O43" s="33">
        <v>8.889894188007974E-2</v>
      </c>
      <c r="P43" s="33">
        <v>0</v>
      </c>
      <c r="Q43" s="33">
        <v>5.6888888888888891</v>
      </c>
      <c r="R43" s="33">
        <v>7.8515565097377713E-2</v>
      </c>
      <c r="S43" s="33">
        <v>10.620222222222219</v>
      </c>
      <c r="T43" s="33">
        <v>23.856555555555541</v>
      </c>
      <c r="U43" s="33">
        <v>0</v>
      </c>
      <c r="V43" s="33">
        <v>0.47583346112559405</v>
      </c>
      <c r="W43" s="33">
        <v>11.101333333333333</v>
      </c>
      <c r="X43" s="33">
        <v>29.368333333333339</v>
      </c>
      <c r="Y43" s="33">
        <v>0</v>
      </c>
      <c r="Z43" s="33">
        <v>0.55854470173286319</v>
      </c>
      <c r="AA43" s="33">
        <v>0</v>
      </c>
      <c r="AB43" s="33">
        <v>0</v>
      </c>
      <c r="AC43" s="33">
        <v>0</v>
      </c>
      <c r="AD43" s="33">
        <v>0</v>
      </c>
      <c r="AE43" s="33">
        <v>0</v>
      </c>
      <c r="AF43" s="33">
        <v>0</v>
      </c>
      <c r="AG43" s="33">
        <v>5.6888888888888891</v>
      </c>
      <c r="AH43" t="s">
        <v>198</v>
      </c>
      <c r="AI43" s="34">
        <v>8</v>
      </c>
    </row>
    <row r="44" spans="1:35" x14ac:dyDescent="0.25">
      <c r="A44" t="s">
        <v>564</v>
      </c>
      <c r="B44" t="s">
        <v>412</v>
      </c>
      <c r="C44" t="s">
        <v>440</v>
      </c>
      <c r="D44" t="s">
        <v>520</v>
      </c>
      <c r="E44" s="33">
        <v>92.62222222222222</v>
      </c>
      <c r="F44" s="33">
        <v>5.6888888888888891</v>
      </c>
      <c r="G44" s="33">
        <v>0.62222222222222223</v>
      </c>
      <c r="H44" s="33">
        <v>5.6888888888888891</v>
      </c>
      <c r="I44" s="33">
        <v>7.6333333333333337</v>
      </c>
      <c r="J44" s="33">
        <v>0</v>
      </c>
      <c r="K44" s="33">
        <v>0</v>
      </c>
      <c r="L44" s="33">
        <v>9.5052222222222209</v>
      </c>
      <c r="M44" s="33">
        <v>5.5111111111111111</v>
      </c>
      <c r="N44" s="33">
        <v>0</v>
      </c>
      <c r="O44" s="33">
        <v>5.9500959692898273E-2</v>
      </c>
      <c r="P44" s="33">
        <v>0</v>
      </c>
      <c r="Q44" s="33">
        <v>7.7781111111111123</v>
      </c>
      <c r="R44" s="33">
        <v>8.3976727447216903E-2</v>
      </c>
      <c r="S44" s="33">
        <v>23.942666666666664</v>
      </c>
      <c r="T44" s="33">
        <v>42.382666666666658</v>
      </c>
      <c r="U44" s="33">
        <v>0</v>
      </c>
      <c r="V44" s="33">
        <v>0.71608445297504786</v>
      </c>
      <c r="W44" s="33">
        <v>23.807222222222229</v>
      </c>
      <c r="X44" s="33">
        <v>41.093111111111114</v>
      </c>
      <c r="Y44" s="33">
        <v>0</v>
      </c>
      <c r="Z44" s="33">
        <v>0.70069937619961631</v>
      </c>
      <c r="AA44" s="33">
        <v>0</v>
      </c>
      <c r="AB44" s="33">
        <v>0</v>
      </c>
      <c r="AC44" s="33">
        <v>0</v>
      </c>
      <c r="AD44" s="33">
        <v>0</v>
      </c>
      <c r="AE44" s="33">
        <v>0</v>
      </c>
      <c r="AF44" s="33">
        <v>0</v>
      </c>
      <c r="AG44" s="33">
        <v>0</v>
      </c>
      <c r="AH44" t="s">
        <v>195</v>
      </c>
      <c r="AI44" s="34">
        <v>8</v>
      </c>
    </row>
    <row r="45" spans="1:35" x14ac:dyDescent="0.25">
      <c r="A45" t="s">
        <v>564</v>
      </c>
      <c r="B45" t="s">
        <v>421</v>
      </c>
      <c r="C45" t="s">
        <v>448</v>
      </c>
      <c r="D45" t="s">
        <v>525</v>
      </c>
      <c r="E45" s="33">
        <v>64.822222222222223</v>
      </c>
      <c r="F45" s="33">
        <v>5.6888888888888891</v>
      </c>
      <c r="G45" s="33">
        <v>0</v>
      </c>
      <c r="H45" s="33">
        <v>0</v>
      </c>
      <c r="I45" s="33">
        <v>4.2222222222222223</v>
      </c>
      <c r="J45" s="33">
        <v>0</v>
      </c>
      <c r="K45" s="33">
        <v>0</v>
      </c>
      <c r="L45" s="33">
        <v>0.83022222222222219</v>
      </c>
      <c r="M45" s="33">
        <v>0</v>
      </c>
      <c r="N45" s="33">
        <v>0</v>
      </c>
      <c r="O45" s="33">
        <v>0</v>
      </c>
      <c r="P45" s="33">
        <v>0</v>
      </c>
      <c r="Q45" s="33">
        <v>7.5753333333333304</v>
      </c>
      <c r="R45" s="33">
        <v>0.1168632156324991</v>
      </c>
      <c r="S45" s="33">
        <v>10.436333333333334</v>
      </c>
      <c r="T45" s="33">
        <v>31.394111111111116</v>
      </c>
      <c r="U45" s="33">
        <v>0</v>
      </c>
      <c r="V45" s="33">
        <v>0.64531025025711364</v>
      </c>
      <c r="W45" s="33">
        <v>14.056111111111107</v>
      </c>
      <c r="X45" s="33">
        <v>38.862222222222229</v>
      </c>
      <c r="Y45" s="33">
        <v>0</v>
      </c>
      <c r="Z45" s="33">
        <v>0.81636098731573536</v>
      </c>
      <c r="AA45" s="33">
        <v>0</v>
      </c>
      <c r="AB45" s="33">
        <v>0</v>
      </c>
      <c r="AC45" s="33">
        <v>0</v>
      </c>
      <c r="AD45" s="33">
        <v>0</v>
      </c>
      <c r="AE45" s="33">
        <v>0</v>
      </c>
      <c r="AF45" s="33">
        <v>0</v>
      </c>
      <c r="AG45" s="33">
        <v>0</v>
      </c>
      <c r="AH45" t="s">
        <v>204</v>
      </c>
      <c r="AI45" s="34">
        <v>8</v>
      </c>
    </row>
    <row r="46" spans="1:35" x14ac:dyDescent="0.25">
      <c r="A46" t="s">
        <v>564</v>
      </c>
      <c r="B46" t="s">
        <v>418</v>
      </c>
      <c r="C46" t="s">
        <v>453</v>
      </c>
      <c r="D46" t="s">
        <v>529</v>
      </c>
      <c r="E46" s="33">
        <v>41.81111111111111</v>
      </c>
      <c r="F46" s="33">
        <v>5.6888888888888891</v>
      </c>
      <c r="G46" s="33">
        <v>0</v>
      </c>
      <c r="H46" s="33">
        <v>0</v>
      </c>
      <c r="I46" s="33">
        <v>5.7222222222222223</v>
      </c>
      <c r="J46" s="33">
        <v>0</v>
      </c>
      <c r="K46" s="33">
        <v>0</v>
      </c>
      <c r="L46" s="33">
        <v>2.9528888888888889</v>
      </c>
      <c r="M46" s="33">
        <v>3.5555555555555554</v>
      </c>
      <c r="N46" s="33">
        <v>7.0666666666666664</v>
      </c>
      <c r="O46" s="33">
        <v>0.25405261759234654</v>
      </c>
      <c r="P46" s="33">
        <v>0</v>
      </c>
      <c r="Q46" s="33">
        <v>7.4064444444444435</v>
      </c>
      <c r="R46" s="33">
        <v>0.17714057932500663</v>
      </c>
      <c r="S46" s="33">
        <v>9.9997777777777817</v>
      </c>
      <c r="T46" s="33">
        <v>10.961444444444442</v>
      </c>
      <c r="U46" s="33">
        <v>0</v>
      </c>
      <c r="V46" s="33">
        <v>0.50133138453361692</v>
      </c>
      <c r="W46" s="33">
        <v>11.885666666666664</v>
      </c>
      <c r="X46" s="33">
        <v>16.57822222222222</v>
      </c>
      <c r="Y46" s="33">
        <v>0</v>
      </c>
      <c r="Z46" s="33">
        <v>0.68077331916024431</v>
      </c>
      <c r="AA46" s="33">
        <v>0</v>
      </c>
      <c r="AB46" s="33">
        <v>0</v>
      </c>
      <c r="AC46" s="33">
        <v>0</v>
      </c>
      <c r="AD46" s="33">
        <v>0</v>
      </c>
      <c r="AE46" s="33">
        <v>0</v>
      </c>
      <c r="AF46" s="33">
        <v>0</v>
      </c>
      <c r="AG46" s="33">
        <v>0</v>
      </c>
      <c r="AH46" t="s">
        <v>201</v>
      </c>
      <c r="AI46" s="34">
        <v>8</v>
      </c>
    </row>
    <row r="47" spans="1:35" x14ac:dyDescent="0.25">
      <c r="A47" t="s">
        <v>564</v>
      </c>
      <c r="B47" t="s">
        <v>377</v>
      </c>
      <c r="C47" t="s">
        <v>453</v>
      </c>
      <c r="D47" t="s">
        <v>529</v>
      </c>
      <c r="E47" s="33">
        <v>82.144444444444446</v>
      </c>
      <c r="F47" s="33">
        <v>5.5111111111111111</v>
      </c>
      <c r="G47" s="33">
        <v>1.1555555555555554</v>
      </c>
      <c r="H47" s="33">
        <v>0.73333333333333328</v>
      </c>
      <c r="I47" s="33">
        <v>15.633333333333333</v>
      </c>
      <c r="J47" s="33">
        <v>0</v>
      </c>
      <c r="K47" s="33">
        <v>2.6666666666666665</v>
      </c>
      <c r="L47" s="33">
        <v>6.6444444444444448</v>
      </c>
      <c r="M47" s="33">
        <v>20.18611111111111</v>
      </c>
      <c r="N47" s="33">
        <v>11.105555555555556</v>
      </c>
      <c r="O47" s="33">
        <v>0.38093466792912212</v>
      </c>
      <c r="P47" s="33">
        <v>3.9166666666666665</v>
      </c>
      <c r="Q47" s="33">
        <v>16.511111111111113</v>
      </c>
      <c r="R47" s="33">
        <v>0.24868118490463956</v>
      </c>
      <c r="S47" s="33">
        <v>10.147222222222222</v>
      </c>
      <c r="T47" s="33">
        <v>10.83611111111111</v>
      </c>
      <c r="U47" s="33">
        <v>0</v>
      </c>
      <c r="V47" s="33">
        <v>0.25544433923982146</v>
      </c>
      <c r="W47" s="33">
        <v>8.0833333333333339</v>
      </c>
      <c r="X47" s="33">
        <v>12.533333333333333</v>
      </c>
      <c r="Y47" s="33">
        <v>0</v>
      </c>
      <c r="Z47" s="33">
        <v>0.25098065737860137</v>
      </c>
      <c r="AA47" s="33">
        <v>0</v>
      </c>
      <c r="AB47" s="33">
        <v>3.0333333333333332</v>
      </c>
      <c r="AC47" s="33">
        <v>0</v>
      </c>
      <c r="AD47" s="33">
        <v>0</v>
      </c>
      <c r="AE47" s="33">
        <v>0.77777777777777779</v>
      </c>
      <c r="AF47" s="33">
        <v>0</v>
      </c>
      <c r="AG47" s="33">
        <v>6.8444444444444441</v>
      </c>
      <c r="AH47" t="s">
        <v>160</v>
      </c>
      <c r="AI47" s="34">
        <v>8</v>
      </c>
    </row>
    <row r="48" spans="1:35" x14ac:dyDescent="0.25">
      <c r="A48" t="s">
        <v>564</v>
      </c>
      <c r="B48" t="s">
        <v>271</v>
      </c>
      <c r="C48" t="s">
        <v>464</v>
      </c>
      <c r="D48" t="s">
        <v>523</v>
      </c>
      <c r="E48" s="33">
        <v>162.78888888888889</v>
      </c>
      <c r="F48" s="33">
        <v>5.6888888888888891</v>
      </c>
      <c r="G48" s="33">
        <v>0.33333333333333331</v>
      </c>
      <c r="H48" s="33">
        <v>0</v>
      </c>
      <c r="I48" s="33">
        <v>5.6111111111111107</v>
      </c>
      <c r="J48" s="33">
        <v>0</v>
      </c>
      <c r="K48" s="33">
        <v>0</v>
      </c>
      <c r="L48" s="33">
        <v>0</v>
      </c>
      <c r="M48" s="33">
        <v>11.506555555555554</v>
      </c>
      <c r="N48" s="33">
        <v>0</v>
      </c>
      <c r="O48" s="33">
        <v>7.0683912360930981E-2</v>
      </c>
      <c r="P48" s="33">
        <v>5.6888888888888891</v>
      </c>
      <c r="Q48" s="33">
        <v>15.714444444444446</v>
      </c>
      <c r="R48" s="33">
        <v>0.13147907992628491</v>
      </c>
      <c r="S48" s="33">
        <v>0</v>
      </c>
      <c r="T48" s="33">
        <v>0</v>
      </c>
      <c r="U48" s="33">
        <v>0</v>
      </c>
      <c r="V48" s="33">
        <v>0</v>
      </c>
      <c r="W48" s="33">
        <v>0</v>
      </c>
      <c r="X48" s="33">
        <v>0</v>
      </c>
      <c r="Y48" s="33">
        <v>0</v>
      </c>
      <c r="Z48" s="33">
        <v>0</v>
      </c>
      <c r="AA48" s="33">
        <v>0</v>
      </c>
      <c r="AB48" s="33">
        <v>0</v>
      </c>
      <c r="AC48" s="33">
        <v>0</v>
      </c>
      <c r="AD48" s="33">
        <v>0</v>
      </c>
      <c r="AE48" s="33">
        <v>0</v>
      </c>
      <c r="AF48" s="33">
        <v>0</v>
      </c>
      <c r="AG48" s="33">
        <v>0</v>
      </c>
      <c r="AH48" t="s">
        <v>50</v>
      </c>
      <c r="AI48" s="34">
        <v>8</v>
      </c>
    </row>
    <row r="49" spans="1:35" x14ac:dyDescent="0.25">
      <c r="A49" t="s">
        <v>564</v>
      </c>
      <c r="B49" t="s">
        <v>242</v>
      </c>
      <c r="C49" t="s">
        <v>441</v>
      </c>
      <c r="D49" t="s">
        <v>523</v>
      </c>
      <c r="E49" s="33">
        <v>162.42222222222222</v>
      </c>
      <c r="F49" s="33">
        <v>11.111111111111111</v>
      </c>
      <c r="G49" s="33">
        <v>0.33333333333333331</v>
      </c>
      <c r="H49" s="33">
        <v>1.211111111111111</v>
      </c>
      <c r="I49" s="33">
        <v>14.133333333333333</v>
      </c>
      <c r="J49" s="33">
        <v>0</v>
      </c>
      <c r="K49" s="33">
        <v>0</v>
      </c>
      <c r="L49" s="33">
        <v>4.7184444444444438</v>
      </c>
      <c r="M49" s="33">
        <v>26.393222222222217</v>
      </c>
      <c r="N49" s="33">
        <v>0</v>
      </c>
      <c r="O49" s="33">
        <v>0.16249760569161306</v>
      </c>
      <c r="P49" s="33">
        <v>31.030444444444441</v>
      </c>
      <c r="Q49" s="33">
        <v>0</v>
      </c>
      <c r="R49" s="33">
        <v>0.1910480229853605</v>
      </c>
      <c r="S49" s="33">
        <v>2.5474444444444444</v>
      </c>
      <c r="T49" s="33">
        <v>4.3620000000000001</v>
      </c>
      <c r="U49" s="33">
        <v>0</v>
      </c>
      <c r="V49" s="33">
        <v>4.2540019154467097E-2</v>
      </c>
      <c r="W49" s="33">
        <v>3.2866666666666666</v>
      </c>
      <c r="X49" s="33">
        <v>3.7361111111111112</v>
      </c>
      <c r="Y49" s="33">
        <v>0</v>
      </c>
      <c r="Z49" s="33">
        <v>4.3237789027226706E-2</v>
      </c>
      <c r="AA49" s="33">
        <v>0</v>
      </c>
      <c r="AB49" s="33">
        <v>0</v>
      </c>
      <c r="AC49" s="33">
        <v>0</v>
      </c>
      <c r="AD49" s="33">
        <v>0</v>
      </c>
      <c r="AE49" s="33">
        <v>0</v>
      </c>
      <c r="AF49" s="33">
        <v>0</v>
      </c>
      <c r="AG49" s="33">
        <v>0</v>
      </c>
      <c r="AH49" t="s">
        <v>21</v>
      </c>
      <c r="AI49" s="34">
        <v>8</v>
      </c>
    </row>
    <row r="50" spans="1:35" x14ac:dyDescent="0.25">
      <c r="A50" t="s">
        <v>564</v>
      </c>
      <c r="B50" t="s">
        <v>433</v>
      </c>
      <c r="C50" t="s">
        <v>513</v>
      </c>
      <c r="D50" t="s">
        <v>558</v>
      </c>
      <c r="E50" s="33">
        <v>18.177777777777777</v>
      </c>
      <c r="F50" s="33">
        <v>0</v>
      </c>
      <c r="G50" s="33">
        <v>0.13333333333333333</v>
      </c>
      <c r="H50" s="33">
        <v>0</v>
      </c>
      <c r="I50" s="33">
        <v>0.13333333333333333</v>
      </c>
      <c r="J50" s="33">
        <v>0</v>
      </c>
      <c r="K50" s="33">
        <v>0</v>
      </c>
      <c r="L50" s="33">
        <v>0</v>
      </c>
      <c r="M50" s="33">
        <v>0</v>
      </c>
      <c r="N50" s="33">
        <v>3.7361111111111112</v>
      </c>
      <c r="O50" s="33">
        <v>0.20553178484107582</v>
      </c>
      <c r="P50" s="33">
        <v>0</v>
      </c>
      <c r="Q50" s="33">
        <v>10.347222222222221</v>
      </c>
      <c r="R50" s="33">
        <v>0.56922371638141811</v>
      </c>
      <c r="S50" s="33">
        <v>0</v>
      </c>
      <c r="T50" s="33">
        <v>0</v>
      </c>
      <c r="U50" s="33">
        <v>0</v>
      </c>
      <c r="V50" s="33">
        <v>0</v>
      </c>
      <c r="W50" s="33">
        <v>0</v>
      </c>
      <c r="X50" s="33">
        <v>0</v>
      </c>
      <c r="Y50" s="33">
        <v>0</v>
      </c>
      <c r="Z50" s="33">
        <v>0</v>
      </c>
      <c r="AA50" s="33">
        <v>0</v>
      </c>
      <c r="AB50" s="33">
        <v>0</v>
      </c>
      <c r="AC50" s="33">
        <v>0</v>
      </c>
      <c r="AD50" s="33">
        <v>0</v>
      </c>
      <c r="AE50" s="33">
        <v>0</v>
      </c>
      <c r="AF50" s="33">
        <v>0</v>
      </c>
      <c r="AG50" s="33">
        <v>0</v>
      </c>
      <c r="AH50" t="s">
        <v>216</v>
      </c>
      <c r="AI50" s="34">
        <v>8</v>
      </c>
    </row>
    <row r="51" spans="1:35" x14ac:dyDescent="0.25">
      <c r="A51" t="s">
        <v>564</v>
      </c>
      <c r="B51" t="s">
        <v>243</v>
      </c>
      <c r="C51" t="s">
        <v>451</v>
      </c>
      <c r="D51" t="s">
        <v>527</v>
      </c>
      <c r="E51" s="33">
        <v>130.34444444444443</v>
      </c>
      <c r="F51" s="33">
        <v>5.5111111111111111</v>
      </c>
      <c r="G51" s="33">
        <v>0.3888888888888889</v>
      </c>
      <c r="H51" s="33">
        <v>0.51777777777777778</v>
      </c>
      <c r="I51" s="33">
        <v>5.5666666666666664</v>
      </c>
      <c r="J51" s="33">
        <v>0</v>
      </c>
      <c r="K51" s="33">
        <v>0</v>
      </c>
      <c r="L51" s="33">
        <v>5.4273333333333342</v>
      </c>
      <c r="M51" s="33">
        <v>10.979555555555555</v>
      </c>
      <c r="N51" s="33">
        <v>0</v>
      </c>
      <c r="O51" s="33">
        <v>8.4234933083283614E-2</v>
      </c>
      <c r="P51" s="33">
        <v>0</v>
      </c>
      <c r="Q51" s="33">
        <v>19.702000000000005</v>
      </c>
      <c r="R51" s="33">
        <v>0.15115335436024216</v>
      </c>
      <c r="S51" s="33">
        <v>6.8947777777777759</v>
      </c>
      <c r="T51" s="33">
        <v>5.3410000000000002</v>
      </c>
      <c r="U51" s="33">
        <v>0</v>
      </c>
      <c r="V51" s="33">
        <v>9.3872645128292562E-2</v>
      </c>
      <c r="W51" s="33">
        <v>5.8247777777777783</v>
      </c>
      <c r="X51" s="33">
        <v>9.5250000000000004</v>
      </c>
      <c r="Y51" s="33">
        <v>0</v>
      </c>
      <c r="Z51" s="33">
        <v>0.11776319154377292</v>
      </c>
      <c r="AA51" s="33">
        <v>0</v>
      </c>
      <c r="AB51" s="33">
        <v>8.2222222222222214</v>
      </c>
      <c r="AC51" s="33">
        <v>0</v>
      </c>
      <c r="AD51" s="33">
        <v>0</v>
      </c>
      <c r="AE51" s="33">
        <v>0</v>
      </c>
      <c r="AF51" s="33">
        <v>0</v>
      </c>
      <c r="AG51" s="33">
        <v>0</v>
      </c>
      <c r="AH51" t="s">
        <v>22</v>
      </c>
      <c r="AI51" s="34">
        <v>8</v>
      </c>
    </row>
    <row r="52" spans="1:35" x14ac:dyDescent="0.25">
      <c r="A52" t="s">
        <v>564</v>
      </c>
      <c r="B52" t="s">
        <v>320</v>
      </c>
      <c r="C52" t="s">
        <v>443</v>
      </c>
      <c r="D52" t="s">
        <v>514</v>
      </c>
      <c r="E52" s="33">
        <v>72.222222222222229</v>
      </c>
      <c r="F52" s="33">
        <v>5.6888888888888891</v>
      </c>
      <c r="G52" s="33">
        <v>0.21111111111111111</v>
      </c>
      <c r="H52" s="33">
        <v>0</v>
      </c>
      <c r="I52" s="33">
        <v>0.53333333333333333</v>
      </c>
      <c r="J52" s="33">
        <v>0</v>
      </c>
      <c r="K52" s="33">
        <v>0</v>
      </c>
      <c r="L52" s="33">
        <v>7.7777777777777779E-2</v>
      </c>
      <c r="M52" s="33">
        <v>4.8111111111111109</v>
      </c>
      <c r="N52" s="33">
        <v>0</v>
      </c>
      <c r="O52" s="33">
        <v>6.6615384615384604E-2</v>
      </c>
      <c r="P52" s="33">
        <v>0</v>
      </c>
      <c r="Q52" s="33">
        <v>0</v>
      </c>
      <c r="R52" s="33">
        <v>0</v>
      </c>
      <c r="S52" s="33">
        <v>0.37222222222222223</v>
      </c>
      <c r="T52" s="33">
        <v>4.2111111111111112</v>
      </c>
      <c r="U52" s="33">
        <v>0</v>
      </c>
      <c r="V52" s="33">
        <v>6.3461538461538458E-2</v>
      </c>
      <c r="W52" s="33">
        <v>3.1694444444444443</v>
      </c>
      <c r="X52" s="33">
        <v>0.93611111111111112</v>
      </c>
      <c r="Y52" s="33">
        <v>0</v>
      </c>
      <c r="Z52" s="33">
        <v>5.6846153846153838E-2</v>
      </c>
      <c r="AA52" s="33">
        <v>0</v>
      </c>
      <c r="AB52" s="33">
        <v>0</v>
      </c>
      <c r="AC52" s="33">
        <v>0</v>
      </c>
      <c r="AD52" s="33">
        <v>0</v>
      </c>
      <c r="AE52" s="33">
        <v>0</v>
      </c>
      <c r="AF52" s="33">
        <v>0</v>
      </c>
      <c r="AG52" s="33">
        <v>0.18888888888888888</v>
      </c>
      <c r="AH52" t="s">
        <v>102</v>
      </c>
      <c r="AI52" s="34">
        <v>8</v>
      </c>
    </row>
    <row r="53" spans="1:35" x14ac:dyDescent="0.25">
      <c r="A53" t="s">
        <v>564</v>
      </c>
      <c r="B53" t="s">
        <v>235</v>
      </c>
      <c r="C53" t="s">
        <v>440</v>
      </c>
      <c r="D53" t="s">
        <v>520</v>
      </c>
      <c r="E53" s="33">
        <v>54.244444444444447</v>
      </c>
      <c r="F53" s="33">
        <v>5.9555555555555557</v>
      </c>
      <c r="G53" s="33">
        <v>0.26666666666666666</v>
      </c>
      <c r="H53" s="33">
        <v>0</v>
      </c>
      <c r="I53" s="33">
        <v>2.7444444444444445</v>
      </c>
      <c r="J53" s="33">
        <v>0</v>
      </c>
      <c r="K53" s="33">
        <v>0</v>
      </c>
      <c r="L53" s="33">
        <v>0.98333333333333328</v>
      </c>
      <c r="M53" s="33">
        <v>4.8666666666666663</v>
      </c>
      <c r="N53" s="33">
        <v>9.8000000000000007</v>
      </c>
      <c r="O53" s="33">
        <v>0.27038099139696847</v>
      </c>
      <c r="P53" s="33">
        <v>4.4055555555555559</v>
      </c>
      <c r="Q53" s="33">
        <v>0</v>
      </c>
      <c r="R53" s="33">
        <v>8.1216714461286366E-2</v>
      </c>
      <c r="S53" s="33">
        <v>4.6472222222222221</v>
      </c>
      <c r="T53" s="33">
        <v>0</v>
      </c>
      <c r="U53" s="33">
        <v>0</v>
      </c>
      <c r="V53" s="33">
        <v>8.5671855796804586E-2</v>
      </c>
      <c r="W53" s="33">
        <v>5.6277777777777782</v>
      </c>
      <c r="X53" s="33">
        <v>7.7777777777777779E-2</v>
      </c>
      <c r="Y53" s="33">
        <v>0</v>
      </c>
      <c r="Z53" s="33">
        <v>0.10518230233510856</v>
      </c>
      <c r="AA53" s="33">
        <v>0</v>
      </c>
      <c r="AB53" s="33">
        <v>0</v>
      </c>
      <c r="AC53" s="33">
        <v>0</v>
      </c>
      <c r="AD53" s="33">
        <v>0</v>
      </c>
      <c r="AE53" s="33">
        <v>0</v>
      </c>
      <c r="AF53" s="33">
        <v>0</v>
      </c>
      <c r="AG53" s="33">
        <v>0</v>
      </c>
      <c r="AH53" t="s">
        <v>14</v>
      </c>
      <c r="AI53" s="34">
        <v>8</v>
      </c>
    </row>
    <row r="54" spans="1:35" x14ac:dyDescent="0.25">
      <c r="A54" t="s">
        <v>564</v>
      </c>
      <c r="B54" t="s">
        <v>284</v>
      </c>
      <c r="C54" t="s">
        <v>451</v>
      </c>
      <c r="D54" t="s">
        <v>527</v>
      </c>
      <c r="E54" s="33">
        <v>63.511111111111113</v>
      </c>
      <c r="F54" s="33">
        <v>5.6888888888888891</v>
      </c>
      <c r="G54" s="33">
        <v>0</v>
      </c>
      <c r="H54" s="33">
        <v>0</v>
      </c>
      <c r="I54" s="33">
        <v>0</v>
      </c>
      <c r="J54" s="33">
        <v>0</v>
      </c>
      <c r="K54" s="33">
        <v>0</v>
      </c>
      <c r="L54" s="33">
        <v>0.29300000000000004</v>
      </c>
      <c r="M54" s="33">
        <v>15.1</v>
      </c>
      <c r="N54" s="33">
        <v>0</v>
      </c>
      <c r="O54" s="33">
        <v>0.23775367389783064</v>
      </c>
      <c r="P54" s="33">
        <v>3.0988888888888892</v>
      </c>
      <c r="Q54" s="33">
        <v>7.4511111111111097</v>
      </c>
      <c r="R54" s="33">
        <v>0.16611266620013992</v>
      </c>
      <c r="S54" s="33">
        <v>1.4166666666666665</v>
      </c>
      <c r="T54" s="33">
        <v>3.5483333333333329</v>
      </c>
      <c r="U54" s="33">
        <v>0</v>
      </c>
      <c r="V54" s="33">
        <v>7.8175297410776765E-2</v>
      </c>
      <c r="W54" s="33">
        <v>5.6337777777777784</v>
      </c>
      <c r="X54" s="33">
        <v>2.8216666666666663</v>
      </c>
      <c r="Y54" s="33">
        <v>0</v>
      </c>
      <c r="Z54" s="33">
        <v>0.13313331000699791</v>
      </c>
      <c r="AA54" s="33">
        <v>0</v>
      </c>
      <c r="AB54" s="33">
        <v>0</v>
      </c>
      <c r="AC54" s="33">
        <v>0</v>
      </c>
      <c r="AD54" s="33">
        <v>0</v>
      </c>
      <c r="AE54" s="33">
        <v>0</v>
      </c>
      <c r="AF54" s="33">
        <v>0</v>
      </c>
      <c r="AG54" s="33">
        <v>0</v>
      </c>
      <c r="AH54" t="s">
        <v>63</v>
      </c>
      <c r="AI54" s="34">
        <v>8</v>
      </c>
    </row>
    <row r="55" spans="1:35" x14ac:dyDescent="0.25">
      <c r="A55" t="s">
        <v>564</v>
      </c>
      <c r="B55" t="s">
        <v>385</v>
      </c>
      <c r="C55" t="s">
        <v>497</v>
      </c>
      <c r="D55" t="s">
        <v>536</v>
      </c>
      <c r="E55" s="33">
        <v>41.966666666666669</v>
      </c>
      <c r="F55" s="33">
        <v>5.6222222222222218</v>
      </c>
      <c r="G55" s="33">
        <v>0.33333333333333331</v>
      </c>
      <c r="H55" s="33">
        <v>1.0333333333333334</v>
      </c>
      <c r="I55" s="33">
        <v>2.8111111111111109</v>
      </c>
      <c r="J55" s="33">
        <v>0</v>
      </c>
      <c r="K55" s="33">
        <v>0.35555555555555557</v>
      </c>
      <c r="L55" s="33">
        <v>0</v>
      </c>
      <c r="M55" s="33">
        <v>5.8861111111111111</v>
      </c>
      <c r="N55" s="33">
        <v>5.3388888888888886</v>
      </c>
      <c r="O55" s="33">
        <v>0.26747418586179506</v>
      </c>
      <c r="P55" s="33">
        <v>4.7861111111111114</v>
      </c>
      <c r="Q55" s="33">
        <v>10.272222222222222</v>
      </c>
      <c r="R55" s="33">
        <v>0.35881652104845113</v>
      </c>
      <c r="S55" s="33">
        <v>0</v>
      </c>
      <c r="T55" s="33">
        <v>0</v>
      </c>
      <c r="U55" s="33">
        <v>0</v>
      </c>
      <c r="V55" s="33">
        <v>0</v>
      </c>
      <c r="W55" s="33">
        <v>0</v>
      </c>
      <c r="X55" s="33">
        <v>0</v>
      </c>
      <c r="Y55" s="33">
        <v>0</v>
      </c>
      <c r="Z55" s="33">
        <v>0</v>
      </c>
      <c r="AA55" s="33">
        <v>0</v>
      </c>
      <c r="AB55" s="33">
        <v>0</v>
      </c>
      <c r="AC55" s="33">
        <v>0</v>
      </c>
      <c r="AD55" s="33">
        <v>0</v>
      </c>
      <c r="AE55" s="33">
        <v>0</v>
      </c>
      <c r="AF55" s="33">
        <v>0</v>
      </c>
      <c r="AG55" s="33">
        <v>0</v>
      </c>
      <c r="AH55" t="s">
        <v>168</v>
      </c>
      <c r="AI55" s="34">
        <v>8</v>
      </c>
    </row>
    <row r="56" spans="1:35" x14ac:dyDescent="0.25">
      <c r="A56" t="s">
        <v>564</v>
      </c>
      <c r="B56" t="s">
        <v>389</v>
      </c>
      <c r="C56" t="s">
        <v>499</v>
      </c>
      <c r="D56" t="s">
        <v>550</v>
      </c>
      <c r="E56" s="33">
        <v>39.333333333333336</v>
      </c>
      <c r="F56" s="33">
        <v>5.2666666666666666</v>
      </c>
      <c r="G56" s="33">
        <v>0.32222222222222224</v>
      </c>
      <c r="H56" s="33">
        <v>0</v>
      </c>
      <c r="I56" s="33">
        <v>0.33333333333333331</v>
      </c>
      <c r="J56" s="33">
        <v>0</v>
      </c>
      <c r="K56" s="33">
        <v>0</v>
      </c>
      <c r="L56" s="33">
        <v>0</v>
      </c>
      <c r="M56" s="33">
        <v>4.9333333333333336</v>
      </c>
      <c r="N56" s="33">
        <v>4.7694444444444448</v>
      </c>
      <c r="O56" s="33">
        <v>0.24668079096045201</v>
      </c>
      <c r="P56" s="33">
        <v>4.7444444444444445</v>
      </c>
      <c r="Q56" s="33">
        <v>12.108333333333333</v>
      </c>
      <c r="R56" s="33">
        <v>0.42846045197740112</v>
      </c>
      <c r="S56" s="33">
        <v>0</v>
      </c>
      <c r="T56" s="33">
        <v>0</v>
      </c>
      <c r="U56" s="33">
        <v>0</v>
      </c>
      <c r="V56" s="33">
        <v>0</v>
      </c>
      <c r="W56" s="33">
        <v>0</v>
      </c>
      <c r="X56" s="33">
        <v>0</v>
      </c>
      <c r="Y56" s="33">
        <v>0</v>
      </c>
      <c r="Z56" s="33">
        <v>0</v>
      </c>
      <c r="AA56" s="33">
        <v>0</v>
      </c>
      <c r="AB56" s="33">
        <v>8.8888888888888892E-2</v>
      </c>
      <c r="AC56" s="33">
        <v>0</v>
      </c>
      <c r="AD56" s="33">
        <v>0</v>
      </c>
      <c r="AE56" s="33">
        <v>0</v>
      </c>
      <c r="AF56" s="33">
        <v>0</v>
      </c>
      <c r="AG56" s="33">
        <v>0</v>
      </c>
      <c r="AH56" t="s">
        <v>172</v>
      </c>
      <c r="AI56" s="34">
        <v>8</v>
      </c>
    </row>
    <row r="57" spans="1:35" x14ac:dyDescent="0.25">
      <c r="A57" t="s">
        <v>564</v>
      </c>
      <c r="B57" t="s">
        <v>362</v>
      </c>
      <c r="C57" t="s">
        <v>492</v>
      </c>
      <c r="D57" t="s">
        <v>528</v>
      </c>
      <c r="E57" s="33">
        <v>54.466666666666669</v>
      </c>
      <c r="F57" s="33">
        <v>5.5444444444444443</v>
      </c>
      <c r="G57" s="33">
        <v>0.23333333333333334</v>
      </c>
      <c r="H57" s="33">
        <v>0</v>
      </c>
      <c r="I57" s="33">
        <v>0.42222222222222222</v>
      </c>
      <c r="J57" s="33">
        <v>0</v>
      </c>
      <c r="K57" s="33">
        <v>0</v>
      </c>
      <c r="L57" s="33">
        <v>0</v>
      </c>
      <c r="M57" s="33">
        <v>6.6055555555555552</v>
      </c>
      <c r="N57" s="33">
        <v>5.2861111111111114</v>
      </c>
      <c r="O57" s="33">
        <v>0.21832925336597306</v>
      </c>
      <c r="P57" s="33">
        <v>0</v>
      </c>
      <c r="Q57" s="33">
        <v>0.85</v>
      </c>
      <c r="R57" s="33">
        <v>1.5605875152998775E-2</v>
      </c>
      <c r="S57" s="33">
        <v>2.7944444444444443</v>
      </c>
      <c r="T57" s="33">
        <v>0</v>
      </c>
      <c r="U57" s="33">
        <v>0</v>
      </c>
      <c r="V57" s="33">
        <v>5.1305589555283554E-2</v>
      </c>
      <c r="W57" s="33">
        <v>8.4916666666666671</v>
      </c>
      <c r="X57" s="33">
        <v>0</v>
      </c>
      <c r="Y57" s="33">
        <v>0</v>
      </c>
      <c r="Z57" s="33">
        <v>0.15590575275397797</v>
      </c>
      <c r="AA57" s="33">
        <v>0.27777777777777779</v>
      </c>
      <c r="AB57" s="33">
        <v>0</v>
      </c>
      <c r="AC57" s="33">
        <v>11.411111111111111</v>
      </c>
      <c r="AD57" s="33">
        <v>0</v>
      </c>
      <c r="AE57" s="33">
        <v>0</v>
      </c>
      <c r="AF57" s="33">
        <v>0</v>
      </c>
      <c r="AG57" s="33">
        <v>0</v>
      </c>
      <c r="AH57" t="s">
        <v>145</v>
      </c>
      <c r="AI57" s="34">
        <v>8</v>
      </c>
    </row>
    <row r="58" spans="1:35" x14ac:dyDescent="0.25">
      <c r="A58" t="s">
        <v>564</v>
      </c>
      <c r="B58" t="s">
        <v>406</v>
      </c>
      <c r="C58" t="s">
        <v>478</v>
      </c>
      <c r="D58" t="s">
        <v>524</v>
      </c>
      <c r="E58" s="33">
        <v>28.166666666666668</v>
      </c>
      <c r="F58" s="33">
        <v>4.9777777777777779</v>
      </c>
      <c r="G58" s="33">
        <v>0.26666666666666666</v>
      </c>
      <c r="H58" s="33">
        <v>0.26111111111111113</v>
      </c>
      <c r="I58" s="33">
        <v>5.1555555555555559</v>
      </c>
      <c r="J58" s="33">
        <v>0</v>
      </c>
      <c r="K58" s="33">
        <v>0.84444444444444444</v>
      </c>
      <c r="L58" s="33">
        <v>3.161111111111111</v>
      </c>
      <c r="M58" s="33">
        <v>14.35</v>
      </c>
      <c r="N58" s="33">
        <v>11.172222222222222</v>
      </c>
      <c r="O58" s="33">
        <v>0.90611439842209074</v>
      </c>
      <c r="P58" s="33">
        <v>9.4944444444444436</v>
      </c>
      <c r="Q58" s="33">
        <v>2.9833333333333334</v>
      </c>
      <c r="R58" s="33">
        <v>0.44299802761341223</v>
      </c>
      <c r="S58" s="33">
        <v>8.4638888888888886</v>
      </c>
      <c r="T58" s="33">
        <v>1.2833333333333334</v>
      </c>
      <c r="U58" s="33">
        <v>0</v>
      </c>
      <c r="V58" s="33">
        <v>0.34605522682445755</v>
      </c>
      <c r="W58" s="33">
        <v>8.5694444444444446</v>
      </c>
      <c r="X58" s="33">
        <v>4.416666666666667</v>
      </c>
      <c r="Y58" s="33">
        <v>0</v>
      </c>
      <c r="Z58" s="33">
        <v>0.46104536489151871</v>
      </c>
      <c r="AA58" s="33">
        <v>0</v>
      </c>
      <c r="AB58" s="33">
        <v>0</v>
      </c>
      <c r="AC58" s="33">
        <v>0</v>
      </c>
      <c r="AD58" s="33">
        <v>0</v>
      </c>
      <c r="AE58" s="33">
        <v>0.35555555555555557</v>
      </c>
      <c r="AF58" s="33">
        <v>0</v>
      </c>
      <c r="AG58" s="33">
        <v>0.8</v>
      </c>
      <c r="AH58" t="s">
        <v>189</v>
      </c>
      <c r="AI58" s="34">
        <v>8</v>
      </c>
    </row>
    <row r="59" spans="1:35" x14ac:dyDescent="0.25">
      <c r="A59" t="s">
        <v>564</v>
      </c>
      <c r="B59" t="s">
        <v>280</v>
      </c>
      <c r="C59" t="s">
        <v>465</v>
      </c>
      <c r="D59" t="s">
        <v>533</v>
      </c>
      <c r="E59" s="33">
        <v>50.588888888888889</v>
      </c>
      <c r="F59" s="33">
        <v>11.377777777777778</v>
      </c>
      <c r="G59" s="33">
        <v>0.5</v>
      </c>
      <c r="H59" s="33">
        <v>0.21300000000000002</v>
      </c>
      <c r="I59" s="33">
        <v>0.52222222222222225</v>
      </c>
      <c r="J59" s="33">
        <v>0</v>
      </c>
      <c r="K59" s="33">
        <v>0</v>
      </c>
      <c r="L59" s="33">
        <v>0.93711111111111112</v>
      </c>
      <c r="M59" s="33">
        <v>3.523333333333333</v>
      </c>
      <c r="N59" s="33">
        <v>0</v>
      </c>
      <c r="O59" s="33">
        <v>6.9646386997584006E-2</v>
      </c>
      <c r="P59" s="33">
        <v>4.7028888888888885</v>
      </c>
      <c r="Q59" s="33">
        <v>7.799666666666667</v>
      </c>
      <c r="R59" s="33">
        <v>0.24714034702394028</v>
      </c>
      <c r="S59" s="33">
        <v>4.657333333333332</v>
      </c>
      <c r="T59" s="33">
        <v>0</v>
      </c>
      <c r="U59" s="33">
        <v>0</v>
      </c>
      <c r="V59" s="33">
        <v>9.2062376455084527E-2</v>
      </c>
      <c r="W59" s="33">
        <v>1.6666666666666667</v>
      </c>
      <c r="X59" s="33">
        <v>4.1637777777777769</v>
      </c>
      <c r="Y59" s="33">
        <v>4.4444444444444446E-2</v>
      </c>
      <c r="Z59" s="33">
        <v>0.11613002415989457</v>
      </c>
      <c r="AA59" s="33">
        <v>0</v>
      </c>
      <c r="AB59" s="33">
        <v>0</v>
      </c>
      <c r="AC59" s="33">
        <v>0</v>
      </c>
      <c r="AD59" s="33">
        <v>0</v>
      </c>
      <c r="AE59" s="33">
        <v>0</v>
      </c>
      <c r="AF59" s="33">
        <v>0</v>
      </c>
      <c r="AG59" s="33">
        <v>0</v>
      </c>
      <c r="AH59" t="s">
        <v>59</v>
      </c>
      <c r="AI59" s="34">
        <v>8</v>
      </c>
    </row>
    <row r="60" spans="1:35" x14ac:dyDescent="0.25">
      <c r="A60" t="s">
        <v>564</v>
      </c>
      <c r="B60" t="s">
        <v>301</v>
      </c>
      <c r="C60" t="s">
        <v>453</v>
      </c>
      <c r="D60" t="s">
        <v>529</v>
      </c>
      <c r="E60" s="33">
        <v>84.544444444444451</v>
      </c>
      <c r="F60" s="33">
        <v>5.6</v>
      </c>
      <c r="G60" s="33">
        <v>0.13333333333333333</v>
      </c>
      <c r="H60" s="33">
        <v>0.47499999999999998</v>
      </c>
      <c r="I60" s="33">
        <v>10.955555555555556</v>
      </c>
      <c r="J60" s="33">
        <v>0</v>
      </c>
      <c r="K60" s="33">
        <v>2.7555555555555555</v>
      </c>
      <c r="L60" s="33">
        <v>2.2222222222222223</v>
      </c>
      <c r="M60" s="33">
        <v>23.002777777777776</v>
      </c>
      <c r="N60" s="33">
        <v>14.130555555555556</v>
      </c>
      <c r="O60" s="33">
        <v>0.43921671704560383</v>
      </c>
      <c r="P60" s="33">
        <v>5.083333333333333</v>
      </c>
      <c r="Q60" s="33">
        <v>14.813888888888888</v>
      </c>
      <c r="R60" s="33">
        <v>0.23534630043369692</v>
      </c>
      <c r="S60" s="33">
        <v>4.4083333333333332</v>
      </c>
      <c r="T60" s="33">
        <v>1.8888888888888888</v>
      </c>
      <c r="U60" s="33">
        <v>0</v>
      </c>
      <c r="V60" s="33">
        <v>7.4484163490603231E-2</v>
      </c>
      <c r="W60" s="33">
        <v>5.8444444444444441</v>
      </c>
      <c r="X60" s="33">
        <v>1.0361111111111112</v>
      </c>
      <c r="Y60" s="33">
        <v>0</v>
      </c>
      <c r="Z60" s="33">
        <v>8.1383887501642785E-2</v>
      </c>
      <c r="AA60" s="33">
        <v>0</v>
      </c>
      <c r="AB60" s="33">
        <v>0</v>
      </c>
      <c r="AC60" s="33">
        <v>0</v>
      </c>
      <c r="AD60" s="33">
        <v>0</v>
      </c>
      <c r="AE60" s="33">
        <v>0.33333333333333331</v>
      </c>
      <c r="AF60" s="33">
        <v>0</v>
      </c>
      <c r="AG60" s="33">
        <v>2.8444444444444446</v>
      </c>
      <c r="AH60" t="s">
        <v>82</v>
      </c>
      <c r="AI60" s="34">
        <v>8</v>
      </c>
    </row>
    <row r="61" spans="1:35" x14ac:dyDescent="0.25">
      <c r="A61" t="s">
        <v>564</v>
      </c>
      <c r="B61" t="s">
        <v>405</v>
      </c>
      <c r="C61" t="s">
        <v>501</v>
      </c>
      <c r="D61" t="s">
        <v>541</v>
      </c>
      <c r="E61" s="33">
        <v>36.088888888888889</v>
      </c>
      <c r="F61" s="33">
        <v>5.0666666666666664</v>
      </c>
      <c r="G61" s="33">
        <v>0.13333333333333333</v>
      </c>
      <c r="H61" s="33">
        <v>0.25099999999999995</v>
      </c>
      <c r="I61" s="33">
        <v>3.8888888888888888</v>
      </c>
      <c r="J61" s="33">
        <v>0</v>
      </c>
      <c r="K61" s="33">
        <v>0</v>
      </c>
      <c r="L61" s="33">
        <v>2.7465555555555565</v>
      </c>
      <c r="M61" s="33">
        <v>4.7111111111111112</v>
      </c>
      <c r="N61" s="33">
        <v>0</v>
      </c>
      <c r="O61" s="33">
        <v>0.13054187192118227</v>
      </c>
      <c r="P61" s="33">
        <v>5.6888888888888891</v>
      </c>
      <c r="Q61" s="33">
        <v>14.021555555555556</v>
      </c>
      <c r="R61" s="33">
        <v>0.54616379310344831</v>
      </c>
      <c r="S61" s="33">
        <v>5.5746666666666664</v>
      </c>
      <c r="T61" s="33">
        <v>0</v>
      </c>
      <c r="U61" s="33">
        <v>0</v>
      </c>
      <c r="V61" s="33">
        <v>0.15447044334975368</v>
      </c>
      <c r="W61" s="33">
        <v>5.7174444444444426</v>
      </c>
      <c r="X61" s="33">
        <v>0</v>
      </c>
      <c r="Y61" s="33">
        <v>0</v>
      </c>
      <c r="Z61" s="33">
        <v>0.15842672413793099</v>
      </c>
      <c r="AA61" s="33">
        <v>0</v>
      </c>
      <c r="AB61" s="33">
        <v>0</v>
      </c>
      <c r="AC61" s="33">
        <v>0</v>
      </c>
      <c r="AD61" s="33">
        <v>0</v>
      </c>
      <c r="AE61" s="33">
        <v>0</v>
      </c>
      <c r="AF61" s="33">
        <v>0</v>
      </c>
      <c r="AG61" s="33">
        <v>0</v>
      </c>
      <c r="AH61" t="s">
        <v>188</v>
      </c>
      <c r="AI61" s="34">
        <v>8</v>
      </c>
    </row>
    <row r="62" spans="1:35" x14ac:dyDescent="0.25">
      <c r="A62" t="s">
        <v>564</v>
      </c>
      <c r="B62" t="s">
        <v>407</v>
      </c>
      <c r="C62" t="s">
        <v>471</v>
      </c>
      <c r="D62" t="s">
        <v>537</v>
      </c>
      <c r="E62" s="33">
        <v>31.755555555555556</v>
      </c>
      <c r="F62" s="33">
        <v>10.6</v>
      </c>
      <c r="G62" s="33">
        <v>0.28888888888888886</v>
      </c>
      <c r="H62" s="33">
        <v>0</v>
      </c>
      <c r="I62" s="33">
        <v>0.44444444444444442</v>
      </c>
      <c r="J62" s="33">
        <v>0</v>
      </c>
      <c r="K62" s="33">
        <v>0</v>
      </c>
      <c r="L62" s="33">
        <v>1.9762222222222214</v>
      </c>
      <c r="M62" s="33">
        <v>5.9777777777777779</v>
      </c>
      <c r="N62" s="33">
        <v>5.2833333333333332</v>
      </c>
      <c r="O62" s="33">
        <v>0.35461861441567527</v>
      </c>
      <c r="P62" s="33">
        <v>5.2277777777777779</v>
      </c>
      <c r="Q62" s="33">
        <v>0</v>
      </c>
      <c r="R62" s="33">
        <v>0.1646256123163051</v>
      </c>
      <c r="S62" s="33">
        <v>3.1849999999999996</v>
      </c>
      <c r="T62" s="33">
        <v>0.51977777777777778</v>
      </c>
      <c r="U62" s="33">
        <v>0</v>
      </c>
      <c r="V62" s="33">
        <v>0.11666550034989501</v>
      </c>
      <c r="W62" s="33">
        <v>2.0499999999999994</v>
      </c>
      <c r="X62" s="33">
        <v>4.0542222222222231</v>
      </c>
      <c r="Y62" s="33">
        <v>0</v>
      </c>
      <c r="Z62" s="33">
        <v>0.19222533240027992</v>
      </c>
      <c r="AA62" s="33">
        <v>0</v>
      </c>
      <c r="AB62" s="33">
        <v>0</v>
      </c>
      <c r="AC62" s="33">
        <v>0</v>
      </c>
      <c r="AD62" s="33">
        <v>4.0166666666666666</v>
      </c>
      <c r="AE62" s="33">
        <v>0</v>
      </c>
      <c r="AF62" s="33">
        <v>0</v>
      </c>
      <c r="AG62" s="33">
        <v>0</v>
      </c>
      <c r="AH62" t="s">
        <v>190</v>
      </c>
      <c r="AI62" s="34">
        <v>8</v>
      </c>
    </row>
    <row r="63" spans="1:35" x14ac:dyDescent="0.25">
      <c r="A63" t="s">
        <v>564</v>
      </c>
      <c r="B63" t="s">
        <v>281</v>
      </c>
      <c r="C63" t="s">
        <v>453</v>
      </c>
      <c r="D63" t="s">
        <v>529</v>
      </c>
      <c r="E63" s="33">
        <v>85.6</v>
      </c>
      <c r="F63" s="33">
        <v>4.8</v>
      </c>
      <c r="G63" s="33">
        <v>0</v>
      </c>
      <c r="H63" s="33">
        <v>0</v>
      </c>
      <c r="I63" s="33">
        <v>0</v>
      </c>
      <c r="J63" s="33">
        <v>0</v>
      </c>
      <c r="K63" s="33">
        <v>0</v>
      </c>
      <c r="L63" s="33">
        <v>0.19111111111111109</v>
      </c>
      <c r="M63" s="33">
        <v>15.538888888888891</v>
      </c>
      <c r="N63" s="33">
        <v>0</v>
      </c>
      <c r="O63" s="33">
        <v>0.18152907580477678</v>
      </c>
      <c r="P63" s="33">
        <v>4.8055555555555554</v>
      </c>
      <c r="Q63" s="33">
        <v>5.2188888888888885</v>
      </c>
      <c r="R63" s="33">
        <v>0.11710799584631361</v>
      </c>
      <c r="S63" s="33">
        <v>0.4211111111111111</v>
      </c>
      <c r="T63" s="33">
        <v>4.7111111111111112</v>
      </c>
      <c r="U63" s="33">
        <v>0</v>
      </c>
      <c r="V63" s="33">
        <v>5.9955867082035312E-2</v>
      </c>
      <c r="W63" s="33">
        <v>0.31666666666666665</v>
      </c>
      <c r="X63" s="33">
        <v>0.6366666666666666</v>
      </c>
      <c r="Y63" s="33">
        <v>0</v>
      </c>
      <c r="Z63" s="33">
        <v>1.1137071651090343E-2</v>
      </c>
      <c r="AA63" s="33">
        <v>0</v>
      </c>
      <c r="AB63" s="33">
        <v>0</v>
      </c>
      <c r="AC63" s="33">
        <v>0</v>
      </c>
      <c r="AD63" s="33">
        <v>0</v>
      </c>
      <c r="AE63" s="33">
        <v>0</v>
      </c>
      <c r="AF63" s="33">
        <v>0</v>
      </c>
      <c r="AG63" s="33">
        <v>0</v>
      </c>
      <c r="AH63" t="s">
        <v>60</v>
      </c>
      <c r="AI63" s="34">
        <v>8</v>
      </c>
    </row>
    <row r="64" spans="1:35" x14ac:dyDescent="0.25">
      <c r="A64" t="s">
        <v>564</v>
      </c>
      <c r="B64" t="s">
        <v>329</v>
      </c>
      <c r="C64" t="s">
        <v>442</v>
      </c>
      <c r="D64" t="s">
        <v>521</v>
      </c>
      <c r="E64" s="33">
        <v>75.077777777777783</v>
      </c>
      <c r="F64" s="33">
        <v>5.6888888888888891</v>
      </c>
      <c r="G64" s="33">
        <v>0</v>
      </c>
      <c r="H64" s="33">
        <v>0</v>
      </c>
      <c r="I64" s="33">
        <v>0</v>
      </c>
      <c r="J64" s="33">
        <v>0</v>
      </c>
      <c r="K64" s="33">
        <v>0</v>
      </c>
      <c r="L64" s="33">
        <v>1.1896666666666667</v>
      </c>
      <c r="M64" s="33">
        <v>5.6888888888888891</v>
      </c>
      <c r="N64" s="33">
        <v>0</v>
      </c>
      <c r="O64" s="33">
        <v>7.5773272162202157E-2</v>
      </c>
      <c r="P64" s="33">
        <v>5.7777777777777777</v>
      </c>
      <c r="Q64" s="33">
        <v>5.4966666666666661</v>
      </c>
      <c r="R64" s="33">
        <v>0.15017019387302055</v>
      </c>
      <c r="S64" s="33">
        <v>3.383777777777778</v>
      </c>
      <c r="T64" s="33">
        <v>0.21444444444444447</v>
      </c>
      <c r="U64" s="33">
        <v>0</v>
      </c>
      <c r="V64" s="33">
        <v>4.7926594642592871E-2</v>
      </c>
      <c r="W64" s="33">
        <v>5.6147777777777774</v>
      </c>
      <c r="X64" s="33">
        <v>4.3758888888888885</v>
      </c>
      <c r="Y64" s="33">
        <v>0</v>
      </c>
      <c r="Z64" s="33">
        <v>0.13307088944797985</v>
      </c>
      <c r="AA64" s="33">
        <v>0</v>
      </c>
      <c r="AB64" s="33">
        <v>0</v>
      </c>
      <c r="AC64" s="33">
        <v>0</v>
      </c>
      <c r="AD64" s="33">
        <v>0</v>
      </c>
      <c r="AE64" s="33">
        <v>0</v>
      </c>
      <c r="AF64" s="33">
        <v>0</v>
      </c>
      <c r="AG64" s="33">
        <v>0</v>
      </c>
      <c r="AH64" t="s">
        <v>111</v>
      </c>
      <c r="AI64" s="34">
        <v>8</v>
      </c>
    </row>
    <row r="65" spans="1:35" x14ac:dyDescent="0.25">
      <c r="A65" t="s">
        <v>564</v>
      </c>
      <c r="B65" t="s">
        <v>355</v>
      </c>
      <c r="C65" t="s">
        <v>488</v>
      </c>
      <c r="D65" t="s">
        <v>544</v>
      </c>
      <c r="E65" s="33">
        <v>36.18888888888889</v>
      </c>
      <c r="F65" s="33">
        <v>0.64444444444444449</v>
      </c>
      <c r="G65" s="33">
        <v>0</v>
      </c>
      <c r="H65" s="33">
        <v>0</v>
      </c>
      <c r="I65" s="33">
        <v>0</v>
      </c>
      <c r="J65" s="33">
        <v>0</v>
      </c>
      <c r="K65" s="33">
        <v>0</v>
      </c>
      <c r="L65" s="33">
        <v>0</v>
      </c>
      <c r="M65" s="33">
        <v>3.9055555555555554</v>
      </c>
      <c r="N65" s="33">
        <v>0</v>
      </c>
      <c r="O65" s="33">
        <v>0.1079214000614062</v>
      </c>
      <c r="P65" s="33">
        <v>0</v>
      </c>
      <c r="Q65" s="33">
        <v>8.1361111111111111</v>
      </c>
      <c r="R65" s="33">
        <v>0.22482345716917407</v>
      </c>
      <c r="S65" s="33">
        <v>0</v>
      </c>
      <c r="T65" s="33">
        <v>0</v>
      </c>
      <c r="U65" s="33">
        <v>0</v>
      </c>
      <c r="V65" s="33">
        <v>0</v>
      </c>
      <c r="W65" s="33">
        <v>4.6111111111111107</v>
      </c>
      <c r="X65" s="33">
        <v>0</v>
      </c>
      <c r="Y65" s="33">
        <v>0</v>
      </c>
      <c r="Z65" s="33">
        <v>0.12741786920478967</v>
      </c>
      <c r="AA65" s="33">
        <v>0</v>
      </c>
      <c r="AB65" s="33">
        <v>0</v>
      </c>
      <c r="AC65" s="33">
        <v>0</v>
      </c>
      <c r="AD65" s="33">
        <v>0</v>
      </c>
      <c r="AE65" s="33">
        <v>0</v>
      </c>
      <c r="AF65" s="33">
        <v>0</v>
      </c>
      <c r="AG65" s="33">
        <v>0</v>
      </c>
      <c r="AH65" t="s">
        <v>138</v>
      </c>
      <c r="AI65" s="34">
        <v>8</v>
      </c>
    </row>
    <row r="66" spans="1:35" x14ac:dyDescent="0.25">
      <c r="A66" t="s">
        <v>564</v>
      </c>
      <c r="B66" t="s">
        <v>343</v>
      </c>
      <c r="C66" t="s">
        <v>486</v>
      </c>
      <c r="D66" t="s">
        <v>543</v>
      </c>
      <c r="E66" s="33">
        <v>33.388888888888886</v>
      </c>
      <c r="F66" s="33">
        <v>9.6111111111111107</v>
      </c>
      <c r="G66" s="33">
        <v>0</v>
      </c>
      <c r="H66" s="33">
        <v>0</v>
      </c>
      <c r="I66" s="33">
        <v>1.7555555555555555</v>
      </c>
      <c r="J66" s="33">
        <v>0</v>
      </c>
      <c r="K66" s="33">
        <v>0</v>
      </c>
      <c r="L66" s="33">
        <v>1.6666666666666666E-2</v>
      </c>
      <c r="M66" s="33">
        <v>5.7416666666666663</v>
      </c>
      <c r="N66" s="33">
        <v>0</v>
      </c>
      <c r="O66" s="33">
        <v>0.17196339434276206</v>
      </c>
      <c r="P66" s="33">
        <v>4.3305555555555557</v>
      </c>
      <c r="Q66" s="33">
        <v>0</v>
      </c>
      <c r="R66" s="33">
        <v>0.12970049916805326</v>
      </c>
      <c r="S66" s="33">
        <v>0.66444444444444439</v>
      </c>
      <c r="T66" s="33">
        <v>0</v>
      </c>
      <c r="U66" s="33">
        <v>0</v>
      </c>
      <c r="V66" s="33">
        <v>1.9900166389351083E-2</v>
      </c>
      <c r="W66" s="33">
        <v>0.65888888888888886</v>
      </c>
      <c r="X66" s="33">
        <v>4.5443333333333333</v>
      </c>
      <c r="Y66" s="33">
        <v>0</v>
      </c>
      <c r="Z66" s="33">
        <v>0.15583693843594013</v>
      </c>
      <c r="AA66" s="33">
        <v>0</v>
      </c>
      <c r="AB66" s="33">
        <v>0</v>
      </c>
      <c r="AC66" s="33">
        <v>0</v>
      </c>
      <c r="AD66" s="33">
        <v>0</v>
      </c>
      <c r="AE66" s="33">
        <v>0</v>
      </c>
      <c r="AF66" s="33">
        <v>0</v>
      </c>
      <c r="AG66" s="33">
        <v>0</v>
      </c>
      <c r="AH66" t="s">
        <v>126</v>
      </c>
      <c r="AI66" s="34">
        <v>8</v>
      </c>
    </row>
    <row r="67" spans="1:35" x14ac:dyDescent="0.25">
      <c r="A67" t="s">
        <v>564</v>
      </c>
      <c r="B67" t="s">
        <v>348</v>
      </c>
      <c r="C67" t="s">
        <v>442</v>
      </c>
      <c r="D67" t="s">
        <v>521</v>
      </c>
      <c r="E67" s="33">
        <v>76.288888888888891</v>
      </c>
      <c r="F67" s="33">
        <v>8.0777777777777775</v>
      </c>
      <c r="G67" s="33">
        <v>0.22222222222222221</v>
      </c>
      <c r="H67" s="33">
        <v>0.33222222222222225</v>
      </c>
      <c r="I67" s="33">
        <v>0.26666666666666666</v>
      </c>
      <c r="J67" s="33">
        <v>0</v>
      </c>
      <c r="K67" s="33">
        <v>0</v>
      </c>
      <c r="L67" s="33">
        <v>3.3333333333333333E-2</v>
      </c>
      <c r="M67" s="33">
        <v>16.516666666666666</v>
      </c>
      <c r="N67" s="33">
        <v>0</v>
      </c>
      <c r="O67" s="33">
        <v>0.21650160209729097</v>
      </c>
      <c r="P67" s="33">
        <v>2.5416666666666665</v>
      </c>
      <c r="Q67" s="33">
        <v>0</v>
      </c>
      <c r="R67" s="33">
        <v>3.3316341392368186E-2</v>
      </c>
      <c r="S67" s="33">
        <v>3.9666666666666668</v>
      </c>
      <c r="T67" s="33">
        <v>5.5555555555555552E-2</v>
      </c>
      <c r="U67" s="33">
        <v>0</v>
      </c>
      <c r="V67" s="33">
        <v>5.272356539469851E-2</v>
      </c>
      <c r="W67" s="33">
        <v>3.8444444444444446</v>
      </c>
      <c r="X67" s="33">
        <v>0.05</v>
      </c>
      <c r="Y67" s="33">
        <v>0</v>
      </c>
      <c r="Z67" s="33">
        <v>5.1048645499563061E-2</v>
      </c>
      <c r="AA67" s="33">
        <v>0</v>
      </c>
      <c r="AB67" s="33">
        <v>0</v>
      </c>
      <c r="AC67" s="33">
        <v>0</v>
      </c>
      <c r="AD67" s="33">
        <v>0</v>
      </c>
      <c r="AE67" s="33">
        <v>0</v>
      </c>
      <c r="AF67" s="33">
        <v>0</v>
      </c>
      <c r="AG67" s="33">
        <v>0</v>
      </c>
      <c r="AH67" t="s">
        <v>131</v>
      </c>
      <c r="AI67" s="34">
        <v>8</v>
      </c>
    </row>
    <row r="68" spans="1:35" x14ac:dyDescent="0.25">
      <c r="A68" t="s">
        <v>564</v>
      </c>
      <c r="B68" t="s">
        <v>288</v>
      </c>
      <c r="C68" t="s">
        <v>448</v>
      </c>
      <c r="D68" t="s">
        <v>525</v>
      </c>
      <c r="E68" s="33">
        <v>68.355555555555554</v>
      </c>
      <c r="F68" s="33">
        <v>5.6888888888888891</v>
      </c>
      <c r="G68" s="33">
        <v>0</v>
      </c>
      <c r="H68" s="33">
        <v>0</v>
      </c>
      <c r="I68" s="33">
        <v>0</v>
      </c>
      <c r="J68" s="33">
        <v>0</v>
      </c>
      <c r="K68" s="33">
        <v>0</v>
      </c>
      <c r="L68" s="33">
        <v>0.9044444444444445</v>
      </c>
      <c r="M68" s="33">
        <v>17.371111111111112</v>
      </c>
      <c r="N68" s="33">
        <v>0</v>
      </c>
      <c r="O68" s="33">
        <v>0.25412873862158653</v>
      </c>
      <c r="P68" s="33">
        <v>4.5199999999999987</v>
      </c>
      <c r="Q68" s="33">
        <v>8.845555555555551</v>
      </c>
      <c r="R68" s="33">
        <v>0.19552990897269171</v>
      </c>
      <c r="S68" s="33">
        <v>0.57866666666666677</v>
      </c>
      <c r="T68" s="33">
        <v>4.0651111111111113</v>
      </c>
      <c r="U68" s="33">
        <v>0</v>
      </c>
      <c r="V68" s="33">
        <v>6.7935630689206772E-2</v>
      </c>
      <c r="W68" s="33">
        <v>5.9261111111111111</v>
      </c>
      <c r="X68" s="33">
        <v>7.9352222222222206</v>
      </c>
      <c r="Y68" s="33">
        <v>0</v>
      </c>
      <c r="Z68" s="33">
        <v>0.20278283485045509</v>
      </c>
      <c r="AA68" s="33">
        <v>0</v>
      </c>
      <c r="AB68" s="33">
        <v>0</v>
      </c>
      <c r="AC68" s="33">
        <v>0</v>
      </c>
      <c r="AD68" s="33">
        <v>0</v>
      </c>
      <c r="AE68" s="33">
        <v>0</v>
      </c>
      <c r="AF68" s="33">
        <v>0</v>
      </c>
      <c r="AG68" s="33">
        <v>0</v>
      </c>
      <c r="AH68" t="s">
        <v>67</v>
      </c>
      <c r="AI68" s="34">
        <v>8</v>
      </c>
    </row>
    <row r="69" spans="1:35" x14ac:dyDescent="0.25">
      <c r="A69" t="s">
        <v>564</v>
      </c>
      <c r="B69" t="s">
        <v>244</v>
      </c>
      <c r="C69" t="s">
        <v>455</v>
      </c>
      <c r="D69" t="s">
        <v>519</v>
      </c>
      <c r="E69" s="33">
        <v>69.811111111111117</v>
      </c>
      <c r="F69" s="33">
        <v>5.6888888888888891</v>
      </c>
      <c r="G69" s="33">
        <v>0.13333333333333333</v>
      </c>
      <c r="H69" s="33">
        <v>0.13333333333333333</v>
      </c>
      <c r="I69" s="33">
        <v>0.6</v>
      </c>
      <c r="J69" s="33">
        <v>0</v>
      </c>
      <c r="K69" s="33">
        <v>0</v>
      </c>
      <c r="L69" s="33">
        <v>1.0997777777777775</v>
      </c>
      <c r="M69" s="33">
        <v>5.4127777777777775</v>
      </c>
      <c r="N69" s="33">
        <v>0</v>
      </c>
      <c r="O69" s="33">
        <v>7.753461722107273E-2</v>
      </c>
      <c r="P69" s="33">
        <v>8.7561111111111138</v>
      </c>
      <c r="Q69" s="33">
        <v>6.8444444444444441</v>
      </c>
      <c r="R69" s="33">
        <v>0.22346808849275826</v>
      </c>
      <c r="S69" s="33">
        <v>3.802888888888889</v>
      </c>
      <c r="T69" s="33">
        <v>1.2441111111111112</v>
      </c>
      <c r="U69" s="33">
        <v>0</v>
      </c>
      <c r="V69" s="33">
        <v>7.2295081967213112E-2</v>
      </c>
      <c r="W69" s="33">
        <v>0.76855555555555555</v>
      </c>
      <c r="X69" s="33">
        <v>1.9370000000000001</v>
      </c>
      <c r="Y69" s="33">
        <v>0</v>
      </c>
      <c r="Z69" s="33">
        <v>3.8755371637752667E-2</v>
      </c>
      <c r="AA69" s="33">
        <v>0</v>
      </c>
      <c r="AB69" s="33">
        <v>0</v>
      </c>
      <c r="AC69" s="33">
        <v>0</v>
      </c>
      <c r="AD69" s="33">
        <v>70.233333333333348</v>
      </c>
      <c r="AE69" s="33">
        <v>0</v>
      </c>
      <c r="AF69" s="33">
        <v>0</v>
      </c>
      <c r="AG69" s="33">
        <v>0.13333333333333333</v>
      </c>
      <c r="AH69" t="s">
        <v>23</v>
      </c>
      <c r="AI69" s="34">
        <v>8</v>
      </c>
    </row>
    <row r="70" spans="1:35" x14ac:dyDescent="0.25">
      <c r="A70" t="s">
        <v>564</v>
      </c>
      <c r="B70" t="s">
        <v>328</v>
      </c>
      <c r="C70" t="s">
        <v>450</v>
      </c>
      <c r="D70" t="s">
        <v>526</v>
      </c>
      <c r="E70" s="33">
        <v>54.18888888888889</v>
      </c>
      <c r="F70" s="33">
        <v>5.6888888888888891</v>
      </c>
      <c r="G70" s="33">
        <v>0.4777777777777778</v>
      </c>
      <c r="H70" s="33">
        <v>0.33266666666666672</v>
      </c>
      <c r="I70" s="33">
        <v>0.4777777777777778</v>
      </c>
      <c r="J70" s="33">
        <v>0</v>
      </c>
      <c r="K70" s="33">
        <v>0</v>
      </c>
      <c r="L70" s="33">
        <v>0.28055555555555556</v>
      </c>
      <c r="M70" s="33">
        <v>3.3333333333333333E-2</v>
      </c>
      <c r="N70" s="33">
        <v>4.9416666666666664</v>
      </c>
      <c r="O70" s="33">
        <v>9.1808488825097387E-2</v>
      </c>
      <c r="P70" s="33">
        <v>4.8444444444444441</v>
      </c>
      <c r="Q70" s="33">
        <v>3.1638888888888888</v>
      </c>
      <c r="R70" s="33">
        <v>0.14778552388763583</v>
      </c>
      <c r="S70" s="33">
        <v>4.7222222222222223</v>
      </c>
      <c r="T70" s="33">
        <v>0.44166666666666665</v>
      </c>
      <c r="U70" s="33">
        <v>0</v>
      </c>
      <c r="V70" s="33">
        <v>9.5294238261226155E-2</v>
      </c>
      <c r="W70" s="33">
        <v>0.87222222222222223</v>
      </c>
      <c r="X70" s="33">
        <v>3.1361111111111111</v>
      </c>
      <c r="Y70" s="33">
        <v>0</v>
      </c>
      <c r="Z70" s="33">
        <v>7.3969653475497221E-2</v>
      </c>
      <c r="AA70" s="33">
        <v>0</v>
      </c>
      <c r="AB70" s="33">
        <v>0</v>
      </c>
      <c r="AC70" s="33">
        <v>8.8888888888888892E-2</v>
      </c>
      <c r="AD70" s="33">
        <v>0</v>
      </c>
      <c r="AE70" s="33">
        <v>0</v>
      </c>
      <c r="AF70" s="33">
        <v>0</v>
      </c>
      <c r="AG70" s="33">
        <v>0</v>
      </c>
      <c r="AH70" t="s">
        <v>110</v>
      </c>
      <c r="AI70" s="34">
        <v>8</v>
      </c>
    </row>
    <row r="71" spans="1:35" x14ac:dyDescent="0.25">
      <c r="A71" t="s">
        <v>564</v>
      </c>
      <c r="B71" t="s">
        <v>247</v>
      </c>
      <c r="C71" t="s">
        <v>457</v>
      </c>
      <c r="D71" t="s">
        <v>515</v>
      </c>
      <c r="E71" s="33">
        <v>73.833333333333329</v>
      </c>
      <c r="F71" s="33">
        <v>4.677777777777778</v>
      </c>
      <c r="G71" s="33">
        <v>5.5555555555555552E-2</v>
      </c>
      <c r="H71" s="33">
        <v>0.44722222222222224</v>
      </c>
      <c r="I71" s="33">
        <v>5.6888888888888891</v>
      </c>
      <c r="J71" s="33">
        <v>0</v>
      </c>
      <c r="K71" s="33">
        <v>0</v>
      </c>
      <c r="L71" s="33">
        <v>1.3301111111111108</v>
      </c>
      <c r="M71" s="33">
        <v>0</v>
      </c>
      <c r="N71" s="33">
        <v>18.323777777777771</v>
      </c>
      <c r="O71" s="33">
        <v>0.2481775771256583</v>
      </c>
      <c r="P71" s="33">
        <v>0</v>
      </c>
      <c r="Q71" s="33">
        <v>18.15077777777778</v>
      </c>
      <c r="R71" s="33">
        <v>0.24583446200150494</v>
      </c>
      <c r="S71" s="33">
        <v>1.4353333333333333</v>
      </c>
      <c r="T71" s="33">
        <v>1.8714444444444442</v>
      </c>
      <c r="U71" s="33">
        <v>5.0222222222222221</v>
      </c>
      <c r="V71" s="33">
        <v>0.11280812641083524</v>
      </c>
      <c r="W71" s="33">
        <v>0.39566666666666667</v>
      </c>
      <c r="X71" s="33">
        <v>2.1079999999999992</v>
      </c>
      <c r="Y71" s="33">
        <v>0</v>
      </c>
      <c r="Z71" s="33">
        <v>3.3909706546275384E-2</v>
      </c>
      <c r="AA71" s="33">
        <v>5.5555555555555552E-2</v>
      </c>
      <c r="AB71" s="33">
        <v>0</v>
      </c>
      <c r="AC71" s="33">
        <v>0</v>
      </c>
      <c r="AD71" s="33">
        <v>1.0456666666666667</v>
      </c>
      <c r="AE71" s="33">
        <v>0</v>
      </c>
      <c r="AF71" s="33">
        <v>0</v>
      </c>
      <c r="AG71" s="33">
        <v>0</v>
      </c>
      <c r="AH71" t="s">
        <v>26</v>
      </c>
      <c r="AI71" s="34">
        <v>8</v>
      </c>
    </row>
    <row r="72" spans="1:35" x14ac:dyDescent="0.25">
      <c r="A72" t="s">
        <v>564</v>
      </c>
      <c r="B72" t="s">
        <v>273</v>
      </c>
      <c r="C72" t="s">
        <v>445</v>
      </c>
      <c r="D72" t="s">
        <v>523</v>
      </c>
      <c r="E72" s="33">
        <v>55.355555555555554</v>
      </c>
      <c r="F72" s="33">
        <v>5.6888888888888891</v>
      </c>
      <c r="G72" s="33">
        <v>0</v>
      </c>
      <c r="H72" s="33">
        <v>0</v>
      </c>
      <c r="I72" s="33">
        <v>0</v>
      </c>
      <c r="J72" s="33">
        <v>0</v>
      </c>
      <c r="K72" s="33">
        <v>0</v>
      </c>
      <c r="L72" s="33">
        <v>6.9444444444444448E-2</v>
      </c>
      <c r="M72" s="33">
        <v>9.68</v>
      </c>
      <c r="N72" s="33">
        <v>0</v>
      </c>
      <c r="O72" s="33">
        <v>0.17486953030911281</v>
      </c>
      <c r="P72" s="33">
        <v>3.7844444444444441</v>
      </c>
      <c r="Q72" s="33">
        <v>2.838888888888889</v>
      </c>
      <c r="R72" s="33">
        <v>0.11965074267362505</v>
      </c>
      <c r="S72" s="33">
        <v>5.6748888888888889</v>
      </c>
      <c r="T72" s="33">
        <v>0</v>
      </c>
      <c r="U72" s="33">
        <v>0</v>
      </c>
      <c r="V72" s="33">
        <v>0.10251706142111602</v>
      </c>
      <c r="W72" s="33">
        <v>2.7992222222222236</v>
      </c>
      <c r="X72" s="33">
        <v>0</v>
      </c>
      <c r="Y72" s="33">
        <v>0</v>
      </c>
      <c r="Z72" s="33">
        <v>5.0568044961862735E-2</v>
      </c>
      <c r="AA72" s="33">
        <v>0</v>
      </c>
      <c r="AB72" s="33">
        <v>0</v>
      </c>
      <c r="AC72" s="33">
        <v>0</v>
      </c>
      <c r="AD72" s="33">
        <v>0</v>
      </c>
      <c r="AE72" s="33">
        <v>0</v>
      </c>
      <c r="AF72" s="33">
        <v>0</v>
      </c>
      <c r="AG72" s="33">
        <v>0</v>
      </c>
      <c r="AH72" t="s">
        <v>52</v>
      </c>
      <c r="AI72" s="34">
        <v>8</v>
      </c>
    </row>
    <row r="73" spans="1:35" x14ac:dyDescent="0.25">
      <c r="A73" t="s">
        <v>564</v>
      </c>
      <c r="B73" t="s">
        <v>267</v>
      </c>
      <c r="C73" t="s">
        <v>438</v>
      </c>
      <c r="D73" t="s">
        <v>528</v>
      </c>
      <c r="E73" s="33">
        <v>41.68888888888889</v>
      </c>
      <c r="F73" s="33">
        <v>8.8888888888888892E-2</v>
      </c>
      <c r="G73" s="33">
        <v>4.4444444444444446E-2</v>
      </c>
      <c r="H73" s="33">
        <v>0.15555555555555559</v>
      </c>
      <c r="I73" s="33">
        <v>0.44444444444444442</v>
      </c>
      <c r="J73" s="33">
        <v>0</v>
      </c>
      <c r="K73" s="33">
        <v>0</v>
      </c>
      <c r="L73" s="33">
        <v>3.7333333333333334</v>
      </c>
      <c r="M73" s="33">
        <v>2.0444444444444443</v>
      </c>
      <c r="N73" s="33">
        <v>3.5555555555555554</v>
      </c>
      <c r="O73" s="33">
        <v>0.13432835820895522</v>
      </c>
      <c r="P73" s="33">
        <v>2.0855555555555556</v>
      </c>
      <c r="Q73" s="33">
        <v>2.7222222222222219</v>
      </c>
      <c r="R73" s="33">
        <v>0.11532515991471215</v>
      </c>
      <c r="S73" s="33">
        <v>4.9327777777777779</v>
      </c>
      <c r="T73" s="33">
        <v>0.95966666666666667</v>
      </c>
      <c r="U73" s="33">
        <v>0</v>
      </c>
      <c r="V73" s="33">
        <v>0.14134328358208956</v>
      </c>
      <c r="W73" s="33">
        <v>3.770555555555557</v>
      </c>
      <c r="X73" s="33">
        <v>9.3333333333333339</v>
      </c>
      <c r="Y73" s="33">
        <v>0</v>
      </c>
      <c r="Z73" s="33">
        <v>0.31432569296375268</v>
      </c>
      <c r="AA73" s="33">
        <v>0</v>
      </c>
      <c r="AB73" s="33">
        <v>0</v>
      </c>
      <c r="AC73" s="33">
        <v>0</v>
      </c>
      <c r="AD73" s="33">
        <v>0</v>
      </c>
      <c r="AE73" s="33">
        <v>0</v>
      </c>
      <c r="AF73" s="33">
        <v>0</v>
      </c>
      <c r="AG73" s="33">
        <v>0</v>
      </c>
      <c r="AH73" t="s">
        <v>46</v>
      </c>
      <c r="AI73" s="34">
        <v>8</v>
      </c>
    </row>
    <row r="74" spans="1:35" x14ac:dyDescent="0.25">
      <c r="A74" t="s">
        <v>564</v>
      </c>
      <c r="B74" t="s">
        <v>295</v>
      </c>
      <c r="C74" t="s">
        <v>449</v>
      </c>
      <c r="D74" t="s">
        <v>520</v>
      </c>
      <c r="E74" s="33">
        <v>172.07777777777778</v>
      </c>
      <c r="F74" s="33">
        <v>5.6</v>
      </c>
      <c r="G74" s="33">
        <v>0.53333333333333333</v>
      </c>
      <c r="H74" s="33">
        <v>0.86699999999999999</v>
      </c>
      <c r="I74" s="33">
        <v>7.5222222222222221</v>
      </c>
      <c r="J74" s="33">
        <v>0</v>
      </c>
      <c r="K74" s="33">
        <v>0</v>
      </c>
      <c r="L74" s="33">
        <v>5.0369999999999999</v>
      </c>
      <c r="M74" s="33">
        <v>19.204555555555558</v>
      </c>
      <c r="N74" s="33">
        <v>5.5248888888888885</v>
      </c>
      <c r="O74" s="33">
        <v>0.14371085426486732</v>
      </c>
      <c r="P74" s="33">
        <v>0</v>
      </c>
      <c r="Q74" s="33">
        <v>17.567222222222231</v>
      </c>
      <c r="R74" s="33">
        <v>0.10208884871182286</v>
      </c>
      <c r="S74" s="33">
        <v>6.1715555555555559</v>
      </c>
      <c r="T74" s="33">
        <v>4.4517777777777781</v>
      </c>
      <c r="U74" s="33">
        <v>0</v>
      </c>
      <c r="V74" s="33">
        <v>6.1735649254213217E-2</v>
      </c>
      <c r="W74" s="33">
        <v>5.3341111111111115</v>
      </c>
      <c r="X74" s="33">
        <v>5.214666666666667</v>
      </c>
      <c r="Y74" s="33">
        <v>0</v>
      </c>
      <c r="Z74" s="33">
        <v>6.1302382643507465E-2</v>
      </c>
      <c r="AA74" s="33">
        <v>0</v>
      </c>
      <c r="AB74" s="33">
        <v>0</v>
      </c>
      <c r="AC74" s="33">
        <v>0</v>
      </c>
      <c r="AD74" s="33">
        <v>0</v>
      </c>
      <c r="AE74" s="33">
        <v>0</v>
      </c>
      <c r="AF74" s="33">
        <v>0</v>
      </c>
      <c r="AG74" s="33">
        <v>0</v>
      </c>
      <c r="AH74" t="s">
        <v>75</v>
      </c>
      <c r="AI74" s="34">
        <v>8</v>
      </c>
    </row>
    <row r="75" spans="1:35" x14ac:dyDescent="0.25">
      <c r="A75" t="s">
        <v>564</v>
      </c>
      <c r="B75" t="s">
        <v>226</v>
      </c>
      <c r="C75" t="s">
        <v>445</v>
      </c>
      <c r="D75" t="s">
        <v>523</v>
      </c>
      <c r="E75" s="33">
        <v>68.144444444444446</v>
      </c>
      <c r="F75" s="33">
        <v>5.8666666666666663</v>
      </c>
      <c r="G75" s="33">
        <v>0.13333333333333333</v>
      </c>
      <c r="H75" s="33">
        <v>0.11955555555555555</v>
      </c>
      <c r="I75" s="33">
        <v>6.6666666666666666E-2</v>
      </c>
      <c r="J75" s="33">
        <v>0</v>
      </c>
      <c r="K75" s="33">
        <v>0</v>
      </c>
      <c r="L75" s="33">
        <v>6.432777777777777</v>
      </c>
      <c r="M75" s="33">
        <v>0</v>
      </c>
      <c r="N75" s="33">
        <v>25.846000000000007</v>
      </c>
      <c r="O75" s="33">
        <v>0.37928256970487534</v>
      </c>
      <c r="P75" s="33">
        <v>5.3481111111111117</v>
      </c>
      <c r="Q75" s="33">
        <v>4.9387777777777782</v>
      </c>
      <c r="R75" s="33">
        <v>0.15095711723463232</v>
      </c>
      <c r="S75" s="33">
        <v>5.6807777777777773</v>
      </c>
      <c r="T75" s="33">
        <v>11.049111111111117</v>
      </c>
      <c r="U75" s="33">
        <v>0</v>
      </c>
      <c r="V75" s="33">
        <v>0.24550627751508242</v>
      </c>
      <c r="W75" s="33">
        <v>7.850888888888889</v>
      </c>
      <c r="X75" s="33">
        <v>14.859000000000002</v>
      </c>
      <c r="Y75" s="33">
        <v>0</v>
      </c>
      <c r="Z75" s="33">
        <v>0.33326104679602153</v>
      </c>
      <c r="AA75" s="33">
        <v>0</v>
      </c>
      <c r="AB75" s="33">
        <v>0</v>
      </c>
      <c r="AC75" s="33">
        <v>0</v>
      </c>
      <c r="AD75" s="33">
        <v>0</v>
      </c>
      <c r="AE75" s="33">
        <v>0</v>
      </c>
      <c r="AF75" s="33">
        <v>0</v>
      </c>
      <c r="AG75" s="33">
        <v>0</v>
      </c>
      <c r="AH75" t="s">
        <v>5</v>
      </c>
      <c r="AI75" s="34">
        <v>8</v>
      </c>
    </row>
    <row r="76" spans="1:35" x14ac:dyDescent="0.25">
      <c r="A76" t="s">
        <v>564</v>
      </c>
      <c r="B76" t="s">
        <v>218</v>
      </c>
      <c r="C76" t="s">
        <v>467</v>
      </c>
      <c r="D76" t="s">
        <v>534</v>
      </c>
      <c r="E76" s="33">
        <v>39.077777777777776</v>
      </c>
      <c r="F76" s="33">
        <v>5.6888888888888891</v>
      </c>
      <c r="G76" s="33">
        <v>0.33333333333333331</v>
      </c>
      <c r="H76" s="33">
        <v>0.16200000000000001</v>
      </c>
      <c r="I76" s="33">
        <v>0.27777777777777779</v>
      </c>
      <c r="J76" s="33">
        <v>0</v>
      </c>
      <c r="K76" s="33">
        <v>0</v>
      </c>
      <c r="L76" s="33">
        <v>1.7215555555555559</v>
      </c>
      <c r="M76" s="33">
        <v>5.1593333333333318</v>
      </c>
      <c r="N76" s="33">
        <v>0</v>
      </c>
      <c r="O76" s="33">
        <v>0.13202729599090129</v>
      </c>
      <c r="P76" s="33">
        <v>5.202444444444442</v>
      </c>
      <c r="Q76" s="33">
        <v>14.088444444444445</v>
      </c>
      <c r="R76" s="33">
        <v>0.49365368211543925</v>
      </c>
      <c r="S76" s="33">
        <v>0.25877777777777772</v>
      </c>
      <c r="T76" s="33">
        <v>0</v>
      </c>
      <c r="U76" s="33">
        <v>0</v>
      </c>
      <c r="V76" s="33">
        <v>6.6221211259596237E-3</v>
      </c>
      <c r="W76" s="33">
        <v>5.7333333333333333E-2</v>
      </c>
      <c r="X76" s="33">
        <v>1.7814444444444448</v>
      </c>
      <c r="Y76" s="33">
        <v>0</v>
      </c>
      <c r="Z76" s="33">
        <v>4.705430764856413E-2</v>
      </c>
      <c r="AA76" s="33">
        <v>0</v>
      </c>
      <c r="AB76" s="33">
        <v>0</v>
      </c>
      <c r="AC76" s="33">
        <v>0</v>
      </c>
      <c r="AD76" s="33">
        <v>0</v>
      </c>
      <c r="AE76" s="33">
        <v>0</v>
      </c>
      <c r="AF76" s="33">
        <v>0</v>
      </c>
      <c r="AG76" s="33">
        <v>0</v>
      </c>
      <c r="AH76" t="s">
        <v>72</v>
      </c>
      <c r="AI76" s="34">
        <v>8</v>
      </c>
    </row>
    <row r="77" spans="1:35" x14ac:dyDescent="0.25">
      <c r="A77" t="s">
        <v>564</v>
      </c>
      <c r="B77" t="s">
        <v>275</v>
      </c>
      <c r="C77" t="s">
        <v>447</v>
      </c>
      <c r="D77" t="s">
        <v>524</v>
      </c>
      <c r="E77" s="33">
        <v>103.51111111111111</v>
      </c>
      <c r="F77" s="33">
        <v>5.6888888888888891</v>
      </c>
      <c r="G77" s="33">
        <v>0.13333333333333333</v>
      </c>
      <c r="H77" s="33">
        <v>0.4877777777777777</v>
      </c>
      <c r="I77" s="33">
        <v>5.4555555555555557</v>
      </c>
      <c r="J77" s="33">
        <v>0</v>
      </c>
      <c r="K77" s="33">
        <v>0</v>
      </c>
      <c r="L77" s="33">
        <v>0</v>
      </c>
      <c r="M77" s="33">
        <v>5.0333333333333332</v>
      </c>
      <c r="N77" s="33">
        <v>19.369444444444444</v>
      </c>
      <c r="O77" s="33">
        <v>0.23575032202662088</v>
      </c>
      <c r="P77" s="33">
        <v>1.8861111111111111</v>
      </c>
      <c r="Q77" s="33">
        <v>16.319444444444443</v>
      </c>
      <c r="R77" s="33">
        <v>0.17588020609703736</v>
      </c>
      <c r="S77" s="33">
        <v>13.141666666666667</v>
      </c>
      <c r="T77" s="33">
        <v>0</v>
      </c>
      <c r="U77" s="33">
        <v>0</v>
      </c>
      <c r="V77" s="33">
        <v>0.1269589952769429</v>
      </c>
      <c r="W77" s="33">
        <v>9.65</v>
      </c>
      <c r="X77" s="33">
        <v>0</v>
      </c>
      <c r="Y77" s="33">
        <v>0</v>
      </c>
      <c r="Z77" s="33">
        <v>9.3226706741090612E-2</v>
      </c>
      <c r="AA77" s="33">
        <v>0</v>
      </c>
      <c r="AB77" s="33">
        <v>0</v>
      </c>
      <c r="AC77" s="33">
        <v>0</v>
      </c>
      <c r="AD77" s="33">
        <v>0</v>
      </c>
      <c r="AE77" s="33">
        <v>0</v>
      </c>
      <c r="AF77" s="33">
        <v>0</v>
      </c>
      <c r="AG77" s="33">
        <v>6.6666666666666666E-2</v>
      </c>
      <c r="AH77" t="s">
        <v>54</v>
      </c>
      <c r="AI77" s="34">
        <v>8</v>
      </c>
    </row>
    <row r="78" spans="1:35" x14ac:dyDescent="0.25">
      <c r="A78" t="s">
        <v>564</v>
      </c>
      <c r="B78" t="s">
        <v>250</v>
      </c>
      <c r="C78" t="s">
        <v>451</v>
      </c>
      <c r="D78" t="s">
        <v>527</v>
      </c>
      <c r="E78" s="33">
        <v>59.088888888888889</v>
      </c>
      <c r="F78" s="33">
        <v>4.8</v>
      </c>
      <c r="G78" s="33">
        <v>0</v>
      </c>
      <c r="H78" s="33">
        <v>0</v>
      </c>
      <c r="I78" s="33">
        <v>0</v>
      </c>
      <c r="J78" s="33">
        <v>0</v>
      </c>
      <c r="K78" s="33">
        <v>0</v>
      </c>
      <c r="L78" s="33">
        <v>1.4865555555555554</v>
      </c>
      <c r="M78" s="33">
        <v>12.72222222222222</v>
      </c>
      <c r="N78" s="33">
        <v>0</v>
      </c>
      <c r="O78" s="33">
        <v>0.21530650620534031</v>
      </c>
      <c r="P78" s="33">
        <v>2.2122222222222221</v>
      </c>
      <c r="Q78" s="33">
        <v>7.0011111111111113</v>
      </c>
      <c r="R78" s="33">
        <v>0.15592327942835651</v>
      </c>
      <c r="S78" s="33">
        <v>2.0177777777777779</v>
      </c>
      <c r="T78" s="33">
        <v>2.3246666666666669</v>
      </c>
      <c r="U78" s="33">
        <v>0</v>
      </c>
      <c r="V78" s="33">
        <v>7.3490033847311023E-2</v>
      </c>
      <c r="W78" s="33">
        <v>4.6301111111111108</v>
      </c>
      <c r="X78" s="33">
        <v>1.9736666666666667</v>
      </c>
      <c r="Y78" s="33">
        <v>0</v>
      </c>
      <c r="Z78" s="33">
        <v>0.11176006017299736</v>
      </c>
      <c r="AA78" s="33">
        <v>0</v>
      </c>
      <c r="AB78" s="33">
        <v>0</v>
      </c>
      <c r="AC78" s="33">
        <v>0</v>
      </c>
      <c r="AD78" s="33">
        <v>0</v>
      </c>
      <c r="AE78" s="33">
        <v>0</v>
      </c>
      <c r="AF78" s="33">
        <v>0</v>
      </c>
      <c r="AG78" s="33">
        <v>0</v>
      </c>
      <c r="AH78" t="s">
        <v>29</v>
      </c>
      <c r="AI78" s="34">
        <v>8</v>
      </c>
    </row>
    <row r="79" spans="1:35" x14ac:dyDescent="0.25">
      <c r="A79" t="s">
        <v>564</v>
      </c>
      <c r="B79" t="s">
        <v>417</v>
      </c>
      <c r="C79" t="s">
        <v>506</v>
      </c>
      <c r="D79" t="s">
        <v>522</v>
      </c>
      <c r="E79" s="33">
        <v>24.277777777777779</v>
      </c>
      <c r="F79" s="33">
        <v>5.333333333333333</v>
      </c>
      <c r="G79" s="33">
        <v>0</v>
      </c>
      <c r="H79" s="33">
        <v>0.28866666666666668</v>
      </c>
      <c r="I79" s="33">
        <v>1.3111111111111111</v>
      </c>
      <c r="J79" s="33">
        <v>0</v>
      </c>
      <c r="K79" s="33">
        <v>0</v>
      </c>
      <c r="L79" s="33">
        <v>3.8070000000000004</v>
      </c>
      <c r="M79" s="33">
        <v>5.333333333333333</v>
      </c>
      <c r="N79" s="33">
        <v>0</v>
      </c>
      <c r="O79" s="33">
        <v>0.21967963386727687</v>
      </c>
      <c r="P79" s="33">
        <v>0</v>
      </c>
      <c r="Q79" s="33">
        <v>5.0112222222222238</v>
      </c>
      <c r="R79" s="33">
        <v>0.20641189931350121</v>
      </c>
      <c r="S79" s="33">
        <v>7.9054444444444458</v>
      </c>
      <c r="T79" s="33">
        <v>15.181444444444452</v>
      </c>
      <c r="U79" s="33">
        <v>0</v>
      </c>
      <c r="V79" s="33">
        <v>0.95094736842105287</v>
      </c>
      <c r="W79" s="33">
        <v>3.927111111111111</v>
      </c>
      <c r="X79" s="33">
        <v>8.577</v>
      </c>
      <c r="Y79" s="33">
        <v>0</v>
      </c>
      <c r="Z79" s="33">
        <v>0.5150434782608696</v>
      </c>
      <c r="AA79" s="33">
        <v>0</v>
      </c>
      <c r="AB79" s="33">
        <v>0</v>
      </c>
      <c r="AC79" s="33">
        <v>0</v>
      </c>
      <c r="AD79" s="33">
        <v>0</v>
      </c>
      <c r="AE79" s="33">
        <v>0</v>
      </c>
      <c r="AF79" s="33">
        <v>0</v>
      </c>
      <c r="AG79" s="33">
        <v>0</v>
      </c>
      <c r="AH79" t="s">
        <v>200</v>
      </c>
      <c r="AI79" s="34">
        <v>8</v>
      </c>
    </row>
    <row r="80" spans="1:35" x14ac:dyDescent="0.25">
      <c r="A80" t="s">
        <v>564</v>
      </c>
      <c r="B80" t="s">
        <v>414</v>
      </c>
      <c r="C80" t="s">
        <v>504</v>
      </c>
      <c r="D80" t="s">
        <v>544</v>
      </c>
      <c r="E80" s="33">
        <v>62.644444444444446</v>
      </c>
      <c r="F80" s="33">
        <v>19.077777777777779</v>
      </c>
      <c r="G80" s="33">
        <v>0.1</v>
      </c>
      <c r="H80" s="33">
        <v>0.52777777777777779</v>
      </c>
      <c r="I80" s="33">
        <v>0</v>
      </c>
      <c r="J80" s="33">
        <v>0</v>
      </c>
      <c r="K80" s="33">
        <v>0</v>
      </c>
      <c r="L80" s="33">
        <v>0.38333333333333336</v>
      </c>
      <c r="M80" s="33">
        <v>1.3480000000000001</v>
      </c>
      <c r="N80" s="33">
        <v>0</v>
      </c>
      <c r="O80" s="33">
        <v>2.1518268889677193E-2</v>
      </c>
      <c r="P80" s="33">
        <v>5.0221111111111103</v>
      </c>
      <c r="Q80" s="33">
        <v>5.2765555555555554</v>
      </c>
      <c r="R80" s="33">
        <v>0.16439872295140118</v>
      </c>
      <c r="S80" s="33">
        <v>1.1778888888888888</v>
      </c>
      <c r="T80" s="33">
        <v>1.2027777777777777</v>
      </c>
      <c r="U80" s="33">
        <v>0</v>
      </c>
      <c r="V80" s="33">
        <v>3.8002837885775097E-2</v>
      </c>
      <c r="W80" s="33">
        <v>1.4696666666666665</v>
      </c>
      <c r="X80" s="33">
        <v>8.1485555555555553</v>
      </c>
      <c r="Y80" s="33">
        <v>0</v>
      </c>
      <c r="Z80" s="33">
        <v>0.15353671514721531</v>
      </c>
      <c r="AA80" s="33">
        <v>0</v>
      </c>
      <c r="AB80" s="33">
        <v>0</v>
      </c>
      <c r="AC80" s="33">
        <v>0</v>
      </c>
      <c r="AD80" s="33">
        <v>61.441555555555553</v>
      </c>
      <c r="AE80" s="33">
        <v>0</v>
      </c>
      <c r="AF80" s="33">
        <v>0</v>
      </c>
      <c r="AG80" s="33">
        <v>0</v>
      </c>
      <c r="AH80" t="s">
        <v>197</v>
      </c>
      <c r="AI80" s="34">
        <v>8</v>
      </c>
    </row>
    <row r="81" spans="1:35" x14ac:dyDescent="0.25">
      <c r="A81" t="s">
        <v>564</v>
      </c>
      <c r="B81" t="s">
        <v>386</v>
      </c>
      <c r="C81" t="s">
        <v>442</v>
      </c>
      <c r="D81" t="s">
        <v>521</v>
      </c>
      <c r="E81" s="33">
        <v>48.722222222222221</v>
      </c>
      <c r="F81" s="33">
        <v>8.8888888888888892E-2</v>
      </c>
      <c r="G81" s="33">
        <v>0</v>
      </c>
      <c r="H81" s="33">
        <v>0</v>
      </c>
      <c r="I81" s="33">
        <v>0.28888888888888886</v>
      </c>
      <c r="J81" s="33">
        <v>0</v>
      </c>
      <c r="K81" s="33">
        <v>0</v>
      </c>
      <c r="L81" s="33">
        <v>1.0004444444444445</v>
      </c>
      <c r="M81" s="33">
        <v>0</v>
      </c>
      <c r="N81" s="33">
        <v>6.072111111111111</v>
      </c>
      <c r="O81" s="33">
        <v>0.12462713797035348</v>
      </c>
      <c r="P81" s="33">
        <v>0</v>
      </c>
      <c r="Q81" s="33">
        <v>11.828222222222227</v>
      </c>
      <c r="R81" s="33">
        <v>0.2427685290763969</v>
      </c>
      <c r="S81" s="33">
        <v>0.83955555555555539</v>
      </c>
      <c r="T81" s="33">
        <v>2.1286666666666667</v>
      </c>
      <c r="U81" s="33">
        <v>0</v>
      </c>
      <c r="V81" s="33">
        <v>6.0921322690992014E-2</v>
      </c>
      <c r="W81" s="33">
        <v>0.57155555555555559</v>
      </c>
      <c r="X81" s="33">
        <v>5.6476666666666686</v>
      </c>
      <c r="Y81" s="33">
        <v>0</v>
      </c>
      <c r="Z81" s="33">
        <v>0.1276465222348917</v>
      </c>
      <c r="AA81" s="33">
        <v>0</v>
      </c>
      <c r="AB81" s="33">
        <v>0</v>
      </c>
      <c r="AC81" s="33">
        <v>0</v>
      </c>
      <c r="AD81" s="33">
        <v>0</v>
      </c>
      <c r="AE81" s="33">
        <v>0</v>
      </c>
      <c r="AF81" s="33">
        <v>0</v>
      </c>
      <c r="AG81" s="33">
        <v>0</v>
      </c>
      <c r="AH81" t="s">
        <v>169</v>
      </c>
      <c r="AI81" s="34">
        <v>8</v>
      </c>
    </row>
    <row r="82" spans="1:35" x14ac:dyDescent="0.25">
      <c r="A82" t="s">
        <v>564</v>
      </c>
      <c r="B82" t="s">
        <v>254</v>
      </c>
      <c r="C82" t="s">
        <v>451</v>
      </c>
      <c r="D82" t="s">
        <v>527</v>
      </c>
      <c r="E82" s="33">
        <v>71.777777777777771</v>
      </c>
      <c r="F82" s="33">
        <v>5.6888888888888891</v>
      </c>
      <c r="G82" s="33">
        <v>0</v>
      </c>
      <c r="H82" s="33">
        <v>0</v>
      </c>
      <c r="I82" s="33">
        <v>0</v>
      </c>
      <c r="J82" s="33">
        <v>0</v>
      </c>
      <c r="K82" s="33">
        <v>0</v>
      </c>
      <c r="L82" s="33">
        <v>2.233222222222222</v>
      </c>
      <c r="M82" s="33">
        <v>5.6888888888888891</v>
      </c>
      <c r="N82" s="33">
        <v>0</v>
      </c>
      <c r="O82" s="33">
        <v>7.9256965944272451E-2</v>
      </c>
      <c r="P82" s="33">
        <v>5.2766666666666673</v>
      </c>
      <c r="Q82" s="33">
        <v>7.7244444444444449</v>
      </c>
      <c r="R82" s="33">
        <v>0.18113003095975233</v>
      </c>
      <c r="S82" s="33">
        <v>2.554555555555555</v>
      </c>
      <c r="T82" s="33">
        <v>1.6659999999999999</v>
      </c>
      <c r="U82" s="33">
        <v>0</v>
      </c>
      <c r="V82" s="33">
        <v>5.8800309597523213E-2</v>
      </c>
      <c r="W82" s="33">
        <v>8.921111111111113</v>
      </c>
      <c r="X82" s="33">
        <v>0.70977777777777762</v>
      </c>
      <c r="Y82" s="33">
        <v>0</v>
      </c>
      <c r="Z82" s="33">
        <v>0.13417647058823531</v>
      </c>
      <c r="AA82" s="33">
        <v>0</v>
      </c>
      <c r="AB82" s="33">
        <v>0</v>
      </c>
      <c r="AC82" s="33">
        <v>0</v>
      </c>
      <c r="AD82" s="33">
        <v>0</v>
      </c>
      <c r="AE82" s="33">
        <v>0</v>
      </c>
      <c r="AF82" s="33">
        <v>0</v>
      </c>
      <c r="AG82" s="33">
        <v>0</v>
      </c>
      <c r="AH82" t="s">
        <v>33</v>
      </c>
      <c r="AI82" s="34">
        <v>8</v>
      </c>
    </row>
    <row r="83" spans="1:35" x14ac:dyDescent="0.25">
      <c r="A83" t="s">
        <v>564</v>
      </c>
      <c r="B83" t="s">
        <v>367</v>
      </c>
      <c r="C83" t="s">
        <v>439</v>
      </c>
      <c r="D83" t="s">
        <v>535</v>
      </c>
      <c r="E83" s="33">
        <v>33.533333333333331</v>
      </c>
      <c r="F83" s="33">
        <v>6.0555555555555554</v>
      </c>
      <c r="G83" s="33">
        <v>0.12222222222222222</v>
      </c>
      <c r="H83" s="33">
        <v>0.1</v>
      </c>
      <c r="I83" s="33">
        <v>0.27777777777777779</v>
      </c>
      <c r="J83" s="33">
        <v>0</v>
      </c>
      <c r="K83" s="33">
        <v>0</v>
      </c>
      <c r="L83" s="33">
        <v>0.9836666666666668</v>
      </c>
      <c r="M83" s="33">
        <v>5.3662222222222216</v>
      </c>
      <c r="N83" s="33">
        <v>0</v>
      </c>
      <c r="O83" s="33">
        <v>0.16002650762094101</v>
      </c>
      <c r="P83" s="33">
        <v>5.9333333333333336</v>
      </c>
      <c r="Q83" s="33">
        <v>0</v>
      </c>
      <c r="R83" s="33">
        <v>0.17693836978131214</v>
      </c>
      <c r="S83" s="33">
        <v>0.51300000000000001</v>
      </c>
      <c r="T83" s="33">
        <v>2.4687777777777775</v>
      </c>
      <c r="U83" s="33">
        <v>0</v>
      </c>
      <c r="V83" s="33">
        <v>8.8919814446653409E-2</v>
      </c>
      <c r="W83" s="33">
        <v>0.5043333333333333</v>
      </c>
      <c r="X83" s="33">
        <v>2.5167777777777776</v>
      </c>
      <c r="Y83" s="33">
        <v>0</v>
      </c>
      <c r="Z83" s="33">
        <v>9.0092776673293573E-2</v>
      </c>
      <c r="AA83" s="33">
        <v>0</v>
      </c>
      <c r="AB83" s="33">
        <v>0</v>
      </c>
      <c r="AC83" s="33">
        <v>0</v>
      </c>
      <c r="AD83" s="33">
        <v>4.6328888888888891</v>
      </c>
      <c r="AE83" s="33">
        <v>0</v>
      </c>
      <c r="AF83" s="33">
        <v>0</v>
      </c>
      <c r="AG83" s="33">
        <v>0</v>
      </c>
      <c r="AH83" t="s">
        <v>150</v>
      </c>
      <c r="AI83" s="34">
        <v>8</v>
      </c>
    </row>
    <row r="84" spans="1:35" x14ac:dyDescent="0.25">
      <c r="A84" t="s">
        <v>564</v>
      </c>
      <c r="B84" t="s">
        <v>349</v>
      </c>
      <c r="C84" t="s">
        <v>444</v>
      </c>
      <c r="D84" t="s">
        <v>522</v>
      </c>
      <c r="E84" s="33">
        <v>40.87777777777778</v>
      </c>
      <c r="F84" s="33">
        <v>4.9777777777777779</v>
      </c>
      <c r="G84" s="33">
        <v>0</v>
      </c>
      <c r="H84" s="33">
        <v>0</v>
      </c>
      <c r="I84" s="33">
        <v>0</v>
      </c>
      <c r="J84" s="33">
        <v>0</v>
      </c>
      <c r="K84" s="33">
        <v>0</v>
      </c>
      <c r="L84" s="33">
        <v>0.54944444444444451</v>
      </c>
      <c r="M84" s="33">
        <v>5.4459999999999988</v>
      </c>
      <c r="N84" s="33">
        <v>21.441333333333333</v>
      </c>
      <c r="O84" s="33">
        <v>0.65774938842076636</v>
      </c>
      <c r="P84" s="33">
        <v>0</v>
      </c>
      <c r="Q84" s="33">
        <v>16.887</v>
      </c>
      <c r="R84" s="33">
        <v>0.41310954063604238</v>
      </c>
      <c r="S84" s="33">
        <v>4.6082222222222216</v>
      </c>
      <c r="T84" s="33">
        <v>0.30399999999999999</v>
      </c>
      <c r="U84" s="33">
        <v>0</v>
      </c>
      <c r="V84" s="33">
        <v>0.12016852405544984</v>
      </c>
      <c r="W84" s="33">
        <v>1.7292222222222224</v>
      </c>
      <c r="X84" s="33">
        <v>2.28988888888889</v>
      </c>
      <c r="Y84" s="33">
        <v>0</v>
      </c>
      <c r="Z84" s="33">
        <v>9.8320195705354732E-2</v>
      </c>
      <c r="AA84" s="33">
        <v>0</v>
      </c>
      <c r="AB84" s="33">
        <v>0</v>
      </c>
      <c r="AC84" s="33">
        <v>0</v>
      </c>
      <c r="AD84" s="33">
        <v>0</v>
      </c>
      <c r="AE84" s="33">
        <v>0</v>
      </c>
      <c r="AF84" s="33">
        <v>0</v>
      </c>
      <c r="AG84" s="33">
        <v>0</v>
      </c>
      <c r="AH84" t="s">
        <v>132</v>
      </c>
      <c r="AI84" s="34">
        <v>8</v>
      </c>
    </row>
    <row r="85" spans="1:35" x14ac:dyDescent="0.25">
      <c r="A85" t="s">
        <v>564</v>
      </c>
      <c r="B85" t="s">
        <v>317</v>
      </c>
      <c r="C85" t="s">
        <v>441</v>
      </c>
      <c r="D85" t="s">
        <v>523</v>
      </c>
      <c r="E85" s="33">
        <v>89.4</v>
      </c>
      <c r="F85" s="33">
        <v>11.377777777777778</v>
      </c>
      <c r="G85" s="33">
        <v>0.4</v>
      </c>
      <c r="H85" s="33">
        <v>0.43755555555555559</v>
      </c>
      <c r="I85" s="33">
        <v>3.588888888888889</v>
      </c>
      <c r="J85" s="33">
        <v>0</v>
      </c>
      <c r="K85" s="33">
        <v>0</v>
      </c>
      <c r="L85" s="33">
        <v>3.3638888888888894</v>
      </c>
      <c r="M85" s="33">
        <v>5.030222222222223</v>
      </c>
      <c r="N85" s="33">
        <v>4.2784444444444443</v>
      </c>
      <c r="O85" s="33">
        <v>0.10412378821774795</v>
      </c>
      <c r="P85" s="33">
        <v>5.7272222222222231</v>
      </c>
      <c r="Q85" s="33">
        <v>39.515888888888902</v>
      </c>
      <c r="R85" s="33">
        <v>0.50607506835694771</v>
      </c>
      <c r="S85" s="33">
        <v>4.4611111111111121</v>
      </c>
      <c r="T85" s="33">
        <v>0.12266666666666666</v>
      </c>
      <c r="U85" s="33">
        <v>0</v>
      </c>
      <c r="V85" s="33">
        <v>5.1272682078051211E-2</v>
      </c>
      <c r="W85" s="33">
        <v>5.8194444444444446</v>
      </c>
      <c r="X85" s="33">
        <v>3.6821111111111118</v>
      </c>
      <c r="Y85" s="33">
        <v>0</v>
      </c>
      <c r="Z85" s="33">
        <v>0.10628138205319414</v>
      </c>
      <c r="AA85" s="33">
        <v>0</v>
      </c>
      <c r="AB85" s="33">
        <v>0</v>
      </c>
      <c r="AC85" s="33">
        <v>0</v>
      </c>
      <c r="AD85" s="33">
        <v>0</v>
      </c>
      <c r="AE85" s="33">
        <v>0</v>
      </c>
      <c r="AF85" s="33">
        <v>0</v>
      </c>
      <c r="AG85" s="33">
        <v>0</v>
      </c>
      <c r="AH85" t="s">
        <v>98</v>
      </c>
      <c r="AI85" s="34">
        <v>8</v>
      </c>
    </row>
    <row r="86" spans="1:35" x14ac:dyDescent="0.25">
      <c r="A86" t="s">
        <v>564</v>
      </c>
      <c r="B86" t="s">
        <v>269</v>
      </c>
      <c r="C86" t="s">
        <v>451</v>
      </c>
      <c r="D86" t="s">
        <v>527</v>
      </c>
      <c r="E86" s="33">
        <v>37.9</v>
      </c>
      <c r="F86" s="33">
        <v>5.6888888888888891</v>
      </c>
      <c r="G86" s="33">
        <v>0.13333333333333333</v>
      </c>
      <c r="H86" s="33">
        <v>0</v>
      </c>
      <c r="I86" s="33">
        <v>0</v>
      </c>
      <c r="J86" s="33">
        <v>0</v>
      </c>
      <c r="K86" s="33">
        <v>0.28888888888888886</v>
      </c>
      <c r="L86" s="33">
        <v>0.21011111111111108</v>
      </c>
      <c r="M86" s="33">
        <v>0</v>
      </c>
      <c r="N86" s="33">
        <v>0</v>
      </c>
      <c r="O86" s="33">
        <v>0</v>
      </c>
      <c r="P86" s="33">
        <v>5.6888888888888891</v>
      </c>
      <c r="Q86" s="33">
        <v>5.4256666666666638</v>
      </c>
      <c r="R86" s="33">
        <v>0.29326004104368214</v>
      </c>
      <c r="S86" s="33">
        <v>14.870111111111111</v>
      </c>
      <c r="T86" s="33">
        <v>3.0923333333333334</v>
      </c>
      <c r="U86" s="33">
        <v>0</v>
      </c>
      <c r="V86" s="33">
        <v>0.47394312518323073</v>
      </c>
      <c r="W86" s="33">
        <v>13.98644444444445</v>
      </c>
      <c r="X86" s="33">
        <v>0.21477777777777776</v>
      </c>
      <c r="Y86" s="33">
        <v>0.27777777777777779</v>
      </c>
      <c r="Z86" s="33">
        <v>0.38203166226912949</v>
      </c>
      <c r="AA86" s="33">
        <v>0</v>
      </c>
      <c r="AB86" s="33">
        <v>0</v>
      </c>
      <c r="AC86" s="33">
        <v>0</v>
      </c>
      <c r="AD86" s="33">
        <v>0</v>
      </c>
      <c r="AE86" s="33">
        <v>0</v>
      </c>
      <c r="AF86" s="33">
        <v>0</v>
      </c>
      <c r="AG86" s="33">
        <v>0.26666666666666666</v>
      </c>
      <c r="AH86" t="s">
        <v>48</v>
      </c>
      <c r="AI86" s="34">
        <v>8</v>
      </c>
    </row>
    <row r="87" spans="1:35" x14ac:dyDescent="0.25">
      <c r="A87" t="s">
        <v>564</v>
      </c>
      <c r="B87" t="s">
        <v>300</v>
      </c>
      <c r="C87" t="s">
        <v>472</v>
      </c>
      <c r="D87" t="s">
        <v>536</v>
      </c>
      <c r="E87" s="33">
        <v>43.322222222222223</v>
      </c>
      <c r="F87" s="33">
        <v>0</v>
      </c>
      <c r="G87" s="33">
        <v>0</v>
      </c>
      <c r="H87" s="33">
        <v>0</v>
      </c>
      <c r="I87" s="33">
        <v>0</v>
      </c>
      <c r="J87" s="33">
        <v>0</v>
      </c>
      <c r="K87" s="33">
        <v>0</v>
      </c>
      <c r="L87" s="33">
        <v>0</v>
      </c>
      <c r="M87" s="33">
        <v>4.2567777777777795</v>
      </c>
      <c r="N87" s="33">
        <v>1.1047777777777776</v>
      </c>
      <c r="O87" s="33">
        <v>0.12375993844575536</v>
      </c>
      <c r="P87" s="33">
        <v>0</v>
      </c>
      <c r="Q87" s="33">
        <v>1.5640000000000003</v>
      </c>
      <c r="R87" s="33">
        <v>3.610156450371891E-2</v>
      </c>
      <c r="S87" s="33">
        <v>7.0756666666666659</v>
      </c>
      <c r="T87" s="33">
        <v>0.41744444444444445</v>
      </c>
      <c r="U87" s="33">
        <v>6.6666666666666666E-2</v>
      </c>
      <c r="V87" s="33">
        <v>0.17450115414208769</v>
      </c>
      <c r="W87" s="33">
        <v>5.2305555555555552</v>
      </c>
      <c r="X87" s="33">
        <v>1.157888888888889</v>
      </c>
      <c r="Y87" s="33">
        <v>0</v>
      </c>
      <c r="Z87" s="33">
        <v>0.14746345216722234</v>
      </c>
      <c r="AA87" s="33">
        <v>0</v>
      </c>
      <c r="AB87" s="33">
        <v>0</v>
      </c>
      <c r="AC87" s="33">
        <v>0</v>
      </c>
      <c r="AD87" s="33">
        <v>0</v>
      </c>
      <c r="AE87" s="33">
        <v>0</v>
      </c>
      <c r="AF87" s="33">
        <v>0</v>
      </c>
      <c r="AG87" s="33">
        <v>0</v>
      </c>
      <c r="AH87" t="s">
        <v>81</v>
      </c>
      <c r="AI87" s="34">
        <v>8</v>
      </c>
    </row>
    <row r="88" spans="1:35" x14ac:dyDescent="0.25">
      <c r="A88" t="s">
        <v>564</v>
      </c>
      <c r="B88" t="s">
        <v>312</v>
      </c>
      <c r="C88" t="s">
        <v>453</v>
      </c>
      <c r="D88" t="s">
        <v>529</v>
      </c>
      <c r="E88" s="33">
        <v>42.088888888888889</v>
      </c>
      <c r="F88" s="33">
        <v>6.4888888888888889</v>
      </c>
      <c r="G88" s="33">
        <v>0.27777777777777779</v>
      </c>
      <c r="H88" s="33">
        <v>0.20500000000000004</v>
      </c>
      <c r="I88" s="33">
        <v>0.68888888888888888</v>
      </c>
      <c r="J88" s="33">
        <v>0</v>
      </c>
      <c r="K88" s="33">
        <v>0</v>
      </c>
      <c r="L88" s="33">
        <v>4.1753333333333327</v>
      </c>
      <c r="M88" s="33">
        <v>6.2909999999999995</v>
      </c>
      <c r="N88" s="33">
        <v>0</v>
      </c>
      <c r="O88" s="33">
        <v>0.14946937697993662</v>
      </c>
      <c r="P88" s="33">
        <v>0</v>
      </c>
      <c r="Q88" s="33">
        <v>4.9904444444444431</v>
      </c>
      <c r="R88" s="33">
        <v>0.1185691657866948</v>
      </c>
      <c r="S88" s="33">
        <v>4.1950000000000012</v>
      </c>
      <c r="T88" s="33">
        <v>0.1408888888888889</v>
      </c>
      <c r="U88" s="33">
        <v>0</v>
      </c>
      <c r="V88" s="33">
        <v>0.10301742344244988</v>
      </c>
      <c r="W88" s="33">
        <v>1.3337777777777777</v>
      </c>
      <c r="X88" s="33">
        <v>3.6853333333333347</v>
      </c>
      <c r="Y88" s="33">
        <v>0</v>
      </c>
      <c r="Z88" s="33">
        <v>0.11925026399155229</v>
      </c>
      <c r="AA88" s="33">
        <v>0</v>
      </c>
      <c r="AB88" s="33">
        <v>0</v>
      </c>
      <c r="AC88" s="33">
        <v>0</v>
      </c>
      <c r="AD88" s="33">
        <v>0</v>
      </c>
      <c r="AE88" s="33">
        <v>0</v>
      </c>
      <c r="AF88" s="33">
        <v>0</v>
      </c>
      <c r="AG88" s="33">
        <v>0</v>
      </c>
      <c r="AH88" t="s">
        <v>93</v>
      </c>
      <c r="AI88" s="34">
        <v>8</v>
      </c>
    </row>
    <row r="89" spans="1:35" x14ac:dyDescent="0.25">
      <c r="A89" t="s">
        <v>564</v>
      </c>
      <c r="B89" t="s">
        <v>228</v>
      </c>
      <c r="C89" t="s">
        <v>447</v>
      </c>
      <c r="D89" t="s">
        <v>524</v>
      </c>
      <c r="E89" s="33">
        <v>22.955555555555556</v>
      </c>
      <c r="F89" s="33">
        <v>3.0222222222222221</v>
      </c>
      <c r="G89" s="33">
        <v>0.36666666666666664</v>
      </c>
      <c r="H89" s="33">
        <v>0</v>
      </c>
      <c r="I89" s="33">
        <v>0.51111111111111107</v>
      </c>
      <c r="J89" s="33">
        <v>0</v>
      </c>
      <c r="K89" s="33">
        <v>0</v>
      </c>
      <c r="L89" s="33">
        <v>0.19766666666666666</v>
      </c>
      <c r="M89" s="33">
        <v>10.217444444444444</v>
      </c>
      <c r="N89" s="33">
        <v>0</v>
      </c>
      <c r="O89" s="33">
        <v>0.44509680542110358</v>
      </c>
      <c r="P89" s="33">
        <v>0.19266666666666665</v>
      </c>
      <c r="Q89" s="33">
        <v>4.4915555555555553</v>
      </c>
      <c r="R89" s="33">
        <v>0.20405614714424006</v>
      </c>
      <c r="S89" s="33">
        <v>0.13577777777777778</v>
      </c>
      <c r="T89" s="33">
        <v>1.4419999999999997</v>
      </c>
      <c r="U89" s="33">
        <v>0</v>
      </c>
      <c r="V89" s="33">
        <v>6.8731848983543065E-2</v>
      </c>
      <c r="W89" s="33">
        <v>8.8999999999999996E-2</v>
      </c>
      <c r="X89" s="33">
        <v>0.54744444444444451</v>
      </c>
      <c r="Y89" s="33">
        <v>0</v>
      </c>
      <c r="Z89" s="33">
        <v>2.7725072604065829E-2</v>
      </c>
      <c r="AA89" s="33">
        <v>0</v>
      </c>
      <c r="AB89" s="33">
        <v>0</v>
      </c>
      <c r="AC89" s="33">
        <v>0</v>
      </c>
      <c r="AD89" s="33">
        <v>0</v>
      </c>
      <c r="AE89" s="33">
        <v>0</v>
      </c>
      <c r="AF89" s="33">
        <v>0</v>
      </c>
      <c r="AG89" s="33">
        <v>0</v>
      </c>
      <c r="AH89" t="s">
        <v>7</v>
      </c>
      <c r="AI89" s="34">
        <v>8</v>
      </c>
    </row>
    <row r="90" spans="1:35" x14ac:dyDescent="0.25">
      <c r="A90" t="s">
        <v>564</v>
      </c>
      <c r="B90" t="s">
        <v>286</v>
      </c>
      <c r="C90" t="s">
        <v>453</v>
      </c>
      <c r="D90" t="s">
        <v>529</v>
      </c>
      <c r="E90" s="33">
        <v>41</v>
      </c>
      <c r="F90" s="33">
        <v>5.2444444444444445</v>
      </c>
      <c r="G90" s="33">
        <v>0.28888888888888886</v>
      </c>
      <c r="H90" s="33">
        <v>0.28333333333333333</v>
      </c>
      <c r="I90" s="33">
        <v>4.5222222222222221</v>
      </c>
      <c r="J90" s="33">
        <v>0</v>
      </c>
      <c r="K90" s="33">
        <v>0</v>
      </c>
      <c r="L90" s="33">
        <v>0.81</v>
      </c>
      <c r="M90" s="33">
        <v>5.2777777777777777</v>
      </c>
      <c r="N90" s="33">
        <v>2.395777777777778</v>
      </c>
      <c r="O90" s="33">
        <v>0.187159891598916</v>
      </c>
      <c r="P90" s="33">
        <v>2.9272222222222219</v>
      </c>
      <c r="Q90" s="33">
        <v>3.4245555555555551</v>
      </c>
      <c r="R90" s="33">
        <v>0.15492140921409212</v>
      </c>
      <c r="S90" s="33">
        <v>1.3752222222222226</v>
      </c>
      <c r="T90" s="33">
        <v>0.85777777777777764</v>
      </c>
      <c r="U90" s="33">
        <v>0</v>
      </c>
      <c r="V90" s="33">
        <v>5.4463414634146341E-2</v>
      </c>
      <c r="W90" s="33">
        <v>3.1527777777777772</v>
      </c>
      <c r="X90" s="33">
        <v>9.6000000000000002E-2</v>
      </c>
      <c r="Y90" s="33">
        <v>0</v>
      </c>
      <c r="Z90" s="33">
        <v>7.9238482384823838E-2</v>
      </c>
      <c r="AA90" s="33">
        <v>0</v>
      </c>
      <c r="AB90" s="33">
        <v>0</v>
      </c>
      <c r="AC90" s="33">
        <v>0</v>
      </c>
      <c r="AD90" s="33">
        <v>0</v>
      </c>
      <c r="AE90" s="33">
        <v>0</v>
      </c>
      <c r="AF90" s="33">
        <v>0</v>
      </c>
      <c r="AG90" s="33">
        <v>0</v>
      </c>
      <c r="AH90" t="s">
        <v>65</v>
      </c>
      <c r="AI90" s="34">
        <v>8</v>
      </c>
    </row>
    <row r="91" spans="1:35" x14ac:dyDescent="0.25">
      <c r="A91" t="s">
        <v>564</v>
      </c>
      <c r="B91" t="s">
        <v>239</v>
      </c>
      <c r="C91" t="s">
        <v>452</v>
      </c>
      <c r="D91" t="s">
        <v>529</v>
      </c>
      <c r="E91" s="33">
        <v>75.055555555555557</v>
      </c>
      <c r="F91" s="33">
        <v>5.6888888888888891</v>
      </c>
      <c r="G91" s="33">
        <v>0.66666666666666663</v>
      </c>
      <c r="H91" s="33">
        <v>0.56111111111111112</v>
      </c>
      <c r="I91" s="33">
        <v>5.0444444444444443</v>
      </c>
      <c r="J91" s="33">
        <v>0</v>
      </c>
      <c r="K91" s="33">
        <v>0</v>
      </c>
      <c r="L91" s="33">
        <v>4.2635555555555573</v>
      </c>
      <c r="M91" s="33">
        <v>11.660777777777776</v>
      </c>
      <c r="N91" s="33">
        <v>0</v>
      </c>
      <c r="O91" s="33">
        <v>0.15536195410806808</v>
      </c>
      <c r="P91" s="33">
        <v>14.00333333333333</v>
      </c>
      <c r="Q91" s="33">
        <v>1.3267777777777774</v>
      </c>
      <c r="R91" s="33">
        <v>0.20425018504811246</v>
      </c>
      <c r="S91" s="33">
        <v>3.539000000000001</v>
      </c>
      <c r="T91" s="33">
        <v>2.6126666666666658</v>
      </c>
      <c r="U91" s="33">
        <v>0</v>
      </c>
      <c r="V91" s="33">
        <v>8.1961509992598089E-2</v>
      </c>
      <c r="W91" s="33">
        <v>3.7212222222222233</v>
      </c>
      <c r="X91" s="33">
        <v>0.3381111111111112</v>
      </c>
      <c r="Y91" s="33">
        <v>0</v>
      </c>
      <c r="Z91" s="33">
        <v>5.4084381939304239E-2</v>
      </c>
      <c r="AA91" s="33">
        <v>0</v>
      </c>
      <c r="AB91" s="33">
        <v>0</v>
      </c>
      <c r="AC91" s="33">
        <v>0</v>
      </c>
      <c r="AD91" s="33">
        <v>0</v>
      </c>
      <c r="AE91" s="33">
        <v>0</v>
      </c>
      <c r="AF91" s="33">
        <v>0</v>
      </c>
      <c r="AG91" s="33">
        <v>0</v>
      </c>
      <c r="AH91" t="s">
        <v>18</v>
      </c>
      <c r="AI91" s="34">
        <v>8</v>
      </c>
    </row>
    <row r="92" spans="1:35" x14ac:dyDescent="0.25">
      <c r="A92" t="s">
        <v>564</v>
      </c>
      <c r="B92" t="s">
        <v>427</v>
      </c>
      <c r="C92" t="s">
        <v>508</v>
      </c>
      <c r="D92" t="s">
        <v>554</v>
      </c>
      <c r="E92" s="33">
        <v>25.222222222222221</v>
      </c>
      <c r="F92" s="33">
        <v>4.8</v>
      </c>
      <c r="G92" s="33">
        <v>0.13333333333333333</v>
      </c>
      <c r="H92" s="33">
        <v>0.05</v>
      </c>
      <c r="I92" s="33">
        <v>6.6666666666666666E-2</v>
      </c>
      <c r="J92" s="33">
        <v>0</v>
      </c>
      <c r="K92" s="33">
        <v>0</v>
      </c>
      <c r="L92" s="33">
        <v>0</v>
      </c>
      <c r="M92" s="33">
        <v>4.7157777777777756</v>
      </c>
      <c r="N92" s="33">
        <v>0</v>
      </c>
      <c r="O92" s="33">
        <v>0.18696916299559463</v>
      </c>
      <c r="P92" s="33">
        <v>4.9062222222222207</v>
      </c>
      <c r="Q92" s="33">
        <v>0.2506666666666667</v>
      </c>
      <c r="R92" s="33">
        <v>0.20445814977973562</v>
      </c>
      <c r="S92" s="33">
        <v>0</v>
      </c>
      <c r="T92" s="33">
        <v>0</v>
      </c>
      <c r="U92" s="33">
        <v>0</v>
      </c>
      <c r="V92" s="33">
        <v>0</v>
      </c>
      <c r="W92" s="33">
        <v>0</v>
      </c>
      <c r="X92" s="33">
        <v>0</v>
      </c>
      <c r="Y92" s="33">
        <v>0</v>
      </c>
      <c r="Z92" s="33">
        <v>0</v>
      </c>
      <c r="AA92" s="33">
        <v>0</v>
      </c>
      <c r="AB92" s="33">
        <v>0</v>
      </c>
      <c r="AC92" s="33">
        <v>0</v>
      </c>
      <c r="AD92" s="33">
        <v>0</v>
      </c>
      <c r="AE92" s="33">
        <v>0</v>
      </c>
      <c r="AF92" s="33">
        <v>0</v>
      </c>
      <c r="AG92" s="33">
        <v>0</v>
      </c>
      <c r="AH92" t="s">
        <v>210</v>
      </c>
      <c r="AI92" s="34">
        <v>8</v>
      </c>
    </row>
    <row r="93" spans="1:35" x14ac:dyDescent="0.25">
      <c r="A93" t="s">
        <v>564</v>
      </c>
      <c r="B93" t="s">
        <v>326</v>
      </c>
      <c r="C93" t="s">
        <v>480</v>
      </c>
      <c r="D93" t="s">
        <v>540</v>
      </c>
      <c r="E93" s="33">
        <v>26.211111111111112</v>
      </c>
      <c r="F93" s="33">
        <v>5.9</v>
      </c>
      <c r="G93" s="33">
        <v>0.3</v>
      </c>
      <c r="H93" s="33">
        <v>0.25555555555555554</v>
      </c>
      <c r="I93" s="33">
        <v>0.16666666666666666</v>
      </c>
      <c r="J93" s="33">
        <v>0</v>
      </c>
      <c r="K93" s="33">
        <v>0</v>
      </c>
      <c r="L93" s="33">
        <v>0.66500000000000004</v>
      </c>
      <c r="M93" s="33">
        <v>0</v>
      </c>
      <c r="N93" s="33">
        <v>2.2833333333333332</v>
      </c>
      <c r="O93" s="33">
        <v>8.7113183552352688E-2</v>
      </c>
      <c r="P93" s="33">
        <v>0</v>
      </c>
      <c r="Q93" s="33">
        <v>5.3972222222222221</v>
      </c>
      <c r="R93" s="33">
        <v>0.20591352267910129</v>
      </c>
      <c r="S93" s="33">
        <v>1.5776666666666668</v>
      </c>
      <c r="T93" s="33">
        <v>1.6581111111111111</v>
      </c>
      <c r="U93" s="33">
        <v>0</v>
      </c>
      <c r="V93" s="33">
        <v>0.12345061466723188</v>
      </c>
      <c r="W93" s="33">
        <v>0.52122222222222214</v>
      </c>
      <c r="X93" s="33">
        <v>3.3753333333333324</v>
      </c>
      <c r="Y93" s="33">
        <v>0</v>
      </c>
      <c r="Z93" s="33">
        <v>0.1486604493429419</v>
      </c>
      <c r="AA93" s="33">
        <v>0</v>
      </c>
      <c r="AB93" s="33">
        <v>8.8888888888888892E-2</v>
      </c>
      <c r="AC93" s="33">
        <v>0</v>
      </c>
      <c r="AD93" s="33">
        <v>0</v>
      </c>
      <c r="AE93" s="33">
        <v>0</v>
      </c>
      <c r="AF93" s="33">
        <v>0</v>
      </c>
      <c r="AG93" s="33">
        <v>0</v>
      </c>
      <c r="AH93" t="s">
        <v>108</v>
      </c>
      <c r="AI93" s="34">
        <v>8</v>
      </c>
    </row>
    <row r="94" spans="1:35" x14ac:dyDescent="0.25">
      <c r="A94" t="s">
        <v>564</v>
      </c>
      <c r="B94" t="s">
        <v>394</v>
      </c>
      <c r="C94" t="s">
        <v>447</v>
      </c>
      <c r="D94" t="s">
        <v>524</v>
      </c>
      <c r="E94" s="33">
        <v>46.68888888888889</v>
      </c>
      <c r="F94" s="33">
        <v>0</v>
      </c>
      <c r="G94" s="33">
        <v>0</v>
      </c>
      <c r="H94" s="33">
        <v>0</v>
      </c>
      <c r="I94" s="33">
        <v>0</v>
      </c>
      <c r="J94" s="33">
        <v>0</v>
      </c>
      <c r="K94" s="33">
        <v>0</v>
      </c>
      <c r="L94" s="33">
        <v>1.3916666666666666</v>
      </c>
      <c r="M94" s="33">
        <v>4.9777777777777779</v>
      </c>
      <c r="N94" s="33">
        <v>0</v>
      </c>
      <c r="O94" s="33">
        <v>0.10661589719181343</v>
      </c>
      <c r="P94" s="33">
        <v>5.5111111111111111</v>
      </c>
      <c r="Q94" s="33">
        <v>14.937444444444443</v>
      </c>
      <c r="R94" s="33">
        <v>0.43797477391718226</v>
      </c>
      <c r="S94" s="33">
        <v>7.5444444444444443</v>
      </c>
      <c r="T94" s="33">
        <v>6.0638888888888891</v>
      </c>
      <c r="U94" s="33">
        <v>0</v>
      </c>
      <c r="V94" s="33">
        <v>0.29146834840552122</v>
      </c>
      <c r="W94" s="33">
        <v>9.7277777777777779</v>
      </c>
      <c r="X94" s="33">
        <v>10.502777777777778</v>
      </c>
      <c r="Y94" s="33">
        <v>0</v>
      </c>
      <c r="Z94" s="33">
        <v>0.43330556877677295</v>
      </c>
      <c r="AA94" s="33">
        <v>0</v>
      </c>
      <c r="AB94" s="33">
        <v>0</v>
      </c>
      <c r="AC94" s="33">
        <v>0</v>
      </c>
      <c r="AD94" s="33">
        <v>0</v>
      </c>
      <c r="AE94" s="33">
        <v>0</v>
      </c>
      <c r="AF94" s="33">
        <v>0</v>
      </c>
      <c r="AG94" s="33">
        <v>0</v>
      </c>
      <c r="AH94" t="s">
        <v>177</v>
      </c>
      <c r="AI94" s="34">
        <v>8</v>
      </c>
    </row>
    <row r="95" spans="1:35" x14ac:dyDescent="0.25">
      <c r="A95" t="s">
        <v>564</v>
      </c>
      <c r="B95" t="s">
        <v>381</v>
      </c>
      <c r="C95" t="s">
        <v>497</v>
      </c>
      <c r="D95" t="s">
        <v>536</v>
      </c>
      <c r="E95" s="33">
        <v>37.288888888888891</v>
      </c>
      <c r="F95" s="33">
        <v>31.8</v>
      </c>
      <c r="G95" s="33">
        <v>2.5555555555555554</v>
      </c>
      <c r="H95" s="33">
        <v>0</v>
      </c>
      <c r="I95" s="33">
        <v>0</v>
      </c>
      <c r="J95" s="33">
        <v>0</v>
      </c>
      <c r="K95" s="33">
        <v>0</v>
      </c>
      <c r="L95" s="33">
        <v>1.8616666666666666</v>
      </c>
      <c r="M95" s="33">
        <v>6.8361111111111121</v>
      </c>
      <c r="N95" s="33">
        <v>0</v>
      </c>
      <c r="O95" s="33">
        <v>0.18332836710369488</v>
      </c>
      <c r="P95" s="33">
        <v>4.8888888888888893</v>
      </c>
      <c r="Q95" s="33">
        <v>13.864999999999997</v>
      </c>
      <c r="R95" s="33">
        <v>0.50293504171632886</v>
      </c>
      <c r="S95" s="33">
        <v>0.78988888888888897</v>
      </c>
      <c r="T95" s="33">
        <v>0.40366666666666673</v>
      </c>
      <c r="U95" s="33">
        <v>0</v>
      </c>
      <c r="V95" s="33">
        <v>3.2008343265792612E-2</v>
      </c>
      <c r="W95" s="33">
        <v>5.2619999999999987</v>
      </c>
      <c r="X95" s="33">
        <v>0</v>
      </c>
      <c r="Y95" s="33">
        <v>0</v>
      </c>
      <c r="Z95" s="33">
        <v>0.14111442193087004</v>
      </c>
      <c r="AA95" s="33">
        <v>0</v>
      </c>
      <c r="AB95" s="33">
        <v>0</v>
      </c>
      <c r="AC95" s="33">
        <v>0</v>
      </c>
      <c r="AD95" s="33">
        <v>0</v>
      </c>
      <c r="AE95" s="33">
        <v>0</v>
      </c>
      <c r="AF95" s="33">
        <v>0</v>
      </c>
      <c r="AG95" s="33">
        <v>0</v>
      </c>
      <c r="AH95" t="s">
        <v>164</v>
      </c>
      <c r="AI95" s="34">
        <v>8</v>
      </c>
    </row>
    <row r="96" spans="1:35" x14ac:dyDescent="0.25">
      <c r="A96" t="s">
        <v>564</v>
      </c>
      <c r="B96" t="s">
        <v>408</v>
      </c>
      <c r="C96" t="s">
        <v>452</v>
      </c>
      <c r="D96" t="s">
        <v>529</v>
      </c>
      <c r="E96" s="33">
        <v>88.166666666666671</v>
      </c>
      <c r="F96" s="33">
        <v>5.6888888888888891</v>
      </c>
      <c r="G96" s="33">
        <v>0</v>
      </c>
      <c r="H96" s="33">
        <v>0</v>
      </c>
      <c r="I96" s="33">
        <v>0.93333333333333335</v>
      </c>
      <c r="J96" s="33">
        <v>0</v>
      </c>
      <c r="K96" s="33">
        <v>0</v>
      </c>
      <c r="L96" s="33">
        <v>3.5027777777777778</v>
      </c>
      <c r="M96" s="33">
        <v>5.0583333333333336</v>
      </c>
      <c r="N96" s="33">
        <v>5.4722222222222223</v>
      </c>
      <c r="O96" s="33">
        <v>0.11943919344675487</v>
      </c>
      <c r="P96" s="33">
        <v>0</v>
      </c>
      <c r="Q96" s="33">
        <v>6.1222222222222218</v>
      </c>
      <c r="R96" s="33">
        <v>6.9439193446754879E-2</v>
      </c>
      <c r="S96" s="33">
        <v>9.8277777777777775</v>
      </c>
      <c r="T96" s="33">
        <v>0</v>
      </c>
      <c r="U96" s="33">
        <v>0</v>
      </c>
      <c r="V96" s="33">
        <v>0.11146817895400125</v>
      </c>
      <c r="W96" s="33">
        <v>6.6594444444444445</v>
      </c>
      <c r="X96" s="33">
        <v>4.5333333333333332</v>
      </c>
      <c r="Y96" s="33">
        <v>0</v>
      </c>
      <c r="Z96" s="33">
        <v>0.12695022054190294</v>
      </c>
      <c r="AA96" s="33">
        <v>0</v>
      </c>
      <c r="AB96" s="33">
        <v>0</v>
      </c>
      <c r="AC96" s="33">
        <v>1.788888888888889</v>
      </c>
      <c r="AD96" s="33">
        <v>0</v>
      </c>
      <c r="AE96" s="33">
        <v>0</v>
      </c>
      <c r="AF96" s="33">
        <v>0</v>
      </c>
      <c r="AG96" s="33">
        <v>0</v>
      </c>
      <c r="AH96" t="s">
        <v>191</v>
      </c>
      <c r="AI96" s="34">
        <v>8</v>
      </c>
    </row>
    <row r="97" spans="1:35" x14ac:dyDescent="0.25">
      <c r="A97" t="s">
        <v>564</v>
      </c>
      <c r="B97" t="s">
        <v>241</v>
      </c>
      <c r="C97" t="s">
        <v>454</v>
      </c>
      <c r="D97" t="s">
        <v>530</v>
      </c>
      <c r="E97" s="33">
        <v>39.177777777777777</v>
      </c>
      <c r="F97" s="33">
        <v>4.9777777777777779</v>
      </c>
      <c r="G97" s="33">
        <v>0</v>
      </c>
      <c r="H97" s="33">
        <v>0</v>
      </c>
      <c r="I97" s="33">
        <v>2</v>
      </c>
      <c r="J97" s="33">
        <v>0</v>
      </c>
      <c r="K97" s="33">
        <v>0</v>
      </c>
      <c r="L97" s="33">
        <v>0.12222222222222222</v>
      </c>
      <c r="M97" s="33">
        <v>0</v>
      </c>
      <c r="N97" s="33">
        <v>0</v>
      </c>
      <c r="O97" s="33">
        <v>0</v>
      </c>
      <c r="P97" s="33">
        <v>5.3366666666666669</v>
      </c>
      <c r="Q97" s="33">
        <v>0</v>
      </c>
      <c r="R97" s="33">
        <v>0.13621667612024957</v>
      </c>
      <c r="S97" s="33">
        <v>0.17777777777777778</v>
      </c>
      <c r="T97" s="33">
        <v>0</v>
      </c>
      <c r="U97" s="33">
        <v>0</v>
      </c>
      <c r="V97" s="33">
        <v>4.5377197958026095E-3</v>
      </c>
      <c r="W97" s="33">
        <v>1.4777777777777779</v>
      </c>
      <c r="X97" s="33">
        <v>0</v>
      </c>
      <c r="Y97" s="33">
        <v>0</v>
      </c>
      <c r="Z97" s="33">
        <v>3.7719795802609195E-2</v>
      </c>
      <c r="AA97" s="33">
        <v>0</v>
      </c>
      <c r="AB97" s="33">
        <v>0</v>
      </c>
      <c r="AC97" s="33">
        <v>5.5555555555555552E-2</v>
      </c>
      <c r="AD97" s="33">
        <v>0</v>
      </c>
      <c r="AE97" s="33">
        <v>0</v>
      </c>
      <c r="AF97" s="33">
        <v>0</v>
      </c>
      <c r="AG97" s="33">
        <v>0</v>
      </c>
      <c r="AH97" t="s">
        <v>20</v>
      </c>
      <c r="AI97" s="34">
        <v>8</v>
      </c>
    </row>
    <row r="98" spans="1:35" x14ac:dyDescent="0.25">
      <c r="A98" t="s">
        <v>564</v>
      </c>
      <c r="B98" t="s">
        <v>292</v>
      </c>
      <c r="C98" t="s">
        <v>442</v>
      </c>
      <c r="D98" t="s">
        <v>521</v>
      </c>
      <c r="E98" s="33">
        <v>95.222222222222229</v>
      </c>
      <c r="F98" s="33">
        <v>5.6888888888888891</v>
      </c>
      <c r="G98" s="33">
        <v>0.4</v>
      </c>
      <c r="H98" s="33">
        <v>0.42877777777777781</v>
      </c>
      <c r="I98" s="33">
        <v>5.833333333333333</v>
      </c>
      <c r="J98" s="33">
        <v>0</v>
      </c>
      <c r="K98" s="33">
        <v>0</v>
      </c>
      <c r="L98" s="33">
        <v>5.5958888888888891</v>
      </c>
      <c r="M98" s="33">
        <v>5.4094444444444445</v>
      </c>
      <c r="N98" s="33">
        <v>4.660222222222222</v>
      </c>
      <c r="O98" s="33">
        <v>0.10574912485414235</v>
      </c>
      <c r="P98" s="33">
        <v>0</v>
      </c>
      <c r="Q98" s="33">
        <v>11.782666666666668</v>
      </c>
      <c r="R98" s="33">
        <v>0.12373862310385064</v>
      </c>
      <c r="S98" s="33">
        <v>5.2175555555555588</v>
      </c>
      <c r="T98" s="33">
        <v>0.20211111111111113</v>
      </c>
      <c r="U98" s="33">
        <v>0</v>
      </c>
      <c r="V98" s="33">
        <v>5.6915985997666306E-2</v>
      </c>
      <c r="W98" s="33">
        <v>5.9752222222222198</v>
      </c>
      <c r="X98" s="33">
        <v>0.11444444444444443</v>
      </c>
      <c r="Y98" s="33">
        <v>0</v>
      </c>
      <c r="Z98" s="33">
        <v>6.3952158693115491E-2</v>
      </c>
      <c r="AA98" s="33">
        <v>0</v>
      </c>
      <c r="AB98" s="33">
        <v>5.8555555555555552</v>
      </c>
      <c r="AC98" s="33">
        <v>0</v>
      </c>
      <c r="AD98" s="33">
        <v>0</v>
      </c>
      <c r="AE98" s="33">
        <v>0</v>
      </c>
      <c r="AF98" s="33">
        <v>0</v>
      </c>
      <c r="AG98" s="33">
        <v>0.97777777777777775</v>
      </c>
      <c r="AH98" t="s">
        <v>71</v>
      </c>
      <c r="AI98" s="34">
        <v>8</v>
      </c>
    </row>
    <row r="99" spans="1:35" x14ac:dyDescent="0.25">
      <c r="A99" t="s">
        <v>564</v>
      </c>
      <c r="B99" t="s">
        <v>334</v>
      </c>
      <c r="C99" t="s">
        <v>446</v>
      </c>
      <c r="D99" t="s">
        <v>514</v>
      </c>
      <c r="E99" s="33">
        <v>81.022222222222226</v>
      </c>
      <c r="F99" s="33">
        <v>5.5111111111111111</v>
      </c>
      <c r="G99" s="33">
        <v>0</v>
      </c>
      <c r="H99" s="33">
        <v>0</v>
      </c>
      <c r="I99" s="33">
        <v>0</v>
      </c>
      <c r="J99" s="33">
        <v>0</v>
      </c>
      <c r="K99" s="33">
        <v>0</v>
      </c>
      <c r="L99" s="33">
        <v>2.1749999999999998</v>
      </c>
      <c r="M99" s="33">
        <v>10.777777777777779</v>
      </c>
      <c r="N99" s="33">
        <v>0</v>
      </c>
      <c r="O99" s="33">
        <v>0.13302249040043884</v>
      </c>
      <c r="P99" s="33">
        <v>16.583333333333332</v>
      </c>
      <c r="Q99" s="33">
        <v>4.7972222222222225</v>
      </c>
      <c r="R99" s="33">
        <v>0.26388507953922102</v>
      </c>
      <c r="S99" s="33">
        <v>0.18055555555555555</v>
      </c>
      <c r="T99" s="33">
        <v>0</v>
      </c>
      <c r="U99" s="33">
        <v>0</v>
      </c>
      <c r="V99" s="33">
        <v>2.2284695556774544E-3</v>
      </c>
      <c r="W99" s="33">
        <v>2.7388888888888889</v>
      </c>
      <c r="X99" s="33">
        <v>0.14722222222222223</v>
      </c>
      <c r="Y99" s="33">
        <v>0</v>
      </c>
      <c r="Z99" s="33">
        <v>3.5621228743828851E-2</v>
      </c>
      <c r="AA99" s="33">
        <v>0</v>
      </c>
      <c r="AB99" s="33">
        <v>0</v>
      </c>
      <c r="AC99" s="33">
        <v>0</v>
      </c>
      <c r="AD99" s="33">
        <v>0</v>
      </c>
      <c r="AE99" s="33">
        <v>0</v>
      </c>
      <c r="AF99" s="33">
        <v>0</v>
      </c>
      <c r="AG99" s="33">
        <v>0</v>
      </c>
      <c r="AH99" t="s">
        <v>116</v>
      </c>
      <c r="AI99" s="34">
        <v>8</v>
      </c>
    </row>
    <row r="100" spans="1:35" x14ac:dyDescent="0.25">
      <c r="A100" t="s">
        <v>564</v>
      </c>
      <c r="B100" t="s">
        <v>277</v>
      </c>
      <c r="C100" t="s">
        <v>442</v>
      </c>
      <c r="D100" t="s">
        <v>521</v>
      </c>
      <c r="E100" s="33">
        <v>56.68888888888889</v>
      </c>
      <c r="F100" s="33">
        <v>5.6888888888888891</v>
      </c>
      <c r="G100" s="33">
        <v>8.8888888888888892E-2</v>
      </c>
      <c r="H100" s="33">
        <v>0.41666666666666669</v>
      </c>
      <c r="I100" s="33">
        <v>1.288888888888889</v>
      </c>
      <c r="J100" s="33">
        <v>0</v>
      </c>
      <c r="K100" s="33">
        <v>0</v>
      </c>
      <c r="L100" s="33">
        <v>0.89377777777777778</v>
      </c>
      <c r="M100" s="33">
        <v>10.977777777777778</v>
      </c>
      <c r="N100" s="33">
        <v>2.786111111111111</v>
      </c>
      <c r="O100" s="33">
        <v>0.242796942375539</v>
      </c>
      <c r="P100" s="33">
        <v>4.6222222222222218</v>
      </c>
      <c r="Q100" s="33">
        <v>6.7333333333333334</v>
      </c>
      <c r="R100" s="33">
        <v>0.20031360250882005</v>
      </c>
      <c r="S100" s="33">
        <v>5.9137777777777769</v>
      </c>
      <c r="T100" s="33">
        <v>2.814888888888889</v>
      </c>
      <c r="U100" s="33">
        <v>0</v>
      </c>
      <c r="V100" s="33">
        <v>0.15397491179929437</v>
      </c>
      <c r="W100" s="33">
        <v>3.4990000000000001</v>
      </c>
      <c r="X100" s="33">
        <v>0.2924444444444444</v>
      </c>
      <c r="Y100" s="33">
        <v>0</v>
      </c>
      <c r="Z100" s="33">
        <v>6.6881615052920423E-2</v>
      </c>
      <c r="AA100" s="33">
        <v>0</v>
      </c>
      <c r="AB100" s="33">
        <v>0</v>
      </c>
      <c r="AC100" s="33">
        <v>0</v>
      </c>
      <c r="AD100" s="33">
        <v>0</v>
      </c>
      <c r="AE100" s="33">
        <v>0</v>
      </c>
      <c r="AF100" s="33">
        <v>0</v>
      </c>
      <c r="AG100" s="33">
        <v>0</v>
      </c>
      <c r="AH100" t="s">
        <v>56</v>
      </c>
      <c r="AI100" s="34">
        <v>8</v>
      </c>
    </row>
    <row r="101" spans="1:35" x14ac:dyDescent="0.25">
      <c r="A101" t="s">
        <v>564</v>
      </c>
      <c r="B101" t="s">
        <v>413</v>
      </c>
      <c r="C101" t="s">
        <v>451</v>
      </c>
      <c r="D101" t="s">
        <v>527</v>
      </c>
      <c r="E101" s="33">
        <v>95.677777777777777</v>
      </c>
      <c r="F101" s="33">
        <v>5.6888888888888891</v>
      </c>
      <c r="G101" s="33">
        <v>0.33333333333333331</v>
      </c>
      <c r="H101" s="33">
        <v>6.6666666666666666E-2</v>
      </c>
      <c r="I101" s="33">
        <v>5.7</v>
      </c>
      <c r="J101" s="33">
        <v>0</v>
      </c>
      <c r="K101" s="33">
        <v>0</v>
      </c>
      <c r="L101" s="33">
        <v>6.7014444444444461</v>
      </c>
      <c r="M101" s="33">
        <v>5.6888888888888891</v>
      </c>
      <c r="N101" s="33">
        <v>32.064222222222213</v>
      </c>
      <c r="O101" s="33">
        <v>0.39458599465799549</v>
      </c>
      <c r="P101" s="33">
        <v>4.504222222222225</v>
      </c>
      <c r="Q101" s="33">
        <v>9.8329999999999984</v>
      </c>
      <c r="R101" s="33">
        <v>0.14984903031006852</v>
      </c>
      <c r="S101" s="33">
        <v>19.614111111111114</v>
      </c>
      <c r="T101" s="33">
        <v>25.485777777777784</v>
      </c>
      <c r="U101" s="33">
        <v>0</v>
      </c>
      <c r="V101" s="33">
        <v>0.47137266287306945</v>
      </c>
      <c r="W101" s="33">
        <v>24.129000000000001</v>
      </c>
      <c r="X101" s="33">
        <v>23.964444444444442</v>
      </c>
      <c r="Y101" s="33">
        <v>8.344444444444445</v>
      </c>
      <c r="Z101" s="33">
        <v>0.58987457902682616</v>
      </c>
      <c r="AA101" s="33">
        <v>0</v>
      </c>
      <c r="AB101" s="33">
        <v>0</v>
      </c>
      <c r="AC101" s="33">
        <v>0</v>
      </c>
      <c r="AD101" s="33">
        <v>0</v>
      </c>
      <c r="AE101" s="33">
        <v>1.3888888888888888</v>
      </c>
      <c r="AF101" s="33">
        <v>0</v>
      </c>
      <c r="AG101" s="33">
        <v>0</v>
      </c>
      <c r="AH101" t="s">
        <v>196</v>
      </c>
      <c r="AI101" s="34">
        <v>8</v>
      </c>
    </row>
    <row r="102" spans="1:35" x14ac:dyDescent="0.25">
      <c r="A102" t="s">
        <v>564</v>
      </c>
      <c r="B102" t="s">
        <v>294</v>
      </c>
      <c r="C102" t="s">
        <v>469</v>
      </c>
      <c r="D102" t="s">
        <v>536</v>
      </c>
      <c r="E102" s="33">
        <v>46.68888888888889</v>
      </c>
      <c r="F102" s="33">
        <v>1.6888888888888889</v>
      </c>
      <c r="G102" s="33">
        <v>0.31111111111111112</v>
      </c>
      <c r="H102" s="33">
        <v>0.21700000000000003</v>
      </c>
      <c r="I102" s="33">
        <v>4.4444444444444446</v>
      </c>
      <c r="J102" s="33">
        <v>0</v>
      </c>
      <c r="K102" s="33">
        <v>0</v>
      </c>
      <c r="L102" s="33">
        <v>4.9963333333333342</v>
      </c>
      <c r="M102" s="33">
        <v>5.3517777777777784</v>
      </c>
      <c r="N102" s="33">
        <v>4.0162222222222237</v>
      </c>
      <c r="O102" s="33">
        <v>0.20064731080437892</v>
      </c>
      <c r="P102" s="33">
        <v>4.3456666666666672</v>
      </c>
      <c r="Q102" s="33">
        <v>4.2672222222222214</v>
      </c>
      <c r="R102" s="33">
        <v>0.18447405997144217</v>
      </c>
      <c r="S102" s="33">
        <v>10.570444444444446</v>
      </c>
      <c r="T102" s="33">
        <v>0</v>
      </c>
      <c r="U102" s="33">
        <v>0</v>
      </c>
      <c r="V102" s="33">
        <v>0.22640171346977633</v>
      </c>
      <c r="W102" s="33">
        <v>7.1669999999999998</v>
      </c>
      <c r="X102" s="33">
        <v>3.7691111111111093</v>
      </c>
      <c r="Y102" s="33">
        <v>0</v>
      </c>
      <c r="Z102" s="33">
        <v>0.23423369823893381</v>
      </c>
      <c r="AA102" s="33">
        <v>0</v>
      </c>
      <c r="AB102" s="33">
        <v>0</v>
      </c>
      <c r="AC102" s="33">
        <v>0</v>
      </c>
      <c r="AD102" s="33">
        <v>0</v>
      </c>
      <c r="AE102" s="33">
        <v>0</v>
      </c>
      <c r="AF102" s="33">
        <v>0</v>
      </c>
      <c r="AG102" s="33">
        <v>0</v>
      </c>
      <c r="AH102" t="s">
        <v>74</v>
      </c>
      <c r="AI102" s="34">
        <v>8</v>
      </c>
    </row>
    <row r="103" spans="1:35" x14ac:dyDescent="0.25">
      <c r="A103" t="s">
        <v>564</v>
      </c>
      <c r="B103" t="s">
        <v>311</v>
      </c>
      <c r="C103" t="s">
        <v>442</v>
      </c>
      <c r="D103" t="s">
        <v>521</v>
      </c>
      <c r="E103" s="33">
        <v>110.45555555555555</v>
      </c>
      <c r="F103" s="33">
        <v>5.6888888888888891</v>
      </c>
      <c r="G103" s="33">
        <v>0.23333333333333334</v>
      </c>
      <c r="H103" s="33">
        <v>0</v>
      </c>
      <c r="I103" s="33">
        <v>6.1555555555555559</v>
      </c>
      <c r="J103" s="33">
        <v>0</v>
      </c>
      <c r="K103" s="33">
        <v>0</v>
      </c>
      <c r="L103" s="33">
        <v>5.5138888888888893</v>
      </c>
      <c r="M103" s="33">
        <v>6.2277777777777779</v>
      </c>
      <c r="N103" s="33">
        <v>4.8055555555555554</v>
      </c>
      <c r="O103" s="33">
        <v>9.9889347148174226E-2</v>
      </c>
      <c r="P103" s="33">
        <v>13.113888888888889</v>
      </c>
      <c r="Q103" s="33">
        <v>9.3944444444444439</v>
      </c>
      <c r="R103" s="33">
        <v>0.20377728598732522</v>
      </c>
      <c r="S103" s="33">
        <v>4.8833333333333337</v>
      </c>
      <c r="T103" s="33">
        <v>4.8916666666666666</v>
      </c>
      <c r="U103" s="33">
        <v>0</v>
      </c>
      <c r="V103" s="33">
        <v>8.8497133085202712E-2</v>
      </c>
      <c r="W103" s="33">
        <v>4.3083333333333336</v>
      </c>
      <c r="X103" s="33">
        <v>4.8472222222222223</v>
      </c>
      <c r="Y103" s="33">
        <v>0</v>
      </c>
      <c r="Z103" s="33">
        <v>8.2889045367669251E-2</v>
      </c>
      <c r="AA103" s="33">
        <v>0</v>
      </c>
      <c r="AB103" s="33">
        <v>0</v>
      </c>
      <c r="AC103" s="33">
        <v>0</v>
      </c>
      <c r="AD103" s="33">
        <v>0</v>
      </c>
      <c r="AE103" s="33">
        <v>0</v>
      </c>
      <c r="AF103" s="33">
        <v>0</v>
      </c>
      <c r="AG103" s="33">
        <v>0</v>
      </c>
      <c r="AH103" t="s">
        <v>92</v>
      </c>
      <c r="AI103" s="34">
        <v>8</v>
      </c>
    </row>
    <row r="104" spans="1:35" x14ac:dyDescent="0.25">
      <c r="A104" t="s">
        <v>564</v>
      </c>
      <c r="B104" t="s">
        <v>258</v>
      </c>
      <c r="C104" t="s">
        <v>458</v>
      </c>
      <c r="D104" t="s">
        <v>532</v>
      </c>
      <c r="E104" s="33">
        <v>65.455555555555549</v>
      </c>
      <c r="F104" s="33">
        <v>5.2444444444444445</v>
      </c>
      <c r="G104" s="33">
        <v>0</v>
      </c>
      <c r="H104" s="33">
        <v>0</v>
      </c>
      <c r="I104" s="33">
        <v>0</v>
      </c>
      <c r="J104" s="33">
        <v>0</v>
      </c>
      <c r="K104" s="33">
        <v>0</v>
      </c>
      <c r="L104" s="33">
        <v>1.5151111111111115</v>
      </c>
      <c r="M104" s="33">
        <v>5.7166666666666668</v>
      </c>
      <c r="N104" s="33">
        <v>5.1181111111111113</v>
      </c>
      <c r="O104" s="33">
        <v>0.16552877270412494</v>
      </c>
      <c r="P104" s="33">
        <v>5.2222222222222223</v>
      </c>
      <c r="Q104" s="33">
        <v>4.4527777777777775</v>
      </c>
      <c r="R104" s="33">
        <v>0.1478102189781022</v>
      </c>
      <c r="S104" s="33">
        <v>4.6755555555555555</v>
      </c>
      <c r="T104" s="33">
        <v>1.71</v>
      </c>
      <c r="U104" s="33">
        <v>0</v>
      </c>
      <c r="V104" s="33">
        <v>9.7555593277881519E-2</v>
      </c>
      <c r="W104" s="33">
        <v>4.8331111111111085</v>
      </c>
      <c r="X104" s="33">
        <v>0.38966666666666666</v>
      </c>
      <c r="Y104" s="33">
        <v>0</v>
      </c>
      <c r="Z104" s="33">
        <v>7.9791206925819022E-2</v>
      </c>
      <c r="AA104" s="33">
        <v>0</v>
      </c>
      <c r="AB104" s="33">
        <v>0</v>
      </c>
      <c r="AC104" s="33">
        <v>0</v>
      </c>
      <c r="AD104" s="33">
        <v>0</v>
      </c>
      <c r="AE104" s="33">
        <v>0</v>
      </c>
      <c r="AF104" s="33">
        <v>0</v>
      </c>
      <c r="AG104" s="33">
        <v>0</v>
      </c>
      <c r="AH104" t="s">
        <v>37</v>
      </c>
      <c r="AI104" s="34">
        <v>8</v>
      </c>
    </row>
    <row r="105" spans="1:35" x14ac:dyDescent="0.25">
      <c r="A105" t="s">
        <v>564</v>
      </c>
      <c r="B105" t="s">
        <v>237</v>
      </c>
      <c r="C105" t="s">
        <v>442</v>
      </c>
      <c r="D105" t="s">
        <v>523</v>
      </c>
      <c r="E105" s="33">
        <v>84.566666666666663</v>
      </c>
      <c r="F105" s="33">
        <v>5.2333333333333334</v>
      </c>
      <c r="G105" s="33">
        <v>0.33333333333333331</v>
      </c>
      <c r="H105" s="33">
        <v>0.19444444444444445</v>
      </c>
      <c r="I105" s="33">
        <v>1.2555555555555555</v>
      </c>
      <c r="J105" s="33">
        <v>4.4444444444444446E-2</v>
      </c>
      <c r="K105" s="33">
        <v>0.6</v>
      </c>
      <c r="L105" s="33">
        <v>1.1228888888888893</v>
      </c>
      <c r="M105" s="33">
        <v>11.2</v>
      </c>
      <c r="N105" s="33">
        <v>0</v>
      </c>
      <c r="O105" s="33">
        <v>0.13243988963342529</v>
      </c>
      <c r="P105" s="33">
        <v>5.6</v>
      </c>
      <c r="Q105" s="33">
        <v>5.6416666666666666</v>
      </c>
      <c r="R105" s="33">
        <v>0.13293259755616871</v>
      </c>
      <c r="S105" s="33">
        <v>1.3855555555555557</v>
      </c>
      <c r="T105" s="33">
        <v>3.287666666666667</v>
      </c>
      <c r="U105" s="33">
        <v>0</v>
      </c>
      <c r="V105" s="33">
        <v>5.5260806727105517E-2</v>
      </c>
      <c r="W105" s="33">
        <v>3.4125555555555556</v>
      </c>
      <c r="X105" s="33">
        <v>0.82399999999999995</v>
      </c>
      <c r="Y105" s="33">
        <v>0</v>
      </c>
      <c r="Z105" s="33">
        <v>5.0097227696754697E-2</v>
      </c>
      <c r="AA105" s="33">
        <v>0.4</v>
      </c>
      <c r="AB105" s="33">
        <v>0</v>
      </c>
      <c r="AC105" s="33">
        <v>0</v>
      </c>
      <c r="AD105" s="33">
        <v>9.2027777777777775</v>
      </c>
      <c r="AE105" s="33">
        <v>0</v>
      </c>
      <c r="AF105" s="33">
        <v>0</v>
      </c>
      <c r="AG105" s="33">
        <v>0.98888888888888893</v>
      </c>
      <c r="AH105" t="s">
        <v>16</v>
      </c>
      <c r="AI105" s="34">
        <v>8</v>
      </c>
    </row>
    <row r="106" spans="1:35" x14ac:dyDescent="0.25">
      <c r="A106" t="s">
        <v>564</v>
      </c>
      <c r="B106" t="s">
        <v>361</v>
      </c>
      <c r="C106" t="s">
        <v>491</v>
      </c>
      <c r="D106" t="s">
        <v>542</v>
      </c>
      <c r="E106" s="33">
        <v>23.7</v>
      </c>
      <c r="F106" s="33">
        <v>5.6888888888888891</v>
      </c>
      <c r="G106" s="33">
        <v>0.16666666666666666</v>
      </c>
      <c r="H106" s="33">
        <v>0</v>
      </c>
      <c r="I106" s="33">
        <v>0.15555555555555556</v>
      </c>
      <c r="J106" s="33">
        <v>0</v>
      </c>
      <c r="K106" s="33">
        <v>0</v>
      </c>
      <c r="L106" s="33">
        <v>0</v>
      </c>
      <c r="M106" s="33">
        <v>0</v>
      </c>
      <c r="N106" s="33">
        <v>2.5388888888888888</v>
      </c>
      <c r="O106" s="33">
        <v>0.10712611345522738</v>
      </c>
      <c r="P106" s="33">
        <v>4.6388888888888893</v>
      </c>
      <c r="Q106" s="33">
        <v>0</v>
      </c>
      <c r="R106" s="33">
        <v>0.19573370839193627</v>
      </c>
      <c r="S106" s="33">
        <v>2.6111111111111112</v>
      </c>
      <c r="T106" s="33">
        <v>0</v>
      </c>
      <c r="U106" s="33">
        <v>4.4444444444444446E-2</v>
      </c>
      <c r="V106" s="33">
        <v>0.11204875761837788</v>
      </c>
      <c r="W106" s="33">
        <v>0.51944444444444449</v>
      </c>
      <c r="X106" s="33">
        <v>2.1083333333333334</v>
      </c>
      <c r="Y106" s="33">
        <v>0</v>
      </c>
      <c r="Z106" s="33">
        <v>0.11087669948429442</v>
      </c>
      <c r="AA106" s="33">
        <v>0</v>
      </c>
      <c r="AB106" s="33">
        <v>0</v>
      </c>
      <c r="AC106" s="33">
        <v>0</v>
      </c>
      <c r="AD106" s="33">
        <v>0</v>
      </c>
      <c r="AE106" s="33">
        <v>0</v>
      </c>
      <c r="AF106" s="33">
        <v>0</v>
      </c>
      <c r="AG106" s="33">
        <v>0</v>
      </c>
      <c r="AH106" t="s">
        <v>144</v>
      </c>
      <c r="AI106" s="34">
        <v>8</v>
      </c>
    </row>
    <row r="107" spans="1:35" x14ac:dyDescent="0.25">
      <c r="A107" t="s">
        <v>564</v>
      </c>
      <c r="B107" t="s">
        <v>313</v>
      </c>
      <c r="C107" t="s">
        <v>475</v>
      </c>
      <c r="D107" t="s">
        <v>538</v>
      </c>
      <c r="E107" s="33">
        <v>37.922222222222224</v>
      </c>
      <c r="F107" s="33">
        <v>5.2444444444444445</v>
      </c>
      <c r="G107" s="33">
        <v>0.2</v>
      </c>
      <c r="H107" s="33">
        <v>0.18144444444444444</v>
      </c>
      <c r="I107" s="33">
        <v>2.0444444444444443</v>
      </c>
      <c r="J107" s="33">
        <v>0</v>
      </c>
      <c r="K107" s="33">
        <v>0</v>
      </c>
      <c r="L107" s="33">
        <v>0.79888888888888898</v>
      </c>
      <c r="M107" s="33">
        <v>0</v>
      </c>
      <c r="N107" s="33">
        <v>3.347777777777778</v>
      </c>
      <c r="O107" s="33">
        <v>8.8280105479050686E-2</v>
      </c>
      <c r="P107" s="33">
        <v>5.0666666666666664</v>
      </c>
      <c r="Q107" s="33">
        <v>11.799777777777779</v>
      </c>
      <c r="R107" s="33">
        <v>0.44476413712276591</v>
      </c>
      <c r="S107" s="33">
        <v>0.37488888888888894</v>
      </c>
      <c r="T107" s="33">
        <v>2.1944444444444446</v>
      </c>
      <c r="U107" s="33">
        <v>0</v>
      </c>
      <c r="V107" s="33">
        <v>6.7752710225607971E-2</v>
      </c>
      <c r="W107" s="33">
        <v>5.2047777777777773</v>
      </c>
      <c r="X107" s="33">
        <v>0.10833333333333334</v>
      </c>
      <c r="Y107" s="33">
        <v>0</v>
      </c>
      <c r="Z107" s="33">
        <v>0.14010547905068851</v>
      </c>
      <c r="AA107" s="33">
        <v>0</v>
      </c>
      <c r="AB107" s="33">
        <v>0</v>
      </c>
      <c r="AC107" s="33">
        <v>0</v>
      </c>
      <c r="AD107" s="33">
        <v>0</v>
      </c>
      <c r="AE107" s="33">
        <v>0</v>
      </c>
      <c r="AF107" s="33">
        <v>0</v>
      </c>
      <c r="AG107" s="33">
        <v>0</v>
      </c>
      <c r="AH107" t="s">
        <v>94</v>
      </c>
      <c r="AI107" s="34">
        <v>8</v>
      </c>
    </row>
    <row r="108" spans="1:35" x14ac:dyDescent="0.25">
      <c r="A108" t="s">
        <v>564</v>
      </c>
      <c r="B108" t="s">
        <v>344</v>
      </c>
      <c r="C108" t="s">
        <v>479</v>
      </c>
      <c r="D108" t="s">
        <v>520</v>
      </c>
      <c r="E108" s="33">
        <v>84.588888888888889</v>
      </c>
      <c r="F108" s="33">
        <v>5.6888888888888891</v>
      </c>
      <c r="G108" s="33">
        <v>0.1</v>
      </c>
      <c r="H108" s="33">
        <v>7.7777777777777779E-2</v>
      </c>
      <c r="I108" s="33">
        <v>2.4222222222222221</v>
      </c>
      <c r="J108" s="33">
        <v>0</v>
      </c>
      <c r="K108" s="33">
        <v>0</v>
      </c>
      <c r="L108" s="33">
        <v>4.9995555555555544</v>
      </c>
      <c r="M108" s="33">
        <v>0</v>
      </c>
      <c r="N108" s="33">
        <v>12.956444444444443</v>
      </c>
      <c r="O108" s="33">
        <v>0.15316957835281753</v>
      </c>
      <c r="P108" s="33">
        <v>5.5589999999999993</v>
      </c>
      <c r="Q108" s="33">
        <v>15.874555555555553</v>
      </c>
      <c r="R108" s="33">
        <v>0.25338499934322861</v>
      </c>
      <c r="S108" s="33">
        <v>9.6913333333333291</v>
      </c>
      <c r="T108" s="33">
        <v>0</v>
      </c>
      <c r="U108" s="33">
        <v>0</v>
      </c>
      <c r="V108" s="33">
        <v>0.1145698147904899</v>
      </c>
      <c r="W108" s="33">
        <v>0</v>
      </c>
      <c r="X108" s="33">
        <v>17.845111111111109</v>
      </c>
      <c r="Y108" s="33">
        <v>0</v>
      </c>
      <c r="Z108" s="33">
        <v>0.21096282674372782</v>
      </c>
      <c r="AA108" s="33">
        <v>0</v>
      </c>
      <c r="AB108" s="33">
        <v>0</v>
      </c>
      <c r="AC108" s="33">
        <v>0</v>
      </c>
      <c r="AD108" s="33">
        <v>0</v>
      </c>
      <c r="AE108" s="33">
        <v>0</v>
      </c>
      <c r="AF108" s="33">
        <v>0</v>
      </c>
      <c r="AG108" s="33">
        <v>0</v>
      </c>
      <c r="AH108" t="s">
        <v>127</v>
      </c>
      <c r="AI108" s="34">
        <v>8</v>
      </c>
    </row>
    <row r="109" spans="1:35" x14ac:dyDescent="0.25">
      <c r="A109" t="s">
        <v>564</v>
      </c>
      <c r="B109" t="s">
        <v>347</v>
      </c>
      <c r="C109" t="s">
        <v>445</v>
      </c>
      <c r="D109" t="s">
        <v>523</v>
      </c>
      <c r="E109" s="33">
        <v>115.82222222222222</v>
      </c>
      <c r="F109" s="33">
        <v>5.6888888888888891</v>
      </c>
      <c r="G109" s="33">
        <v>0.17777777777777778</v>
      </c>
      <c r="H109" s="33">
        <v>9.5196666666666658</v>
      </c>
      <c r="I109" s="33">
        <v>9.3555555555555561</v>
      </c>
      <c r="J109" s="33">
        <v>0</v>
      </c>
      <c r="K109" s="33">
        <v>0</v>
      </c>
      <c r="L109" s="33">
        <v>14.249111111111109</v>
      </c>
      <c r="M109" s="33">
        <v>0</v>
      </c>
      <c r="N109" s="33">
        <v>50.823333333333309</v>
      </c>
      <c r="O109" s="33">
        <v>0.43880468150422081</v>
      </c>
      <c r="P109" s="33">
        <v>5.5111111111111111</v>
      </c>
      <c r="Q109" s="33">
        <v>39.35477777777777</v>
      </c>
      <c r="R109" s="33">
        <v>0.38736857252494239</v>
      </c>
      <c r="S109" s="33">
        <v>12.312555555555557</v>
      </c>
      <c r="T109" s="33">
        <v>16.739555555555558</v>
      </c>
      <c r="U109" s="33">
        <v>0</v>
      </c>
      <c r="V109" s="33">
        <v>0.25083365310821187</v>
      </c>
      <c r="W109" s="33">
        <v>12.191888888888887</v>
      </c>
      <c r="X109" s="33">
        <v>15.870777777777779</v>
      </c>
      <c r="Y109" s="33">
        <v>0</v>
      </c>
      <c r="Z109" s="33">
        <v>0.24229086722947044</v>
      </c>
      <c r="AA109" s="33">
        <v>0</v>
      </c>
      <c r="AB109" s="33">
        <v>0</v>
      </c>
      <c r="AC109" s="33">
        <v>0</v>
      </c>
      <c r="AD109" s="33">
        <v>0</v>
      </c>
      <c r="AE109" s="33">
        <v>0</v>
      </c>
      <c r="AF109" s="33">
        <v>0</v>
      </c>
      <c r="AG109" s="33">
        <v>0</v>
      </c>
      <c r="AH109" t="s">
        <v>130</v>
      </c>
      <c r="AI109" s="34">
        <v>8</v>
      </c>
    </row>
    <row r="110" spans="1:35" x14ac:dyDescent="0.25">
      <c r="A110" t="s">
        <v>564</v>
      </c>
      <c r="B110" t="s">
        <v>299</v>
      </c>
      <c r="C110" t="s">
        <v>471</v>
      </c>
      <c r="D110" t="s">
        <v>537</v>
      </c>
      <c r="E110" s="33">
        <v>74.599999999999994</v>
      </c>
      <c r="F110" s="33">
        <v>5.6888888888888891</v>
      </c>
      <c r="G110" s="33">
        <v>0</v>
      </c>
      <c r="H110" s="33">
        <v>0</v>
      </c>
      <c r="I110" s="33">
        <v>0</v>
      </c>
      <c r="J110" s="33">
        <v>0</v>
      </c>
      <c r="K110" s="33">
        <v>0</v>
      </c>
      <c r="L110" s="33">
        <v>0</v>
      </c>
      <c r="M110" s="33">
        <v>16.89</v>
      </c>
      <c r="N110" s="33">
        <v>0</v>
      </c>
      <c r="O110" s="33">
        <v>0.22640750670241289</v>
      </c>
      <c r="P110" s="33">
        <v>0</v>
      </c>
      <c r="Q110" s="33">
        <v>11.442222222222219</v>
      </c>
      <c r="R110" s="33">
        <v>0.1533809949359547</v>
      </c>
      <c r="S110" s="33">
        <v>7.6663333333333323</v>
      </c>
      <c r="T110" s="33">
        <v>3.7848888888888892</v>
      </c>
      <c r="U110" s="33">
        <v>0</v>
      </c>
      <c r="V110" s="33">
        <v>0.15350163836759009</v>
      </c>
      <c r="W110" s="33">
        <v>8.1212222222222223</v>
      </c>
      <c r="X110" s="33">
        <v>7.1782222222222218</v>
      </c>
      <c r="Y110" s="33">
        <v>0</v>
      </c>
      <c r="Z110" s="33">
        <v>0.20508638665475126</v>
      </c>
      <c r="AA110" s="33">
        <v>0</v>
      </c>
      <c r="AB110" s="33">
        <v>0</v>
      </c>
      <c r="AC110" s="33">
        <v>0</v>
      </c>
      <c r="AD110" s="33">
        <v>0</v>
      </c>
      <c r="AE110" s="33">
        <v>0</v>
      </c>
      <c r="AF110" s="33">
        <v>0</v>
      </c>
      <c r="AG110" s="33">
        <v>0</v>
      </c>
      <c r="AH110" t="s">
        <v>80</v>
      </c>
      <c r="AI110" s="34">
        <v>8</v>
      </c>
    </row>
    <row r="111" spans="1:35" x14ac:dyDescent="0.25">
      <c r="A111" t="s">
        <v>564</v>
      </c>
      <c r="B111" t="s">
        <v>351</v>
      </c>
      <c r="C111" t="s">
        <v>442</v>
      </c>
      <c r="D111" t="s">
        <v>521</v>
      </c>
      <c r="E111" s="33">
        <v>120.21111111111111</v>
      </c>
      <c r="F111" s="33">
        <v>11.377777777777778</v>
      </c>
      <c r="G111" s="33">
        <v>0.26666666666666666</v>
      </c>
      <c r="H111" s="33">
        <v>0</v>
      </c>
      <c r="I111" s="33">
        <v>5.5111111111111111</v>
      </c>
      <c r="J111" s="33">
        <v>0</v>
      </c>
      <c r="K111" s="33">
        <v>0</v>
      </c>
      <c r="L111" s="33">
        <v>0</v>
      </c>
      <c r="M111" s="33">
        <v>11.28888888888889</v>
      </c>
      <c r="N111" s="33">
        <v>21.333333333333332</v>
      </c>
      <c r="O111" s="33">
        <v>0.27137443386634624</v>
      </c>
      <c r="P111" s="33">
        <v>5.4222222222222225</v>
      </c>
      <c r="Q111" s="33">
        <v>8.9611111111111104</v>
      </c>
      <c r="R111" s="33">
        <v>0.11965061465939551</v>
      </c>
      <c r="S111" s="33">
        <v>0</v>
      </c>
      <c r="T111" s="33">
        <v>0</v>
      </c>
      <c r="U111" s="33">
        <v>0</v>
      </c>
      <c r="V111" s="33">
        <v>0</v>
      </c>
      <c r="W111" s="33">
        <v>0</v>
      </c>
      <c r="X111" s="33">
        <v>0</v>
      </c>
      <c r="Y111" s="33">
        <v>0</v>
      </c>
      <c r="Z111" s="33">
        <v>0</v>
      </c>
      <c r="AA111" s="33">
        <v>0</v>
      </c>
      <c r="AB111" s="33">
        <v>0</v>
      </c>
      <c r="AC111" s="33">
        <v>0</v>
      </c>
      <c r="AD111" s="33">
        <v>0</v>
      </c>
      <c r="AE111" s="33">
        <v>0</v>
      </c>
      <c r="AF111" s="33">
        <v>0</v>
      </c>
      <c r="AG111" s="33">
        <v>0</v>
      </c>
      <c r="AH111" t="s">
        <v>134</v>
      </c>
      <c r="AI111" s="34">
        <v>8</v>
      </c>
    </row>
    <row r="112" spans="1:35" x14ac:dyDescent="0.25">
      <c r="A112" t="s">
        <v>564</v>
      </c>
      <c r="B112" t="s">
        <v>256</v>
      </c>
      <c r="C112" t="s">
        <v>451</v>
      </c>
      <c r="D112" t="s">
        <v>527</v>
      </c>
      <c r="E112" s="33">
        <v>51.511111111111113</v>
      </c>
      <c r="F112" s="33">
        <v>5.6888888888888891</v>
      </c>
      <c r="G112" s="33">
        <v>0</v>
      </c>
      <c r="H112" s="33">
        <v>0</v>
      </c>
      <c r="I112" s="33">
        <v>0</v>
      </c>
      <c r="J112" s="33">
        <v>0</v>
      </c>
      <c r="K112" s="33">
        <v>0</v>
      </c>
      <c r="L112" s="33">
        <v>1.0471111111111111</v>
      </c>
      <c r="M112" s="33">
        <v>4.3644444444444446</v>
      </c>
      <c r="N112" s="33">
        <v>0</v>
      </c>
      <c r="O112" s="33">
        <v>8.4728213977566871E-2</v>
      </c>
      <c r="P112" s="33">
        <v>5.8255555555555549</v>
      </c>
      <c r="Q112" s="33">
        <v>5.2955555555555556</v>
      </c>
      <c r="R112" s="33">
        <v>0.21589732528041414</v>
      </c>
      <c r="S112" s="33">
        <v>2.6095555555555547</v>
      </c>
      <c r="T112" s="33">
        <v>2.0744444444444445</v>
      </c>
      <c r="U112" s="33">
        <v>0</v>
      </c>
      <c r="V112" s="33">
        <v>9.0931837791199288E-2</v>
      </c>
      <c r="W112" s="33">
        <v>1.8312222222222225</v>
      </c>
      <c r="X112" s="33">
        <v>3.3287777777777787</v>
      </c>
      <c r="Y112" s="33">
        <v>0</v>
      </c>
      <c r="Z112" s="33">
        <v>0.10017256255392581</v>
      </c>
      <c r="AA112" s="33">
        <v>0</v>
      </c>
      <c r="AB112" s="33">
        <v>0</v>
      </c>
      <c r="AC112" s="33">
        <v>0</v>
      </c>
      <c r="AD112" s="33">
        <v>0</v>
      </c>
      <c r="AE112" s="33">
        <v>0</v>
      </c>
      <c r="AF112" s="33">
        <v>0</v>
      </c>
      <c r="AG112" s="33">
        <v>0</v>
      </c>
      <c r="AH112" t="s">
        <v>35</v>
      </c>
      <c r="AI112" s="34">
        <v>8</v>
      </c>
    </row>
    <row r="113" spans="1:35" x14ac:dyDescent="0.25">
      <c r="A113" t="s">
        <v>564</v>
      </c>
      <c r="B113" t="s">
        <v>308</v>
      </c>
      <c r="C113" t="s">
        <v>450</v>
      </c>
      <c r="D113" t="s">
        <v>526</v>
      </c>
      <c r="E113" s="33">
        <v>73.74444444444444</v>
      </c>
      <c r="F113" s="33">
        <v>5.6888888888888891</v>
      </c>
      <c r="G113" s="33">
        <v>0.44444444444444442</v>
      </c>
      <c r="H113" s="33">
        <v>0</v>
      </c>
      <c r="I113" s="33">
        <v>8.2777777777777786</v>
      </c>
      <c r="J113" s="33">
        <v>0</v>
      </c>
      <c r="K113" s="33">
        <v>0</v>
      </c>
      <c r="L113" s="33">
        <v>2.4416666666666669</v>
      </c>
      <c r="M113" s="33">
        <v>10.170888888888889</v>
      </c>
      <c r="N113" s="33">
        <v>0</v>
      </c>
      <c r="O113" s="33">
        <v>0.13792074732559892</v>
      </c>
      <c r="P113" s="33">
        <v>5.4712222222222193</v>
      </c>
      <c r="Q113" s="33">
        <v>24.477888888888888</v>
      </c>
      <c r="R113" s="33">
        <v>0.40612023504595446</v>
      </c>
      <c r="S113" s="33">
        <v>1.2638888888888888</v>
      </c>
      <c r="T113" s="33">
        <v>0.2388888888888889</v>
      </c>
      <c r="U113" s="33">
        <v>0</v>
      </c>
      <c r="V113" s="33">
        <v>2.0378182913967154E-2</v>
      </c>
      <c r="W113" s="33">
        <v>1.45</v>
      </c>
      <c r="X113" s="33">
        <v>8.3333333333333329E-2</v>
      </c>
      <c r="Y113" s="33">
        <v>0</v>
      </c>
      <c r="Z113" s="33">
        <v>2.0792526744010848E-2</v>
      </c>
      <c r="AA113" s="33">
        <v>0</v>
      </c>
      <c r="AB113" s="33">
        <v>0</v>
      </c>
      <c r="AC113" s="33">
        <v>0</v>
      </c>
      <c r="AD113" s="33">
        <v>0</v>
      </c>
      <c r="AE113" s="33">
        <v>0</v>
      </c>
      <c r="AF113" s="33">
        <v>0</v>
      </c>
      <c r="AG113" s="33">
        <v>0</v>
      </c>
      <c r="AH113" t="s">
        <v>89</v>
      </c>
      <c r="AI113" s="34">
        <v>8</v>
      </c>
    </row>
    <row r="114" spans="1:35" x14ac:dyDescent="0.25">
      <c r="A114" t="s">
        <v>564</v>
      </c>
      <c r="B114" t="s">
        <v>404</v>
      </c>
      <c r="C114" t="s">
        <v>446</v>
      </c>
      <c r="D114" t="s">
        <v>514</v>
      </c>
      <c r="E114" s="33">
        <v>48.8</v>
      </c>
      <c r="F114" s="33">
        <v>0</v>
      </c>
      <c r="G114" s="33">
        <v>0</v>
      </c>
      <c r="H114" s="33">
        <v>0</v>
      </c>
      <c r="I114" s="33">
        <v>0</v>
      </c>
      <c r="J114" s="33">
        <v>0</v>
      </c>
      <c r="K114" s="33">
        <v>0</v>
      </c>
      <c r="L114" s="33">
        <v>0</v>
      </c>
      <c r="M114" s="33">
        <v>0</v>
      </c>
      <c r="N114" s="33">
        <v>0</v>
      </c>
      <c r="O114" s="33">
        <v>0</v>
      </c>
      <c r="P114" s="33">
        <v>0</v>
      </c>
      <c r="Q114" s="33">
        <v>7.3745555555555544</v>
      </c>
      <c r="R114" s="33">
        <v>0.151117941712204</v>
      </c>
      <c r="S114" s="33">
        <v>0.158</v>
      </c>
      <c r="T114" s="33">
        <v>3.5546666666666664</v>
      </c>
      <c r="U114" s="33">
        <v>0</v>
      </c>
      <c r="V114" s="33">
        <v>7.6079234972677587E-2</v>
      </c>
      <c r="W114" s="33">
        <v>0.45377777777777784</v>
      </c>
      <c r="X114" s="33">
        <v>0.33877777777777779</v>
      </c>
      <c r="Y114" s="33">
        <v>2.2222222222222223E-2</v>
      </c>
      <c r="Z114" s="33">
        <v>1.6696265938069221E-2</v>
      </c>
      <c r="AA114" s="33">
        <v>0</v>
      </c>
      <c r="AB114" s="33">
        <v>0</v>
      </c>
      <c r="AC114" s="33">
        <v>0</v>
      </c>
      <c r="AD114" s="33">
        <v>0</v>
      </c>
      <c r="AE114" s="33">
        <v>0</v>
      </c>
      <c r="AF114" s="33">
        <v>0</v>
      </c>
      <c r="AG114" s="33">
        <v>0</v>
      </c>
      <c r="AH114" t="s">
        <v>187</v>
      </c>
      <c r="AI114" s="34">
        <v>8</v>
      </c>
    </row>
    <row r="115" spans="1:35" x14ac:dyDescent="0.25">
      <c r="A115" t="s">
        <v>564</v>
      </c>
      <c r="B115" t="s">
        <v>331</v>
      </c>
      <c r="C115" t="s">
        <v>482</v>
      </c>
      <c r="D115" t="s">
        <v>542</v>
      </c>
      <c r="E115" s="33">
        <v>16.600000000000001</v>
      </c>
      <c r="F115" s="33">
        <v>5.7777777777777777</v>
      </c>
      <c r="G115" s="33">
        <v>0.13333333333333333</v>
      </c>
      <c r="H115" s="33">
        <v>8.8888888888888892E-2</v>
      </c>
      <c r="I115" s="33">
        <v>7.7777777777777779E-2</v>
      </c>
      <c r="J115" s="33">
        <v>0</v>
      </c>
      <c r="K115" s="33">
        <v>0</v>
      </c>
      <c r="L115" s="33">
        <v>0.37722222222222218</v>
      </c>
      <c r="M115" s="33">
        <v>4.4444444444444446E-2</v>
      </c>
      <c r="N115" s="33">
        <v>2.6</v>
      </c>
      <c r="O115" s="33">
        <v>0.15930388219544844</v>
      </c>
      <c r="P115" s="33">
        <v>1.1111111111111112E-2</v>
      </c>
      <c r="Q115" s="33">
        <v>8.4467777777777773</v>
      </c>
      <c r="R115" s="33">
        <v>0.50951137884872821</v>
      </c>
      <c r="S115" s="33">
        <v>0.1181111111111111</v>
      </c>
      <c r="T115" s="33">
        <v>0</v>
      </c>
      <c r="U115" s="33">
        <v>0</v>
      </c>
      <c r="V115" s="33">
        <v>7.1151271753681382E-3</v>
      </c>
      <c r="W115" s="33">
        <v>0.2014444444444444</v>
      </c>
      <c r="X115" s="33">
        <v>1.9377777777777778</v>
      </c>
      <c r="Y115" s="33">
        <v>0</v>
      </c>
      <c r="Z115" s="33">
        <v>0.12886880856760374</v>
      </c>
      <c r="AA115" s="33">
        <v>0</v>
      </c>
      <c r="AB115" s="33">
        <v>0</v>
      </c>
      <c r="AC115" s="33">
        <v>0</v>
      </c>
      <c r="AD115" s="33">
        <v>5.0777777777777769E-2</v>
      </c>
      <c r="AE115" s="33">
        <v>0</v>
      </c>
      <c r="AF115" s="33">
        <v>0</v>
      </c>
      <c r="AG115" s="33">
        <v>0.1</v>
      </c>
      <c r="AH115" t="s">
        <v>113</v>
      </c>
      <c r="AI115" s="34">
        <v>8</v>
      </c>
    </row>
    <row r="116" spans="1:35" x14ac:dyDescent="0.25">
      <c r="A116" t="s">
        <v>564</v>
      </c>
      <c r="B116" t="s">
        <v>353</v>
      </c>
      <c r="C116" t="s">
        <v>450</v>
      </c>
      <c r="D116" t="s">
        <v>526</v>
      </c>
      <c r="E116" s="33">
        <v>66.74444444444444</v>
      </c>
      <c r="F116" s="33">
        <v>5.6888888888888891</v>
      </c>
      <c r="G116" s="33">
        <v>0.4</v>
      </c>
      <c r="H116" s="33">
        <v>0.35555555555555557</v>
      </c>
      <c r="I116" s="33">
        <v>1.6444444444444444</v>
      </c>
      <c r="J116" s="33">
        <v>0</v>
      </c>
      <c r="K116" s="33">
        <v>0</v>
      </c>
      <c r="L116" s="33">
        <v>5.3734444444444449</v>
      </c>
      <c r="M116" s="33">
        <v>4.9222222222222225</v>
      </c>
      <c r="N116" s="33">
        <v>4.7219999999999986</v>
      </c>
      <c r="O116" s="33">
        <v>0.1444947561178625</v>
      </c>
      <c r="P116" s="33">
        <v>6.1111111111111107</v>
      </c>
      <c r="Q116" s="33">
        <v>17.978666666666662</v>
      </c>
      <c r="R116" s="33">
        <v>0.360925586815382</v>
      </c>
      <c r="S116" s="33">
        <v>11.17166666666667</v>
      </c>
      <c r="T116" s="33">
        <v>0</v>
      </c>
      <c r="U116" s="33">
        <v>0</v>
      </c>
      <c r="V116" s="33">
        <v>0.16737972365573503</v>
      </c>
      <c r="W116" s="33">
        <v>11.002111111111114</v>
      </c>
      <c r="X116" s="33">
        <v>13.586555555555559</v>
      </c>
      <c r="Y116" s="33">
        <v>0</v>
      </c>
      <c r="Z116" s="33">
        <v>0.36840019976693872</v>
      </c>
      <c r="AA116" s="33">
        <v>0</v>
      </c>
      <c r="AB116" s="33">
        <v>0</v>
      </c>
      <c r="AC116" s="33">
        <v>0</v>
      </c>
      <c r="AD116" s="33">
        <v>4.963000000000001</v>
      </c>
      <c r="AE116" s="33">
        <v>0</v>
      </c>
      <c r="AF116" s="33">
        <v>0</v>
      </c>
      <c r="AG116" s="33">
        <v>0</v>
      </c>
      <c r="AH116" t="s">
        <v>136</v>
      </c>
      <c r="AI116" s="34">
        <v>8</v>
      </c>
    </row>
    <row r="117" spans="1:35" x14ac:dyDescent="0.25">
      <c r="A117" t="s">
        <v>564</v>
      </c>
      <c r="B117" t="s">
        <v>240</v>
      </c>
      <c r="C117" t="s">
        <v>453</v>
      </c>
      <c r="D117" t="s">
        <v>529</v>
      </c>
      <c r="E117" s="33">
        <v>106.97777777777777</v>
      </c>
      <c r="F117" s="33">
        <v>5.333333333333333</v>
      </c>
      <c r="G117" s="33">
        <v>0.17777777777777778</v>
      </c>
      <c r="H117" s="33">
        <v>0.73055555555555551</v>
      </c>
      <c r="I117" s="33">
        <v>9.844444444444445</v>
      </c>
      <c r="J117" s="33">
        <v>0</v>
      </c>
      <c r="K117" s="33">
        <v>2.8444444444444446</v>
      </c>
      <c r="L117" s="33">
        <v>8.8388888888888886</v>
      </c>
      <c r="M117" s="33">
        <v>21.897222222222222</v>
      </c>
      <c r="N117" s="33">
        <v>12.322222222222223</v>
      </c>
      <c r="O117" s="33">
        <v>0.31987432488574996</v>
      </c>
      <c r="P117" s="33">
        <v>4.7805555555555559</v>
      </c>
      <c r="Q117" s="33">
        <v>25.391666666666666</v>
      </c>
      <c r="R117" s="33">
        <v>0.28204196094723721</v>
      </c>
      <c r="S117" s="33">
        <v>9.7166666666666668</v>
      </c>
      <c r="T117" s="33">
        <v>7.677777777777778</v>
      </c>
      <c r="U117" s="33">
        <v>0</v>
      </c>
      <c r="V117" s="33">
        <v>0.16259867054424595</v>
      </c>
      <c r="W117" s="33">
        <v>12.91388888888889</v>
      </c>
      <c r="X117" s="33">
        <v>5.4805555555555552</v>
      </c>
      <c r="Y117" s="33">
        <v>0</v>
      </c>
      <c r="Z117" s="33">
        <v>0.17194640631491484</v>
      </c>
      <c r="AA117" s="33">
        <v>0</v>
      </c>
      <c r="AB117" s="33">
        <v>5.1555555555555559</v>
      </c>
      <c r="AC117" s="33">
        <v>0</v>
      </c>
      <c r="AD117" s="33">
        <v>0</v>
      </c>
      <c r="AE117" s="33">
        <v>0.7</v>
      </c>
      <c r="AF117" s="33">
        <v>0</v>
      </c>
      <c r="AG117" s="33">
        <v>3.0222222222222221</v>
      </c>
      <c r="AH117" t="s">
        <v>19</v>
      </c>
      <c r="AI117" s="34">
        <v>8</v>
      </c>
    </row>
    <row r="118" spans="1:35" x14ac:dyDescent="0.25">
      <c r="A118" t="s">
        <v>564</v>
      </c>
      <c r="B118" t="s">
        <v>338</v>
      </c>
      <c r="C118" t="s">
        <v>451</v>
      </c>
      <c r="D118" t="s">
        <v>527</v>
      </c>
      <c r="E118" s="33">
        <v>25.388888888888889</v>
      </c>
      <c r="F118" s="33">
        <v>5.333333333333333</v>
      </c>
      <c r="G118" s="33">
        <v>0.2</v>
      </c>
      <c r="H118" s="33">
        <v>0.26666666666666666</v>
      </c>
      <c r="I118" s="33">
        <v>2.088888888888889</v>
      </c>
      <c r="J118" s="33">
        <v>0</v>
      </c>
      <c r="K118" s="33">
        <v>0</v>
      </c>
      <c r="L118" s="33">
        <v>0.97866666666666668</v>
      </c>
      <c r="M118" s="33">
        <v>5.3611111111111107</v>
      </c>
      <c r="N118" s="33">
        <v>0</v>
      </c>
      <c r="O118" s="33">
        <v>0.21115973741794308</v>
      </c>
      <c r="P118" s="33">
        <v>0</v>
      </c>
      <c r="Q118" s="33">
        <v>8.7555555555555564</v>
      </c>
      <c r="R118" s="33">
        <v>0.34485776805251644</v>
      </c>
      <c r="S118" s="33">
        <v>4.2893333333333334</v>
      </c>
      <c r="T118" s="33">
        <v>0</v>
      </c>
      <c r="U118" s="33">
        <v>0</v>
      </c>
      <c r="V118" s="33">
        <v>0.16894529540481401</v>
      </c>
      <c r="W118" s="33">
        <v>3.2743333333333338</v>
      </c>
      <c r="X118" s="33">
        <v>3.5107777777777782</v>
      </c>
      <c r="Y118" s="33">
        <v>0</v>
      </c>
      <c r="Z118" s="33">
        <v>0.26724726477024074</v>
      </c>
      <c r="AA118" s="33">
        <v>0</v>
      </c>
      <c r="AB118" s="33">
        <v>0</v>
      </c>
      <c r="AC118" s="33">
        <v>0</v>
      </c>
      <c r="AD118" s="33">
        <v>0</v>
      </c>
      <c r="AE118" s="33">
        <v>0</v>
      </c>
      <c r="AF118" s="33">
        <v>0</v>
      </c>
      <c r="AG118" s="33">
        <v>0</v>
      </c>
      <c r="AH118" t="s">
        <v>120</v>
      </c>
      <c r="AI118" s="34">
        <v>8</v>
      </c>
    </row>
    <row r="119" spans="1:35" x14ac:dyDescent="0.25">
      <c r="A119" t="s">
        <v>564</v>
      </c>
      <c r="B119" t="s">
        <v>354</v>
      </c>
      <c r="C119" t="s">
        <v>441</v>
      </c>
      <c r="D119" t="s">
        <v>523</v>
      </c>
      <c r="E119" s="33">
        <v>91.533333333333331</v>
      </c>
      <c r="F119" s="33">
        <v>11.377777777777778</v>
      </c>
      <c r="G119" s="33">
        <v>0.33333333333333331</v>
      </c>
      <c r="H119" s="33">
        <v>0.58077777777777784</v>
      </c>
      <c r="I119" s="33">
        <v>5.5111111111111111</v>
      </c>
      <c r="J119" s="33">
        <v>0</v>
      </c>
      <c r="K119" s="33">
        <v>0</v>
      </c>
      <c r="L119" s="33">
        <v>3.8382222222222215</v>
      </c>
      <c r="M119" s="33">
        <v>2.6528888888888891</v>
      </c>
      <c r="N119" s="33">
        <v>6.0521111111111088</v>
      </c>
      <c r="O119" s="33">
        <v>9.5101966496722493E-2</v>
      </c>
      <c r="P119" s="33">
        <v>0</v>
      </c>
      <c r="Q119" s="33">
        <v>8.2666666666666639</v>
      </c>
      <c r="R119" s="33">
        <v>9.0313182811361956E-2</v>
      </c>
      <c r="S119" s="33">
        <v>11.464666666666666</v>
      </c>
      <c r="T119" s="33">
        <v>4.4895555555555555</v>
      </c>
      <c r="U119" s="33">
        <v>0</v>
      </c>
      <c r="V119" s="33">
        <v>0.17429958727846565</v>
      </c>
      <c r="W119" s="33">
        <v>19.328111111111109</v>
      </c>
      <c r="X119" s="33">
        <v>5.2653333333333325</v>
      </c>
      <c r="Y119" s="33">
        <v>4.5</v>
      </c>
      <c r="Z119" s="33">
        <v>0.31784535081330417</v>
      </c>
      <c r="AA119" s="33">
        <v>0</v>
      </c>
      <c r="AB119" s="33">
        <v>4.4888888888888889</v>
      </c>
      <c r="AC119" s="33">
        <v>0</v>
      </c>
      <c r="AD119" s="33">
        <v>0</v>
      </c>
      <c r="AE119" s="33">
        <v>0</v>
      </c>
      <c r="AF119" s="33">
        <v>0</v>
      </c>
      <c r="AG119" s="33">
        <v>0</v>
      </c>
      <c r="AH119" t="s">
        <v>137</v>
      </c>
      <c r="AI119" s="34">
        <v>8</v>
      </c>
    </row>
    <row r="120" spans="1:35" x14ac:dyDescent="0.25">
      <c r="A120" t="s">
        <v>564</v>
      </c>
      <c r="B120" t="s">
        <v>364</v>
      </c>
      <c r="C120" t="s">
        <v>451</v>
      </c>
      <c r="D120" t="s">
        <v>527</v>
      </c>
      <c r="E120" s="33">
        <v>64.077777777777783</v>
      </c>
      <c r="F120" s="33">
        <v>5.6888888888888891</v>
      </c>
      <c r="G120" s="33">
        <v>0.4</v>
      </c>
      <c r="H120" s="33">
        <v>0.35922222222222222</v>
      </c>
      <c r="I120" s="33">
        <v>4.8777777777777782</v>
      </c>
      <c r="J120" s="33">
        <v>0</v>
      </c>
      <c r="K120" s="33">
        <v>0</v>
      </c>
      <c r="L120" s="33">
        <v>5.4766666666666666</v>
      </c>
      <c r="M120" s="33">
        <v>5.5296666666666683</v>
      </c>
      <c r="N120" s="33">
        <v>5.011333333333333</v>
      </c>
      <c r="O120" s="33">
        <v>0.16450320790705739</v>
      </c>
      <c r="P120" s="33">
        <v>6.4772222222222187</v>
      </c>
      <c r="Q120" s="33">
        <v>13.296555555555553</v>
      </c>
      <c r="R120" s="33">
        <v>0.30859025489856068</v>
      </c>
      <c r="S120" s="33">
        <v>10.842222222222217</v>
      </c>
      <c r="T120" s="33">
        <v>3.2336666666666662</v>
      </c>
      <c r="U120" s="33">
        <v>0</v>
      </c>
      <c r="V120" s="33">
        <v>0.2196688052713715</v>
      </c>
      <c r="W120" s="33">
        <v>3.3895555555555541</v>
      </c>
      <c r="X120" s="33">
        <v>4.9308888888888882</v>
      </c>
      <c r="Y120" s="33">
        <v>0</v>
      </c>
      <c r="Z120" s="33">
        <v>0.12984914166811162</v>
      </c>
      <c r="AA120" s="33">
        <v>0</v>
      </c>
      <c r="AB120" s="33">
        <v>0</v>
      </c>
      <c r="AC120" s="33">
        <v>0</v>
      </c>
      <c r="AD120" s="33">
        <v>0</v>
      </c>
      <c r="AE120" s="33">
        <v>0</v>
      </c>
      <c r="AF120" s="33">
        <v>0</v>
      </c>
      <c r="AG120" s="33">
        <v>0</v>
      </c>
      <c r="AH120" t="s">
        <v>147</v>
      </c>
      <c r="AI120" s="34">
        <v>8</v>
      </c>
    </row>
    <row r="121" spans="1:35" x14ac:dyDescent="0.25">
      <c r="A121" t="s">
        <v>564</v>
      </c>
      <c r="B121" t="s">
        <v>322</v>
      </c>
      <c r="C121" t="s">
        <v>436</v>
      </c>
      <c r="D121" t="s">
        <v>514</v>
      </c>
      <c r="E121" s="33">
        <v>55.855555555555554</v>
      </c>
      <c r="F121" s="33">
        <v>5.6888888888888891</v>
      </c>
      <c r="G121" s="33">
        <v>0.33333333333333331</v>
      </c>
      <c r="H121" s="33">
        <v>0.2722222222222222</v>
      </c>
      <c r="I121" s="33">
        <v>2.7</v>
      </c>
      <c r="J121" s="33">
        <v>0</v>
      </c>
      <c r="K121" s="33">
        <v>0</v>
      </c>
      <c r="L121" s="33">
        <v>2.2159999999999993</v>
      </c>
      <c r="M121" s="33">
        <v>3.1694444444444443</v>
      </c>
      <c r="N121" s="33">
        <v>3.9895555555555555</v>
      </c>
      <c r="O121" s="33">
        <v>0.1281698826337776</v>
      </c>
      <c r="P121" s="33">
        <v>0</v>
      </c>
      <c r="Q121" s="33">
        <v>8.0175555555555569</v>
      </c>
      <c r="R121" s="33">
        <v>0.14354087925203901</v>
      </c>
      <c r="S121" s="33">
        <v>2.6477777777777787</v>
      </c>
      <c r="T121" s="33">
        <v>0</v>
      </c>
      <c r="U121" s="33">
        <v>0</v>
      </c>
      <c r="V121" s="33">
        <v>4.7404018301173682E-2</v>
      </c>
      <c r="W121" s="33">
        <v>9.6881111111111089</v>
      </c>
      <c r="X121" s="33">
        <v>0.17144444444444445</v>
      </c>
      <c r="Y121" s="33">
        <v>0</v>
      </c>
      <c r="Z121" s="33">
        <v>0.17651879848816387</v>
      </c>
      <c r="AA121" s="33">
        <v>0</v>
      </c>
      <c r="AB121" s="33">
        <v>0</v>
      </c>
      <c r="AC121" s="33">
        <v>0</v>
      </c>
      <c r="AD121" s="33">
        <v>0</v>
      </c>
      <c r="AE121" s="33">
        <v>0</v>
      </c>
      <c r="AF121" s="33">
        <v>0</v>
      </c>
      <c r="AG121" s="33">
        <v>0</v>
      </c>
      <c r="AH121" t="s">
        <v>104</v>
      </c>
      <c r="AI121" s="34">
        <v>8</v>
      </c>
    </row>
    <row r="122" spans="1:35" x14ac:dyDescent="0.25">
      <c r="A122" t="s">
        <v>564</v>
      </c>
      <c r="B122" t="s">
        <v>372</v>
      </c>
      <c r="C122" t="s">
        <v>447</v>
      </c>
      <c r="D122" t="s">
        <v>524</v>
      </c>
      <c r="E122" s="33">
        <v>54.411111111111111</v>
      </c>
      <c r="F122" s="33">
        <v>5.6888888888888891</v>
      </c>
      <c r="G122" s="33">
        <v>0</v>
      </c>
      <c r="H122" s="33">
        <v>0.23055555555555557</v>
      </c>
      <c r="I122" s="33">
        <v>4.1333333333333337</v>
      </c>
      <c r="J122" s="33">
        <v>0</v>
      </c>
      <c r="K122" s="33">
        <v>0</v>
      </c>
      <c r="L122" s="33">
        <v>1.6961111111111116</v>
      </c>
      <c r="M122" s="33">
        <v>5.2707777777777771</v>
      </c>
      <c r="N122" s="33">
        <v>0</v>
      </c>
      <c r="O122" s="33">
        <v>9.6869511946089434E-2</v>
      </c>
      <c r="P122" s="33">
        <v>0</v>
      </c>
      <c r="Q122" s="33">
        <v>4.4928888888888885</v>
      </c>
      <c r="R122" s="33">
        <v>8.2573003879926471E-2</v>
      </c>
      <c r="S122" s="33">
        <v>7.0918888888888878</v>
      </c>
      <c r="T122" s="33">
        <v>4.4556666666666676</v>
      </c>
      <c r="U122" s="33">
        <v>0</v>
      </c>
      <c r="V122" s="33">
        <v>0.21222789462936489</v>
      </c>
      <c r="W122" s="33">
        <v>8.2281111111111134</v>
      </c>
      <c r="X122" s="33">
        <v>0.8813333333333333</v>
      </c>
      <c r="Y122" s="33">
        <v>0</v>
      </c>
      <c r="Z122" s="33">
        <v>0.16741882785378809</v>
      </c>
      <c r="AA122" s="33">
        <v>0</v>
      </c>
      <c r="AB122" s="33">
        <v>5.9111111111111114</v>
      </c>
      <c r="AC122" s="33">
        <v>0</v>
      </c>
      <c r="AD122" s="33">
        <v>0</v>
      </c>
      <c r="AE122" s="33">
        <v>0</v>
      </c>
      <c r="AF122" s="33">
        <v>0</v>
      </c>
      <c r="AG122" s="33">
        <v>0.46666666666666667</v>
      </c>
      <c r="AH122" t="s">
        <v>155</v>
      </c>
      <c r="AI122" s="34">
        <v>8</v>
      </c>
    </row>
    <row r="123" spans="1:35" x14ac:dyDescent="0.25">
      <c r="A123" t="s">
        <v>564</v>
      </c>
      <c r="B123" t="s">
        <v>373</v>
      </c>
      <c r="C123" t="s">
        <v>464</v>
      </c>
      <c r="D123" t="s">
        <v>523</v>
      </c>
      <c r="E123" s="33">
        <v>91.155555555555551</v>
      </c>
      <c r="F123" s="33">
        <v>11.377777777777778</v>
      </c>
      <c r="G123" s="33">
        <v>0.33333333333333331</v>
      </c>
      <c r="H123" s="33">
        <v>0.47633333333333333</v>
      </c>
      <c r="I123" s="33">
        <v>10</v>
      </c>
      <c r="J123" s="33">
        <v>0</v>
      </c>
      <c r="K123" s="33">
        <v>0</v>
      </c>
      <c r="L123" s="33">
        <v>4.496777777777778</v>
      </c>
      <c r="M123" s="33">
        <v>5.4853333333333323</v>
      </c>
      <c r="N123" s="33">
        <v>3.7408888888888892</v>
      </c>
      <c r="O123" s="33">
        <v>0.10121404193076547</v>
      </c>
      <c r="P123" s="33">
        <v>0</v>
      </c>
      <c r="Q123" s="33">
        <v>15.334111111111113</v>
      </c>
      <c r="R123" s="33">
        <v>0.16821916138469042</v>
      </c>
      <c r="S123" s="33">
        <v>17.520555555555553</v>
      </c>
      <c r="T123" s="33">
        <v>0.68577777777777782</v>
      </c>
      <c r="U123" s="33">
        <v>0</v>
      </c>
      <c r="V123" s="33">
        <v>0.19972818137493903</v>
      </c>
      <c r="W123" s="33">
        <v>17.666111111111114</v>
      </c>
      <c r="X123" s="33">
        <v>5.7387777777777753</v>
      </c>
      <c r="Y123" s="33">
        <v>0</v>
      </c>
      <c r="Z123" s="33">
        <v>0.25675767918088743</v>
      </c>
      <c r="AA123" s="33">
        <v>0</v>
      </c>
      <c r="AB123" s="33">
        <v>5.0999999999999996</v>
      </c>
      <c r="AC123" s="33">
        <v>0</v>
      </c>
      <c r="AD123" s="33">
        <v>0</v>
      </c>
      <c r="AE123" s="33">
        <v>0</v>
      </c>
      <c r="AF123" s="33">
        <v>0</v>
      </c>
      <c r="AG123" s="33">
        <v>0</v>
      </c>
      <c r="AH123" t="s">
        <v>156</v>
      </c>
      <c r="AI123" s="34">
        <v>8</v>
      </c>
    </row>
    <row r="124" spans="1:35" x14ac:dyDescent="0.25">
      <c r="A124" t="s">
        <v>564</v>
      </c>
      <c r="B124" t="s">
        <v>324</v>
      </c>
      <c r="C124" t="s">
        <v>462</v>
      </c>
      <c r="D124" t="s">
        <v>522</v>
      </c>
      <c r="E124" s="33">
        <v>104.45555555555555</v>
      </c>
      <c r="F124" s="33">
        <v>17.066666666666666</v>
      </c>
      <c r="G124" s="33">
        <v>0.53333333333333333</v>
      </c>
      <c r="H124" s="33">
        <v>0.63244444444444448</v>
      </c>
      <c r="I124" s="33">
        <v>5.4111111111111114</v>
      </c>
      <c r="J124" s="33">
        <v>0</v>
      </c>
      <c r="K124" s="33">
        <v>0</v>
      </c>
      <c r="L124" s="33">
        <v>5.3562222222222218</v>
      </c>
      <c r="M124" s="33">
        <v>5.6581111111111122</v>
      </c>
      <c r="N124" s="33">
        <v>8.2499999999999982</v>
      </c>
      <c r="O124" s="33">
        <v>0.13314860121263697</v>
      </c>
      <c r="P124" s="33">
        <v>0</v>
      </c>
      <c r="Q124" s="33">
        <v>22.520777777777774</v>
      </c>
      <c r="R124" s="33">
        <v>0.21560153175194124</v>
      </c>
      <c r="S124" s="33">
        <v>12.287444444444443</v>
      </c>
      <c r="T124" s="33">
        <v>2.2224444444444447</v>
      </c>
      <c r="U124" s="33">
        <v>0</v>
      </c>
      <c r="V124" s="33">
        <v>0.13890969045846185</v>
      </c>
      <c r="W124" s="33">
        <v>21.979888888888883</v>
      </c>
      <c r="X124" s="33">
        <v>9.146777777777773</v>
      </c>
      <c r="Y124" s="33">
        <v>4.2333333333333334</v>
      </c>
      <c r="Z124" s="33">
        <v>0.33851717902350809</v>
      </c>
      <c r="AA124" s="33">
        <v>0</v>
      </c>
      <c r="AB124" s="33">
        <v>10.366666666666667</v>
      </c>
      <c r="AC124" s="33">
        <v>0</v>
      </c>
      <c r="AD124" s="33">
        <v>0</v>
      </c>
      <c r="AE124" s="33">
        <v>0</v>
      </c>
      <c r="AF124" s="33">
        <v>0</v>
      </c>
      <c r="AG124" s="33">
        <v>0</v>
      </c>
      <c r="AH124" t="s">
        <v>106</v>
      </c>
      <c r="AI124" s="34">
        <v>8</v>
      </c>
    </row>
    <row r="125" spans="1:35" x14ac:dyDescent="0.25">
      <c r="A125" t="s">
        <v>564</v>
      </c>
      <c r="B125" t="s">
        <v>318</v>
      </c>
      <c r="C125" t="s">
        <v>448</v>
      </c>
      <c r="D125" t="s">
        <v>525</v>
      </c>
      <c r="E125" s="33">
        <v>66.155555555555551</v>
      </c>
      <c r="F125" s="33">
        <v>5.6888888888888891</v>
      </c>
      <c r="G125" s="33">
        <v>0.33333333333333331</v>
      </c>
      <c r="H125" s="33">
        <v>0.28244444444444444</v>
      </c>
      <c r="I125" s="33">
        <v>8.8888888888888892E-2</v>
      </c>
      <c r="J125" s="33">
        <v>0</v>
      </c>
      <c r="K125" s="33">
        <v>0</v>
      </c>
      <c r="L125" s="33">
        <v>4.2975555555555545</v>
      </c>
      <c r="M125" s="33">
        <v>3.6171111111111114</v>
      </c>
      <c r="N125" s="33">
        <v>4.3273333333333328</v>
      </c>
      <c r="O125" s="33">
        <v>0.1200873362445415</v>
      </c>
      <c r="P125" s="33">
        <v>4.7190000000000003</v>
      </c>
      <c r="Q125" s="33">
        <v>15.959222222222222</v>
      </c>
      <c r="R125" s="33">
        <v>0.31256970104131676</v>
      </c>
      <c r="S125" s="33">
        <v>2.5931111111111109</v>
      </c>
      <c r="T125" s="33">
        <v>8.6426666666666652</v>
      </c>
      <c r="U125" s="33">
        <v>0</v>
      </c>
      <c r="V125" s="33">
        <v>0.16983876385623109</v>
      </c>
      <c r="W125" s="33">
        <v>1.1813333333333333</v>
      </c>
      <c r="X125" s="33">
        <v>2.9307777777777777</v>
      </c>
      <c r="Y125" s="33">
        <v>0</v>
      </c>
      <c r="Z125" s="33">
        <v>6.2158212966073233E-2</v>
      </c>
      <c r="AA125" s="33">
        <v>0</v>
      </c>
      <c r="AB125" s="33">
        <v>0</v>
      </c>
      <c r="AC125" s="33">
        <v>0</v>
      </c>
      <c r="AD125" s="33">
        <v>0</v>
      </c>
      <c r="AE125" s="33">
        <v>0</v>
      </c>
      <c r="AF125" s="33">
        <v>0</v>
      </c>
      <c r="AG125" s="33">
        <v>0</v>
      </c>
      <c r="AH125" t="s">
        <v>100</v>
      </c>
      <c r="AI125" s="34">
        <v>8</v>
      </c>
    </row>
    <row r="126" spans="1:35" x14ac:dyDescent="0.25">
      <c r="A126" t="s">
        <v>564</v>
      </c>
      <c r="B126" t="s">
        <v>398</v>
      </c>
      <c r="C126" t="s">
        <v>503</v>
      </c>
      <c r="D126" t="s">
        <v>541</v>
      </c>
      <c r="E126" s="33">
        <v>44.6</v>
      </c>
      <c r="F126" s="33">
        <v>5.6888888888888891</v>
      </c>
      <c r="G126" s="33">
        <v>0.33333333333333331</v>
      </c>
      <c r="H126" s="33">
        <v>0.22222222222222221</v>
      </c>
      <c r="I126" s="33">
        <v>1.4</v>
      </c>
      <c r="J126" s="33">
        <v>0</v>
      </c>
      <c r="K126" s="33">
        <v>0</v>
      </c>
      <c r="L126" s="33">
        <v>2.9445555555555547</v>
      </c>
      <c r="M126" s="33">
        <v>5.5002222222222228</v>
      </c>
      <c r="N126" s="33">
        <v>5.647555555555555</v>
      </c>
      <c r="O126" s="33">
        <v>0.24995017438963626</v>
      </c>
      <c r="P126" s="33">
        <v>9.3666666666666662E-2</v>
      </c>
      <c r="Q126" s="33">
        <v>4.1940000000000008</v>
      </c>
      <c r="R126" s="33">
        <v>9.6136023916292987E-2</v>
      </c>
      <c r="S126" s="33">
        <v>10.625777777777774</v>
      </c>
      <c r="T126" s="33">
        <v>8.1160000000000014</v>
      </c>
      <c r="U126" s="33">
        <v>0</v>
      </c>
      <c r="V126" s="33">
        <v>0.42021923268560035</v>
      </c>
      <c r="W126" s="33">
        <v>3.7147777777777771</v>
      </c>
      <c r="X126" s="33">
        <v>11.955444444444447</v>
      </c>
      <c r="Y126" s="33">
        <v>4.2444444444444445</v>
      </c>
      <c r="Z126" s="33">
        <v>0.44651718983557553</v>
      </c>
      <c r="AA126" s="33">
        <v>0</v>
      </c>
      <c r="AB126" s="33">
        <v>3.2666666666666666</v>
      </c>
      <c r="AC126" s="33">
        <v>0</v>
      </c>
      <c r="AD126" s="33">
        <v>0</v>
      </c>
      <c r="AE126" s="33">
        <v>0</v>
      </c>
      <c r="AF126" s="33">
        <v>0</v>
      </c>
      <c r="AG126" s="33">
        <v>0</v>
      </c>
      <c r="AH126" t="s">
        <v>181</v>
      </c>
      <c r="AI126" s="34">
        <v>8</v>
      </c>
    </row>
    <row r="127" spans="1:35" x14ac:dyDescent="0.25">
      <c r="A127" t="s">
        <v>564</v>
      </c>
      <c r="B127" t="s">
        <v>365</v>
      </c>
      <c r="C127" t="s">
        <v>440</v>
      </c>
      <c r="D127" t="s">
        <v>520</v>
      </c>
      <c r="E127" s="33">
        <v>59.5</v>
      </c>
      <c r="F127" s="33">
        <v>5.6888888888888891</v>
      </c>
      <c r="G127" s="33">
        <v>0.26666666666666666</v>
      </c>
      <c r="H127" s="33">
        <v>0.32311111111111113</v>
      </c>
      <c r="I127" s="33">
        <v>5.2444444444444445</v>
      </c>
      <c r="J127" s="33">
        <v>0</v>
      </c>
      <c r="K127" s="33">
        <v>0</v>
      </c>
      <c r="L127" s="33">
        <v>1.5564444444444443</v>
      </c>
      <c r="M127" s="33">
        <v>0</v>
      </c>
      <c r="N127" s="33">
        <v>5.1867777777777775</v>
      </c>
      <c r="O127" s="33">
        <v>8.7172735760971051E-2</v>
      </c>
      <c r="P127" s="33">
        <v>4.2194444444444468</v>
      </c>
      <c r="Q127" s="33">
        <v>10.518444444444446</v>
      </c>
      <c r="R127" s="33">
        <v>0.24769561157796458</v>
      </c>
      <c r="S127" s="33">
        <v>3.8304444444444448</v>
      </c>
      <c r="T127" s="33">
        <v>0</v>
      </c>
      <c r="U127" s="33">
        <v>0</v>
      </c>
      <c r="V127" s="33">
        <v>6.4377217553688151E-2</v>
      </c>
      <c r="W127" s="33">
        <v>4.5910000000000002</v>
      </c>
      <c r="X127" s="33">
        <v>0.1171111111111111</v>
      </c>
      <c r="Y127" s="33">
        <v>0</v>
      </c>
      <c r="Z127" s="33">
        <v>7.9127917833800188E-2</v>
      </c>
      <c r="AA127" s="33">
        <v>0</v>
      </c>
      <c r="AB127" s="33">
        <v>0</v>
      </c>
      <c r="AC127" s="33">
        <v>0</v>
      </c>
      <c r="AD127" s="33">
        <v>0</v>
      </c>
      <c r="AE127" s="33">
        <v>0</v>
      </c>
      <c r="AF127" s="33">
        <v>0</v>
      </c>
      <c r="AG127" s="33">
        <v>0</v>
      </c>
      <c r="AH127" t="s">
        <v>148</v>
      </c>
      <c r="AI127" s="34">
        <v>8</v>
      </c>
    </row>
    <row r="128" spans="1:35" x14ac:dyDescent="0.25">
      <c r="A128" t="s">
        <v>564</v>
      </c>
      <c r="B128" t="s">
        <v>261</v>
      </c>
      <c r="C128" t="s">
        <v>460</v>
      </c>
      <c r="D128" t="s">
        <v>518</v>
      </c>
      <c r="E128" s="33">
        <v>14.988888888888889</v>
      </c>
      <c r="F128" s="33">
        <v>5.6888888888888891</v>
      </c>
      <c r="G128" s="33">
        <v>0</v>
      </c>
      <c r="H128" s="33">
        <v>0</v>
      </c>
      <c r="I128" s="33">
        <v>0</v>
      </c>
      <c r="J128" s="33">
        <v>0</v>
      </c>
      <c r="K128" s="33">
        <v>0</v>
      </c>
      <c r="L128" s="33">
        <v>0</v>
      </c>
      <c r="M128" s="33">
        <v>0</v>
      </c>
      <c r="N128" s="33">
        <v>0</v>
      </c>
      <c r="O128" s="33">
        <v>0</v>
      </c>
      <c r="P128" s="33">
        <v>0</v>
      </c>
      <c r="Q128" s="33">
        <v>0</v>
      </c>
      <c r="R128" s="33">
        <v>0</v>
      </c>
      <c r="S128" s="33">
        <v>0</v>
      </c>
      <c r="T128" s="33">
        <v>0.35555555555555557</v>
      </c>
      <c r="U128" s="33">
        <v>0</v>
      </c>
      <c r="V128" s="33">
        <v>2.3721275018532249E-2</v>
      </c>
      <c r="W128" s="33">
        <v>3.888888888888889E-2</v>
      </c>
      <c r="X128" s="33">
        <v>2.7777777777777776E-2</v>
      </c>
      <c r="Y128" s="33">
        <v>0</v>
      </c>
      <c r="Z128" s="33">
        <v>4.447739065974796E-3</v>
      </c>
      <c r="AA128" s="33">
        <v>0</v>
      </c>
      <c r="AB128" s="33">
        <v>0</v>
      </c>
      <c r="AC128" s="33">
        <v>0</v>
      </c>
      <c r="AD128" s="33">
        <v>0</v>
      </c>
      <c r="AE128" s="33">
        <v>0</v>
      </c>
      <c r="AF128" s="33">
        <v>0</v>
      </c>
      <c r="AG128" s="33">
        <v>0</v>
      </c>
      <c r="AH128" t="s">
        <v>40</v>
      </c>
      <c r="AI128" s="34">
        <v>8</v>
      </c>
    </row>
    <row r="129" spans="1:35" x14ac:dyDescent="0.25">
      <c r="A129" t="s">
        <v>564</v>
      </c>
      <c r="B129" t="s">
        <v>285</v>
      </c>
      <c r="C129" t="s">
        <v>462</v>
      </c>
      <c r="D129" t="s">
        <v>522</v>
      </c>
      <c r="E129" s="33">
        <v>69.25555555555556</v>
      </c>
      <c r="F129" s="33">
        <v>7.7444444444444445</v>
      </c>
      <c r="G129" s="33">
        <v>0</v>
      </c>
      <c r="H129" s="33">
        <v>0</v>
      </c>
      <c r="I129" s="33">
        <v>0</v>
      </c>
      <c r="J129" s="33">
        <v>0</v>
      </c>
      <c r="K129" s="33">
        <v>0</v>
      </c>
      <c r="L129" s="33">
        <v>0.29333333333333333</v>
      </c>
      <c r="M129" s="33">
        <v>9.8333333333333339</v>
      </c>
      <c r="N129" s="33">
        <v>0</v>
      </c>
      <c r="O129" s="33">
        <v>0.14198620247072036</v>
      </c>
      <c r="P129" s="33">
        <v>9.1344444444444441</v>
      </c>
      <c r="Q129" s="33">
        <v>1.5333333333333337</v>
      </c>
      <c r="R129" s="33">
        <v>0.15403497513236</v>
      </c>
      <c r="S129" s="33">
        <v>0.40666666666666668</v>
      </c>
      <c r="T129" s="33">
        <v>0</v>
      </c>
      <c r="U129" s="33">
        <v>0</v>
      </c>
      <c r="V129" s="33">
        <v>5.8719717631958929E-3</v>
      </c>
      <c r="W129" s="33">
        <v>4.9755555555555553</v>
      </c>
      <c r="X129" s="33">
        <v>0.24111111111111114</v>
      </c>
      <c r="Y129" s="33">
        <v>0</v>
      </c>
      <c r="Z129" s="33">
        <v>7.5324883683619448E-2</v>
      </c>
      <c r="AA129" s="33">
        <v>0</v>
      </c>
      <c r="AB129" s="33">
        <v>0</v>
      </c>
      <c r="AC129" s="33">
        <v>0</v>
      </c>
      <c r="AD129" s="33">
        <v>0</v>
      </c>
      <c r="AE129" s="33">
        <v>0</v>
      </c>
      <c r="AF129" s="33">
        <v>0</v>
      </c>
      <c r="AG129" s="33">
        <v>0</v>
      </c>
      <c r="AH129" t="s">
        <v>64</v>
      </c>
      <c r="AI129" s="34">
        <v>8</v>
      </c>
    </row>
    <row r="130" spans="1:35" x14ac:dyDescent="0.25">
      <c r="A130" t="s">
        <v>564</v>
      </c>
      <c r="B130" t="s">
        <v>426</v>
      </c>
      <c r="C130" t="s">
        <v>442</v>
      </c>
      <c r="D130" t="s">
        <v>521</v>
      </c>
      <c r="E130" s="33">
        <v>33.477777777777774</v>
      </c>
      <c r="F130" s="33">
        <v>5.6888888888888891</v>
      </c>
      <c r="G130" s="33">
        <v>3.3333333333333333E-2</v>
      </c>
      <c r="H130" s="33">
        <v>0</v>
      </c>
      <c r="I130" s="33">
        <v>0.51111111111111107</v>
      </c>
      <c r="J130" s="33">
        <v>0</v>
      </c>
      <c r="K130" s="33">
        <v>0</v>
      </c>
      <c r="L130" s="33">
        <v>0</v>
      </c>
      <c r="M130" s="33">
        <v>5.6000000000000005</v>
      </c>
      <c r="N130" s="33">
        <v>0</v>
      </c>
      <c r="O130" s="33">
        <v>0.16727514105542651</v>
      </c>
      <c r="P130" s="33">
        <v>5.5022222222222217</v>
      </c>
      <c r="Q130" s="33">
        <v>10.458888888888895</v>
      </c>
      <c r="R130" s="33">
        <v>0.47676734152007982</v>
      </c>
      <c r="S130" s="33">
        <v>0</v>
      </c>
      <c r="T130" s="33">
        <v>0</v>
      </c>
      <c r="U130" s="33">
        <v>0</v>
      </c>
      <c r="V130" s="33">
        <v>0</v>
      </c>
      <c r="W130" s="33">
        <v>0</v>
      </c>
      <c r="X130" s="33">
        <v>0</v>
      </c>
      <c r="Y130" s="33">
        <v>0</v>
      </c>
      <c r="Z130" s="33">
        <v>0</v>
      </c>
      <c r="AA130" s="33">
        <v>0</v>
      </c>
      <c r="AB130" s="33">
        <v>0</v>
      </c>
      <c r="AC130" s="33">
        <v>0</v>
      </c>
      <c r="AD130" s="33">
        <v>0</v>
      </c>
      <c r="AE130" s="33">
        <v>0</v>
      </c>
      <c r="AF130" s="33">
        <v>0</v>
      </c>
      <c r="AG130" s="33">
        <v>0</v>
      </c>
      <c r="AH130" t="s">
        <v>209</v>
      </c>
      <c r="AI130" s="34">
        <v>8</v>
      </c>
    </row>
    <row r="131" spans="1:35" x14ac:dyDescent="0.25">
      <c r="A131" t="s">
        <v>564</v>
      </c>
      <c r="B131" t="s">
        <v>345</v>
      </c>
      <c r="C131" t="s">
        <v>464</v>
      </c>
      <c r="D131" t="s">
        <v>523</v>
      </c>
      <c r="E131" s="33">
        <v>35.422222222222224</v>
      </c>
      <c r="F131" s="33">
        <v>0</v>
      </c>
      <c r="G131" s="33">
        <v>0.12222222222222222</v>
      </c>
      <c r="H131" s="33">
        <v>8.8888888888888892E-2</v>
      </c>
      <c r="I131" s="33">
        <v>5.9333333333333336</v>
      </c>
      <c r="J131" s="33">
        <v>0</v>
      </c>
      <c r="K131" s="33">
        <v>0</v>
      </c>
      <c r="L131" s="33">
        <v>3.3793333333333346</v>
      </c>
      <c r="M131" s="33">
        <v>0</v>
      </c>
      <c r="N131" s="33">
        <v>14.003333333333332</v>
      </c>
      <c r="O131" s="33">
        <v>0.3953262233375156</v>
      </c>
      <c r="P131" s="33">
        <v>5.8343333333333334</v>
      </c>
      <c r="Q131" s="33">
        <v>8.929666666666666</v>
      </c>
      <c r="R131" s="33">
        <v>0.41680050188205769</v>
      </c>
      <c r="S131" s="33">
        <v>8.6658888888888868</v>
      </c>
      <c r="T131" s="33">
        <v>5.7088888888888887</v>
      </c>
      <c r="U131" s="33">
        <v>0</v>
      </c>
      <c r="V131" s="33">
        <v>0.4058124215809284</v>
      </c>
      <c r="W131" s="33">
        <v>4.6074444444444449</v>
      </c>
      <c r="X131" s="33">
        <v>8.3264444444444443</v>
      </c>
      <c r="Y131" s="33">
        <v>0</v>
      </c>
      <c r="Z131" s="33">
        <v>0.36513488080301126</v>
      </c>
      <c r="AA131" s="33">
        <v>0</v>
      </c>
      <c r="AB131" s="33">
        <v>0</v>
      </c>
      <c r="AC131" s="33">
        <v>0</v>
      </c>
      <c r="AD131" s="33">
        <v>0</v>
      </c>
      <c r="AE131" s="33">
        <v>0</v>
      </c>
      <c r="AF131" s="33">
        <v>0</v>
      </c>
      <c r="AG131" s="33">
        <v>0</v>
      </c>
      <c r="AH131" t="s">
        <v>128</v>
      </c>
      <c r="AI131" s="34">
        <v>8</v>
      </c>
    </row>
    <row r="132" spans="1:35" x14ac:dyDescent="0.25">
      <c r="A132" t="s">
        <v>564</v>
      </c>
      <c r="B132" t="s">
        <v>221</v>
      </c>
      <c r="C132" t="s">
        <v>441</v>
      </c>
      <c r="D132" t="s">
        <v>520</v>
      </c>
      <c r="E132" s="33">
        <v>74.044444444444451</v>
      </c>
      <c r="F132" s="33">
        <v>5.6888888888888891</v>
      </c>
      <c r="G132" s="33">
        <v>0.33333333333333331</v>
      </c>
      <c r="H132" s="33">
        <v>0</v>
      </c>
      <c r="I132" s="33">
        <v>0</v>
      </c>
      <c r="J132" s="33">
        <v>0</v>
      </c>
      <c r="K132" s="33">
        <v>0</v>
      </c>
      <c r="L132" s="33">
        <v>0.25333333333333335</v>
      </c>
      <c r="M132" s="33">
        <v>1.8333333333333333</v>
      </c>
      <c r="N132" s="33">
        <v>0</v>
      </c>
      <c r="O132" s="33">
        <v>2.4759903961584631E-2</v>
      </c>
      <c r="P132" s="33">
        <v>0</v>
      </c>
      <c r="Q132" s="33">
        <v>5.4912222222222216</v>
      </c>
      <c r="R132" s="33">
        <v>7.41611644657863E-2</v>
      </c>
      <c r="S132" s="33">
        <v>0.65400000000000003</v>
      </c>
      <c r="T132" s="33">
        <v>0</v>
      </c>
      <c r="U132" s="33">
        <v>0</v>
      </c>
      <c r="V132" s="33">
        <v>8.8325330132052824E-3</v>
      </c>
      <c r="W132" s="33">
        <v>2.9942222222222217</v>
      </c>
      <c r="X132" s="33">
        <v>0</v>
      </c>
      <c r="Y132" s="33">
        <v>3.9333333333333331</v>
      </c>
      <c r="Z132" s="33">
        <v>9.3559423769507793E-2</v>
      </c>
      <c r="AA132" s="33">
        <v>0</v>
      </c>
      <c r="AB132" s="33">
        <v>0</v>
      </c>
      <c r="AC132" s="33">
        <v>0</v>
      </c>
      <c r="AD132" s="33">
        <v>19.847777777777775</v>
      </c>
      <c r="AE132" s="33">
        <v>0</v>
      </c>
      <c r="AF132" s="33">
        <v>0</v>
      </c>
      <c r="AG132" s="33">
        <v>0</v>
      </c>
      <c r="AH132" t="s">
        <v>0</v>
      </c>
      <c r="AI132" s="34">
        <v>8</v>
      </c>
    </row>
    <row r="133" spans="1:35" x14ac:dyDescent="0.25">
      <c r="A133" t="s">
        <v>564</v>
      </c>
      <c r="B133" t="s">
        <v>340</v>
      </c>
      <c r="C133" t="s">
        <v>450</v>
      </c>
      <c r="D133" t="s">
        <v>526</v>
      </c>
      <c r="E133" s="33">
        <v>51.277777777777779</v>
      </c>
      <c r="F133" s="33">
        <v>5.7777777777777777</v>
      </c>
      <c r="G133" s="33">
        <v>0</v>
      </c>
      <c r="H133" s="33">
        <v>0</v>
      </c>
      <c r="I133" s="33">
        <v>0</v>
      </c>
      <c r="J133" s="33">
        <v>0</v>
      </c>
      <c r="K133" s="33">
        <v>0</v>
      </c>
      <c r="L133" s="33">
        <v>0</v>
      </c>
      <c r="M133" s="33">
        <v>3.3575555555555563</v>
      </c>
      <c r="N133" s="33">
        <v>0</v>
      </c>
      <c r="O133" s="33">
        <v>6.5477789815818005E-2</v>
      </c>
      <c r="P133" s="33">
        <v>6.5783333333333331</v>
      </c>
      <c r="Q133" s="33">
        <v>5.9633333333333329</v>
      </c>
      <c r="R133" s="33">
        <v>0.24458288190682556</v>
      </c>
      <c r="S133" s="33">
        <v>0</v>
      </c>
      <c r="T133" s="33">
        <v>0</v>
      </c>
      <c r="U133" s="33">
        <v>0</v>
      </c>
      <c r="V133" s="33">
        <v>0</v>
      </c>
      <c r="W133" s="33">
        <v>0</v>
      </c>
      <c r="X133" s="33">
        <v>0</v>
      </c>
      <c r="Y133" s="33">
        <v>0</v>
      </c>
      <c r="Z133" s="33">
        <v>0</v>
      </c>
      <c r="AA133" s="33">
        <v>0</v>
      </c>
      <c r="AB133" s="33">
        <v>0</v>
      </c>
      <c r="AC133" s="33">
        <v>0</v>
      </c>
      <c r="AD133" s="33">
        <v>0</v>
      </c>
      <c r="AE133" s="33">
        <v>0</v>
      </c>
      <c r="AF133" s="33">
        <v>0</v>
      </c>
      <c r="AG133" s="33">
        <v>0</v>
      </c>
      <c r="AH133" t="s">
        <v>122</v>
      </c>
      <c r="AI133" s="34">
        <v>8</v>
      </c>
    </row>
    <row r="134" spans="1:35" x14ac:dyDescent="0.25">
      <c r="A134" t="s">
        <v>564</v>
      </c>
      <c r="B134" t="s">
        <v>229</v>
      </c>
      <c r="C134" t="s">
        <v>446</v>
      </c>
      <c r="D134" t="s">
        <v>514</v>
      </c>
      <c r="E134" s="33">
        <v>64</v>
      </c>
      <c r="F134" s="33">
        <v>0</v>
      </c>
      <c r="G134" s="33">
        <v>2.2222222222222223E-2</v>
      </c>
      <c r="H134" s="33">
        <v>0</v>
      </c>
      <c r="I134" s="33">
        <v>0</v>
      </c>
      <c r="J134" s="33">
        <v>0.18888888888888888</v>
      </c>
      <c r="K134" s="33">
        <v>1</v>
      </c>
      <c r="L134" s="33">
        <v>8.9444444444444451E-2</v>
      </c>
      <c r="M134" s="33">
        <v>4.1824444444444451</v>
      </c>
      <c r="N134" s="33">
        <v>5.8222222222222237</v>
      </c>
      <c r="O134" s="33">
        <v>0.1563229166666667</v>
      </c>
      <c r="P134" s="33">
        <v>4.5484444444444456</v>
      </c>
      <c r="Q134" s="33">
        <v>5.6429999999999989</v>
      </c>
      <c r="R134" s="33">
        <v>0.15924131944444445</v>
      </c>
      <c r="S134" s="33">
        <v>5.4494444444444445</v>
      </c>
      <c r="T134" s="33">
        <v>3.7055555555555557</v>
      </c>
      <c r="U134" s="33">
        <v>0</v>
      </c>
      <c r="V134" s="33">
        <v>0.14304687500000002</v>
      </c>
      <c r="W134" s="33">
        <v>3.0023333333333331</v>
      </c>
      <c r="X134" s="33">
        <v>3.9342222222222221</v>
      </c>
      <c r="Y134" s="33">
        <v>0</v>
      </c>
      <c r="Z134" s="33">
        <v>0.10838368055555556</v>
      </c>
      <c r="AA134" s="33">
        <v>3.3333333333333333E-2</v>
      </c>
      <c r="AB134" s="33">
        <v>0</v>
      </c>
      <c r="AC134" s="33">
        <v>5.5555555555555552E-2</v>
      </c>
      <c r="AD134" s="33">
        <v>0</v>
      </c>
      <c r="AE134" s="33">
        <v>0</v>
      </c>
      <c r="AF134" s="33">
        <v>0</v>
      </c>
      <c r="AG134" s="33">
        <v>0.33333333333333331</v>
      </c>
      <c r="AH134" t="s">
        <v>8</v>
      </c>
      <c r="AI134" s="34">
        <v>8</v>
      </c>
    </row>
    <row r="135" spans="1:35" x14ac:dyDescent="0.25">
      <c r="A135" t="s">
        <v>564</v>
      </c>
      <c r="B135" t="s">
        <v>233</v>
      </c>
      <c r="C135" t="s">
        <v>451</v>
      </c>
      <c r="D135" t="s">
        <v>527</v>
      </c>
      <c r="E135" s="33">
        <v>58.411111111111111</v>
      </c>
      <c r="F135" s="33">
        <v>5.6888888888888891</v>
      </c>
      <c r="G135" s="33">
        <v>0.14444444444444443</v>
      </c>
      <c r="H135" s="33">
        <v>3.3333333333333333E-2</v>
      </c>
      <c r="I135" s="33">
        <v>2.8666666666666667</v>
      </c>
      <c r="J135" s="33">
        <v>0</v>
      </c>
      <c r="K135" s="33">
        <v>0</v>
      </c>
      <c r="L135" s="33">
        <v>5.6436666666666664</v>
      </c>
      <c r="M135" s="33">
        <v>0</v>
      </c>
      <c r="N135" s="33">
        <v>30.581333333333337</v>
      </c>
      <c r="O135" s="33">
        <v>0.52355335742819109</v>
      </c>
      <c r="P135" s="33">
        <v>5.5555555555555554</v>
      </c>
      <c r="Q135" s="33">
        <v>26.033555555555566</v>
      </c>
      <c r="R135" s="33">
        <v>0.54080654365607783</v>
      </c>
      <c r="S135" s="33">
        <v>2.9612222222222226</v>
      </c>
      <c r="T135" s="33">
        <v>25.682888888888883</v>
      </c>
      <c r="U135" s="33">
        <v>0</v>
      </c>
      <c r="V135" s="33">
        <v>0.49038805402320707</v>
      </c>
      <c r="W135" s="33">
        <v>15.773222222222227</v>
      </c>
      <c r="X135" s="33">
        <v>22.057333333333332</v>
      </c>
      <c r="Y135" s="33">
        <v>0</v>
      </c>
      <c r="Z135" s="33">
        <v>0.64766026250713349</v>
      </c>
      <c r="AA135" s="33">
        <v>0</v>
      </c>
      <c r="AB135" s="33">
        <v>0</v>
      </c>
      <c r="AC135" s="33">
        <v>0</v>
      </c>
      <c r="AD135" s="33">
        <v>0</v>
      </c>
      <c r="AE135" s="33">
        <v>0</v>
      </c>
      <c r="AF135" s="33">
        <v>0</v>
      </c>
      <c r="AG135" s="33">
        <v>0</v>
      </c>
      <c r="AH135" t="s">
        <v>12</v>
      </c>
      <c r="AI135" s="34">
        <v>8</v>
      </c>
    </row>
    <row r="136" spans="1:35" x14ac:dyDescent="0.25">
      <c r="A136" t="s">
        <v>564</v>
      </c>
      <c r="B136" t="s">
        <v>232</v>
      </c>
      <c r="C136" t="s">
        <v>450</v>
      </c>
      <c r="D136" t="s">
        <v>526</v>
      </c>
      <c r="E136" s="33">
        <v>62.411111111111111</v>
      </c>
      <c r="F136" s="33">
        <v>6.0666666666666664</v>
      </c>
      <c r="G136" s="33">
        <v>0.5</v>
      </c>
      <c r="H136" s="33">
        <v>0.26155555555555549</v>
      </c>
      <c r="I136" s="33">
        <v>1.9111111111111112</v>
      </c>
      <c r="J136" s="33">
        <v>0</v>
      </c>
      <c r="K136" s="33">
        <v>0</v>
      </c>
      <c r="L136" s="33">
        <v>4.0777777777777775</v>
      </c>
      <c r="M136" s="33">
        <v>0</v>
      </c>
      <c r="N136" s="33">
        <v>0</v>
      </c>
      <c r="O136" s="33">
        <v>0</v>
      </c>
      <c r="P136" s="33">
        <v>0</v>
      </c>
      <c r="Q136" s="33">
        <v>7.733777777777779</v>
      </c>
      <c r="R136" s="33">
        <v>0.12391668150258146</v>
      </c>
      <c r="S136" s="33">
        <v>1.9156666666666666</v>
      </c>
      <c r="T136" s="33">
        <v>1.1140000000000001</v>
      </c>
      <c r="U136" s="33">
        <v>0</v>
      </c>
      <c r="V136" s="33">
        <v>4.8543706604949256E-2</v>
      </c>
      <c r="W136" s="33">
        <v>1.6132222222222228</v>
      </c>
      <c r="X136" s="33">
        <v>6.5030000000000001</v>
      </c>
      <c r="Y136" s="33">
        <v>0</v>
      </c>
      <c r="Z136" s="33">
        <v>0.13004450774434753</v>
      </c>
      <c r="AA136" s="33">
        <v>0</v>
      </c>
      <c r="AB136" s="33">
        <v>5.4777777777777779</v>
      </c>
      <c r="AC136" s="33">
        <v>0</v>
      </c>
      <c r="AD136" s="33">
        <v>0</v>
      </c>
      <c r="AE136" s="33">
        <v>0</v>
      </c>
      <c r="AF136" s="33">
        <v>0</v>
      </c>
      <c r="AG136" s="33">
        <v>0</v>
      </c>
      <c r="AH136" t="s">
        <v>11</v>
      </c>
      <c r="AI136" s="34">
        <v>8</v>
      </c>
    </row>
    <row r="137" spans="1:35" x14ac:dyDescent="0.25">
      <c r="A137" t="s">
        <v>564</v>
      </c>
      <c r="B137" t="s">
        <v>225</v>
      </c>
      <c r="C137" t="s">
        <v>444</v>
      </c>
      <c r="D137" t="s">
        <v>522</v>
      </c>
      <c r="E137" s="33">
        <v>134.80000000000001</v>
      </c>
      <c r="F137" s="33">
        <v>16.088888888888889</v>
      </c>
      <c r="G137" s="33">
        <v>0.21111111111111111</v>
      </c>
      <c r="H137" s="33">
        <v>0</v>
      </c>
      <c r="I137" s="33">
        <v>4.7111111111111112</v>
      </c>
      <c r="J137" s="33">
        <v>0</v>
      </c>
      <c r="K137" s="33">
        <v>0</v>
      </c>
      <c r="L137" s="33">
        <v>0.86388888888888893</v>
      </c>
      <c r="M137" s="33">
        <v>11.525</v>
      </c>
      <c r="N137" s="33">
        <v>0</v>
      </c>
      <c r="O137" s="33">
        <v>8.5497032640949544E-2</v>
      </c>
      <c r="P137" s="33">
        <v>0</v>
      </c>
      <c r="Q137" s="33">
        <v>35.06666666666667</v>
      </c>
      <c r="R137" s="33">
        <v>0.26013847675568746</v>
      </c>
      <c r="S137" s="33">
        <v>2.4361111111111109</v>
      </c>
      <c r="T137" s="33">
        <v>0</v>
      </c>
      <c r="U137" s="33">
        <v>0</v>
      </c>
      <c r="V137" s="33">
        <v>1.8072040883613579E-2</v>
      </c>
      <c r="W137" s="33">
        <v>0.29444444444444445</v>
      </c>
      <c r="X137" s="33">
        <v>0</v>
      </c>
      <c r="Y137" s="33">
        <v>0</v>
      </c>
      <c r="Z137" s="33">
        <v>2.1843059676887569E-3</v>
      </c>
      <c r="AA137" s="33">
        <v>0</v>
      </c>
      <c r="AB137" s="33">
        <v>0</v>
      </c>
      <c r="AC137" s="33">
        <v>4.9333333333333336</v>
      </c>
      <c r="AD137" s="33">
        <v>0</v>
      </c>
      <c r="AE137" s="33">
        <v>0</v>
      </c>
      <c r="AF137" s="33">
        <v>0</v>
      </c>
      <c r="AG137" s="33">
        <v>6.6666666666666666E-2</v>
      </c>
      <c r="AH137" t="s">
        <v>4</v>
      </c>
      <c r="AI137" s="34">
        <v>8</v>
      </c>
    </row>
    <row r="138" spans="1:35" x14ac:dyDescent="0.25">
      <c r="A138" t="s">
        <v>564</v>
      </c>
      <c r="B138" t="s">
        <v>369</v>
      </c>
      <c r="C138" t="s">
        <v>442</v>
      </c>
      <c r="D138" t="s">
        <v>523</v>
      </c>
      <c r="E138" s="33">
        <v>25.033333333333335</v>
      </c>
      <c r="F138" s="33">
        <v>0</v>
      </c>
      <c r="G138" s="33">
        <v>0</v>
      </c>
      <c r="H138" s="33">
        <v>0</v>
      </c>
      <c r="I138" s="33">
        <v>0</v>
      </c>
      <c r="J138" s="33">
        <v>0</v>
      </c>
      <c r="K138" s="33">
        <v>0</v>
      </c>
      <c r="L138" s="33">
        <v>0.96511111111111114</v>
      </c>
      <c r="M138" s="33">
        <v>0</v>
      </c>
      <c r="N138" s="33">
        <v>0</v>
      </c>
      <c r="O138" s="33">
        <v>0</v>
      </c>
      <c r="P138" s="33">
        <v>0</v>
      </c>
      <c r="Q138" s="33">
        <v>0</v>
      </c>
      <c r="R138" s="33">
        <v>0</v>
      </c>
      <c r="S138" s="33">
        <v>2.1597777777777778</v>
      </c>
      <c r="T138" s="33">
        <v>4.0115555555555558</v>
      </c>
      <c r="U138" s="33">
        <v>0</v>
      </c>
      <c r="V138" s="33">
        <v>0.24652463382157122</v>
      </c>
      <c r="W138" s="33">
        <v>3.7614444444444439</v>
      </c>
      <c r="X138" s="33">
        <v>1.0096666666666669</v>
      </c>
      <c r="Y138" s="33">
        <v>0</v>
      </c>
      <c r="Z138" s="33">
        <v>0.19059032401242784</v>
      </c>
      <c r="AA138" s="33">
        <v>0</v>
      </c>
      <c r="AB138" s="33">
        <v>0</v>
      </c>
      <c r="AC138" s="33">
        <v>0</v>
      </c>
      <c r="AD138" s="33">
        <v>0</v>
      </c>
      <c r="AE138" s="33">
        <v>0</v>
      </c>
      <c r="AF138" s="33">
        <v>0</v>
      </c>
      <c r="AG138" s="33">
        <v>0</v>
      </c>
      <c r="AH138" t="s">
        <v>152</v>
      </c>
      <c r="AI138" s="34">
        <v>8</v>
      </c>
    </row>
    <row r="139" spans="1:35" x14ac:dyDescent="0.25">
      <c r="A139" t="s">
        <v>564</v>
      </c>
      <c r="B139" t="s">
        <v>375</v>
      </c>
      <c r="C139" t="s">
        <v>446</v>
      </c>
      <c r="D139" t="s">
        <v>514</v>
      </c>
      <c r="E139" s="33">
        <v>24.9</v>
      </c>
      <c r="F139" s="33">
        <v>0</v>
      </c>
      <c r="G139" s="33">
        <v>0</v>
      </c>
      <c r="H139" s="33">
        <v>0</v>
      </c>
      <c r="I139" s="33">
        <v>0</v>
      </c>
      <c r="J139" s="33">
        <v>4.8666666666666663</v>
      </c>
      <c r="K139" s="33">
        <v>1.1111111111111112E-2</v>
      </c>
      <c r="L139" s="33">
        <v>0</v>
      </c>
      <c r="M139" s="33">
        <v>0</v>
      </c>
      <c r="N139" s="33">
        <v>0</v>
      </c>
      <c r="O139" s="33">
        <v>0</v>
      </c>
      <c r="P139" s="33">
        <v>0</v>
      </c>
      <c r="Q139" s="33">
        <v>0</v>
      </c>
      <c r="R139" s="33">
        <v>0</v>
      </c>
      <c r="S139" s="33">
        <v>5.9285555555555547</v>
      </c>
      <c r="T139" s="33">
        <v>5.2761111111111108</v>
      </c>
      <c r="U139" s="33">
        <v>0</v>
      </c>
      <c r="V139" s="33">
        <v>0.44998661311914318</v>
      </c>
      <c r="W139" s="33">
        <v>5.5510000000000002</v>
      </c>
      <c r="X139" s="33">
        <v>4.266222222222221</v>
      </c>
      <c r="Y139" s="33">
        <v>0</v>
      </c>
      <c r="Z139" s="33">
        <v>0.39426595269968756</v>
      </c>
      <c r="AA139" s="33">
        <v>0</v>
      </c>
      <c r="AB139" s="33">
        <v>0</v>
      </c>
      <c r="AC139" s="33">
        <v>0</v>
      </c>
      <c r="AD139" s="33">
        <v>0</v>
      </c>
      <c r="AE139" s="33">
        <v>2.8666666666666667</v>
      </c>
      <c r="AF139" s="33">
        <v>0</v>
      </c>
      <c r="AG139" s="33">
        <v>7.7777777777777779E-2</v>
      </c>
      <c r="AH139" t="s">
        <v>158</v>
      </c>
      <c r="AI139" s="34">
        <v>8</v>
      </c>
    </row>
    <row r="140" spans="1:35" x14ac:dyDescent="0.25">
      <c r="A140" t="s">
        <v>564</v>
      </c>
      <c r="B140" t="s">
        <v>350</v>
      </c>
      <c r="C140" t="s">
        <v>451</v>
      </c>
      <c r="D140" t="s">
        <v>527</v>
      </c>
      <c r="E140" s="33">
        <v>104.65555555555555</v>
      </c>
      <c r="F140" s="33">
        <v>5.4222222222222225</v>
      </c>
      <c r="G140" s="33">
        <v>0.31111111111111112</v>
      </c>
      <c r="H140" s="33">
        <v>0.60833333333333328</v>
      </c>
      <c r="I140" s="33">
        <v>5.5111111111111111</v>
      </c>
      <c r="J140" s="33">
        <v>0</v>
      </c>
      <c r="K140" s="33">
        <v>0</v>
      </c>
      <c r="L140" s="33">
        <v>3.7909999999999999</v>
      </c>
      <c r="M140" s="33">
        <v>0.17222222222222222</v>
      </c>
      <c r="N140" s="33">
        <v>19.538777777777774</v>
      </c>
      <c r="O140" s="33">
        <v>0.18834164985667265</v>
      </c>
      <c r="P140" s="33">
        <v>0</v>
      </c>
      <c r="Q140" s="33">
        <v>19.909888888888894</v>
      </c>
      <c r="R140" s="33">
        <v>0.19024206391336665</v>
      </c>
      <c r="S140" s="33">
        <v>9.4898888888888848</v>
      </c>
      <c r="T140" s="33">
        <v>4.5302222222222248</v>
      </c>
      <c r="U140" s="33">
        <v>0</v>
      </c>
      <c r="V140" s="33">
        <v>0.13396432742329334</v>
      </c>
      <c r="W140" s="33">
        <v>5.7270000000000048</v>
      </c>
      <c r="X140" s="33">
        <v>10.910333333333337</v>
      </c>
      <c r="Y140" s="33">
        <v>0</v>
      </c>
      <c r="Z140" s="33">
        <v>0.1589722900520226</v>
      </c>
      <c r="AA140" s="33">
        <v>0</v>
      </c>
      <c r="AB140" s="33">
        <v>0</v>
      </c>
      <c r="AC140" s="33">
        <v>0</v>
      </c>
      <c r="AD140" s="33">
        <v>0</v>
      </c>
      <c r="AE140" s="33">
        <v>0</v>
      </c>
      <c r="AF140" s="33">
        <v>0</v>
      </c>
      <c r="AG140" s="33">
        <v>0.17777777777777778</v>
      </c>
      <c r="AH140" t="s">
        <v>133</v>
      </c>
      <c r="AI140" s="34">
        <v>8</v>
      </c>
    </row>
    <row r="141" spans="1:35" x14ac:dyDescent="0.25">
      <c r="A141" t="s">
        <v>564</v>
      </c>
      <c r="B141" t="s">
        <v>223</v>
      </c>
      <c r="C141" t="s">
        <v>443</v>
      </c>
      <c r="D141" t="s">
        <v>514</v>
      </c>
      <c r="E141" s="33">
        <v>99.7</v>
      </c>
      <c r="F141" s="33">
        <v>4.8</v>
      </c>
      <c r="G141" s="33">
        <v>0.32222222222222224</v>
      </c>
      <c r="H141" s="33">
        <v>0.55277777777777781</v>
      </c>
      <c r="I141" s="33">
        <v>3.8666666666666667</v>
      </c>
      <c r="J141" s="33">
        <v>0</v>
      </c>
      <c r="K141" s="33">
        <v>0</v>
      </c>
      <c r="L141" s="33">
        <v>1.112333333333333</v>
      </c>
      <c r="M141" s="33">
        <v>11.266666666666667</v>
      </c>
      <c r="N141" s="33">
        <v>8.1444444444444439</v>
      </c>
      <c r="O141" s="33">
        <v>0.19469519670121474</v>
      </c>
      <c r="P141" s="33">
        <v>5.677777777777778</v>
      </c>
      <c r="Q141" s="33">
        <v>17.783333333333335</v>
      </c>
      <c r="R141" s="33">
        <v>0.23531706229800514</v>
      </c>
      <c r="S141" s="33">
        <v>1.5727777777777776</v>
      </c>
      <c r="T141" s="33">
        <v>4.7962222222222222</v>
      </c>
      <c r="U141" s="33">
        <v>0</v>
      </c>
      <c r="V141" s="33">
        <v>6.3881644934804416E-2</v>
      </c>
      <c r="W141" s="33">
        <v>2.5765555555555553</v>
      </c>
      <c r="X141" s="33">
        <v>2.0551111111111107</v>
      </c>
      <c r="Y141" s="33">
        <v>0</v>
      </c>
      <c r="Z141" s="33">
        <v>4.64560347709796E-2</v>
      </c>
      <c r="AA141" s="33">
        <v>0</v>
      </c>
      <c r="AB141" s="33">
        <v>0</v>
      </c>
      <c r="AC141" s="33">
        <v>0</v>
      </c>
      <c r="AD141" s="33">
        <v>0</v>
      </c>
      <c r="AE141" s="33">
        <v>0</v>
      </c>
      <c r="AF141" s="33">
        <v>0</v>
      </c>
      <c r="AG141" s="33">
        <v>0</v>
      </c>
      <c r="AH141" t="s">
        <v>2</v>
      </c>
      <c r="AI141" s="34">
        <v>8</v>
      </c>
    </row>
    <row r="142" spans="1:35" x14ac:dyDescent="0.25">
      <c r="A142" t="s">
        <v>564</v>
      </c>
      <c r="B142" t="s">
        <v>434</v>
      </c>
      <c r="C142" t="s">
        <v>451</v>
      </c>
      <c r="D142" t="s">
        <v>527</v>
      </c>
      <c r="E142" s="33">
        <v>59.655555555555559</v>
      </c>
      <c r="F142" s="33">
        <v>5.7777777777777777</v>
      </c>
      <c r="G142" s="33">
        <v>0</v>
      </c>
      <c r="H142" s="33">
        <v>0</v>
      </c>
      <c r="I142" s="33">
        <v>0.67777777777777781</v>
      </c>
      <c r="J142" s="33">
        <v>0</v>
      </c>
      <c r="K142" s="33">
        <v>0</v>
      </c>
      <c r="L142" s="33">
        <v>0</v>
      </c>
      <c r="M142" s="33">
        <v>4.9777777777777779</v>
      </c>
      <c r="N142" s="33">
        <v>0</v>
      </c>
      <c r="O142" s="33">
        <v>8.344198174706649E-2</v>
      </c>
      <c r="P142" s="33">
        <v>5.2444444444444445</v>
      </c>
      <c r="Q142" s="33">
        <v>10.180555555555555</v>
      </c>
      <c r="R142" s="33">
        <v>0.25856770348295771</v>
      </c>
      <c r="S142" s="33">
        <v>0</v>
      </c>
      <c r="T142" s="33">
        <v>6.6666666666666666E-2</v>
      </c>
      <c r="U142" s="33">
        <v>0</v>
      </c>
      <c r="V142" s="33">
        <v>1.1175265412553548E-3</v>
      </c>
      <c r="W142" s="33">
        <v>2.2222222222222223E-2</v>
      </c>
      <c r="X142" s="33">
        <v>0</v>
      </c>
      <c r="Y142" s="33">
        <v>0</v>
      </c>
      <c r="Z142" s="33">
        <v>3.7250884708511827E-4</v>
      </c>
      <c r="AA142" s="33">
        <v>0</v>
      </c>
      <c r="AB142" s="33">
        <v>0</v>
      </c>
      <c r="AC142" s="33">
        <v>0</v>
      </c>
      <c r="AD142" s="33">
        <v>0</v>
      </c>
      <c r="AE142" s="33">
        <v>0</v>
      </c>
      <c r="AF142" s="33">
        <v>0</v>
      </c>
      <c r="AG142" s="33">
        <v>0.37777777777777777</v>
      </c>
      <c r="AH142" t="s">
        <v>217</v>
      </c>
      <c r="AI142" s="34">
        <v>8</v>
      </c>
    </row>
    <row r="143" spans="1:35" x14ac:dyDescent="0.25">
      <c r="A143" t="s">
        <v>564</v>
      </c>
      <c r="B143" t="s">
        <v>399</v>
      </c>
      <c r="C143" t="s">
        <v>464</v>
      </c>
      <c r="D143" t="s">
        <v>523</v>
      </c>
      <c r="E143" s="33">
        <v>26.911111111111111</v>
      </c>
      <c r="F143" s="33">
        <v>0</v>
      </c>
      <c r="G143" s="33">
        <v>0</v>
      </c>
      <c r="H143" s="33">
        <v>0</v>
      </c>
      <c r="I143" s="33">
        <v>0</v>
      </c>
      <c r="J143" s="33">
        <v>0</v>
      </c>
      <c r="K143" s="33">
        <v>0</v>
      </c>
      <c r="L143" s="33">
        <v>3.5833333333333335</v>
      </c>
      <c r="M143" s="33">
        <v>0</v>
      </c>
      <c r="N143" s="33">
        <v>0</v>
      </c>
      <c r="O143" s="33">
        <v>0</v>
      </c>
      <c r="P143" s="33">
        <v>0</v>
      </c>
      <c r="Q143" s="33">
        <v>0</v>
      </c>
      <c r="R143" s="33">
        <v>0</v>
      </c>
      <c r="S143" s="33">
        <v>13.61588888888889</v>
      </c>
      <c r="T143" s="33">
        <v>0</v>
      </c>
      <c r="U143" s="33">
        <v>0</v>
      </c>
      <c r="V143" s="33">
        <v>0.50595788604459124</v>
      </c>
      <c r="W143" s="33">
        <v>13.219444444444445</v>
      </c>
      <c r="X143" s="33">
        <v>0</v>
      </c>
      <c r="Y143" s="33">
        <v>0</v>
      </c>
      <c r="Z143" s="33">
        <v>0.49122625928984309</v>
      </c>
      <c r="AA143" s="33">
        <v>0</v>
      </c>
      <c r="AB143" s="33">
        <v>0</v>
      </c>
      <c r="AC143" s="33">
        <v>0</v>
      </c>
      <c r="AD143" s="33">
        <v>0</v>
      </c>
      <c r="AE143" s="33">
        <v>9.0888888888888886</v>
      </c>
      <c r="AF143" s="33">
        <v>0</v>
      </c>
      <c r="AG143" s="33">
        <v>0</v>
      </c>
      <c r="AH143" t="s">
        <v>182</v>
      </c>
      <c r="AI143" s="34">
        <v>8</v>
      </c>
    </row>
    <row r="144" spans="1:35" x14ac:dyDescent="0.25">
      <c r="A144" t="s">
        <v>564</v>
      </c>
      <c r="B144" t="s">
        <v>238</v>
      </c>
      <c r="C144" t="s">
        <v>452</v>
      </c>
      <c r="D144" t="s">
        <v>529</v>
      </c>
      <c r="E144" s="33">
        <v>87.677777777777777</v>
      </c>
      <c r="F144" s="33">
        <v>5.4222222222222225</v>
      </c>
      <c r="G144" s="33">
        <v>6.6666666666666666E-2</v>
      </c>
      <c r="H144" s="33">
        <v>0.68888888888888888</v>
      </c>
      <c r="I144" s="33">
        <v>5.6</v>
      </c>
      <c r="J144" s="33">
        <v>0</v>
      </c>
      <c r="K144" s="33">
        <v>1.4333333333333333</v>
      </c>
      <c r="L144" s="33">
        <v>4.4944444444444445</v>
      </c>
      <c r="M144" s="33">
        <v>25.177777777777777</v>
      </c>
      <c r="N144" s="33">
        <v>17.886111111111113</v>
      </c>
      <c r="O144" s="33">
        <v>0.49116081611962997</v>
      </c>
      <c r="P144" s="33">
        <v>4.5027777777777782</v>
      </c>
      <c r="Q144" s="33">
        <v>13.891666666666667</v>
      </c>
      <c r="R144" s="33">
        <v>0.20979597009251047</v>
      </c>
      <c r="S144" s="33">
        <v>9.4083333333333332</v>
      </c>
      <c r="T144" s="33">
        <v>6.3944444444444448</v>
      </c>
      <c r="U144" s="33">
        <v>0</v>
      </c>
      <c r="V144" s="33">
        <v>0.18023697883664935</v>
      </c>
      <c r="W144" s="33">
        <v>6.3444444444444441</v>
      </c>
      <c r="X144" s="33">
        <v>8.9388888888888882</v>
      </c>
      <c r="Y144" s="33">
        <v>0</v>
      </c>
      <c r="Z144" s="33">
        <v>0.17431250792041564</v>
      </c>
      <c r="AA144" s="33">
        <v>0</v>
      </c>
      <c r="AB144" s="33">
        <v>5.677777777777778</v>
      </c>
      <c r="AC144" s="33">
        <v>0</v>
      </c>
      <c r="AD144" s="33">
        <v>0</v>
      </c>
      <c r="AE144" s="33">
        <v>0.75555555555555554</v>
      </c>
      <c r="AF144" s="33">
        <v>0</v>
      </c>
      <c r="AG144" s="33">
        <v>5.6222222222222218</v>
      </c>
      <c r="AH144" t="s">
        <v>17</v>
      </c>
      <c r="AI144" s="34">
        <v>8</v>
      </c>
    </row>
    <row r="145" spans="1:35" x14ac:dyDescent="0.25">
      <c r="A145" t="s">
        <v>564</v>
      </c>
      <c r="B145" t="s">
        <v>321</v>
      </c>
      <c r="C145" t="s">
        <v>442</v>
      </c>
      <c r="D145" t="s">
        <v>521</v>
      </c>
      <c r="E145" s="33">
        <v>65.966666666666669</v>
      </c>
      <c r="F145" s="33">
        <v>5.6888888888888891</v>
      </c>
      <c r="G145" s="33">
        <v>0.27777777777777779</v>
      </c>
      <c r="H145" s="33">
        <v>0.35122222222222216</v>
      </c>
      <c r="I145" s="33">
        <v>1.3444444444444446</v>
      </c>
      <c r="J145" s="33">
        <v>0</v>
      </c>
      <c r="K145" s="33">
        <v>0</v>
      </c>
      <c r="L145" s="33">
        <v>0.55555555555555558</v>
      </c>
      <c r="M145" s="33">
        <v>0</v>
      </c>
      <c r="N145" s="33">
        <v>6.2694444444444448</v>
      </c>
      <c r="O145" s="33">
        <v>9.5039582280613114E-2</v>
      </c>
      <c r="P145" s="33">
        <v>0</v>
      </c>
      <c r="Q145" s="33">
        <v>5.7444444444444445</v>
      </c>
      <c r="R145" s="33">
        <v>8.7081017348829379E-2</v>
      </c>
      <c r="S145" s="33">
        <v>1.7166666666666666</v>
      </c>
      <c r="T145" s="33">
        <v>0</v>
      </c>
      <c r="U145" s="33">
        <v>0</v>
      </c>
      <c r="V145" s="33">
        <v>2.6023244062657904E-2</v>
      </c>
      <c r="W145" s="33">
        <v>1.5944444444444446</v>
      </c>
      <c r="X145" s="33">
        <v>4.3833333333333337</v>
      </c>
      <c r="Y145" s="33">
        <v>0</v>
      </c>
      <c r="Z145" s="33">
        <v>9.0618157318511028E-2</v>
      </c>
      <c r="AA145" s="33">
        <v>0</v>
      </c>
      <c r="AB145" s="33">
        <v>0</v>
      </c>
      <c r="AC145" s="33">
        <v>0</v>
      </c>
      <c r="AD145" s="33">
        <v>0</v>
      </c>
      <c r="AE145" s="33">
        <v>0</v>
      </c>
      <c r="AF145" s="33">
        <v>0</v>
      </c>
      <c r="AG145" s="33">
        <v>0</v>
      </c>
      <c r="AH145" t="s">
        <v>103</v>
      </c>
      <c r="AI145" s="34">
        <v>8</v>
      </c>
    </row>
    <row r="146" spans="1:35" x14ac:dyDescent="0.25">
      <c r="A146" t="s">
        <v>564</v>
      </c>
      <c r="B146" t="s">
        <v>314</v>
      </c>
      <c r="C146" t="s">
        <v>464</v>
      </c>
      <c r="D146" t="s">
        <v>523</v>
      </c>
      <c r="E146" s="33">
        <v>114.43333333333334</v>
      </c>
      <c r="F146" s="33">
        <v>5.6888888888888891</v>
      </c>
      <c r="G146" s="33">
        <v>0.33333333333333331</v>
      </c>
      <c r="H146" s="33">
        <v>0</v>
      </c>
      <c r="I146" s="33">
        <v>5.5333333333333332</v>
      </c>
      <c r="J146" s="33">
        <v>0</v>
      </c>
      <c r="K146" s="33">
        <v>0</v>
      </c>
      <c r="L146" s="33">
        <v>6.125</v>
      </c>
      <c r="M146" s="33">
        <v>0</v>
      </c>
      <c r="N146" s="33">
        <v>7.5583333333333336</v>
      </c>
      <c r="O146" s="33">
        <v>6.605010195164579E-2</v>
      </c>
      <c r="P146" s="33">
        <v>5.1555555555555559</v>
      </c>
      <c r="Q146" s="33">
        <v>5.4666666666666668</v>
      </c>
      <c r="R146" s="33">
        <v>9.2824546072434219E-2</v>
      </c>
      <c r="S146" s="33">
        <v>13.547222222222222</v>
      </c>
      <c r="T146" s="33">
        <v>11.052777777777777</v>
      </c>
      <c r="U146" s="33">
        <v>0</v>
      </c>
      <c r="V146" s="33">
        <v>0.21497232741042821</v>
      </c>
      <c r="W146" s="33">
        <v>18.241666666666667</v>
      </c>
      <c r="X146" s="33">
        <v>24.272222222222222</v>
      </c>
      <c r="Y146" s="33">
        <v>0</v>
      </c>
      <c r="Z146" s="33">
        <v>0.37151665210214579</v>
      </c>
      <c r="AA146" s="33">
        <v>0</v>
      </c>
      <c r="AB146" s="33">
        <v>0</v>
      </c>
      <c r="AC146" s="33">
        <v>0</v>
      </c>
      <c r="AD146" s="33">
        <v>0</v>
      </c>
      <c r="AE146" s="33">
        <v>0</v>
      </c>
      <c r="AF146" s="33">
        <v>0</v>
      </c>
      <c r="AG146" s="33">
        <v>0</v>
      </c>
      <c r="AH146" t="s">
        <v>95</v>
      </c>
      <c r="AI146" s="34">
        <v>8</v>
      </c>
    </row>
    <row r="147" spans="1:35" x14ac:dyDescent="0.25">
      <c r="A147" t="s">
        <v>564</v>
      </c>
      <c r="B147" t="s">
        <v>287</v>
      </c>
      <c r="C147" t="s">
        <v>466</v>
      </c>
      <c r="D147" t="s">
        <v>526</v>
      </c>
      <c r="E147" s="33">
        <v>60</v>
      </c>
      <c r="F147" s="33">
        <v>5.6888888888888891</v>
      </c>
      <c r="G147" s="33">
        <v>0</v>
      </c>
      <c r="H147" s="33">
        <v>0</v>
      </c>
      <c r="I147" s="33">
        <v>0</v>
      </c>
      <c r="J147" s="33">
        <v>0</v>
      </c>
      <c r="K147" s="33">
        <v>0</v>
      </c>
      <c r="L147" s="33">
        <v>6.1111111111111109E-2</v>
      </c>
      <c r="M147" s="33">
        <v>15.353333333333335</v>
      </c>
      <c r="N147" s="33">
        <v>0</v>
      </c>
      <c r="O147" s="33">
        <v>0.25588888888888894</v>
      </c>
      <c r="P147" s="33">
        <v>3.8977777777777773</v>
      </c>
      <c r="Q147" s="33">
        <v>12.71444444444445</v>
      </c>
      <c r="R147" s="33">
        <v>0.27687037037037043</v>
      </c>
      <c r="S147" s="33">
        <v>4.08511111111111</v>
      </c>
      <c r="T147" s="33">
        <v>0.97777777777777775</v>
      </c>
      <c r="U147" s="33">
        <v>0</v>
      </c>
      <c r="V147" s="33">
        <v>8.438148148148146E-2</v>
      </c>
      <c r="W147" s="33">
        <v>9.6671111111111099</v>
      </c>
      <c r="X147" s="33">
        <v>0.86522222222222211</v>
      </c>
      <c r="Y147" s="33">
        <v>0</v>
      </c>
      <c r="Z147" s="33">
        <v>0.17553888888888886</v>
      </c>
      <c r="AA147" s="33">
        <v>0</v>
      </c>
      <c r="AB147" s="33">
        <v>0</v>
      </c>
      <c r="AC147" s="33">
        <v>0</v>
      </c>
      <c r="AD147" s="33">
        <v>0</v>
      </c>
      <c r="AE147" s="33">
        <v>0</v>
      </c>
      <c r="AF147" s="33">
        <v>0</v>
      </c>
      <c r="AG147" s="33">
        <v>0</v>
      </c>
      <c r="AH147" t="s">
        <v>66</v>
      </c>
      <c r="AI147" s="34">
        <v>8</v>
      </c>
    </row>
    <row r="148" spans="1:35" x14ac:dyDescent="0.25">
      <c r="A148" t="s">
        <v>564</v>
      </c>
      <c r="B148" t="s">
        <v>306</v>
      </c>
      <c r="C148" t="s">
        <v>474</v>
      </c>
      <c r="D148" t="s">
        <v>538</v>
      </c>
      <c r="E148" s="33">
        <v>39.977777777777774</v>
      </c>
      <c r="F148" s="33">
        <v>5.7777777777777777</v>
      </c>
      <c r="G148" s="33">
        <v>0.8</v>
      </c>
      <c r="H148" s="33">
        <v>0</v>
      </c>
      <c r="I148" s="33">
        <v>0</v>
      </c>
      <c r="J148" s="33">
        <v>0</v>
      </c>
      <c r="K148" s="33">
        <v>0</v>
      </c>
      <c r="L148" s="33">
        <v>2.4079999999999995</v>
      </c>
      <c r="M148" s="33">
        <v>0.1111111111111111</v>
      </c>
      <c r="N148" s="33">
        <v>3.3333333333333333E-2</v>
      </c>
      <c r="O148" s="33">
        <v>3.6131183991106172E-3</v>
      </c>
      <c r="P148" s="33">
        <v>4.7271111111111104</v>
      </c>
      <c r="Q148" s="33">
        <v>13.776111111111113</v>
      </c>
      <c r="R148" s="33">
        <v>0.46283768760422467</v>
      </c>
      <c r="S148" s="33">
        <v>4.3666666666666663</v>
      </c>
      <c r="T148" s="33">
        <v>0.71577777777777796</v>
      </c>
      <c r="U148" s="33">
        <v>0</v>
      </c>
      <c r="V148" s="33">
        <v>0.12713173985547527</v>
      </c>
      <c r="W148" s="33">
        <v>6.3973333333333331</v>
      </c>
      <c r="X148" s="33">
        <v>2.098444444444445</v>
      </c>
      <c r="Y148" s="33">
        <v>0</v>
      </c>
      <c r="Z148" s="33">
        <v>0.21251250694830465</v>
      </c>
      <c r="AA148" s="33">
        <v>0.26666666666666666</v>
      </c>
      <c r="AB148" s="33">
        <v>0</v>
      </c>
      <c r="AC148" s="33">
        <v>0</v>
      </c>
      <c r="AD148" s="33">
        <v>0</v>
      </c>
      <c r="AE148" s="33">
        <v>0</v>
      </c>
      <c r="AF148" s="33">
        <v>0</v>
      </c>
      <c r="AG148" s="33">
        <v>0.2</v>
      </c>
      <c r="AH148" t="s">
        <v>87</v>
      </c>
      <c r="AI148" s="34">
        <v>8</v>
      </c>
    </row>
    <row r="149" spans="1:35" x14ac:dyDescent="0.25">
      <c r="A149" t="s">
        <v>564</v>
      </c>
      <c r="B149" t="s">
        <v>428</v>
      </c>
      <c r="C149" t="s">
        <v>440</v>
      </c>
      <c r="D149" t="s">
        <v>520</v>
      </c>
      <c r="E149" s="33">
        <v>76</v>
      </c>
      <c r="F149" s="33">
        <v>5.6888888888888891</v>
      </c>
      <c r="G149" s="33">
        <v>0.13333333333333333</v>
      </c>
      <c r="H149" s="33">
        <v>0.46388888888888891</v>
      </c>
      <c r="I149" s="33">
        <v>0</v>
      </c>
      <c r="J149" s="33">
        <v>0</v>
      </c>
      <c r="K149" s="33">
        <v>0</v>
      </c>
      <c r="L149" s="33">
        <v>0.3</v>
      </c>
      <c r="M149" s="33">
        <v>8.2502222222222219</v>
      </c>
      <c r="N149" s="33">
        <v>4.2012222222222206</v>
      </c>
      <c r="O149" s="33">
        <v>0.16383479532163739</v>
      </c>
      <c r="P149" s="33">
        <v>0</v>
      </c>
      <c r="Q149" s="33">
        <v>15.158777777777775</v>
      </c>
      <c r="R149" s="33">
        <v>0.19945760233918125</v>
      </c>
      <c r="S149" s="33">
        <v>2.222222222222222E-2</v>
      </c>
      <c r="T149" s="33">
        <v>0</v>
      </c>
      <c r="U149" s="33">
        <v>0</v>
      </c>
      <c r="V149" s="33">
        <v>2.923976608187134E-4</v>
      </c>
      <c r="W149" s="33">
        <v>8.5555555555555551E-2</v>
      </c>
      <c r="X149" s="33">
        <v>0</v>
      </c>
      <c r="Y149" s="33">
        <v>0</v>
      </c>
      <c r="Z149" s="33">
        <v>1.1257309941520466E-3</v>
      </c>
      <c r="AA149" s="33">
        <v>0</v>
      </c>
      <c r="AB149" s="33">
        <v>0</v>
      </c>
      <c r="AC149" s="33">
        <v>0</v>
      </c>
      <c r="AD149" s="33">
        <v>0</v>
      </c>
      <c r="AE149" s="33">
        <v>0</v>
      </c>
      <c r="AF149" s="33">
        <v>0</v>
      </c>
      <c r="AG149" s="33">
        <v>0</v>
      </c>
      <c r="AH149" t="s">
        <v>211</v>
      </c>
      <c r="AI149" s="34">
        <v>8</v>
      </c>
    </row>
    <row r="150" spans="1:35" x14ac:dyDescent="0.25">
      <c r="A150" t="s">
        <v>564</v>
      </c>
      <c r="B150" t="s">
        <v>307</v>
      </c>
      <c r="C150" t="s">
        <v>451</v>
      </c>
      <c r="D150" t="s">
        <v>527</v>
      </c>
      <c r="E150" s="33">
        <v>84.188888888888883</v>
      </c>
      <c r="F150" s="33">
        <v>5.6888888888888891</v>
      </c>
      <c r="G150" s="33">
        <v>0</v>
      </c>
      <c r="H150" s="33">
        <v>0</v>
      </c>
      <c r="I150" s="33">
        <v>0</v>
      </c>
      <c r="J150" s="33">
        <v>0</v>
      </c>
      <c r="K150" s="33">
        <v>0</v>
      </c>
      <c r="L150" s="33">
        <v>3.0388888888888888</v>
      </c>
      <c r="M150" s="33">
        <v>5.1305555555555555</v>
      </c>
      <c r="N150" s="33">
        <v>9.9749999999999996</v>
      </c>
      <c r="O150" s="33">
        <v>0.17942457436980336</v>
      </c>
      <c r="P150" s="33">
        <v>6.7694444444444448</v>
      </c>
      <c r="Q150" s="33">
        <v>18.519444444444446</v>
      </c>
      <c r="R150" s="33">
        <v>0.30038273723109415</v>
      </c>
      <c r="S150" s="33">
        <v>9.3611111111111107</v>
      </c>
      <c r="T150" s="33">
        <v>0</v>
      </c>
      <c r="U150" s="33">
        <v>0</v>
      </c>
      <c r="V150" s="33">
        <v>0.11119176455061371</v>
      </c>
      <c r="W150" s="33">
        <v>5.85</v>
      </c>
      <c r="X150" s="33">
        <v>0</v>
      </c>
      <c r="Y150" s="33">
        <v>0</v>
      </c>
      <c r="Z150" s="33">
        <v>6.9486604196911703E-2</v>
      </c>
      <c r="AA150" s="33">
        <v>0</v>
      </c>
      <c r="AB150" s="33">
        <v>0</v>
      </c>
      <c r="AC150" s="33">
        <v>0</v>
      </c>
      <c r="AD150" s="33">
        <v>0</v>
      </c>
      <c r="AE150" s="33">
        <v>43.044444444444444</v>
      </c>
      <c r="AF150" s="33">
        <v>0</v>
      </c>
      <c r="AG150" s="33">
        <v>0</v>
      </c>
      <c r="AH150" t="s">
        <v>88</v>
      </c>
      <c r="AI150" s="34">
        <v>8</v>
      </c>
    </row>
    <row r="151" spans="1:35" x14ac:dyDescent="0.25">
      <c r="A151" t="s">
        <v>564</v>
      </c>
      <c r="B151" t="s">
        <v>335</v>
      </c>
      <c r="C151" t="s">
        <v>442</v>
      </c>
      <c r="D151" t="s">
        <v>521</v>
      </c>
      <c r="E151" s="33">
        <v>63.1</v>
      </c>
      <c r="F151" s="33">
        <v>5.6888888888888891</v>
      </c>
      <c r="G151" s="33">
        <v>0.26666666666666666</v>
      </c>
      <c r="H151" s="33">
        <v>0.35555555555555562</v>
      </c>
      <c r="I151" s="33">
        <v>0.96666666666666667</v>
      </c>
      <c r="J151" s="33">
        <v>0</v>
      </c>
      <c r="K151" s="33">
        <v>0</v>
      </c>
      <c r="L151" s="33">
        <v>2.4</v>
      </c>
      <c r="M151" s="33">
        <v>0</v>
      </c>
      <c r="N151" s="33">
        <v>20.002777777777776</v>
      </c>
      <c r="O151" s="33">
        <v>0.31700123261137519</v>
      </c>
      <c r="P151" s="33">
        <v>0</v>
      </c>
      <c r="Q151" s="33">
        <v>0.21666666666666667</v>
      </c>
      <c r="R151" s="33">
        <v>3.4337031167459061E-3</v>
      </c>
      <c r="S151" s="33">
        <v>2.6333333333333333</v>
      </c>
      <c r="T151" s="33">
        <v>1.9444444444444445E-2</v>
      </c>
      <c r="U151" s="33">
        <v>0</v>
      </c>
      <c r="V151" s="33">
        <v>4.2040852262722306E-2</v>
      </c>
      <c r="W151" s="33">
        <v>2.1305555555555555</v>
      </c>
      <c r="X151" s="33">
        <v>0.34166666666666667</v>
      </c>
      <c r="Y151" s="33">
        <v>0</v>
      </c>
      <c r="Z151" s="33">
        <v>3.9179432998767388E-2</v>
      </c>
      <c r="AA151" s="33">
        <v>0</v>
      </c>
      <c r="AB151" s="33">
        <v>0</v>
      </c>
      <c r="AC151" s="33">
        <v>0</v>
      </c>
      <c r="AD151" s="33">
        <v>0</v>
      </c>
      <c r="AE151" s="33">
        <v>0</v>
      </c>
      <c r="AF151" s="33">
        <v>0</v>
      </c>
      <c r="AG151" s="33">
        <v>0</v>
      </c>
      <c r="AH151" t="s">
        <v>117</v>
      </c>
      <c r="AI151" s="34">
        <v>8</v>
      </c>
    </row>
    <row r="152" spans="1:35" x14ac:dyDescent="0.25">
      <c r="A152" t="s">
        <v>564</v>
      </c>
      <c r="B152" t="s">
        <v>236</v>
      </c>
      <c r="C152" t="s">
        <v>448</v>
      </c>
      <c r="D152" t="s">
        <v>525</v>
      </c>
      <c r="E152" s="33">
        <v>76.444444444444443</v>
      </c>
      <c r="F152" s="33">
        <v>5.5666666666666664</v>
      </c>
      <c r="G152" s="33">
        <v>0.66666666666666663</v>
      </c>
      <c r="H152" s="33">
        <v>0.48888888888888887</v>
      </c>
      <c r="I152" s="33">
        <v>0.37777777777777777</v>
      </c>
      <c r="J152" s="33">
        <v>0</v>
      </c>
      <c r="K152" s="33">
        <v>0</v>
      </c>
      <c r="L152" s="33">
        <v>7.5666666666666664</v>
      </c>
      <c r="M152" s="33">
        <v>0.13333333333333333</v>
      </c>
      <c r="N152" s="33">
        <v>9.2055555555555735</v>
      </c>
      <c r="O152" s="33">
        <v>0.12216569767441883</v>
      </c>
      <c r="P152" s="33">
        <v>0</v>
      </c>
      <c r="Q152" s="33">
        <v>13.538888888888915</v>
      </c>
      <c r="R152" s="33">
        <v>0.17710755813953521</v>
      </c>
      <c r="S152" s="33">
        <v>5.5418888888888889</v>
      </c>
      <c r="T152" s="33">
        <v>10.648444444444443</v>
      </c>
      <c r="U152" s="33">
        <v>0</v>
      </c>
      <c r="V152" s="33">
        <v>0.21179215116279068</v>
      </c>
      <c r="W152" s="33">
        <v>1.3542222222222222</v>
      </c>
      <c r="X152" s="33">
        <v>10.01911111111111</v>
      </c>
      <c r="Y152" s="33">
        <v>0</v>
      </c>
      <c r="Z152" s="33">
        <v>0.14877906976744187</v>
      </c>
      <c r="AA152" s="33">
        <v>0</v>
      </c>
      <c r="AB152" s="33">
        <v>0</v>
      </c>
      <c r="AC152" s="33">
        <v>0</v>
      </c>
      <c r="AD152" s="33">
        <v>0</v>
      </c>
      <c r="AE152" s="33">
        <v>0</v>
      </c>
      <c r="AF152" s="33">
        <v>0</v>
      </c>
      <c r="AG152" s="33">
        <v>0</v>
      </c>
      <c r="AH152" t="s">
        <v>15</v>
      </c>
      <c r="AI152" s="34">
        <v>8</v>
      </c>
    </row>
    <row r="153" spans="1:35" x14ac:dyDescent="0.25">
      <c r="A153" t="s">
        <v>564</v>
      </c>
      <c r="B153" t="s">
        <v>263</v>
      </c>
      <c r="C153" t="s">
        <v>462</v>
      </c>
      <c r="D153" t="s">
        <v>522</v>
      </c>
      <c r="E153" s="33">
        <v>47.055555555555557</v>
      </c>
      <c r="F153" s="33">
        <v>6</v>
      </c>
      <c r="G153" s="33">
        <v>0.13333333333333333</v>
      </c>
      <c r="H153" s="33">
        <v>0.3888888888888889</v>
      </c>
      <c r="I153" s="33">
        <v>2.0333333333333332</v>
      </c>
      <c r="J153" s="33">
        <v>0</v>
      </c>
      <c r="K153" s="33">
        <v>0</v>
      </c>
      <c r="L153" s="33">
        <v>3.7769999999999988</v>
      </c>
      <c r="M153" s="33">
        <v>7.7777777777777779E-2</v>
      </c>
      <c r="N153" s="33">
        <v>5.6999999999999922</v>
      </c>
      <c r="O153" s="33">
        <v>0.12278630460448625</v>
      </c>
      <c r="P153" s="33">
        <v>0</v>
      </c>
      <c r="Q153" s="33">
        <v>9.2333333333333325</v>
      </c>
      <c r="R153" s="33">
        <v>0.19622195985832347</v>
      </c>
      <c r="S153" s="33">
        <v>5.7143333333333333</v>
      </c>
      <c r="T153" s="33">
        <v>3.8603333333333327</v>
      </c>
      <c r="U153" s="33">
        <v>0</v>
      </c>
      <c r="V153" s="33">
        <v>0.20347579693034235</v>
      </c>
      <c r="W153" s="33">
        <v>4.4388888888888873</v>
      </c>
      <c r="X153" s="33">
        <v>5.1309999999999985</v>
      </c>
      <c r="Y153" s="33">
        <v>0</v>
      </c>
      <c r="Z153" s="33">
        <v>0.20337426210153478</v>
      </c>
      <c r="AA153" s="33">
        <v>0</v>
      </c>
      <c r="AB153" s="33">
        <v>0</v>
      </c>
      <c r="AC153" s="33">
        <v>0</v>
      </c>
      <c r="AD153" s="33">
        <v>0</v>
      </c>
      <c r="AE153" s="33">
        <v>0</v>
      </c>
      <c r="AF153" s="33">
        <v>0</v>
      </c>
      <c r="AG153" s="33">
        <v>0</v>
      </c>
      <c r="AH153" t="s">
        <v>42</v>
      </c>
      <c r="AI153" s="34">
        <v>8</v>
      </c>
    </row>
    <row r="154" spans="1:35" x14ac:dyDescent="0.25">
      <c r="A154" t="s">
        <v>564</v>
      </c>
      <c r="B154" t="s">
        <v>323</v>
      </c>
      <c r="C154" t="s">
        <v>478</v>
      </c>
      <c r="D154" t="s">
        <v>524</v>
      </c>
      <c r="E154" s="33">
        <v>81.555555555555557</v>
      </c>
      <c r="F154" s="33">
        <v>6.2111111111111112</v>
      </c>
      <c r="G154" s="33">
        <v>0</v>
      </c>
      <c r="H154" s="33">
        <v>0</v>
      </c>
      <c r="I154" s="33">
        <v>0</v>
      </c>
      <c r="J154" s="33">
        <v>0</v>
      </c>
      <c r="K154" s="33">
        <v>0</v>
      </c>
      <c r="L154" s="33">
        <v>0.23111111111111113</v>
      </c>
      <c r="M154" s="33">
        <v>14.044444444444443</v>
      </c>
      <c r="N154" s="33">
        <v>0</v>
      </c>
      <c r="O154" s="33">
        <v>0.17220708446866481</v>
      </c>
      <c r="P154" s="33">
        <v>5.097777777777778</v>
      </c>
      <c r="Q154" s="33">
        <v>9.8288888888888888</v>
      </c>
      <c r="R154" s="33">
        <v>0.18302452316076293</v>
      </c>
      <c r="S154" s="33">
        <v>0.45777777777777778</v>
      </c>
      <c r="T154" s="33">
        <v>0.7</v>
      </c>
      <c r="U154" s="33">
        <v>0</v>
      </c>
      <c r="V154" s="33">
        <v>1.4196185286103542E-2</v>
      </c>
      <c r="W154" s="33">
        <v>5.3533333333333335</v>
      </c>
      <c r="X154" s="33">
        <v>0.48666666666666664</v>
      </c>
      <c r="Y154" s="33">
        <v>0</v>
      </c>
      <c r="Z154" s="33">
        <v>7.1607629427792918E-2</v>
      </c>
      <c r="AA154" s="33">
        <v>0</v>
      </c>
      <c r="AB154" s="33">
        <v>0</v>
      </c>
      <c r="AC154" s="33">
        <v>0</v>
      </c>
      <c r="AD154" s="33">
        <v>0</v>
      </c>
      <c r="AE154" s="33">
        <v>0</v>
      </c>
      <c r="AF154" s="33">
        <v>0</v>
      </c>
      <c r="AG154" s="33">
        <v>0</v>
      </c>
      <c r="AH154" t="s">
        <v>105</v>
      </c>
      <c r="AI154" s="34">
        <v>8</v>
      </c>
    </row>
    <row r="155" spans="1:35" x14ac:dyDescent="0.25">
      <c r="A155" t="s">
        <v>564</v>
      </c>
      <c r="B155" t="s">
        <v>411</v>
      </c>
      <c r="C155" t="s">
        <v>451</v>
      </c>
      <c r="D155" t="s">
        <v>527</v>
      </c>
      <c r="E155" s="33">
        <v>153.5888888888889</v>
      </c>
      <c r="F155" s="33">
        <v>5.1555555555555559</v>
      </c>
      <c r="G155" s="33">
        <v>1.6777777777777778</v>
      </c>
      <c r="H155" s="33">
        <v>0.75577777777777755</v>
      </c>
      <c r="I155" s="33">
        <v>6.0888888888888886</v>
      </c>
      <c r="J155" s="33">
        <v>0</v>
      </c>
      <c r="K155" s="33">
        <v>0</v>
      </c>
      <c r="L155" s="33">
        <v>4.2774444444444448</v>
      </c>
      <c r="M155" s="33">
        <v>7.6403333333333316</v>
      </c>
      <c r="N155" s="33">
        <v>7.1925555555555549</v>
      </c>
      <c r="O155" s="33">
        <v>9.6575273095565337E-2</v>
      </c>
      <c r="P155" s="33">
        <v>0</v>
      </c>
      <c r="Q155" s="33">
        <v>16.126777777777775</v>
      </c>
      <c r="R155" s="33">
        <v>0.10499963828401936</v>
      </c>
      <c r="S155" s="33">
        <v>6.2512222222222222</v>
      </c>
      <c r="T155" s="33">
        <v>8.517777777777777</v>
      </c>
      <c r="U155" s="33">
        <v>0</v>
      </c>
      <c r="V155" s="33">
        <v>9.615929971786151E-2</v>
      </c>
      <c r="W155" s="33">
        <v>7.4662222222222212</v>
      </c>
      <c r="X155" s="33">
        <v>4.0440000000000005</v>
      </c>
      <c r="Y155" s="33">
        <v>0</v>
      </c>
      <c r="Z155" s="33">
        <v>7.4941763727121455E-2</v>
      </c>
      <c r="AA155" s="33">
        <v>0</v>
      </c>
      <c r="AB155" s="33">
        <v>7.7888888888888888</v>
      </c>
      <c r="AC155" s="33">
        <v>0</v>
      </c>
      <c r="AD155" s="33">
        <v>0</v>
      </c>
      <c r="AE155" s="33">
        <v>0</v>
      </c>
      <c r="AF155" s="33">
        <v>0</v>
      </c>
      <c r="AG155" s="33">
        <v>0</v>
      </c>
      <c r="AH155" t="s">
        <v>194</v>
      </c>
      <c r="AI155" s="34">
        <v>8</v>
      </c>
    </row>
    <row r="156" spans="1:35" x14ac:dyDescent="0.25">
      <c r="A156" t="s">
        <v>564</v>
      </c>
      <c r="B156" t="s">
        <v>370</v>
      </c>
      <c r="C156" t="s">
        <v>494</v>
      </c>
      <c r="D156" t="s">
        <v>547</v>
      </c>
      <c r="E156" s="33">
        <v>44.166666666666664</v>
      </c>
      <c r="F156" s="33">
        <v>10.755555555555556</v>
      </c>
      <c r="G156" s="33">
        <v>0.28888888888888886</v>
      </c>
      <c r="H156" s="33">
        <v>0</v>
      </c>
      <c r="I156" s="33">
        <v>0.26666666666666666</v>
      </c>
      <c r="J156" s="33">
        <v>0</v>
      </c>
      <c r="K156" s="33">
        <v>0</v>
      </c>
      <c r="L156" s="33">
        <v>0.6160000000000001</v>
      </c>
      <c r="M156" s="33">
        <v>5.833333333333333</v>
      </c>
      <c r="N156" s="33">
        <v>5.6277777777777782</v>
      </c>
      <c r="O156" s="33">
        <v>0.25949685534591199</v>
      </c>
      <c r="P156" s="33">
        <v>5.2055555555555557</v>
      </c>
      <c r="Q156" s="33">
        <v>0</v>
      </c>
      <c r="R156" s="33">
        <v>0.1178616352201258</v>
      </c>
      <c r="S156" s="33">
        <v>0.31555555555555559</v>
      </c>
      <c r="T156" s="33">
        <v>1.4153333333333336</v>
      </c>
      <c r="U156" s="33">
        <v>0</v>
      </c>
      <c r="V156" s="33">
        <v>3.9189937106918246E-2</v>
      </c>
      <c r="W156" s="33">
        <v>0.8014444444444444</v>
      </c>
      <c r="X156" s="33">
        <v>1.5506666666666671</v>
      </c>
      <c r="Y156" s="33">
        <v>0</v>
      </c>
      <c r="Z156" s="33">
        <v>5.3255345911949692E-2</v>
      </c>
      <c r="AA156" s="33">
        <v>0</v>
      </c>
      <c r="AB156" s="33">
        <v>0</v>
      </c>
      <c r="AC156" s="33">
        <v>0</v>
      </c>
      <c r="AD156" s="33">
        <v>17.986111111111111</v>
      </c>
      <c r="AE156" s="33">
        <v>0</v>
      </c>
      <c r="AF156" s="33">
        <v>0</v>
      </c>
      <c r="AG156" s="33">
        <v>0</v>
      </c>
      <c r="AH156" t="s">
        <v>153</v>
      </c>
      <c r="AI156" s="34">
        <v>8</v>
      </c>
    </row>
    <row r="157" spans="1:35" x14ac:dyDescent="0.25">
      <c r="A157" t="s">
        <v>564</v>
      </c>
      <c r="B157" t="s">
        <v>293</v>
      </c>
      <c r="C157" t="s">
        <v>468</v>
      </c>
      <c r="D157" t="s">
        <v>535</v>
      </c>
      <c r="E157" s="33">
        <v>70.400000000000006</v>
      </c>
      <c r="F157" s="33">
        <v>0</v>
      </c>
      <c r="G157" s="33">
        <v>0</v>
      </c>
      <c r="H157" s="33">
        <v>0</v>
      </c>
      <c r="I157" s="33">
        <v>0</v>
      </c>
      <c r="J157" s="33">
        <v>0</v>
      </c>
      <c r="K157" s="33">
        <v>0</v>
      </c>
      <c r="L157" s="33">
        <v>0</v>
      </c>
      <c r="M157" s="33">
        <v>0.29922222222222222</v>
      </c>
      <c r="N157" s="33">
        <v>1.4842222222222223</v>
      </c>
      <c r="O157" s="33">
        <v>2.5333017676767676E-2</v>
      </c>
      <c r="P157" s="33">
        <v>8.5222222222222227E-2</v>
      </c>
      <c r="Q157" s="33">
        <v>12.132555555555552</v>
      </c>
      <c r="R157" s="33">
        <v>0.17354797979797973</v>
      </c>
      <c r="S157" s="33">
        <v>4.7752222222222214</v>
      </c>
      <c r="T157" s="33">
        <v>2.9532222222222217</v>
      </c>
      <c r="U157" s="33">
        <v>0</v>
      </c>
      <c r="V157" s="33">
        <v>0.10977904040404038</v>
      </c>
      <c r="W157" s="33">
        <v>5.5771111111111127</v>
      </c>
      <c r="X157" s="33">
        <v>0</v>
      </c>
      <c r="Y157" s="33">
        <v>0</v>
      </c>
      <c r="Z157" s="33">
        <v>7.9220328282828295E-2</v>
      </c>
      <c r="AA157" s="33">
        <v>0</v>
      </c>
      <c r="AB157" s="33">
        <v>0</v>
      </c>
      <c r="AC157" s="33">
        <v>0</v>
      </c>
      <c r="AD157" s="33">
        <v>0</v>
      </c>
      <c r="AE157" s="33">
        <v>0</v>
      </c>
      <c r="AF157" s="33">
        <v>0</v>
      </c>
      <c r="AG157" s="33">
        <v>0</v>
      </c>
      <c r="AH157" t="s">
        <v>73</v>
      </c>
      <c r="AI157" s="34">
        <v>8</v>
      </c>
    </row>
    <row r="158" spans="1:35" x14ac:dyDescent="0.25">
      <c r="A158" t="s">
        <v>564</v>
      </c>
      <c r="B158" t="s">
        <v>249</v>
      </c>
      <c r="C158" t="s">
        <v>453</v>
      </c>
      <c r="D158" t="s">
        <v>529</v>
      </c>
      <c r="E158" s="33">
        <v>63.255555555555553</v>
      </c>
      <c r="F158" s="33">
        <v>5.6888888888888891</v>
      </c>
      <c r="G158" s="33">
        <v>0</v>
      </c>
      <c r="H158" s="33">
        <v>0</v>
      </c>
      <c r="I158" s="33">
        <v>0</v>
      </c>
      <c r="J158" s="33">
        <v>0</v>
      </c>
      <c r="K158" s="33">
        <v>0</v>
      </c>
      <c r="L158" s="33">
        <v>0.98333333333333328</v>
      </c>
      <c r="M158" s="33">
        <v>9.7333333333333325</v>
      </c>
      <c r="N158" s="33">
        <v>0</v>
      </c>
      <c r="O158" s="33">
        <v>0.15387317758650973</v>
      </c>
      <c r="P158" s="33">
        <v>5.6888888888888891</v>
      </c>
      <c r="Q158" s="33">
        <v>4.7433333333333314</v>
      </c>
      <c r="R158" s="33">
        <v>0.16492183383102052</v>
      </c>
      <c r="S158" s="33">
        <v>1.6022222222222224</v>
      </c>
      <c r="T158" s="33">
        <v>0</v>
      </c>
      <c r="U158" s="33">
        <v>0</v>
      </c>
      <c r="V158" s="33">
        <v>2.5329351835587568E-2</v>
      </c>
      <c r="W158" s="33">
        <v>5.7722222222222239</v>
      </c>
      <c r="X158" s="33">
        <v>1.4522222222222221</v>
      </c>
      <c r="Y158" s="33">
        <v>0</v>
      </c>
      <c r="Z158" s="33">
        <v>0.11421043386615144</v>
      </c>
      <c r="AA158" s="33">
        <v>0</v>
      </c>
      <c r="AB158" s="33">
        <v>0</v>
      </c>
      <c r="AC158" s="33">
        <v>0</v>
      </c>
      <c r="AD158" s="33">
        <v>0</v>
      </c>
      <c r="AE158" s="33">
        <v>0</v>
      </c>
      <c r="AF158" s="33">
        <v>0</v>
      </c>
      <c r="AG158" s="33">
        <v>0</v>
      </c>
      <c r="AH158" t="s">
        <v>28</v>
      </c>
      <c r="AI158" s="34">
        <v>8</v>
      </c>
    </row>
    <row r="159" spans="1:35" x14ac:dyDescent="0.25">
      <c r="A159" t="s">
        <v>564</v>
      </c>
      <c r="B159" t="s">
        <v>260</v>
      </c>
      <c r="C159" t="s">
        <v>458</v>
      </c>
      <c r="D159" t="s">
        <v>532</v>
      </c>
      <c r="E159" s="33">
        <v>44.711111111111109</v>
      </c>
      <c r="F159" s="33">
        <v>6</v>
      </c>
      <c r="G159" s="33">
        <v>0.13333333333333333</v>
      </c>
      <c r="H159" s="33">
        <v>0.37777777777777777</v>
      </c>
      <c r="I159" s="33">
        <v>0.77777777777777779</v>
      </c>
      <c r="J159" s="33">
        <v>0</v>
      </c>
      <c r="K159" s="33">
        <v>0</v>
      </c>
      <c r="L159" s="33">
        <v>0.28522222222222227</v>
      </c>
      <c r="M159" s="33">
        <v>0.13333333333333333</v>
      </c>
      <c r="N159" s="33">
        <v>5.706666666666659</v>
      </c>
      <c r="O159" s="33">
        <v>0.13061630218687859</v>
      </c>
      <c r="P159" s="33">
        <v>0</v>
      </c>
      <c r="Q159" s="33">
        <v>5.291666666666667</v>
      </c>
      <c r="R159" s="33">
        <v>0.1183523856858847</v>
      </c>
      <c r="S159" s="33">
        <v>4.7920000000000007</v>
      </c>
      <c r="T159" s="33">
        <v>0</v>
      </c>
      <c r="U159" s="33">
        <v>0</v>
      </c>
      <c r="V159" s="33">
        <v>0.10717693836978133</v>
      </c>
      <c r="W159" s="33">
        <v>4.3048888888888888</v>
      </c>
      <c r="X159" s="33">
        <v>2.9045555555555551</v>
      </c>
      <c r="Y159" s="33">
        <v>0</v>
      </c>
      <c r="Z159" s="33">
        <v>0.16124502982107355</v>
      </c>
      <c r="AA159" s="33">
        <v>0</v>
      </c>
      <c r="AB159" s="33">
        <v>0</v>
      </c>
      <c r="AC159" s="33">
        <v>0</v>
      </c>
      <c r="AD159" s="33">
        <v>0</v>
      </c>
      <c r="AE159" s="33">
        <v>0</v>
      </c>
      <c r="AF159" s="33">
        <v>0</v>
      </c>
      <c r="AG159" s="33">
        <v>0</v>
      </c>
      <c r="AH159" t="s">
        <v>39</v>
      </c>
      <c r="AI159" s="34">
        <v>8</v>
      </c>
    </row>
    <row r="160" spans="1:35" x14ac:dyDescent="0.25">
      <c r="A160" t="s">
        <v>564</v>
      </c>
      <c r="B160" t="s">
        <v>297</v>
      </c>
      <c r="C160" t="s">
        <v>442</v>
      </c>
      <c r="D160" t="s">
        <v>521</v>
      </c>
      <c r="E160" s="33">
        <v>93.477777777777774</v>
      </c>
      <c r="F160" s="33">
        <v>6.3555555555555552</v>
      </c>
      <c r="G160" s="33">
        <v>0.14444444444444443</v>
      </c>
      <c r="H160" s="33">
        <v>0</v>
      </c>
      <c r="I160" s="33">
        <v>6.166666666666667</v>
      </c>
      <c r="J160" s="33">
        <v>0</v>
      </c>
      <c r="K160" s="33">
        <v>0</v>
      </c>
      <c r="L160" s="33">
        <v>3.9673333333333338</v>
      </c>
      <c r="M160" s="33">
        <v>2.4281111111111113</v>
      </c>
      <c r="N160" s="33">
        <v>7.0684444444444443</v>
      </c>
      <c r="O160" s="33">
        <v>0.10159158445263283</v>
      </c>
      <c r="P160" s="33">
        <v>4.9276666666666662</v>
      </c>
      <c r="Q160" s="33">
        <v>5.804333333333334</v>
      </c>
      <c r="R160" s="33">
        <v>0.11480803518364435</v>
      </c>
      <c r="S160" s="33">
        <v>5.4345555555555549</v>
      </c>
      <c r="T160" s="33">
        <v>4.8206666666666669</v>
      </c>
      <c r="U160" s="33">
        <v>0</v>
      </c>
      <c r="V160" s="33">
        <v>0.10970759538808987</v>
      </c>
      <c r="W160" s="33">
        <v>2.8405555555555559</v>
      </c>
      <c r="X160" s="33">
        <v>3.7229999999999999</v>
      </c>
      <c r="Y160" s="33">
        <v>0</v>
      </c>
      <c r="Z160" s="33">
        <v>7.0215143230714386E-2</v>
      </c>
      <c r="AA160" s="33">
        <v>0</v>
      </c>
      <c r="AB160" s="33">
        <v>0</v>
      </c>
      <c r="AC160" s="33">
        <v>0</v>
      </c>
      <c r="AD160" s="33">
        <v>0</v>
      </c>
      <c r="AE160" s="33">
        <v>0</v>
      </c>
      <c r="AF160" s="33">
        <v>0</v>
      </c>
      <c r="AG160" s="33">
        <v>0</v>
      </c>
      <c r="AH160" t="s">
        <v>78</v>
      </c>
      <c r="AI160" s="34">
        <v>8</v>
      </c>
    </row>
    <row r="161" spans="1:35" x14ac:dyDescent="0.25">
      <c r="A161" t="s">
        <v>564</v>
      </c>
      <c r="B161" t="s">
        <v>297</v>
      </c>
      <c r="C161" t="s">
        <v>444</v>
      </c>
      <c r="D161" t="s">
        <v>522</v>
      </c>
      <c r="E161" s="33">
        <v>78.544444444444451</v>
      </c>
      <c r="F161" s="33">
        <v>5.666666666666667</v>
      </c>
      <c r="G161" s="33">
        <v>0.18888888888888888</v>
      </c>
      <c r="H161" s="33">
        <v>0</v>
      </c>
      <c r="I161" s="33">
        <v>4.6555555555555559</v>
      </c>
      <c r="J161" s="33">
        <v>0</v>
      </c>
      <c r="K161" s="33">
        <v>0</v>
      </c>
      <c r="L161" s="33">
        <v>0.50644444444444425</v>
      </c>
      <c r="M161" s="33">
        <v>0</v>
      </c>
      <c r="N161" s="33">
        <v>10.46122222222222</v>
      </c>
      <c r="O161" s="33">
        <v>0.13318856981185453</v>
      </c>
      <c r="P161" s="33">
        <v>4.4515555555555544</v>
      </c>
      <c r="Q161" s="33">
        <v>6.2772222222222238</v>
      </c>
      <c r="R161" s="33">
        <v>0.13659499221955015</v>
      </c>
      <c r="S161" s="33">
        <v>4.2907777777777785</v>
      </c>
      <c r="T161" s="33">
        <v>2.7637777777777779</v>
      </c>
      <c r="U161" s="33">
        <v>0</v>
      </c>
      <c r="V161" s="33">
        <v>8.9816098458056298E-2</v>
      </c>
      <c r="W161" s="33">
        <v>6.8901111111111115</v>
      </c>
      <c r="X161" s="33">
        <v>1.933555555555555</v>
      </c>
      <c r="Y161" s="33">
        <v>0</v>
      </c>
      <c r="Z161" s="33">
        <v>0.11233979346442211</v>
      </c>
      <c r="AA161" s="33">
        <v>0.78888888888888886</v>
      </c>
      <c r="AB161" s="33">
        <v>0</v>
      </c>
      <c r="AC161" s="33">
        <v>0</v>
      </c>
      <c r="AD161" s="33">
        <v>0</v>
      </c>
      <c r="AE161" s="33">
        <v>0</v>
      </c>
      <c r="AF161" s="33">
        <v>0</v>
      </c>
      <c r="AG161" s="33">
        <v>0</v>
      </c>
      <c r="AH161" t="s">
        <v>99</v>
      </c>
      <c r="AI161" s="34">
        <v>8</v>
      </c>
    </row>
    <row r="162" spans="1:35" x14ac:dyDescent="0.25">
      <c r="A162" t="s">
        <v>564</v>
      </c>
      <c r="B162" t="s">
        <v>410</v>
      </c>
      <c r="C162" t="s">
        <v>437</v>
      </c>
      <c r="D162" t="s">
        <v>522</v>
      </c>
      <c r="E162" s="33">
        <v>35.711111111111109</v>
      </c>
      <c r="F162" s="33">
        <v>5.6888888888888891</v>
      </c>
      <c r="G162" s="33">
        <v>0</v>
      </c>
      <c r="H162" s="33">
        <v>0</v>
      </c>
      <c r="I162" s="33">
        <v>0</v>
      </c>
      <c r="J162" s="33">
        <v>0</v>
      </c>
      <c r="K162" s="33">
        <v>0</v>
      </c>
      <c r="L162" s="33">
        <v>8.86466666666667</v>
      </c>
      <c r="M162" s="33">
        <v>0</v>
      </c>
      <c r="N162" s="33">
        <v>9.4655555555555573</v>
      </c>
      <c r="O162" s="33">
        <v>0.26505911636589924</v>
      </c>
      <c r="P162" s="33">
        <v>4.974111111111112</v>
      </c>
      <c r="Q162" s="33">
        <v>0</v>
      </c>
      <c r="R162" s="33">
        <v>0.13928749222153083</v>
      </c>
      <c r="S162" s="33">
        <v>11.717222222222224</v>
      </c>
      <c r="T162" s="33">
        <v>6.8454444444444444</v>
      </c>
      <c r="U162" s="33">
        <v>0</v>
      </c>
      <c r="V162" s="33">
        <v>0.51980087118855023</v>
      </c>
      <c r="W162" s="33">
        <v>10.685999999999998</v>
      </c>
      <c r="X162" s="33">
        <v>7.4779999999999998</v>
      </c>
      <c r="Y162" s="33">
        <v>0</v>
      </c>
      <c r="Z162" s="33">
        <v>0.50863721219663971</v>
      </c>
      <c r="AA162" s="33">
        <v>0</v>
      </c>
      <c r="AB162" s="33">
        <v>0</v>
      </c>
      <c r="AC162" s="33">
        <v>0</v>
      </c>
      <c r="AD162" s="33">
        <v>0</v>
      </c>
      <c r="AE162" s="33">
        <v>0</v>
      </c>
      <c r="AF162" s="33">
        <v>0</v>
      </c>
      <c r="AG162" s="33">
        <v>0</v>
      </c>
      <c r="AH162" t="s">
        <v>193</v>
      </c>
      <c r="AI162" s="34">
        <v>8</v>
      </c>
    </row>
    <row r="163" spans="1:35" x14ac:dyDescent="0.25">
      <c r="A163" t="s">
        <v>564</v>
      </c>
      <c r="B163" t="s">
        <v>397</v>
      </c>
      <c r="C163" t="s">
        <v>446</v>
      </c>
      <c r="D163" t="s">
        <v>521</v>
      </c>
      <c r="E163" s="33">
        <v>68.900000000000006</v>
      </c>
      <c r="F163" s="33">
        <v>6.5777777777777775</v>
      </c>
      <c r="G163" s="33">
        <v>0.57777777777777772</v>
      </c>
      <c r="H163" s="33">
        <v>0</v>
      </c>
      <c r="I163" s="33">
        <v>0</v>
      </c>
      <c r="J163" s="33">
        <v>0</v>
      </c>
      <c r="K163" s="33">
        <v>0</v>
      </c>
      <c r="L163" s="33">
        <v>7.4204444444444437</v>
      </c>
      <c r="M163" s="33">
        <v>0</v>
      </c>
      <c r="N163" s="33">
        <v>19.039777777777775</v>
      </c>
      <c r="O163" s="33">
        <v>0.27633930011288499</v>
      </c>
      <c r="P163" s="33">
        <v>0</v>
      </c>
      <c r="Q163" s="33">
        <v>5.5762222222222206</v>
      </c>
      <c r="R163" s="33">
        <v>8.0932107724560526E-2</v>
      </c>
      <c r="S163" s="33">
        <v>25.379777777777775</v>
      </c>
      <c r="T163" s="33">
        <v>17.003111111111107</v>
      </c>
      <c r="U163" s="33">
        <v>0</v>
      </c>
      <c r="V163" s="33">
        <v>0.61513626834381541</v>
      </c>
      <c r="W163" s="33">
        <v>23.733555555555551</v>
      </c>
      <c r="X163" s="33">
        <v>20.728222222222232</v>
      </c>
      <c r="Y163" s="33">
        <v>5.322222222222222</v>
      </c>
      <c r="Z163" s="33">
        <v>0.72255442670537018</v>
      </c>
      <c r="AA163" s="33">
        <v>0</v>
      </c>
      <c r="AB163" s="33">
        <v>0</v>
      </c>
      <c r="AC163" s="33">
        <v>0</v>
      </c>
      <c r="AD163" s="33">
        <v>0</v>
      </c>
      <c r="AE163" s="33">
        <v>0</v>
      </c>
      <c r="AF163" s="33">
        <v>0</v>
      </c>
      <c r="AG163" s="33">
        <v>0</v>
      </c>
      <c r="AH163" t="s">
        <v>180</v>
      </c>
      <c r="AI163" s="34">
        <v>8</v>
      </c>
    </row>
    <row r="164" spans="1:35" x14ac:dyDescent="0.25">
      <c r="A164" t="s">
        <v>564</v>
      </c>
      <c r="B164" t="s">
        <v>291</v>
      </c>
      <c r="C164" t="s">
        <v>448</v>
      </c>
      <c r="D164" t="s">
        <v>525</v>
      </c>
      <c r="E164" s="33">
        <v>94.088888888888889</v>
      </c>
      <c r="F164" s="33">
        <v>5.6</v>
      </c>
      <c r="G164" s="33">
        <v>0.37777777777777777</v>
      </c>
      <c r="H164" s="33">
        <v>0.3313333333333332</v>
      </c>
      <c r="I164" s="33">
        <v>3.7777777777777777</v>
      </c>
      <c r="J164" s="33">
        <v>0</v>
      </c>
      <c r="K164" s="33">
        <v>0</v>
      </c>
      <c r="L164" s="33">
        <v>3.5217777777777783</v>
      </c>
      <c r="M164" s="33">
        <v>4.3136666666666672</v>
      </c>
      <c r="N164" s="33">
        <v>0</v>
      </c>
      <c r="O164" s="33">
        <v>4.5846717052432692E-2</v>
      </c>
      <c r="P164" s="33">
        <v>0</v>
      </c>
      <c r="Q164" s="33">
        <v>14.535888888888891</v>
      </c>
      <c r="R164" s="33">
        <v>0.15449102503542753</v>
      </c>
      <c r="S164" s="33">
        <v>3.5903333333333332</v>
      </c>
      <c r="T164" s="33">
        <v>4.0151111111111115</v>
      </c>
      <c r="U164" s="33">
        <v>0</v>
      </c>
      <c r="V164" s="33">
        <v>8.0832546055739252E-2</v>
      </c>
      <c r="W164" s="33">
        <v>5.3408888888888892</v>
      </c>
      <c r="X164" s="33">
        <v>2.7874444444444455</v>
      </c>
      <c r="Y164" s="33">
        <v>0</v>
      </c>
      <c r="Z164" s="33">
        <v>8.638993859234767E-2</v>
      </c>
      <c r="AA164" s="33">
        <v>0</v>
      </c>
      <c r="AB164" s="33">
        <v>3.4666666666666668</v>
      </c>
      <c r="AC164" s="33">
        <v>0</v>
      </c>
      <c r="AD164" s="33">
        <v>0</v>
      </c>
      <c r="AE164" s="33">
        <v>0</v>
      </c>
      <c r="AF164" s="33">
        <v>0</v>
      </c>
      <c r="AG164" s="33">
        <v>0</v>
      </c>
      <c r="AH164" t="s">
        <v>70</v>
      </c>
      <c r="AI164" s="34">
        <v>8</v>
      </c>
    </row>
    <row r="165" spans="1:35" x14ac:dyDescent="0.25">
      <c r="A165" t="s">
        <v>564</v>
      </c>
      <c r="B165" t="s">
        <v>336</v>
      </c>
      <c r="C165" t="s">
        <v>483</v>
      </c>
      <c r="D165" t="s">
        <v>517</v>
      </c>
      <c r="E165" s="33">
        <v>41.088888888888889</v>
      </c>
      <c r="F165" s="33">
        <v>5.6888888888888891</v>
      </c>
      <c r="G165" s="33">
        <v>0.14444444444444443</v>
      </c>
      <c r="H165" s="33">
        <v>0.23333333333333334</v>
      </c>
      <c r="I165" s="33">
        <v>0</v>
      </c>
      <c r="J165" s="33">
        <v>0</v>
      </c>
      <c r="K165" s="33">
        <v>0</v>
      </c>
      <c r="L165" s="33">
        <v>0</v>
      </c>
      <c r="M165" s="33">
        <v>0</v>
      </c>
      <c r="N165" s="33">
        <v>6.1861111111111109</v>
      </c>
      <c r="O165" s="33">
        <v>0.15055435370470524</v>
      </c>
      <c r="P165" s="33">
        <v>0</v>
      </c>
      <c r="Q165" s="33">
        <v>4.7444444444444445</v>
      </c>
      <c r="R165" s="33">
        <v>0.11546782044348297</v>
      </c>
      <c r="S165" s="33">
        <v>5.4916666666666663</v>
      </c>
      <c r="T165" s="33">
        <v>0.2388888888888889</v>
      </c>
      <c r="U165" s="33">
        <v>0</v>
      </c>
      <c r="V165" s="33">
        <v>0.13946727961060032</v>
      </c>
      <c r="W165" s="33">
        <v>7.7777777777777779E-2</v>
      </c>
      <c r="X165" s="33">
        <v>0</v>
      </c>
      <c r="Y165" s="33">
        <v>0</v>
      </c>
      <c r="Z165" s="33">
        <v>1.8929150892374256E-3</v>
      </c>
      <c r="AA165" s="33">
        <v>0</v>
      </c>
      <c r="AB165" s="33">
        <v>0</v>
      </c>
      <c r="AC165" s="33">
        <v>0</v>
      </c>
      <c r="AD165" s="33">
        <v>0</v>
      </c>
      <c r="AE165" s="33">
        <v>0</v>
      </c>
      <c r="AF165" s="33">
        <v>0</v>
      </c>
      <c r="AG165" s="33">
        <v>0</v>
      </c>
      <c r="AH165" t="s">
        <v>118</v>
      </c>
      <c r="AI165" s="34">
        <v>8</v>
      </c>
    </row>
    <row r="166" spans="1:35" x14ac:dyDescent="0.25">
      <c r="A166" t="s">
        <v>564</v>
      </c>
      <c r="B166" t="s">
        <v>265</v>
      </c>
      <c r="C166" t="s">
        <v>453</v>
      </c>
      <c r="D166" t="s">
        <v>529</v>
      </c>
      <c r="E166" s="33">
        <v>62.37777777777778</v>
      </c>
      <c r="F166" s="33">
        <v>5.333333333333333</v>
      </c>
      <c r="G166" s="33">
        <v>0</v>
      </c>
      <c r="H166" s="33">
        <v>0</v>
      </c>
      <c r="I166" s="33">
        <v>0</v>
      </c>
      <c r="J166" s="33">
        <v>0</v>
      </c>
      <c r="K166" s="33">
        <v>0</v>
      </c>
      <c r="L166" s="33">
        <v>4.1874444444444441</v>
      </c>
      <c r="M166" s="33">
        <v>3.6666666666666665</v>
      </c>
      <c r="N166" s="33">
        <v>3.9750000000000001</v>
      </c>
      <c r="O166" s="33">
        <v>0.12250623441396508</v>
      </c>
      <c r="P166" s="33">
        <v>3.1</v>
      </c>
      <c r="Q166" s="33">
        <v>9.7005555555555549</v>
      </c>
      <c r="R166" s="33">
        <v>0.20521018881368006</v>
      </c>
      <c r="S166" s="33">
        <v>3.7743333333333338</v>
      </c>
      <c r="T166" s="33">
        <v>4.0248888888888885</v>
      </c>
      <c r="U166" s="33">
        <v>0</v>
      </c>
      <c r="V166" s="33">
        <v>0.12503206270039188</v>
      </c>
      <c r="W166" s="33">
        <v>3.0692222222222219</v>
      </c>
      <c r="X166" s="33">
        <v>8.7779999999999969</v>
      </c>
      <c r="Y166" s="33">
        <v>3.5333333333333332</v>
      </c>
      <c r="Z166" s="33">
        <v>0.24657107231920192</v>
      </c>
      <c r="AA166" s="33">
        <v>0</v>
      </c>
      <c r="AB166" s="33">
        <v>0</v>
      </c>
      <c r="AC166" s="33">
        <v>0</v>
      </c>
      <c r="AD166" s="33">
        <v>0</v>
      </c>
      <c r="AE166" s="33">
        <v>0</v>
      </c>
      <c r="AF166" s="33">
        <v>0</v>
      </c>
      <c r="AG166" s="33">
        <v>0</v>
      </c>
      <c r="AH166" t="s">
        <v>44</v>
      </c>
      <c r="AI166" s="34">
        <v>8</v>
      </c>
    </row>
    <row r="167" spans="1:35" x14ac:dyDescent="0.25">
      <c r="A167" t="s">
        <v>564</v>
      </c>
      <c r="B167" t="s">
        <v>330</v>
      </c>
      <c r="C167" t="s">
        <v>443</v>
      </c>
      <c r="D167" t="s">
        <v>514</v>
      </c>
      <c r="E167" s="33">
        <v>84.3</v>
      </c>
      <c r="F167" s="33">
        <v>4.5777777777777775</v>
      </c>
      <c r="G167" s="33">
        <v>0.33333333333333331</v>
      </c>
      <c r="H167" s="33">
        <v>0</v>
      </c>
      <c r="I167" s="33">
        <v>5.333333333333333</v>
      </c>
      <c r="J167" s="33">
        <v>0</v>
      </c>
      <c r="K167" s="33">
        <v>0</v>
      </c>
      <c r="L167" s="33">
        <v>4.1182222222222213</v>
      </c>
      <c r="M167" s="33">
        <v>1.1407777777777779</v>
      </c>
      <c r="N167" s="33">
        <v>4.7663333333333329</v>
      </c>
      <c r="O167" s="33">
        <v>7.0072492421246871E-2</v>
      </c>
      <c r="P167" s="33">
        <v>4.4001111111111113</v>
      </c>
      <c r="Q167" s="33">
        <v>16.605444444444444</v>
      </c>
      <c r="R167" s="33">
        <v>0.24917622248583104</v>
      </c>
      <c r="S167" s="33">
        <v>9.3905555555555544</v>
      </c>
      <c r="T167" s="33">
        <v>0.95866666666666667</v>
      </c>
      <c r="U167" s="33">
        <v>0</v>
      </c>
      <c r="V167" s="33">
        <v>0.12276657440358506</v>
      </c>
      <c r="W167" s="33">
        <v>5.0727777777777767</v>
      </c>
      <c r="X167" s="33">
        <v>4.868555555555556</v>
      </c>
      <c r="Y167" s="33">
        <v>0</v>
      </c>
      <c r="Z167" s="33">
        <v>0.1179280347963622</v>
      </c>
      <c r="AA167" s="33">
        <v>0</v>
      </c>
      <c r="AB167" s="33">
        <v>0</v>
      </c>
      <c r="AC167" s="33">
        <v>0</v>
      </c>
      <c r="AD167" s="33">
        <v>0</v>
      </c>
      <c r="AE167" s="33">
        <v>0</v>
      </c>
      <c r="AF167" s="33">
        <v>0</v>
      </c>
      <c r="AG167" s="33">
        <v>0</v>
      </c>
      <c r="AH167" t="s">
        <v>112</v>
      </c>
      <c r="AI167" s="34">
        <v>8</v>
      </c>
    </row>
    <row r="168" spans="1:35" x14ac:dyDescent="0.25">
      <c r="A168" t="s">
        <v>564</v>
      </c>
      <c r="B168" t="s">
        <v>325</v>
      </c>
      <c r="C168" t="s">
        <v>479</v>
      </c>
      <c r="D168" t="s">
        <v>520</v>
      </c>
      <c r="E168" s="33">
        <v>98.922222222222217</v>
      </c>
      <c r="F168" s="33">
        <v>5.6888888888888891</v>
      </c>
      <c r="G168" s="33">
        <v>0.24444444444444444</v>
      </c>
      <c r="H168" s="33">
        <v>0.22222222222222221</v>
      </c>
      <c r="I168" s="33">
        <v>6.0666666666666664</v>
      </c>
      <c r="J168" s="33">
        <v>0</v>
      </c>
      <c r="K168" s="33">
        <v>0</v>
      </c>
      <c r="L168" s="33">
        <v>4.7856666666666667</v>
      </c>
      <c r="M168" s="33">
        <v>0</v>
      </c>
      <c r="N168" s="33">
        <v>29.455444444444442</v>
      </c>
      <c r="O168" s="33">
        <v>0.29776367516567448</v>
      </c>
      <c r="P168" s="33">
        <v>3.2888888888888888</v>
      </c>
      <c r="Q168" s="33">
        <v>16.693444444444445</v>
      </c>
      <c r="R168" s="33">
        <v>0.20200044928675728</v>
      </c>
      <c r="S168" s="33">
        <v>8.9831111111111106</v>
      </c>
      <c r="T168" s="33">
        <v>3.0048888888888894</v>
      </c>
      <c r="U168" s="33">
        <v>0</v>
      </c>
      <c r="V168" s="33">
        <v>0.12118611703920028</v>
      </c>
      <c r="W168" s="33">
        <v>8.3828888888888908</v>
      </c>
      <c r="X168" s="33">
        <v>5.0780000000000012</v>
      </c>
      <c r="Y168" s="33">
        <v>0</v>
      </c>
      <c r="Z168" s="33">
        <v>0.13607548017522186</v>
      </c>
      <c r="AA168" s="33">
        <v>0</v>
      </c>
      <c r="AB168" s="33">
        <v>0</v>
      </c>
      <c r="AC168" s="33">
        <v>0</v>
      </c>
      <c r="AD168" s="33">
        <v>0</v>
      </c>
      <c r="AE168" s="33">
        <v>0</v>
      </c>
      <c r="AF168" s="33">
        <v>0</v>
      </c>
      <c r="AG168" s="33">
        <v>0</v>
      </c>
      <c r="AH168" t="s">
        <v>107</v>
      </c>
      <c r="AI168" s="34">
        <v>8</v>
      </c>
    </row>
    <row r="169" spans="1:35" x14ac:dyDescent="0.25">
      <c r="A169" t="s">
        <v>564</v>
      </c>
      <c r="B169" t="s">
        <v>396</v>
      </c>
      <c r="C169" t="s">
        <v>502</v>
      </c>
      <c r="D169" t="s">
        <v>552</v>
      </c>
      <c r="E169" s="33">
        <v>39.666666666666664</v>
      </c>
      <c r="F169" s="33">
        <v>8.4333333333333336</v>
      </c>
      <c r="G169" s="33">
        <v>0.28888888888888886</v>
      </c>
      <c r="H169" s="33">
        <v>0</v>
      </c>
      <c r="I169" s="33">
        <v>0.26666666666666666</v>
      </c>
      <c r="J169" s="33">
        <v>0</v>
      </c>
      <c r="K169" s="33">
        <v>0</v>
      </c>
      <c r="L169" s="33">
        <v>0</v>
      </c>
      <c r="M169" s="33">
        <v>4.7888888888888888</v>
      </c>
      <c r="N169" s="33">
        <v>5.0638888888888891</v>
      </c>
      <c r="O169" s="33">
        <v>0.24838935574229692</v>
      </c>
      <c r="P169" s="33">
        <v>5.1361111111111111</v>
      </c>
      <c r="Q169" s="33">
        <v>0</v>
      </c>
      <c r="R169" s="33">
        <v>0.12948179271708685</v>
      </c>
      <c r="S169" s="33">
        <v>3.0856666666666666</v>
      </c>
      <c r="T169" s="33">
        <v>0</v>
      </c>
      <c r="U169" s="33">
        <v>0</v>
      </c>
      <c r="V169" s="33">
        <v>7.7789915966386555E-2</v>
      </c>
      <c r="W169" s="33">
        <v>2.0174444444444442</v>
      </c>
      <c r="X169" s="33">
        <v>0</v>
      </c>
      <c r="Y169" s="33">
        <v>0</v>
      </c>
      <c r="Z169" s="33">
        <v>5.0859943977591034E-2</v>
      </c>
      <c r="AA169" s="33">
        <v>0</v>
      </c>
      <c r="AB169" s="33">
        <v>0</v>
      </c>
      <c r="AC169" s="33">
        <v>0</v>
      </c>
      <c r="AD169" s="33">
        <v>22.2</v>
      </c>
      <c r="AE169" s="33">
        <v>0</v>
      </c>
      <c r="AF169" s="33">
        <v>0</v>
      </c>
      <c r="AG169" s="33">
        <v>0</v>
      </c>
      <c r="AH169" t="s">
        <v>179</v>
      </c>
      <c r="AI169" s="34">
        <v>8</v>
      </c>
    </row>
    <row r="170" spans="1:35" x14ac:dyDescent="0.25">
      <c r="A170" t="s">
        <v>564</v>
      </c>
      <c r="B170" t="s">
        <v>419</v>
      </c>
      <c r="C170" t="s">
        <v>507</v>
      </c>
      <c r="D170" t="s">
        <v>550</v>
      </c>
      <c r="E170" s="33">
        <v>41.033333333333331</v>
      </c>
      <c r="F170" s="33">
        <v>12.311111111111112</v>
      </c>
      <c r="G170" s="33">
        <v>0.28888888888888886</v>
      </c>
      <c r="H170" s="33">
        <v>0</v>
      </c>
      <c r="I170" s="33">
        <v>8.8888888888888892E-2</v>
      </c>
      <c r="J170" s="33">
        <v>0</v>
      </c>
      <c r="K170" s="33">
        <v>0</v>
      </c>
      <c r="L170" s="33">
        <v>0.11944444444444445</v>
      </c>
      <c r="M170" s="33">
        <v>4.7277777777777779</v>
      </c>
      <c r="N170" s="33">
        <v>4.9977777777777783</v>
      </c>
      <c r="O170" s="33">
        <v>0.2370159761711346</v>
      </c>
      <c r="P170" s="33">
        <v>5.6055555555555552</v>
      </c>
      <c r="Q170" s="33">
        <v>0</v>
      </c>
      <c r="R170" s="33">
        <v>0.13660980232873002</v>
      </c>
      <c r="S170" s="33">
        <v>2.8168888888888883</v>
      </c>
      <c r="T170" s="33">
        <v>0</v>
      </c>
      <c r="U170" s="33">
        <v>0</v>
      </c>
      <c r="V170" s="33">
        <v>6.864879501760085E-2</v>
      </c>
      <c r="W170" s="33">
        <v>1.0918888888888889</v>
      </c>
      <c r="X170" s="33">
        <v>0</v>
      </c>
      <c r="Y170" s="33">
        <v>0</v>
      </c>
      <c r="Z170" s="33">
        <v>2.6609802328730031E-2</v>
      </c>
      <c r="AA170" s="33">
        <v>0</v>
      </c>
      <c r="AB170" s="33">
        <v>0</v>
      </c>
      <c r="AC170" s="33">
        <v>0</v>
      </c>
      <c r="AD170" s="33">
        <v>15.680555555555555</v>
      </c>
      <c r="AE170" s="33">
        <v>0</v>
      </c>
      <c r="AF170" s="33">
        <v>0</v>
      </c>
      <c r="AG170" s="33">
        <v>0</v>
      </c>
      <c r="AH170" t="s">
        <v>202</v>
      </c>
      <c r="AI170" s="34">
        <v>8</v>
      </c>
    </row>
    <row r="171" spans="1:35" x14ac:dyDescent="0.25">
      <c r="A171" t="s">
        <v>564</v>
      </c>
      <c r="B171" t="s">
        <v>248</v>
      </c>
      <c r="C171" t="s">
        <v>452</v>
      </c>
      <c r="D171" t="s">
        <v>529</v>
      </c>
      <c r="E171" s="33">
        <v>79.811111111111117</v>
      </c>
      <c r="F171" s="33">
        <v>5.6888888888888891</v>
      </c>
      <c r="G171" s="33">
        <v>0</v>
      </c>
      <c r="H171" s="33">
        <v>0</v>
      </c>
      <c r="I171" s="33">
        <v>0</v>
      </c>
      <c r="J171" s="33">
        <v>0</v>
      </c>
      <c r="K171" s="33">
        <v>0</v>
      </c>
      <c r="L171" s="33">
        <v>0.14555555555555555</v>
      </c>
      <c r="M171" s="33">
        <v>17.18</v>
      </c>
      <c r="N171" s="33">
        <v>0</v>
      </c>
      <c r="O171" s="33">
        <v>0.21525824864262841</v>
      </c>
      <c r="P171" s="33">
        <v>11.371111111111111</v>
      </c>
      <c r="Q171" s="33">
        <v>0</v>
      </c>
      <c r="R171" s="33">
        <v>0.14247528887651398</v>
      </c>
      <c r="S171" s="33">
        <v>0.11444444444444445</v>
      </c>
      <c r="T171" s="33">
        <v>0.3322222222222222</v>
      </c>
      <c r="U171" s="33">
        <v>0</v>
      </c>
      <c r="V171" s="33">
        <v>5.5965474035918131E-3</v>
      </c>
      <c r="W171" s="33">
        <v>5.1544444444444446</v>
      </c>
      <c r="X171" s="33">
        <v>0.24333333333333332</v>
      </c>
      <c r="Y171" s="33">
        <v>0</v>
      </c>
      <c r="Z171" s="33">
        <v>6.7631908673256289E-2</v>
      </c>
      <c r="AA171" s="33">
        <v>0</v>
      </c>
      <c r="AB171" s="33">
        <v>0</v>
      </c>
      <c r="AC171" s="33">
        <v>0</v>
      </c>
      <c r="AD171" s="33">
        <v>0</v>
      </c>
      <c r="AE171" s="33">
        <v>0</v>
      </c>
      <c r="AF171" s="33">
        <v>0</v>
      </c>
      <c r="AG171" s="33">
        <v>0</v>
      </c>
      <c r="AH171" t="s">
        <v>27</v>
      </c>
      <c r="AI171" s="34">
        <v>8</v>
      </c>
    </row>
    <row r="172" spans="1:35" x14ac:dyDescent="0.25">
      <c r="A172" t="s">
        <v>564</v>
      </c>
      <c r="B172" t="s">
        <v>378</v>
      </c>
      <c r="C172" t="s">
        <v>470</v>
      </c>
      <c r="D172" t="s">
        <v>520</v>
      </c>
      <c r="E172" s="33">
        <v>70</v>
      </c>
      <c r="F172" s="33">
        <v>4.7111111111111112</v>
      </c>
      <c r="G172" s="33">
        <v>0</v>
      </c>
      <c r="H172" s="33">
        <v>0</v>
      </c>
      <c r="I172" s="33">
        <v>0</v>
      </c>
      <c r="J172" s="33">
        <v>0</v>
      </c>
      <c r="K172" s="33">
        <v>0</v>
      </c>
      <c r="L172" s="33">
        <v>4.1749999999999998</v>
      </c>
      <c r="M172" s="33">
        <v>0</v>
      </c>
      <c r="N172" s="33">
        <v>15.75</v>
      </c>
      <c r="O172" s="33">
        <v>0.22500000000000001</v>
      </c>
      <c r="P172" s="33">
        <v>4.958333333333333</v>
      </c>
      <c r="Q172" s="33">
        <v>11.136111111111111</v>
      </c>
      <c r="R172" s="33">
        <v>0.22992063492063494</v>
      </c>
      <c r="S172" s="33">
        <v>3.6027777777777779</v>
      </c>
      <c r="T172" s="33">
        <v>0</v>
      </c>
      <c r="U172" s="33">
        <v>0</v>
      </c>
      <c r="V172" s="33">
        <v>5.1468253968253969E-2</v>
      </c>
      <c r="W172" s="33">
        <v>1.5305555555555554</v>
      </c>
      <c r="X172" s="33">
        <v>0.15833333333333333</v>
      </c>
      <c r="Y172" s="33">
        <v>0</v>
      </c>
      <c r="Z172" s="33">
        <v>2.4126984126984125E-2</v>
      </c>
      <c r="AA172" s="33">
        <v>0</v>
      </c>
      <c r="AB172" s="33">
        <v>0</v>
      </c>
      <c r="AC172" s="33">
        <v>0</v>
      </c>
      <c r="AD172" s="33">
        <v>0</v>
      </c>
      <c r="AE172" s="33">
        <v>0</v>
      </c>
      <c r="AF172" s="33">
        <v>0</v>
      </c>
      <c r="AG172" s="33">
        <v>0</v>
      </c>
      <c r="AH172" t="s">
        <v>161</v>
      </c>
      <c r="AI172" s="34">
        <v>8</v>
      </c>
    </row>
    <row r="173" spans="1:35" x14ac:dyDescent="0.25">
      <c r="A173" t="s">
        <v>564</v>
      </c>
      <c r="B173" t="s">
        <v>230</v>
      </c>
      <c r="C173" t="s">
        <v>448</v>
      </c>
      <c r="D173" t="s">
        <v>525</v>
      </c>
      <c r="E173" s="33">
        <v>118.81111111111112</v>
      </c>
      <c r="F173" s="33">
        <v>5.6888888888888891</v>
      </c>
      <c r="G173" s="33">
        <v>0.84444444444444444</v>
      </c>
      <c r="H173" s="33">
        <v>0.1</v>
      </c>
      <c r="I173" s="33">
        <v>5.9222222222222225</v>
      </c>
      <c r="J173" s="33">
        <v>0</v>
      </c>
      <c r="K173" s="33">
        <v>0</v>
      </c>
      <c r="L173" s="33">
        <v>3.8533333333333326</v>
      </c>
      <c r="M173" s="33">
        <v>0</v>
      </c>
      <c r="N173" s="33">
        <v>26.752333333333329</v>
      </c>
      <c r="O173" s="33">
        <v>0.22516693163751983</v>
      </c>
      <c r="P173" s="33">
        <v>5.2444444444444445</v>
      </c>
      <c r="Q173" s="33">
        <v>40.756555555555551</v>
      </c>
      <c r="R173" s="33">
        <v>0.38717759281773118</v>
      </c>
      <c r="S173" s="33">
        <v>10.962333333333335</v>
      </c>
      <c r="T173" s="33">
        <v>10.192555555555556</v>
      </c>
      <c r="U173" s="33">
        <v>0</v>
      </c>
      <c r="V173" s="33">
        <v>0.17805480220705136</v>
      </c>
      <c r="W173" s="33">
        <v>16.241444444444443</v>
      </c>
      <c r="X173" s="33">
        <v>15.314555555555559</v>
      </c>
      <c r="Y173" s="33">
        <v>0</v>
      </c>
      <c r="Z173" s="33">
        <v>0.26559805480220705</v>
      </c>
      <c r="AA173" s="33">
        <v>0</v>
      </c>
      <c r="AB173" s="33">
        <v>0</v>
      </c>
      <c r="AC173" s="33">
        <v>0</v>
      </c>
      <c r="AD173" s="33">
        <v>0</v>
      </c>
      <c r="AE173" s="33">
        <v>66.211111111111109</v>
      </c>
      <c r="AF173" s="33">
        <v>0</v>
      </c>
      <c r="AG173" s="33">
        <v>0</v>
      </c>
      <c r="AH173" t="s">
        <v>9</v>
      </c>
      <c r="AI173" s="34">
        <v>8</v>
      </c>
    </row>
    <row r="174" spans="1:35" x14ac:dyDescent="0.25">
      <c r="A174" t="s">
        <v>564</v>
      </c>
      <c r="B174" t="s">
        <v>272</v>
      </c>
      <c r="C174" t="s">
        <v>442</v>
      </c>
      <c r="D174" t="s">
        <v>521</v>
      </c>
      <c r="E174" s="33">
        <v>57.18888888888889</v>
      </c>
      <c r="F174" s="33">
        <v>5.3</v>
      </c>
      <c r="G174" s="33">
        <v>1.1111111111111112E-2</v>
      </c>
      <c r="H174" s="33">
        <v>0</v>
      </c>
      <c r="I174" s="33">
        <v>0</v>
      </c>
      <c r="J174" s="33">
        <v>0</v>
      </c>
      <c r="K174" s="33">
        <v>0</v>
      </c>
      <c r="L174" s="33">
        <v>1.9444444444444445E-2</v>
      </c>
      <c r="M174" s="33">
        <v>4.6555555555555559</v>
      </c>
      <c r="N174" s="33">
        <v>9.8138888888888882</v>
      </c>
      <c r="O174" s="33">
        <v>0.25301146298814842</v>
      </c>
      <c r="P174" s="33">
        <v>8.4666666666666668</v>
      </c>
      <c r="Q174" s="33">
        <v>9.655555555555555</v>
      </c>
      <c r="R174" s="33">
        <v>0.31688362152710314</v>
      </c>
      <c r="S174" s="33">
        <v>2.3305555555555557</v>
      </c>
      <c r="T174" s="33">
        <v>0</v>
      </c>
      <c r="U174" s="33">
        <v>0</v>
      </c>
      <c r="V174" s="33">
        <v>4.0751894307363513E-2</v>
      </c>
      <c r="W174" s="33">
        <v>0.56944444444444442</v>
      </c>
      <c r="X174" s="33">
        <v>2.8472222222222223</v>
      </c>
      <c r="Y174" s="33">
        <v>0</v>
      </c>
      <c r="Z174" s="33">
        <v>5.974353992617059E-2</v>
      </c>
      <c r="AA174" s="33">
        <v>0</v>
      </c>
      <c r="AB174" s="33">
        <v>0</v>
      </c>
      <c r="AC174" s="33">
        <v>0</v>
      </c>
      <c r="AD174" s="33">
        <v>0</v>
      </c>
      <c r="AE174" s="33">
        <v>0</v>
      </c>
      <c r="AF174" s="33">
        <v>0</v>
      </c>
      <c r="AG174" s="33">
        <v>0.2</v>
      </c>
      <c r="AH174" t="s">
        <v>51</v>
      </c>
      <c r="AI174" s="34">
        <v>8</v>
      </c>
    </row>
    <row r="175" spans="1:35" x14ac:dyDescent="0.25">
      <c r="A175" t="s">
        <v>564</v>
      </c>
      <c r="B175" t="s">
        <v>220</v>
      </c>
      <c r="C175" t="s">
        <v>467</v>
      </c>
      <c r="D175" t="s">
        <v>534</v>
      </c>
      <c r="E175" s="33">
        <v>39.733333333333334</v>
      </c>
      <c r="F175" s="33">
        <v>17.066666666666666</v>
      </c>
      <c r="G175" s="33">
        <v>0.4</v>
      </c>
      <c r="H175" s="33">
        <v>0.19633333333333336</v>
      </c>
      <c r="I175" s="33">
        <v>0.5</v>
      </c>
      <c r="J175" s="33">
        <v>0</v>
      </c>
      <c r="K175" s="33">
        <v>0</v>
      </c>
      <c r="L175" s="33">
        <v>2.0842222222222229</v>
      </c>
      <c r="M175" s="33">
        <v>4.9035555555555534</v>
      </c>
      <c r="N175" s="33">
        <v>0</v>
      </c>
      <c r="O175" s="33">
        <v>0.12341163310961963</v>
      </c>
      <c r="P175" s="33">
        <v>2.0009999999999999</v>
      </c>
      <c r="Q175" s="33">
        <v>9.1540000000000017</v>
      </c>
      <c r="R175" s="33">
        <v>0.28074664429530205</v>
      </c>
      <c r="S175" s="33">
        <v>2.0703333333333336</v>
      </c>
      <c r="T175" s="33">
        <v>0</v>
      </c>
      <c r="U175" s="33">
        <v>0</v>
      </c>
      <c r="V175" s="33">
        <v>5.2105704697986581E-2</v>
      </c>
      <c r="W175" s="33">
        <v>8.0888888888888885E-2</v>
      </c>
      <c r="X175" s="33">
        <v>1.7456666666666663</v>
      </c>
      <c r="Y175" s="33">
        <v>0</v>
      </c>
      <c r="Z175" s="33">
        <v>4.597035794183444E-2</v>
      </c>
      <c r="AA175" s="33">
        <v>0</v>
      </c>
      <c r="AB175" s="33">
        <v>0</v>
      </c>
      <c r="AC175" s="33">
        <v>0</v>
      </c>
      <c r="AD175" s="33">
        <v>0</v>
      </c>
      <c r="AE175" s="33">
        <v>0</v>
      </c>
      <c r="AF175" s="33">
        <v>0</v>
      </c>
      <c r="AG175" s="33">
        <v>0</v>
      </c>
      <c r="AH175" t="s">
        <v>76</v>
      </c>
      <c r="AI175" s="34">
        <v>8</v>
      </c>
    </row>
    <row r="176" spans="1:35" x14ac:dyDescent="0.25">
      <c r="A176" t="s">
        <v>564</v>
      </c>
      <c r="B176" t="s">
        <v>384</v>
      </c>
      <c r="C176" t="s">
        <v>498</v>
      </c>
      <c r="D176" t="s">
        <v>549</v>
      </c>
      <c r="E176" s="33">
        <v>38.344444444444441</v>
      </c>
      <c r="F176" s="33">
        <v>6.5888888888888886</v>
      </c>
      <c r="G176" s="33">
        <v>0</v>
      </c>
      <c r="H176" s="33">
        <v>0</v>
      </c>
      <c r="I176" s="33">
        <v>1.2555555555555555</v>
      </c>
      <c r="J176" s="33">
        <v>0</v>
      </c>
      <c r="K176" s="33">
        <v>0</v>
      </c>
      <c r="L176" s="33">
        <v>0</v>
      </c>
      <c r="M176" s="33">
        <v>0</v>
      </c>
      <c r="N176" s="33">
        <v>5.1642222222222207</v>
      </c>
      <c r="O176" s="33">
        <v>0.13467980295566501</v>
      </c>
      <c r="P176" s="33">
        <v>5.3826666666666663</v>
      </c>
      <c r="Q176" s="33">
        <v>6.3630000000000022</v>
      </c>
      <c r="R176" s="33">
        <v>0.3063199072732542</v>
      </c>
      <c r="S176" s="33">
        <v>0</v>
      </c>
      <c r="T176" s="33">
        <v>0</v>
      </c>
      <c r="U176" s="33">
        <v>0</v>
      </c>
      <c r="V176" s="33">
        <v>0</v>
      </c>
      <c r="W176" s="33">
        <v>0.31022222222222229</v>
      </c>
      <c r="X176" s="33">
        <v>4.5028888888888883</v>
      </c>
      <c r="Y176" s="33">
        <v>0</v>
      </c>
      <c r="Z176" s="33">
        <v>0.12552303680092727</v>
      </c>
      <c r="AA176" s="33">
        <v>0</v>
      </c>
      <c r="AB176" s="33">
        <v>0</v>
      </c>
      <c r="AC176" s="33">
        <v>0</v>
      </c>
      <c r="AD176" s="33">
        <v>0</v>
      </c>
      <c r="AE176" s="33">
        <v>0</v>
      </c>
      <c r="AF176" s="33">
        <v>0</v>
      </c>
      <c r="AG176" s="33">
        <v>0</v>
      </c>
      <c r="AH176" t="s">
        <v>167</v>
      </c>
      <c r="AI176" s="34">
        <v>8</v>
      </c>
    </row>
    <row r="177" spans="1:35" x14ac:dyDescent="0.25">
      <c r="A177" t="s">
        <v>564</v>
      </c>
      <c r="B177" t="s">
        <v>429</v>
      </c>
      <c r="C177" t="s">
        <v>509</v>
      </c>
      <c r="D177" t="s">
        <v>555</v>
      </c>
      <c r="E177" s="33">
        <v>21.5</v>
      </c>
      <c r="F177" s="33">
        <v>4.7111111111111112</v>
      </c>
      <c r="G177" s="33">
        <v>0</v>
      </c>
      <c r="H177" s="33">
        <v>0</v>
      </c>
      <c r="I177" s="33">
        <v>0</v>
      </c>
      <c r="J177" s="33">
        <v>0</v>
      </c>
      <c r="K177" s="33">
        <v>0</v>
      </c>
      <c r="L177" s="33">
        <v>0</v>
      </c>
      <c r="M177" s="33">
        <v>0</v>
      </c>
      <c r="N177" s="33">
        <v>3.4337777777777778</v>
      </c>
      <c r="O177" s="33">
        <v>0.15971059431524548</v>
      </c>
      <c r="P177" s="33">
        <v>5.4353333333333325</v>
      </c>
      <c r="Q177" s="33">
        <v>4.4619999999999997</v>
      </c>
      <c r="R177" s="33">
        <v>0.46034108527131778</v>
      </c>
      <c r="S177" s="33">
        <v>0.10188888888888889</v>
      </c>
      <c r="T177" s="33">
        <v>0</v>
      </c>
      <c r="U177" s="33">
        <v>0</v>
      </c>
      <c r="V177" s="33">
        <v>4.739018087855297E-3</v>
      </c>
      <c r="W177" s="33">
        <v>5.9333333333333335E-2</v>
      </c>
      <c r="X177" s="33">
        <v>6.0888888888888881E-2</v>
      </c>
      <c r="Y177" s="33">
        <v>0</v>
      </c>
      <c r="Z177" s="33">
        <v>5.5917312661498703E-3</v>
      </c>
      <c r="AA177" s="33">
        <v>0</v>
      </c>
      <c r="AB177" s="33">
        <v>0</v>
      </c>
      <c r="AC177" s="33">
        <v>0</v>
      </c>
      <c r="AD177" s="33">
        <v>0</v>
      </c>
      <c r="AE177" s="33">
        <v>0</v>
      </c>
      <c r="AF177" s="33">
        <v>0</v>
      </c>
      <c r="AG177" s="33">
        <v>0</v>
      </c>
      <c r="AH177" t="s">
        <v>212</v>
      </c>
      <c r="AI177" s="34">
        <v>8</v>
      </c>
    </row>
    <row r="178" spans="1:35" x14ac:dyDescent="0.25">
      <c r="A178" t="s">
        <v>564</v>
      </c>
      <c r="B178" t="s">
        <v>363</v>
      </c>
      <c r="C178" t="s">
        <v>448</v>
      </c>
      <c r="D178" t="s">
        <v>525</v>
      </c>
      <c r="E178" s="33">
        <v>38.511111111111113</v>
      </c>
      <c r="F178" s="33">
        <v>0</v>
      </c>
      <c r="G178" s="33">
        <v>0</v>
      </c>
      <c r="H178" s="33">
        <v>0</v>
      </c>
      <c r="I178" s="33">
        <v>0</v>
      </c>
      <c r="J178" s="33">
        <v>0</v>
      </c>
      <c r="K178" s="33">
        <v>0</v>
      </c>
      <c r="L178" s="33">
        <v>3.2014444444444439</v>
      </c>
      <c r="M178" s="33">
        <v>4.3555555555555552</v>
      </c>
      <c r="N178" s="33">
        <v>0</v>
      </c>
      <c r="O178" s="33">
        <v>0.11309867282169647</v>
      </c>
      <c r="P178" s="33">
        <v>5.75</v>
      </c>
      <c r="Q178" s="33">
        <v>12.230222222222222</v>
      </c>
      <c r="R178" s="33">
        <v>0.4668840161569533</v>
      </c>
      <c r="S178" s="33">
        <v>3.3202222222222222</v>
      </c>
      <c r="T178" s="33">
        <v>7.1365555555555549</v>
      </c>
      <c r="U178" s="33">
        <v>0</v>
      </c>
      <c r="V178" s="33">
        <v>0.27152625504904787</v>
      </c>
      <c r="W178" s="33">
        <v>2.7543333333333329</v>
      </c>
      <c r="X178" s="33">
        <v>3.4236666666666666</v>
      </c>
      <c r="Y178" s="33">
        <v>2.6222222222222222</v>
      </c>
      <c r="Z178" s="33">
        <v>0.22851125216387763</v>
      </c>
      <c r="AA178" s="33">
        <v>0</v>
      </c>
      <c r="AB178" s="33">
        <v>0</v>
      </c>
      <c r="AC178" s="33">
        <v>0</v>
      </c>
      <c r="AD178" s="33">
        <v>0</v>
      </c>
      <c r="AE178" s="33">
        <v>0</v>
      </c>
      <c r="AF178" s="33">
        <v>0</v>
      </c>
      <c r="AG178" s="33">
        <v>0</v>
      </c>
      <c r="AH178" t="s">
        <v>146</v>
      </c>
      <c r="AI178" s="34">
        <v>8</v>
      </c>
    </row>
    <row r="179" spans="1:35" x14ac:dyDescent="0.25">
      <c r="A179" t="s">
        <v>564</v>
      </c>
      <c r="B179" t="s">
        <v>319</v>
      </c>
      <c r="C179" t="s">
        <v>446</v>
      </c>
      <c r="D179" t="s">
        <v>514</v>
      </c>
      <c r="E179" s="33">
        <v>89.588888888888889</v>
      </c>
      <c r="F179" s="33">
        <v>5.6888888888888891</v>
      </c>
      <c r="G179" s="33">
        <v>0.26666666666666666</v>
      </c>
      <c r="H179" s="33">
        <v>0</v>
      </c>
      <c r="I179" s="33">
        <v>7.2666666666666666</v>
      </c>
      <c r="J179" s="33">
        <v>0</v>
      </c>
      <c r="K179" s="33">
        <v>0</v>
      </c>
      <c r="L179" s="33">
        <v>0.82499999999999996</v>
      </c>
      <c r="M179" s="33">
        <v>5.6694444444444443</v>
      </c>
      <c r="N179" s="33">
        <v>13.574999999999999</v>
      </c>
      <c r="O179" s="33">
        <v>0.21480838397618751</v>
      </c>
      <c r="P179" s="33">
        <v>0.95277777777777772</v>
      </c>
      <c r="Q179" s="33">
        <v>11</v>
      </c>
      <c r="R179" s="33">
        <v>0.1334180825995287</v>
      </c>
      <c r="S179" s="33">
        <v>3.5722222222222224</v>
      </c>
      <c r="T179" s="33">
        <v>0</v>
      </c>
      <c r="U179" s="33">
        <v>0</v>
      </c>
      <c r="V179" s="33">
        <v>3.9873496217288855E-2</v>
      </c>
      <c r="W179" s="33">
        <v>0.17222222222222222</v>
      </c>
      <c r="X179" s="33">
        <v>2.1777777777777776</v>
      </c>
      <c r="Y179" s="33">
        <v>0</v>
      </c>
      <c r="Z179" s="33">
        <v>2.6230931415106035E-2</v>
      </c>
      <c r="AA179" s="33">
        <v>0</v>
      </c>
      <c r="AB179" s="33">
        <v>0</v>
      </c>
      <c r="AC179" s="33">
        <v>0</v>
      </c>
      <c r="AD179" s="33">
        <v>0</v>
      </c>
      <c r="AE179" s="33">
        <v>0</v>
      </c>
      <c r="AF179" s="33">
        <v>0</v>
      </c>
      <c r="AG179" s="33">
        <v>6.6666666666666666E-2</v>
      </c>
      <c r="AH179" t="s">
        <v>101</v>
      </c>
      <c r="AI179" s="34">
        <v>8</v>
      </c>
    </row>
    <row r="180" spans="1:35" x14ac:dyDescent="0.25">
      <c r="A180" t="s">
        <v>564</v>
      </c>
      <c r="B180" t="s">
        <v>305</v>
      </c>
      <c r="C180" t="s">
        <v>458</v>
      </c>
      <c r="D180" t="s">
        <v>532</v>
      </c>
      <c r="E180" s="33">
        <v>64.677777777777777</v>
      </c>
      <c r="F180" s="33">
        <v>5.6888888888888891</v>
      </c>
      <c r="G180" s="33">
        <v>0</v>
      </c>
      <c r="H180" s="33">
        <v>0</v>
      </c>
      <c r="I180" s="33">
        <v>0</v>
      </c>
      <c r="J180" s="33">
        <v>0</v>
      </c>
      <c r="K180" s="33">
        <v>0</v>
      </c>
      <c r="L180" s="33">
        <v>2.1602222222222225</v>
      </c>
      <c r="M180" s="33">
        <v>4.761000000000001</v>
      </c>
      <c r="N180" s="33">
        <v>0</v>
      </c>
      <c r="O180" s="33">
        <v>7.361106339116992E-2</v>
      </c>
      <c r="P180" s="33">
        <v>5.7473333333333345</v>
      </c>
      <c r="Q180" s="33">
        <v>0</v>
      </c>
      <c r="R180" s="33">
        <v>8.8861020443222832E-2</v>
      </c>
      <c r="S180" s="33">
        <v>3.4461111111111116</v>
      </c>
      <c r="T180" s="33">
        <v>3.1708888888888902</v>
      </c>
      <c r="U180" s="33">
        <v>0</v>
      </c>
      <c r="V180" s="33">
        <v>0.10230716371757433</v>
      </c>
      <c r="W180" s="33">
        <v>0.99511111111111117</v>
      </c>
      <c r="X180" s="33">
        <v>10.031888888888888</v>
      </c>
      <c r="Y180" s="33">
        <v>0</v>
      </c>
      <c r="Z180" s="33">
        <v>0.17049132451468818</v>
      </c>
      <c r="AA180" s="33">
        <v>0</v>
      </c>
      <c r="AB180" s="33">
        <v>0</v>
      </c>
      <c r="AC180" s="33">
        <v>0</v>
      </c>
      <c r="AD180" s="33">
        <v>0</v>
      </c>
      <c r="AE180" s="33">
        <v>0</v>
      </c>
      <c r="AF180" s="33">
        <v>0</v>
      </c>
      <c r="AG180" s="33">
        <v>0</v>
      </c>
      <c r="AH180" t="s">
        <v>86</v>
      </c>
      <c r="AI180" s="34">
        <v>8</v>
      </c>
    </row>
    <row r="181" spans="1:35" x14ac:dyDescent="0.25">
      <c r="A181" t="s">
        <v>564</v>
      </c>
      <c r="B181" t="s">
        <v>401</v>
      </c>
      <c r="C181" t="s">
        <v>442</v>
      </c>
      <c r="D181" t="s">
        <v>521</v>
      </c>
      <c r="E181" s="33">
        <v>43.822222222222223</v>
      </c>
      <c r="F181" s="33">
        <v>5.6888888888888891</v>
      </c>
      <c r="G181" s="33">
        <v>0.1</v>
      </c>
      <c r="H181" s="33">
        <v>0.126</v>
      </c>
      <c r="I181" s="33">
        <v>6.1</v>
      </c>
      <c r="J181" s="33">
        <v>0</v>
      </c>
      <c r="K181" s="33">
        <v>0</v>
      </c>
      <c r="L181" s="33">
        <v>5.3273333333333337</v>
      </c>
      <c r="M181" s="33">
        <v>0</v>
      </c>
      <c r="N181" s="33">
        <v>14.28888888888889</v>
      </c>
      <c r="O181" s="33">
        <v>0.32606490872210953</v>
      </c>
      <c r="P181" s="33">
        <v>0</v>
      </c>
      <c r="Q181" s="33">
        <v>4.9386666666666663</v>
      </c>
      <c r="R181" s="33">
        <v>0.11269776876267748</v>
      </c>
      <c r="S181" s="33">
        <v>10.918999999999999</v>
      </c>
      <c r="T181" s="33">
        <v>16.914000000000001</v>
      </c>
      <c r="U181" s="33">
        <v>4.9888888888888889</v>
      </c>
      <c r="V181" s="33">
        <v>0.74897819472616622</v>
      </c>
      <c r="W181" s="33">
        <v>15.053333333333331</v>
      </c>
      <c r="X181" s="33">
        <v>15.348222222222224</v>
      </c>
      <c r="Y181" s="33">
        <v>4.4111111111111114</v>
      </c>
      <c r="Z181" s="33">
        <v>0.79440669371196748</v>
      </c>
      <c r="AA181" s="33">
        <v>0</v>
      </c>
      <c r="AB181" s="33">
        <v>0</v>
      </c>
      <c r="AC181" s="33">
        <v>0</v>
      </c>
      <c r="AD181" s="33">
        <v>0</v>
      </c>
      <c r="AE181" s="33">
        <v>0</v>
      </c>
      <c r="AF181" s="33">
        <v>0</v>
      </c>
      <c r="AG181" s="33">
        <v>0</v>
      </c>
      <c r="AH181" t="s">
        <v>184</v>
      </c>
      <c r="AI181" s="34">
        <v>8</v>
      </c>
    </row>
    <row r="182" spans="1:35" x14ac:dyDescent="0.25">
      <c r="A182" t="s">
        <v>564</v>
      </c>
      <c r="B182" t="s">
        <v>252</v>
      </c>
      <c r="C182" t="s">
        <v>457</v>
      </c>
      <c r="D182" t="s">
        <v>515</v>
      </c>
      <c r="E182" s="33">
        <v>47.288888888888891</v>
      </c>
      <c r="F182" s="33">
        <v>10.622222222222222</v>
      </c>
      <c r="G182" s="33">
        <v>0</v>
      </c>
      <c r="H182" s="33">
        <v>0</v>
      </c>
      <c r="I182" s="33">
        <v>0</v>
      </c>
      <c r="J182" s="33">
        <v>0</v>
      </c>
      <c r="K182" s="33">
        <v>0</v>
      </c>
      <c r="L182" s="33">
        <v>0</v>
      </c>
      <c r="M182" s="33">
        <v>7.7333333333333334</v>
      </c>
      <c r="N182" s="33">
        <v>0</v>
      </c>
      <c r="O182" s="33">
        <v>0.16353383458646617</v>
      </c>
      <c r="P182" s="33">
        <v>9.6666666666666661</v>
      </c>
      <c r="Q182" s="33">
        <v>8.5555555555555551E-2</v>
      </c>
      <c r="R182" s="33">
        <v>0.20622650375939847</v>
      </c>
      <c r="S182" s="33">
        <v>0.26333333333333331</v>
      </c>
      <c r="T182" s="33">
        <v>0</v>
      </c>
      <c r="U182" s="33">
        <v>0</v>
      </c>
      <c r="V182" s="33">
        <v>5.5686090225563903E-3</v>
      </c>
      <c r="W182" s="33">
        <v>4.732222222222223</v>
      </c>
      <c r="X182" s="33">
        <v>0.14555555555555555</v>
      </c>
      <c r="Y182" s="33">
        <v>0</v>
      </c>
      <c r="Z182" s="33">
        <v>0.1031484962406015</v>
      </c>
      <c r="AA182" s="33">
        <v>0</v>
      </c>
      <c r="AB182" s="33">
        <v>0</v>
      </c>
      <c r="AC182" s="33">
        <v>0</v>
      </c>
      <c r="AD182" s="33">
        <v>0</v>
      </c>
      <c r="AE182" s="33">
        <v>0</v>
      </c>
      <c r="AF182" s="33">
        <v>0</v>
      </c>
      <c r="AG182" s="33">
        <v>0</v>
      </c>
      <c r="AH182" t="s">
        <v>31</v>
      </c>
      <c r="AI182" s="34">
        <v>8</v>
      </c>
    </row>
    <row r="183" spans="1:35" x14ac:dyDescent="0.25">
      <c r="A183" t="s">
        <v>564</v>
      </c>
      <c r="B183" t="s">
        <v>289</v>
      </c>
      <c r="C183" t="s">
        <v>442</v>
      </c>
      <c r="D183" t="s">
        <v>521</v>
      </c>
      <c r="E183" s="33">
        <v>95.63333333333334</v>
      </c>
      <c r="F183" s="33">
        <v>5.6888888888888891</v>
      </c>
      <c r="G183" s="33">
        <v>0.15555555555555556</v>
      </c>
      <c r="H183" s="33">
        <v>9.0666666666666673E-2</v>
      </c>
      <c r="I183" s="33">
        <v>4.3</v>
      </c>
      <c r="J183" s="33">
        <v>0</v>
      </c>
      <c r="K183" s="33">
        <v>0</v>
      </c>
      <c r="L183" s="33">
        <v>2.9594444444444439</v>
      </c>
      <c r="M183" s="33">
        <v>0</v>
      </c>
      <c r="N183" s="33">
        <v>26.190000000000008</v>
      </c>
      <c r="O183" s="33">
        <v>0.27385848727779721</v>
      </c>
      <c r="P183" s="33">
        <v>5.1156666666666686</v>
      </c>
      <c r="Q183" s="33">
        <v>8.8584444444444426</v>
      </c>
      <c r="R183" s="33">
        <v>0.14612176135703495</v>
      </c>
      <c r="S183" s="33">
        <v>7.1333333333333332E-2</v>
      </c>
      <c r="T183" s="33">
        <v>8.9933333333333287</v>
      </c>
      <c r="U183" s="33">
        <v>0</v>
      </c>
      <c r="V183" s="33">
        <v>9.4785639595677887E-2</v>
      </c>
      <c r="W183" s="33">
        <v>5.9160000000000004</v>
      </c>
      <c r="X183" s="33">
        <v>5.274222222222221</v>
      </c>
      <c r="Y183" s="33">
        <v>0</v>
      </c>
      <c r="Z183" s="33">
        <v>0.11701173463459973</v>
      </c>
      <c r="AA183" s="33">
        <v>0</v>
      </c>
      <c r="AB183" s="33">
        <v>0</v>
      </c>
      <c r="AC183" s="33">
        <v>0</v>
      </c>
      <c r="AD183" s="33">
        <v>0</v>
      </c>
      <c r="AE183" s="33">
        <v>0</v>
      </c>
      <c r="AF183" s="33">
        <v>0</v>
      </c>
      <c r="AG183" s="33">
        <v>0</v>
      </c>
      <c r="AH183" t="s">
        <v>68</v>
      </c>
      <c r="AI183" s="34">
        <v>8</v>
      </c>
    </row>
    <row r="184" spans="1:35" x14ac:dyDescent="0.25">
      <c r="A184" t="s">
        <v>564</v>
      </c>
      <c r="B184" t="s">
        <v>431</v>
      </c>
      <c r="C184" t="s">
        <v>511</v>
      </c>
      <c r="D184" t="s">
        <v>556</v>
      </c>
      <c r="E184" s="33">
        <v>40.911111111111111</v>
      </c>
      <c r="F184" s="33">
        <v>11.088888888888889</v>
      </c>
      <c r="G184" s="33">
        <v>0</v>
      </c>
      <c r="H184" s="33">
        <v>8.8888888888888892E-2</v>
      </c>
      <c r="I184" s="33">
        <v>0.25555555555555554</v>
      </c>
      <c r="J184" s="33">
        <v>0</v>
      </c>
      <c r="K184" s="33">
        <v>7.7777777777777779E-2</v>
      </c>
      <c r="L184" s="33">
        <v>1.2277777777777779</v>
      </c>
      <c r="M184" s="33">
        <v>9.4444444444444442E-2</v>
      </c>
      <c r="N184" s="33">
        <v>5.0008888888888885</v>
      </c>
      <c r="O184" s="33">
        <v>0.12454644215100487</v>
      </c>
      <c r="P184" s="33">
        <v>5.490555555555555</v>
      </c>
      <c r="Q184" s="33">
        <v>7.5592222222222212</v>
      </c>
      <c r="R184" s="33">
        <v>0.31897881586094512</v>
      </c>
      <c r="S184" s="33">
        <v>0.43055555555555558</v>
      </c>
      <c r="T184" s="33">
        <v>0.30277777777777776</v>
      </c>
      <c r="U184" s="33">
        <v>0</v>
      </c>
      <c r="V184" s="33">
        <v>1.7925040738728953E-2</v>
      </c>
      <c r="W184" s="33">
        <v>0.65922222222222215</v>
      </c>
      <c r="X184" s="33">
        <v>0.60733333333333328</v>
      </c>
      <c r="Y184" s="33">
        <v>0</v>
      </c>
      <c r="Z184" s="33">
        <v>3.0958718087995652E-2</v>
      </c>
      <c r="AA184" s="33">
        <v>0</v>
      </c>
      <c r="AB184" s="33">
        <v>0</v>
      </c>
      <c r="AC184" s="33">
        <v>0</v>
      </c>
      <c r="AD184" s="33">
        <v>0</v>
      </c>
      <c r="AE184" s="33">
        <v>1.0333333333333334</v>
      </c>
      <c r="AF184" s="33">
        <v>0</v>
      </c>
      <c r="AG184" s="33">
        <v>0.32222222222222224</v>
      </c>
      <c r="AH184" t="s">
        <v>214</v>
      </c>
      <c r="AI184" s="34">
        <v>8</v>
      </c>
    </row>
    <row r="185" spans="1:35" x14ac:dyDescent="0.25">
      <c r="A185" t="s">
        <v>564</v>
      </c>
      <c r="B185" t="s">
        <v>432</v>
      </c>
      <c r="C185" t="s">
        <v>512</v>
      </c>
      <c r="D185" t="s">
        <v>557</v>
      </c>
      <c r="E185" s="33">
        <v>70.511111111111106</v>
      </c>
      <c r="F185" s="33">
        <v>8.1999999999999993</v>
      </c>
      <c r="G185" s="33">
        <v>0</v>
      </c>
      <c r="H185" s="33">
        <v>0</v>
      </c>
      <c r="I185" s="33">
        <v>0</v>
      </c>
      <c r="J185" s="33">
        <v>0</v>
      </c>
      <c r="K185" s="33">
        <v>0</v>
      </c>
      <c r="L185" s="33">
        <v>0</v>
      </c>
      <c r="M185" s="33">
        <v>0.13333333333333333</v>
      </c>
      <c r="N185" s="33">
        <v>0</v>
      </c>
      <c r="O185" s="33">
        <v>1.8909549322407818E-3</v>
      </c>
      <c r="P185" s="33">
        <v>8.0555555555555561E-2</v>
      </c>
      <c r="Q185" s="33">
        <v>9.4150000000000027</v>
      </c>
      <c r="R185" s="33">
        <v>0.13466750709108105</v>
      </c>
      <c r="S185" s="33">
        <v>0</v>
      </c>
      <c r="T185" s="33">
        <v>0</v>
      </c>
      <c r="U185" s="33">
        <v>0</v>
      </c>
      <c r="V185" s="33">
        <v>0</v>
      </c>
      <c r="W185" s="33">
        <v>0</v>
      </c>
      <c r="X185" s="33">
        <v>0</v>
      </c>
      <c r="Y185" s="33">
        <v>0</v>
      </c>
      <c r="Z185" s="33">
        <v>0</v>
      </c>
      <c r="AA185" s="33">
        <v>0</v>
      </c>
      <c r="AB185" s="33">
        <v>0</v>
      </c>
      <c r="AC185" s="33">
        <v>0</v>
      </c>
      <c r="AD185" s="33">
        <v>0</v>
      </c>
      <c r="AE185" s="33">
        <v>0</v>
      </c>
      <c r="AF185" s="33">
        <v>0</v>
      </c>
      <c r="AG185" s="33">
        <v>0</v>
      </c>
      <c r="AH185" t="s">
        <v>215</v>
      </c>
      <c r="AI185" s="34">
        <v>8</v>
      </c>
    </row>
    <row r="186" spans="1:35" x14ac:dyDescent="0.25">
      <c r="A186" t="s">
        <v>564</v>
      </c>
      <c r="B186" t="s">
        <v>387</v>
      </c>
      <c r="C186" t="s">
        <v>441</v>
      </c>
      <c r="D186" t="s">
        <v>520</v>
      </c>
      <c r="E186" s="33">
        <v>45.1</v>
      </c>
      <c r="F186" s="33">
        <v>4.8888888888888893</v>
      </c>
      <c r="G186" s="33">
        <v>0</v>
      </c>
      <c r="H186" s="33">
        <v>0</v>
      </c>
      <c r="I186" s="33">
        <v>3.5555555555555554</v>
      </c>
      <c r="J186" s="33">
        <v>0</v>
      </c>
      <c r="K186" s="33">
        <v>0</v>
      </c>
      <c r="L186" s="33">
        <v>9.3655555555555559</v>
      </c>
      <c r="M186" s="33">
        <v>2.8444444444444446</v>
      </c>
      <c r="N186" s="33">
        <v>0</v>
      </c>
      <c r="O186" s="33">
        <v>6.3069721606306972E-2</v>
      </c>
      <c r="P186" s="33">
        <v>0</v>
      </c>
      <c r="Q186" s="33">
        <v>0</v>
      </c>
      <c r="R186" s="33">
        <v>0</v>
      </c>
      <c r="S186" s="33">
        <v>27.82311111111111</v>
      </c>
      <c r="T186" s="33">
        <v>0</v>
      </c>
      <c r="U186" s="33">
        <v>0</v>
      </c>
      <c r="V186" s="33">
        <v>0.61692042374969203</v>
      </c>
      <c r="W186" s="33">
        <v>10.952222222222225</v>
      </c>
      <c r="X186" s="33">
        <v>14.869888888888884</v>
      </c>
      <c r="Y186" s="33">
        <v>0</v>
      </c>
      <c r="Z186" s="33">
        <v>0.57255235279625516</v>
      </c>
      <c r="AA186" s="33">
        <v>0</v>
      </c>
      <c r="AB186" s="33">
        <v>0</v>
      </c>
      <c r="AC186" s="33">
        <v>0</v>
      </c>
      <c r="AD186" s="33">
        <v>0</v>
      </c>
      <c r="AE186" s="33">
        <v>0</v>
      </c>
      <c r="AF186" s="33">
        <v>0</v>
      </c>
      <c r="AG186" s="33">
        <v>0</v>
      </c>
      <c r="AH186" t="s">
        <v>170</v>
      </c>
      <c r="AI186" s="34">
        <v>8</v>
      </c>
    </row>
    <row r="187" spans="1:35" x14ac:dyDescent="0.25">
      <c r="A187" t="s">
        <v>564</v>
      </c>
      <c r="B187" t="s">
        <v>302</v>
      </c>
      <c r="C187" t="s">
        <v>451</v>
      </c>
      <c r="D187" t="s">
        <v>527</v>
      </c>
      <c r="E187" s="33">
        <v>79.511111111111106</v>
      </c>
      <c r="F187" s="33">
        <v>5.5111111111111111</v>
      </c>
      <c r="G187" s="33">
        <v>0</v>
      </c>
      <c r="H187" s="33">
        <v>0</v>
      </c>
      <c r="I187" s="33">
        <v>3.3888888888888888</v>
      </c>
      <c r="J187" s="33">
        <v>0</v>
      </c>
      <c r="K187" s="33">
        <v>0</v>
      </c>
      <c r="L187" s="33">
        <v>0</v>
      </c>
      <c r="M187" s="33">
        <v>3.6581111111111113</v>
      </c>
      <c r="N187" s="33">
        <v>5.8018888888888895</v>
      </c>
      <c r="O187" s="33">
        <v>0.11897708216880941</v>
      </c>
      <c r="P187" s="33">
        <v>0</v>
      </c>
      <c r="Q187" s="33">
        <v>0</v>
      </c>
      <c r="R187" s="33">
        <v>0</v>
      </c>
      <c r="S187" s="33">
        <v>0</v>
      </c>
      <c r="T187" s="33">
        <v>0</v>
      </c>
      <c r="U187" s="33">
        <v>0</v>
      </c>
      <c r="V187" s="33">
        <v>0</v>
      </c>
      <c r="W187" s="33">
        <v>0</v>
      </c>
      <c r="X187" s="33">
        <v>0</v>
      </c>
      <c r="Y187" s="33">
        <v>0</v>
      </c>
      <c r="Z187" s="33">
        <v>0</v>
      </c>
      <c r="AA187" s="33">
        <v>0</v>
      </c>
      <c r="AB187" s="33">
        <v>0</v>
      </c>
      <c r="AC187" s="33">
        <v>0</v>
      </c>
      <c r="AD187" s="33">
        <v>0</v>
      </c>
      <c r="AE187" s="33">
        <v>0</v>
      </c>
      <c r="AF187" s="33">
        <v>0</v>
      </c>
      <c r="AG187" s="33">
        <v>0</v>
      </c>
      <c r="AH187" t="s">
        <v>83</v>
      </c>
      <c r="AI187" s="34">
        <v>8</v>
      </c>
    </row>
    <row r="188" spans="1:35" x14ac:dyDescent="0.25">
      <c r="A188" t="s">
        <v>564</v>
      </c>
      <c r="B188" t="s">
        <v>222</v>
      </c>
      <c r="C188" t="s">
        <v>442</v>
      </c>
      <c r="D188" t="s">
        <v>521</v>
      </c>
      <c r="E188" s="33">
        <v>100.47777777777777</v>
      </c>
      <c r="F188" s="33">
        <v>4.4444444444444446</v>
      </c>
      <c r="G188" s="33">
        <v>0.53333333333333333</v>
      </c>
      <c r="H188" s="33">
        <v>0</v>
      </c>
      <c r="I188" s="33">
        <v>5.0222222222222221</v>
      </c>
      <c r="J188" s="33">
        <v>0</v>
      </c>
      <c r="K188" s="33">
        <v>0</v>
      </c>
      <c r="L188" s="33">
        <v>1.2941111111111114</v>
      </c>
      <c r="M188" s="33">
        <v>5.5261111111111116</v>
      </c>
      <c r="N188" s="33">
        <v>10.00022222222222</v>
      </c>
      <c r="O188" s="33">
        <v>0.15452504699767775</v>
      </c>
      <c r="P188" s="33">
        <v>5.259444444444445</v>
      </c>
      <c r="Q188" s="33">
        <v>11.782222222222225</v>
      </c>
      <c r="R188" s="33">
        <v>0.16960632533451295</v>
      </c>
      <c r="S188" s="33">
        <v>6.4246666666666661</v>
      </c>
      <c r="T188" s="33">
        <v>0.44433333333333336</v>
      </c>
      <c r="U188" s="33">
        <v>0</v>
      </c>
      <c r="V188" s="33">
        <v>6.8363374986177158E-2</v>
      </c>
      <c r="W188" s="33">
        <v>2.1999999999999997</v>
      </c>
      <c r="X188" s="33">
        <v>2.7367777777777782</v>
      </c>
      <c r="Y188" s="33">
        <v>0</v>
      </c>
      <c r="Z188" s="33">
        <v>4.9133031073758708E-2</v>
      </c>
      <c r="AA188" s="33">
        <v>0</v>
      </c>
      <c r="AB188" s="33">
        <v>0</v>
      </c>
      <c r="AC188" s="33">
        <v>0</v>
      </c>
      <c r="AD188" s="33">
        <v>0</v>
      </c>
      <c r="AE188" s="33">
        <v>0</v>
      </c>
      <c r="AF188" s="33">
        <v>0</v>
      </c>
      <c r="AG188" s="33">
        <v>0</v>
      </c>
      <c r="AH188" t="s">
        <v>1</v>
      </c>
      <c r="AI188" s="34">
        <v>8</v>
      </c>
    </row>
    <row r="189" spans="1:35" x14ac:dyDescent="0.25">
      <c r="A189" t="s">
        <v>564</v>
      </c>
      <c r="B189" t="s">
        <v>255</v>
      </c>
      <c r="C189" t="s">
        <v>455</v>
      </c>
      <c r="D189" t="s">
        <v>519</v>
      </c>
      <c r="E189" s="33">
        <v>43.31111111111111</v>
      </c>
      <c r="F189" s="33">
        <v>5.6888888888888891</v>
      </c>
      <c r="G189" s="33">
        <v>0</v>
      </c>
      <c r="H189" s="33">
        <v>0</v>
      </c>
      <c r="I189" s="33">
        <v>0</v>
      </c>
      <c r="J189" s="33">
        <v>0</v>
      </c>
      <c r="K189" s="33">
        <v>0</v>
      </c>
      <c r="L189" s="33">
        <v>7.7777777777777776E-3</v>
      </c>
      <c r="M189" s="33">
        <v>5.6888888888888891</v>
      </c>
      <c r="N189" s="33">
        <v>0</v>
      </c>
      <c r="O189" s="33">
        <v>0.13134940995382249</v>
      </c>
      <c r="P189" s="33">
        <v>6.7711111111111117</v>
      </c>
      <c r="Q189" s="33">
        <v>0.62222222222222223</v>
      </c>
      <c r="R189" s="33">
        <v>0.17070292457670602</v>
      </c>
      <c r="S189" s="33">
        <v>0.22222222222222221</v>
      </c>
      <c r="T189" s="33">
        <v>0.1788888888888889</v>
      </c>
      <c r="U189" s="33">
        <v>0</v>
      </c>
      <c r="V189" s="33">
        <v>9.2611595690097488E-3</v>
      </c>
      <c r="W189" s="33">
        <v>4.8055555555555554</v>
      </c>
      <c r="X189" s="33">
        <v>0.22333333333333336</v>
      </c>
      <c r="Y189" s="33">
        <v>0</v>
      </c>
      <c r="Z189" s="33">
        <v>0.11611082606464854</v>
      </c>
      <c r="AA189" s="33">
        <v>0</v>
      </c>
      <c r="AB189" s="33">
        <v>0</v>
      </c>
      <c r="AC189" s="33">
        <v>0</v>
      </c>
      <c r="AD189" s="33">
        <v>0</v>
      </c>
      <c r="AE189" s="33">
        <v>0</v>
      </c>
      <c r="AF189" s="33">
        <v>0</v>
      </c>
      <c r="AG189" s="33">
        <v>0</v>
      </c>
      <c r="AH189" t="s">
        <v>34</v>
      </c>
      <c r="AI189" s="34">
        <v>8</v>
      </c>
    </row>
    <row r="190" spans="1:35" x14ac:dyDescent="0.25">
      <c r="A190" t="s">
        <v>564</v>
      </c>
      <c r="B190" t="s">
        <v>358</v>
      </c>
      <c r="C190" t="s">
        <v>442</v>
      </c>
      <c r="D190" t="s">
        <v>521</v>
      </c>
      <c r="E190" s="33">
        <v>56.155555555555559</v>
      </c>
      <c r="F190" s="33">
        <v>11.377777777777778</v>
      </c>
      <c r="G190" s="33">
        <v>0.13333333333333333</v>
      </c>
      <c r="H190" s="33">
        <v>0</v>
      </c>
      <c r="I190" s="33">
        <v>5.333333333333333</v>
      </c>
      <c r="J190" s="33">
        <v>0</v>
      </c>
      <c r="K190" s="33">
        <v>0</v>
      </c>
      <c r="L190" s="33">
        <v>5.3688888888888879</v>
      </c>
      <c r="M190" s="33">
        <v>0</v>
      </c>
      <c r="N190" s="33">
        <v>5.6888888888888891</v>
      </c>
      <c r="O190" s="33">
        <v>0.10130589631974674</v>
      </c>
      <c r="P190" s="33">
        <v>0</v>
      </c>
      <c r="Q190" s="33">
        <v>0</v>
      </c>
      <c r="R190" s="33">
        <v>0</v>
      </c>
      <c r="S190" s="33">
        <v>4.3538888888888883</v>
      </c>
      <c r="T190" s="33">
        <v>4.8762222222222222</v>
      </c>
      <c r="U190" s="33">
        <v>0</v>
      </c>
      <c r="V190" s="33">
        <v>0.16436683814800157</v>
      </c>
      <c r="W190" s="33">
        <v>6.5018888888888906</v>
      </c>
      <c r="X190" s="33">
        <v>1.5559999999999996</v>
      </c>
      <c r="Y190" s="33">
        <v>0</v>
      </c>
      <c r="Z190" s="33">
        <v>0.14349228333992878</v>
      </c>
      <c r="AA190" s="33">
        <v>0</v>
      </c>
      <c r="AB190" s="33">
        <v>0</v>
      </c>
      <c r="AC190" s="33">
        <v>0</v>
      </c>
      <c r="AD190" s="33">
        <v>0</v>
      </c>
      <c r="AE190" s="33">
        <v>0</v>
      </c>
      <c r="AF190" s="33">
        <v>0</v>
      </c>
      <c r="AG190" s="33">
        <v>0</v>
      </c>
      <c r="AH190" t="s">
        <v>141</v>
      </c>
      <c r="AI190" s="34">
        <v>8</v>
      </c>
    </row>
    <row r="191" spans="1:35" x14ac:dyDescent="0.25">
      <c r="A191" t="s">
        <v>564</v>
      </c>
      <c r="B191" t="s">
        <v>392</v>
      </c>
      <c r="C191" t="s">
        <v>490</v>
      </c>
      <c r="D191" t="s">
        <v>523</v>
      </c>
      <c r="E191" s="33">
        <v>23.5</v>
      </c>
      <c r="F191" s="33">
        <v>11.377777777777778</v>
      </c>
      <c r="G191" s="33">
        <v>0.13333333333333333</v>
      </c>
      <c r="H191" s="33">
        <v>0</v>
      </c>
      <c r="I191" s="33">
        <v>6.7111111111111112</v>
      </c>
      <c r="J191" s="33">
        <v>0</v>
      </c>
      <c r="K191" s="33">
        <v>0</v>
      </c>
      <c r="L191" s="33">
        <v>0.35077777777777791</v>
      </c>
      <c r="M191" s="33">
        <v>0</v>
      </c>
      <c r="N191" s="33">
        <v>4.1222222222222218</v>
      </c>
      <c r="O191" s="33">
        <v>0.17541371158392433</v>
      </c>
      <c r="P191" s="33">
        <v>0</v>
      </c>
      <c r="Q191" s="33">
        <v>0</v>
      </c>
      <c r="R191" s="33">
        <v>0</v>
      </c>
      <c r="S191" s="33">
        <v>0.84955555555555562</v>
      </c>
      <c r="T191" s="33">
        <v>2.0117777777777781</v>
      </c>
      <c r="U191" s="33">
        <v>0</v>
      </c>
      <c r="V191" s="33">
        <v>0.12175886524822696</v>
      </c>
      <c r="W191" s="33">
        <v>4.6401111111111115</v>
      </c>
      <c r="X191" s="33">
        <v>3.1039999999999988</v>
      </c>
      <c r="Y191" s="33">
        <v>0</v>
      </c>
      <c r="Z191" s="33">
        <v>0.32953664302600466</v>
      </c>
      <c r="AA191" s="33">
        <v>0</v>
      </c>
      <c r="AB191" s="33">
        <v>0</v>
      </c>
      <c r="AC191" s="33">
        <v>0</v>
      </c>
      <c r="AD191" s="33">
        <v>0</v>
      </c>
      <c r="AE191" s="33">
        <v>0</v>
      </c>
      <c r="AF191" s="33">
        <v>0</v>
      </c>
      <c r="AG191" s="33">
        <v>0</v>
      </c>
      <c r="AH191" t="s">
        <v>175</v>
      </c>
      <c r="AI191" s="34">
        <v>8</v>
      </c>
    </row>
    <row r="192" spans="1:35" x14ac:dyDescent="0.25">
      <c r="A192" t="s">
        <v>564</v>
      </c>
      <c r="B192" t="s">
        <v>359</v>
      </c>
      <c r="C192" t="s">
        <v>490</v>
      </c>
      <c r="D192" t="s">
        <v>520</v>
      </c>
      <c r="E192" s="33">
        <v>85.166666666666671</v>
      </c>
      <c r="F192" s="33">
        <v>5.6888888888888891</v>
      </c>
      <c r="G192" s="33">
        <v>0.13333333333333333</v>
      </c>
      <c r="H192" s="33">
        <v>0</v>
      </c>
      <c r="I192" s="33">
        <v>4.8</v>
      </c>
      <c r="J192" s="33">
        <v>0</v>
      </c>
      <c r="K192" s="33">
        <v>0</v>
      </c>
      <c r="L192" s="33">
        <v>3.2599999999999989</v>
      </c>
      <c r="M192" s="33">
        <v>0</v>
      </c>
      <c r="N192" s="33">
        <v>8.0333333333333332</v>
      </c>
      <c r="O192" s="33">
        <v>9.4324853228962807E-2</v>
      </c>
      <c r="P192" s="33">
        <v>0</v>
      </c>
      <c r="Q192" s="33">
        <v>0</v>
      </c>
      <c r="R192" s="33">
        <v>0</v>
      </c>
      <c r="S192" s="33">
        <v>5.2737777777777763</v>
      </c>
      <c r="T192" s="33">
        <v>3.0816666666666661</v>
      </c>
      <c r="U192" s="33">
        <v>0</v>
      </c>
      <c r="V192" s="33">
        <v>9.810697977821263E-2</v>
      </c>
      <c r="W192" s="33">
        <v>7.4618888888888879</v>
      </c>
      <c r="X192" s="33">
        <v>4.8755555555555556</v>
      </c>
      <c r="Y192" s="33">
        <v>0</v>
      </c>
      <c r="Z192" s="33">
        <v>0.14486236138290931</v>
      </c>
      <c r="AA192" s="33">
        <v>0</v>
      </c>
      <c r="AB192" s="33">
        <v>0</v>
      </c>
      <c r="AC192" s="33">
        <v>0</v>
      </c>
      <c r="AD192" s="33">
        <v>0</v>
      </c>
      <c r="AE192" s="33">
        <v>0</v>
      </c>
      <c r="AF192" s="33">
        <v>0</v>
      </c>
      <c r="AG192" s="33">
        <v>0</v>
      </c>
      <c r="AH192" t="s">
        <v>142</v>
      </c>
      <c r="AI192" s="34">
        <v>8</v>
      </c>
    </row>
    <row r="193" spans="1:35" x14ac:dyDescent="0.25">
      <c r="A193" t="s">
        <v>564</v>
      </c>
      <c r="B193" t="s">
        <v>402</v>
      </c>
      <c r="C193" t="s">
        <v>503</v>
      </c>
      <c r="D193" t="s">
        <v>541</v>
      </c>
      <c r="E193" s="33">
        <v>90.466666666666669</v>
      </c>
      <c r="F193" s="33">
        <v>0</v>
      </c>
      <c r="G193" s="33">
        <v>0.45555555555555555</v>
      </c>
      <c r="H193" s="33">
        <v>0.24722222222222223</v>
      </c>
      <c r="I193" s="33">
        <v>4.9777777777777779</v>
      </c>
      <c r="J193" s="33">
        <v>0</v>
      </c>
      <c r="K193" s="33">
        <v>0</v>
      </c>
      <c r="L193" s="33">
        <v>10.283333333333333</v>
      </c>
      <c r="M193" s="33">
        <v>9.2444444444444436</v>
      </c>
      <c r="N193" s="33">
        <v>0</v>
      </c>
      <c r="O193" s="33">
        <v>0.10218619503807418</v>
      </c>
      <c r="P193" s="33">
        <v>4.8</v>
      </c>
      <c r="Q193" s="33">
        <v>13.977888888888886</v>
      </c>
      <c r="R193" s="33">
        <v>0.20756693687054772</v>
      </c>
      <c r="S193" s="33">
        <v>26.098222222222219</v>
      </c>
      <c r="T193" s="33">
        <v>0</v>
      </c>
      <c r="U193" s="33">
        <v>3.8444444444444446</v>
      </c>
      <c r="V193" s="33">
        <v>0.33098010316875459</v>
      </c>
      <c r="W193" s="33">
        <v>9.8371111111111134</v>
      </c>
      <c r="X193" s="33">
        <v>9.6170000000000027</v>
      </c>
      <c r="Y193" s="33">
        <v>0</v>
      </c>
      <c r="Z193" s="33">
        <v>0.21504175878162621</v>
      </c>
      <c r="AA193" s="33">
        <v>0</v>
      </c>
      <c r="AB193" s="33">
        <v>0</v>
      </c>
      <c r="AC193" s="33">
        <v>0</v>
      </c>
      <c r="AD193" s="33">
        <v>0</v>
      </c>
      <c r="AE193" s="33">
        <v>0</v>
      </c>
      <c r="AF193" s="33">
        <v>0</v>
      </c>
      <c r="AG193" s="33">
        <v>0</v>
      </c>
      <c r="AH193" t="s">
        <v>185</v>
      </c>
      <c r="AI193" s="34">
        <v>8</v>
      </c>
    </row>
    <row r="194" spans="1:35" x14ac:dyDescent="0.25">
      <c r="A194" t="s">
        <v>564</v>
      </c>
      <c r="B194" t="s">
        <v>257</v>
      </c>
      <c r="C194" t="s">
        <v>441</v>
      </c>
      <c r="D194" t="s">
        <v>523</v>
      </c>
      <c r="E194" s="33">
        <v>96.5</v>
      </c>
      <c r="F194" s="33">
        <v>5.6888888888888891</v>
      </c>
      <c r="G194" s="33">
        <v>0.24444444444444444</v>
      </c>
      <c r="H194" s="33">
        <v>0</v>
      </c>
      <c r="I194" s="33">
        <v>1.3222222222222222</v>
      </c>
      <c r="J194" s="33">
        <v>0</v>
      </c>
      <c r="K194" s="33">
        <v>0</v>
      </c>
      <c r="L194" s="33">
        <v>7.2222222222222215E-2</v>
      </c>
      <c r="M194" s="33">
        <v>5.9805555555555552</v>
      </c>
      <c r="N194" s="33">
        <v>4.0333333333333332</v>
      </c>
      <c r="O194" s="33">
        <v>0.10377086931491077</v>
      </c>
      <c r="P194" s="33">
        <v>5.9861111111111107</v>
      </c>
      <c r="Q194" s="33">
        <v>7.1444444444444448</v>
      </c>
      <c r="R194" s="33">
        <v>0.1360679332181923</v>
      </c>
      <c r="S194" s="33">
        <v>3.5083333333333333</v>
      </c>
      <c r="T194" s="33">
        <v>0</v>
      </c>
      <c r="U194" s="33">
        <v>0</v>
      </c>
      <c r="V194" s="33">
        <v>3.6355785837651124E-2</v>
      </c>
      <c r="W194" s="33">
        <v>0.75555555555555554</v>
      </c>
      <c r="X194" s="33">
        <v>4.0333333333333332</v>
      </c>
      <c r="Y194" s="33">
        <v>0</v>
      </c>
      <c r="Z194" s="33">
        <v>4.9625791594703511E-2</v>
      </c>
      <c r="AA194" s="33">
        <v>0</v>
      </c>
      <c r="AB194" s="33">
        <v>0</v>
      </c>
      <c r="AC194" s="33">
        <v>0</v>
      </c>
      <c r="AD194" s="33">
        <v>0</v>
      </c>
      <c r="AE194" s="33">
        <v>0</v>
      </c>
      <c r="AF194" s="33">
        <v>0</v>
      </c>
      <c r="AG194" s="33">
        <v>2.2222222222222223E-2</v>
      </c>
      <c r="AH194" t="s">
        <v>36</v>
      </c>
      <c r="AI194" s="34">
        <v>8</v>
      </c>
    </row>
    <row r="195" spans="1:35" x14ac:dyDescent="0.25">
      <c r="A195" t="s">
        <v>564</v>
      </c>
      <c r="B195" t="s">
        <v>245</v>
      </c>
      <c r="C195" t="s">
        <v>451</v>
      </c>
      <c r="D195" t="s">
        <v>527</v>
      </c>
      <c r="E195" s="33">
        <v>51.4</v>
      </c>
      <c r="F195" s="33">
        <v>0.6</v>
      </c>
      <c r="G195" s="33">
        <v>0</v>
      </c>
      <c r="H195" s="33">
        <v>0</v>
      </c>
      <c r="I195" s="33">
        <v>0</v>
      </c>
      <c r="J195" s="33">
        <v>0</v>
      </c>
      <c r="K195" s="33">
        <v>0</v>
      </c>
      <c r="L195" s="33">
        <v>0</v>
      </c>
      <c r="M195" s="33">
        <v>0</v>
      </c>
      <c r="N195" s="33">
        <v>4.5528888888888872</v>
      </c>
      <c r="O195" s="33">
        <v>8.8577604842196248E-2</v>
      </c>
      <c r="P195" s="33">
        <v>0</v>
      </c>
      <c r="Q195" s="33">
        <v>12.134333333333332</v>
      </c>
      <c r="R195" s="33">
        <v>0.23607652399481191</v>
      </c>
      <c r="S195" s="33">
        <v>0</v>
      </c>
      <c r="T195" s="33">
        <v>0.37766666666666671</v>
      </c>
      <c r="U195" s="33">
        <v>0</v>
      </c>
      <c r="V195" s="33">
        <v>7.3476005188067451E-3</v>
      </c>
      <c r="W195" s="33">
        <v>0</v>
      </c>
      <c r="X195" s="33">
        <v>0</v>
      </c>
      <c r="Y195" s="33">
        <v>0</v>
      </c>
      <c r="Z195" s="33">
        <v>0</v>
      </c>
      <c r="AA195" s="33">
        <v>0</v>
      </c>
      <c r="AB195" s="33">
        <v>0</v>
      </c>
      <c r="AC195" s="33">
        <v>0</v>
      </c>
      <c r="AD195" s="33">
        <v>0</v>
      </c>
      <c r="AE195" s="33">
        <v>0</v>
      </c>
      <c r="AF195" s="33">
        <v>0</v>
      </c>
      <c r="AG195" s="33">
        <v>0</v>
      </c>
      <c r="AH195" t="s">
        <v>24</v>
      </c>
      <c r="AI195" s="34">
        <v>8</v>
      </c>
    </row>
    <row r="196" spans="1:35" x14ac:dyDescent="0.25">
      <c r="A196" t="s">
        <v>564</v>
      </c>
      <c r="B196" t="s">
        <v>309</v>
      </c>
      <c r="C196" t="s">
        <v>451</v>
      </c>
      <c r="D196" t="s">
        <v>527</v>
      </c>
      <c r="E196" s="33">
        <v>109.44444444444444</v>
      </c>
      <c r="F196" s="33">
        <v>0</v>
      </c>
      <c r="G196" s="33">
        <v>0</v>
      </c>
      <c r="H196" s="33">
        <v>0</v>
      </c>
      <c r="I196" s="33">
        <v>0</v>
      </c>
      <c r="J196" s="33">
        <v>0</v>
      </c>
      <c r="K196" s="33">
        <v>0</v>
      </c>
      <c r="L196" s="33">
        <v>0</v>
      </c>
      <c r="M196" s="33">
        <v>0</v>
      </c>
      <c r="N196" s="33">
        <v>2.7986666666666666</v>
      </c>
      <c r="O196" s="33">
        <v>2.5571573604060913E-2</v>
      </c>
      <c r="P196" s="33">
        <v>0</v>
      </c>
      <c r="Q196" s="33">
        <v>0</v>
      </c>
      <c r="R196" s="33">
        <v>0</v>
      </c>
      <c r="S196" s="33">
        <v>0</v>
      </c>
      <c r="T196" s="33">
        <v>0</v>
      </c>
      <c r="U196" s="33">
        <v>0</v>
      </c>
      <c r="V196" s="33">
        <v>0</v>
      </c>
      <c r="W196" s="33">
        <v>0</v>
      </c>
      <c r="X196" s="33">
        <v>0</v>
      </c>
      <c r="Y196" s="33">
        <v>0</v>
      </c>
      <c r="Z196" s="33">
        <v>0</v>
      </c>
      <c r="AA196" s="33">
        <v>0</v>
      </c>
      <c r="AB196" s="33">
        <v>0</v>
      </c>
      <c r="AC196" s="33">
        <v>0</v>
      </c>
      <c r="AD196" s="33">
        <v>0</v>
      </c>
      <c r="AE196" s="33">
        <v>0</v>
      </c>
      <c r="AF196" s="33">
        <v>0</v>
      </c>
      <c r="AG196" s="33">
        <v>0</v>
      </c>
      <c r="AH196" t="s">
        <v>90</v>
      </c>
      <c r="AI196" s="34">
        <v>8</v>
      </c>
    </row>
    <row r="197" spans="1:35" x14ac:dyDescent="0.25">
      <c r="A197" t="s">
        <v>564</v>
      </c>
      <c r="B197" t="s">
        <v>393</v>
      </c>
      <c r="C197" t="s">
        <v>500</v>
      </c>
      <c r="D197" t="s">
        <v>551</v>
      </c>
      <c r="E197" s="33">
        <v>70.111111111111114</v>
      </c>
      <c r="F197" s="33">
        <v>10.777777777777779</v>
      </c>
      <c r="G197" s="33">
        <v>0.28888888888888886</v>
      </c>
      <c r="H197" s="33">
        <v>0</v>
      </c>
      <c r="I197" s="33">
        <v>0.4</v>
      </c>
      <c r="J197" s="33">
        <v>0</v>
      </c>
      <c r="K197" s="33">
        <v>0</v>
      </c>
      <c r="L197" s="33">
        <v>0.13099999999999998</v>
      </c>
      <c r="M197" s="33">
        <v>6.0555555555555554</v>
      </c>
      <c r="N197" s="33">
        <v>8.8861111111111111</v>
      </c>
      <c r="O197" s="33">
        <v>0.21311410459587954</v>
      </c>
      <c r="P197" s="33">
        <v>6.2861111111111114</v>
      </c>
      <c r="Q197" s="33">
        <v>14.977777777777778</v>
      </c>
      <c r="R197" s="33">
        <v>0.30328843106180664</v>
      </c>
      <c r="S197" s="33">
        <v>1.6082222222222222</v>
      </c>
      <c r="T197" s="33">
        <v>1.6823333333333332</v>
      </c>
      <c r="U197" s="33">
        <v>0</v>
      </c>
      <c r="V197" s="33">
        <v>4.6933438985736924E-2</v>
      </c>
      <c r="W197" s="33">
        <v>2.6951111111111108</v>
      </c>
      <c r="X197" s="33">
        <v>2.9603333333333328</v>
      </c>
      <c r="Y197" s="33">
        <v>0</v>
      </c>
      <c r="Z197" s="33">
        <v>8.0664025356576838E-2</v>
      </c>
      <c r="AA197" s="33">
        <v>0</v>
      </c>
      <c r="AB197" s="33">
        <v>0</v>
      </c>
      <c r="AC197" s="33">
        <v>0</v>
      </c>
      <c r="AD197" s="33">
        <v>0</v>
      </c>
      <c r="AE197" s="33">
        <v>0</v>
      </c>
      <c r="AF197" s="33">
        <v>0</v>
      </c>
      <c r="AG197" s="33">
        <v>0</v>
      </c>
      <c r="AH197" t="s">
        <v>176</v>
      </c>
      <c r="AI197" s="34">
        <v>8</v>
      </c>
    </row>
    <row r="198" spans="1:35" x14ac:dyDescent="0.25">
      <c r="A198" t="s">
        <v>564</v>
      </c>
      <c r="B198" t="s">
        <v>356</v>
      </c>
      <c r="C198" t="s">
        <v>441</v>
      </c>
      <c r="D198" t="s">
        <v>520</v>
      </c>
      <c r="E198" s="33">
        <v>81.388888888888886</v>
      </c>
      <c r="F198" s="33">
        <v>5.6888888888888891</v>
      </c>
      <c r="G198" s="33">
        <v>0.1</v>
      </c>
      <c r="H198" s="33">
        <v>0</v>
      </c>
      <c r="I198" s="33">
        <v>3.1888888888888891</v>
      </c>
      <c r="J198" s="33">
        <v>0</v>
      </c>
      <c r="K198" s="33">
        <v>0</v>
      </c>
      <c r="L198" s="33">
        <v>0.21388888888888888</v>
      </c>
      <c r="M198" s="33">
        <v>8.2361111111111107</v>
      </c>
      <c r="N198" s="33">
        <v>2.2388888888888889</v>
      </c>
      <c r="O198" s="33">
        <v>0.12870307167235495</v>
      </c>
      <c r="P198" s="33">
        <v>0</v>
      </c>
      <c r="Q198" s="33">
        <v>6.6666666666666666E-2</v>
      </c>
      <c r="R198" s="33">
        <v>8.1911262798634813E-4</v>
      </c>
      <c r="S198" s="33">
        <v>4.072222222222222</v>
      </c>
      <c r="T198" s="33">
        <v>0</v>
      </c>
      <c r="U198" s="33">
        <v>0</v>
      </c>
      <c r="V198" s="33">
        <v>5.003412969283276E-2</v>
      </c>
      <c r="W198" s="33">
        <v>2.9277777777777776</v>
      </c>
      <c r="X198" s="33">
        <v>3.0555555555555555E-2</v>
      </c>
      <c r="Y198" s="33">
        <v>0</v>
      </c>
      <c r="Z198" s="33">
        <v>3.6348122866894199E-2</v>
      </c>
      <c r="AA198" s="33">
        <v>0</v>
      </c>
      <c r="AB198" s="33">
        <v>0</v>
      </c>
      <c r="AC198" s="33">
        <v>0</v>
      </c>
      <c r="AD198" s="33">
        <v>0</v>
      </c>
      <c r="AE198" s="33">
        <v>0</v>
      </c>
      <c r="AF198" s="33">
        <v>0</v>
      </c>
      <c r="AG198" s="33">
        <v>3.3333333333333333E-2</v>
      </c>
      <c r="AH198" t="s">
        <v>139</v>
      </c>
      <c r="AI198" s="34">
        <v>8</v>
      </c>
    </row>
    <row r="199" spans="1:35" x14ac:dyDescent="0.25">
      <c r="A199" t="s">
        <v>564</v>
      </c>
      <c r="B199" t="s">
        <v>290</v>
      </c>
      <c r="C199" t="s">
        <v>448</v>
      </c>
      <c r="D199" t="s">
        <v>525</v>
      </c>
      <c r="E199" s="33">
        <v>105.38888888888889</v>
      </c>
      <c r="F199" s="33">
        <v>5.6888888888888891</v>
      </c>
      <c r="G199" s="33">
        <v>0.33333333333333331</v>
      </c>
      <c r="H199" s="33">
        <v>0.36300000000000004</v>
      </c>
      <c r="I199" s="33">
        <v>4.3</v>
      </c>
      <c r="J199" s="33">
        <v>0</v>
      </c>
      <c r="K199" s="33">
        <v>0</v>
      </c>
      <c r="L199" s="33">
        <v>3.9384444444444453</v>
      </c>
      <c r="M199" s="33">
        <v>6.0106666666666646</v>
      </c>
      <c r="N199" s="33">
        <v>7.2351111111111122</v>
      </c>
      <c r="O199" s="33">
        <v>0.12568476541908274</v>
      </c>
      <c r="P199" s="33">
        <v>6.6895555555555548</v>
      </c>
      <c r="Q199" s="33">
        <v>18.321222222222218</v>
      </c>
      <c r="R199" s="33">
        <v>0.23731892461781756</v>
      </c>
      <c r="S199" s="33">
        <v>4.0545555555555568</v>
      </c>
      <c r="T199" s="33">
        <v>5.514555555555555</v>
      </c>
      <c r="U199" s="33">
        <v>0</v>
      </c>
      <c r="V199" s="33">
        <v>9.0798102266736971E-2</v>
      </c>
      <c r="W199" s="33">
        <v>2.3111111111111109</v>
      </c>
      <c r="X199" s="33">
        <v>8.1611111111111114</v>
      </c>
      <c r="Y199" s="33">
        <v>0</v>
      </c>
      <c r="Z199" s="33">
        <v>9.9367422245651024E-2</v>
      </c>
      <c r="AA199" s="33">
        <v>0</v>
      </c>
      <c r="AB199" s="33">
        <v>0</v>
      </c>
      <c r="AC199" s="33">
        <v>0</v>
      </c>
      <c r="AD199" s="33">
        <v>0</v>
      </c>
      <c r="AE199" s="33">
        <v>0</v>
      </c>
      <c r="AF199" s="33">
        <v>0</v>
      </c>
      <c r="AG199" s="33">
        <v>0</v>
      </c>
      <c r="AH199" t="s">
        <v>69</v>
      </c>
      <c r="AI199" s="34">
        <v>8</v>
      </c>
    </row>
    <row r="200" spans="1:35" x14ac:dyDescent="0.25">
      <c r="A200" t="s">
        <v>564</v>
      </c>
      <c r="B200" t="s">
        <v>342</v>
      </c>
      <c r="C200" t="s">
        <v>442</v>
      </c>
      <c r="D200" t="s">
        <v>521</v>
      </c>
      <c r="E200" s="33">
        <v>71.188888888888883</v>
      </c>
      <c r="F200" s="33">
        <v>5.6888888888888891</v>
      </c>
      <c r="G200" s="33">
        <v>0.33333333333333331</v>
      </c>
      <c r="H200" s="33">
        <v>0</v>
      </c>
      <c r="I200" s="33">
        <v>0.82222222222222219</v>
      </c>
      <c r="J200" s="33">
        <v>0</v>
      </c>
      <c r="K200" s="33">
        <v>0</v>
      </c>
      <c r="L200" s="33">
        <v>6.6666666666666666E-2</v>
      </c>
      <c r="M200" s="33">
        <v>14.547222222222222</v>
      </c>
      <c r="N200" s="33">
        <v>0</v>
      </c>
      <c r="O200" s="33">
        <v>0.20434680817855472</v>
      </c>
      <c r="P200" s="33">
        <v>2.7583333333333333</v>
      </c>
      <c r="Q200" s="33">
        <v>3.1138888888888889</v>
      </c>
      <c r="R200" s="33">
        <v>8.2487903855158418E-2</v>
      </c>
      <c r="S200" s="33">
        <v>4.7222222222222221E-2</v>
      </c>
      <c r="T200" s="33">
        <v>4.7722222222222221</v>
      </c>
      <c r="U200" s="33">
        <v>0</v>
      </c>
      <c r="V200" s="33">
        <v>6.7699391290775721E-2</v>
      </c>
      <c r="W200" s="33">
        <v>0.24722222222222223</v>
      </c>
      <c r="X200" s="33">
        <v>2.7777777777777776E-2</v>
      </c>
      <c r="Y200" s="33">
        <v>0</v>
      </c>
      <c r="Z200" s="33">
        <v>3.8629623848915255E-3</v>
      </c>
      <c r="AA200" s="33">
        <v>0</v>
      </c>
      <c r="AB200" s="33">
        <v>0</v>
      </c>
      <c r="AC200" s="33">
        <v>0</v>
      </c>
      <c r="AD200" s="33">
        <v>0</v>
      </c>
      <c r="AE200" s="33">
        <v>0</v>
      </c>
      <c r="AF200" s="33">
        <v>0</v>
      </c>
      <c r="AG200" s="33">
        <v>0.26666666666666666</v>
      </c>
      <c r="AH200" t="s">
        <v>125</v>
      </c>
      <c r="AI200" s="34">
        <v>8</v>
      </c>
    </row>
    <row r="201" spans="1:35" x14ac:dyDescent="0.25">
      <c r="A201" t="s">
        <v>564</v>
      </c>
      <c r="B201" t="s">
        <v>339</v>
      </c>
      <c r="C201" t="s">
        <v>484</v>
      </c>
      <c r="D201" t="s">
        <v>531</v>
      </c>
      <c r="E201" s="33">
        <v>53.87777777777778</v>
      </c>
      <c r="F201" s="33">
        <v>11.144444444444444</v>
      </c>
      <c r="G201" s="33">
        <v>0.28888888888888886</v>
      </c>
      <c r="H201" s="33">
        <v>0</v>
      </c>
      <c r="I201" s="33">
        <v>0.4</v>
      </c>
      <c r="J201" s="33">
        <v>0</v>
      </c>
      <c r="K201" s="33">
        <v>0</v>
      </c>
      <c r="L201" s="33">
        <v>1.1034444444444442</v>
      </c>
      <c r="M201" s="33">
        <v>5.6166666666666663</v>
      </c>
      <c r="N201" s="33">
        <v>5.6527777777777777</v>
      </c>
      <c r="O201" s="33">
        <v>0.20916683852340687</v>
      </c>
      <c r="P201" s="33">
        <v>5.6638888888888888</v>
      </c>
      <c r="Q201" s="33">
        <v>5.5611111111111109</v>
      </c>
      <c r="R201" s="33">
        <v>0.20834192617034439</v>
      </c>
      <c r="S201" s="33">
        <v>1.3371111111111114</v>
      </c>
      <c r="T201" s="33">
        <v>2.2242222222222221</v>
      </c>
      <c r="U201" s="33">
        <v>0</v>
      </c>
      <c r="V201" s="33">
        <v>6.6100226850897101E-2</v>
      </c>
      <c r="W201" s="33">
        <v>0.64366666666666672</v>
      </c>
      <c r="X201" s="33">
        <v>2.4643333333333337</v>
      </c>
      <c r="Y201" s="33">
        <v>0</v>
      </c>
      <c r="Z201" s="33">
        <v>5.7686120849659732E-2</v>
      </c>
      <c r="AA201" s="33">
        <v>0</v>
      </c>
      <c r="AB201" s="33">
        <v>0</v>
      </c>
      <c r="AC201" s="33">
        <v>0</v>
      </c>
      <c r="AD201" s="33">
        <v>7.2722222222222221</v>
      </c>
      <c r="AE201" s="33">
        <v>0</v>
      </c>
      <c r="AF201" s="33">
        <v>0</v>
      </c>
      <c r="AG201" s="33">
        <v>0</v>
      </c>
      <c r="AH201" t="s">
        <v>121</v>
      </c>
      <c r="AI201" s="34">
        <v>8</v>
      </c>
    </row>
    <row r="202" spans="1:35" x14ac:dyDescent="0.25">
      <c r="A202" t="s">
        <v>564</v>
      </c>
      <c r="B202" t="s">
        <v>234</v>
      </c>
      <c r="C202" t="s">
        <v>438</v>
      </c>
      <c r="D202" t="s">
        <v>528</v>
      </c>
      <c r="E202" s="33">
        <v>58.7</v>
      </c>
      <c r="F202" s="33">
        <v>5.6</v>
      </c>
      <c r="G202" s="33">
        <v>0.14444444444444443</v>
      </c>
      <c r="H202" s="33">
        <v>0.33611111111111097</v>
      </c>
      <c r="I202" s="33">
        <v>2.1111111111111112</v>
      </c>
      <c r="J202" s="33">
        <v>0</v>
      </c>
      <c r="K202" s="33">
        <v>0</v>
      </c>
      <c r="L202" s="33">
        <v>1.3472222222222221</v>
      </c>
      <c r="M202" s="33">
        <v>5.2444444444444445</v>
      </c>
      <c r="N202" s="33">
        <v>3.8694444444444445</v>
      </c>
      <c r="O202" s="33">
        <v>0.15526216165057732</v>
      </c>
      <c r="P202" s="33">
        <v>6.0111111111111111</v>
      </c>
      <c r="Q202" s="33">
        <v>20.963999999999999</v>
      </c>
      <c r="R202" s="33">
        <v>0.45954192693545332</v>
      </c>
      <c r="S202" s="33">
        <v>3.1054444444444438</v>
      </c>
      <c r="T202" s="33">
        <v>0.2361111111111111</v>
      </c>
      <c r="U202" s="33">
        <v>0</v>
      </c>
      <c r="V202" s="33">
        <v>5.6925989021389352E-2</v>
      </c>
      <c r="W202" s="33">
        <v>6.2305555555555552</v>
      </c>
      <c r="X202" s="33">
        <v>6.3888888888888884E-2</v>
      </c>
      <c r="Y202" s="33">
        <v>0</v>
      </c>
      <c r="Z202" s="33">
        <v>0.1072307401097861</v>
      </c>
      <c r="AA202" s="33">
        <v>0</v>
      </c>
      <c r="AB202" s="33">
        <v>0</v>
      </c>
      <c r="AC202" s="33">
        <v>0</v>
      </c>
      <c r="AD202" s="33">
        <v>0</v>
      </c>
      <c r="AE202" s="33">
        <v>0</v>
      </c>
      <c r="AF202" s="33">
        <v>0</v>
      </c>
      <c r="AG202" s="33">
        <v>0</v>
      </c>
      <c r="AH202" t="s">
        <v>13</v>
      </c>
      <c r="AI202" s="34">
        <v>8</v>
      </c>
    </row>
    <row r="203" spans="1:35" x14ac:dyDescent="0.25">
      <c r="A203" t="s">
        <v>564</v>
      </c>
      <c r="B203" t="s">
        <v>360</v>
      </c>
      <c r="C203" t="s">
        <v>458</v>
      </c>
      <c r="D203" t="s">
        <v>532</v>
      </c>
      <c r="E203" s="33">
        <v>43.344444444444441</v>
      </c>
      <c r="F203" s="33">
        <v>5.6888888888888891</v>
      </c>
      <c r="G203" s="33">
        <v>0.41111111111111109</v>
      </c>
      <c r="H203" s="33">
        <v>0</v>
      </c>
      <c r="I203" s="33">
        <v>1.3111111111111111</v>
      </c>
      <c r="J203" s="33">
        <v>0</v>
      </c>
      <c r="K203" s="33">
        <v>0</v>
      </c>
      <c r="L203" s="33">
        <v>2.7777777777777776E-2</v>
      </c>
      <c r="M203" s="33">
        <v>0</v>
      </c>
      <c r="N203" s="33">
        <v>9.1277777777777782</v>
      </c>
      <c r="O203" s="33">
        <v>0.21058702896693157</v>
      </c>
      <c r="P203" s="33">
        <v>4.7833333333333332</v>
      </c>
      <c r="Q203" s="33">
        <v>9.2416666666666671</v>
      </c>
      <c r="R203" s="33">
        <v>0.32357087926172778</v>
      </c>
      <c r="S203" s="33">
        <v>0</v>
      </c>
      <c r="T203" s="33">
        <v>0</v>
      </c>
      <c r="U203" s="33">
        <v>0</v>
      </c>
      <c r="V203" s="33">
        <v>0</v>
      </c>
      <c r="W203" s="33">
        <v>0</v>
      </c>
      <c r="X203" s="33">
        <v>0</v>
      </c>
      <c r="Y203" s="33">
        <v>0</v>
      </c>
      <c r="Z203" s="33">
        <v>0</v>
      </c>
      <c r="AA203" s="33">
        <v>0</v>
      </c>
      <c r="AB203" s="33">
        <v>0</v>
      </c>
      <c r="AC203" s="33">
        <v>0</v>
      </c>
      <c r="AD203" s="33">
        <v>0</v>
      </c>
      <c r="AE203" s="33">
        <v>0</v>
      </c>
      <c r="AF203" s="33">
        <v>0</v>
      </c>
      <c r="AG203" s="33">
        <v>0.26666666666666666</v>
      </c>
      <c r="AH203" t="s">
        <v>143</v>
      </c>
      <c r="AI203" s="34">
        <v>8</v>
      </c>
    </row>
    <row r="204" spans="1:35" x14ac:dyDescent="0.25">
      <c r="A204" t="s">
        <v>564</v>
      </c>
      <c r="B204" t="s">
        <v>259</v>
      </c>
      <c r="C204" t="s">
        <v>459</v>
      </c>
      <c r="D204" t="s">
        <v>515</v>
      </c>
      <c r="E204" s="33">
        <v>29.444444444444443</v>
      </c>
      <c r="F204" s="33">
        <v>5.6888888888888891</v>
      </c>
      <c r="G204" s="33">
        <v>0.16666666666666666</v>
      </c>
      <c r="H204" s="33">
        <v>0.15</v>
      </c>
      <c r="I204" s="33">
        <v>4.822222222222222</v>
      </c>
      <c r="J204" s="33">
        <v>0</v>
      </c>
      <c r="K204" s="33">
        <v>0</v>
      </c>
      <c r="L204" s="33">
        <v>0.13522222222222222</v>
      </c>
      <c r="M204" s="33">
        <v>2.4899999999999998</v>
      </c>
      <c r="N204" s="33">
        <v>0.45011111111111107</v>
      </c>
      <c r="O204" s="33">
        <v>9.9852830188679242E-2</v>
      </c>
      <c r="P204" s="33">
        <v>4.5619999999999976</v>
      </c>
      <c r="Q204" s="33">
        <v>4.8368888888888879</v>
      </c>
      <c r="R204" s="33">
        <v>0.3192075471698112</v>
      </c>
      <c r="S204" s="33">
        <v>2.4823333333333335</v>
      </c>
      <c r="T204" s="33">
        <v>0.53611111111111109</v>
      </c>
      <c r="U204" s="33">
        <v>0</v>
      </c>
      <c r="V204" s="33">
        <v>0.10251320754716982</v>
      </c>
      <c r="W204" s="33">
        <v>0.36066666666666675</v>
      </c>
      <c r="X204" s="33">
        <v>7.8888888888888883E-2</v>
      </c>
      <c r="Y204" s="33">
        <v>0</v>
      </c>
      <c r="Z204" s="33">
        <v>1.4928301886792457E-2</v>
      </c>
      <c r="AA204" s="33">
        <v>0</v>
      </c>
      <c r="AB204" s="33">
        <v>0</v>
      </c>
      <c r="AC204" s="33">
        <v>0</v>
      </c>
      <c r="AD204" s="33">
        <v>0</v>
      </c>
      <c r="AE204" s="33">
        <v>0</v>
      </c>
      <c r="AF204" s="33">
        <v>0</v>
      </c>
      <c r="AG204" s="33">
        <v>0</v>
      </c>
      <c r="AH204" t="s">
        <v>38</v>
      </c>
      <c r="AI204" s="34">
        <v>8</v>
      </c>
    </row>
    <row r="205" spans="1:35" x14ac:dyDescent="0.25">
      <c r="A205" t="s">
        <v>564</v>
      </c>
      <c r="B205" t="s">
        <v>380</v>
      </c>
      <c r="C205" t="s">
        <v>441</v>
      </c>
      <c r="D205" t="s">
        <v>520</v>
      </c>
      <c r="E205" s="33">
        <v>117.68888888888888</v>
      </c>
      <c r="F205" s="33">
        <v>0</v>
      </c>
      <c r="G205" s="33">
        <v>0.37777777777777777</v>
      </c>
      <c r="H205" s="33">
        <v>28.461111111111112</v>
      </c>
      <c r="I205" s="33">
        <v>8.1777777777777771</v>
      </c>
      <c r="J205" s="33">
        <v>0</v>
      </c>
      <c r="K205" s="33">
        <v>0</v>
      </c>
      <c r="L205" s="33">
        <v>0</v>
      </c>
      <c r="M205" s="33">
        <v>0</v>
      </c>
      <c r="N205" s="33">
        <v>14.675000000000001</v>
      </c>
      <c r="O205" s="33">
        <v>0.12469316465256799</v>
      </c>
      <c r="P205" s="33">
        <v>0</v>
      </c>
      <c r="Q205" s="33">
        <v>25.208333333333332</v>
      </c>
      <c r="R205" s="33">
        <v>0.21419467522658611</v>
      </c>
      <c r="S205" s="33">
        <v>0</v>
      </c>
      <c r="T205" s="33">
        <v>0</v>
      </c>
      <c r="U205" s="33">
        <v>0</v>
      </c>
      <c r="V205" s="33">
        <v>0</v>
      </c>
      <c r="W205" s="33">
        <v>0</v>
      </c>
      <c r="X205" s="33">
        <v>9.3972222222222221</v>
      </c>
      <c r="Y205" s="33">
        <v>0</v>
      </c>
      <c r="Z205" s="33">
        <v>7.9847998489425989E-2</v>
      </c>
      <c r="AA205" s="33">
        <v>0</v>
      </c>
      <c r="AB205" s="33">
        <v>0</v>
      </c>
      <c r="AC205" s="33">
        <v>0</v>
      </c>
      <c r="AD205" s="33">
        <v>0</v>
      </c>
      <c r="AE205" s="33">
        <v>0</v>
      </c>
      <c r="AF205" s="33">
        <v>0</v>
      </c>
      <c r="AG205" s="33">
        <v>0</v>
      </c>
      <c r="AH205" t="s">
        <v>163</v>
      </c>
      <c r="AI205" s="34">
        <v>8</v>
      </c>
    </row>
    <row r="206" spans="1:35" x14ac:dyDescent="0.25">
      <c r="A206" t="s">
        <v>564</v>
      </c>
      <c r="B206" t="s">
        <v>395</v>
      </c>
      <c r="C206" t="s">
        <v>501</v>
      </c>
      <c r="D206" t="s">
        <v>541</v>
      </c>
      <c r="E206" s="33">
        <v>23.533333333333335</v>
      </c>
      <c r="F206" s="33">
        <v>5.6888888888888891</v>
      </c>
      <c r="G206" s="33">
        <v>7.7777777777777779E-2</v>
      </c>
      <c r="H206" s="33">
        <v>8.8888888888888892E-2</v>
      </c>
      <c r="I206" s="33">
        <v>5.6</v>
      </c>
      <c r="J206" s="33">
        <v>0</v>
      </c>
      <c r="K206" s="33">
        <v>0</v>
      </c>
      <c r="L206" s="33">
        <v>1.5852222222222223</v>
      </c>
      <c r="M206" s="33">
        <v>5.0666666666666664</v>
      </c>
      <c r="N206" s="33">
        <v>0</v>
      </c>
      <c r="O206" s="33">
        <v>0.21529745042492915</v>
      </c>
      <c r="P206" s="33">
        <v>3.0907777777777778</v>
      </c>
      <c r="Q206" s="33">
        <v>5.6191111111111107</v>
      </c>
      <c r="R206" s="33">
        <v>0.37010859301227572</v>
      </c>
      <c r="S206" s="33">
        <v>3.6822222222222227</v>
      </c>
      <c r="T206" s="33">
        <v>6.2203333333333335</v>
      </c>
      <c r="U206" s="33">
        <v>0</v>
      </c>
      <c r="V206" s="33">
        <v>0.42078847969782818</v>
      </c>
      <c r="W206" s="33">
        <v>4.3655555555555567</v>
      </c>
      <c r="X206" s="33">
        <v>3.0540000000000003</v>
      </c>
      <c r="Y206" s="33">
        <v>0</v>
      </c>
      <c r="Z206" s="33">
        <v>0.31527856468366389</v>
      </c>
      <c r="AA206" s="33">
        <v>0</v>
      </c>
      <c r="AB206" s="33">
        <v>0</v>
      </c>
      <c r="AC206" s="33">
        <v>0</v>
      </c>
      <c r="AD206" s="33">
        <v>0</v>
      </c>
      <c r="AE206" s="33">
        <v>0</v>
      </c>
      <c r="AF206" s="33">
        <v>0</v>
      </c>
      <c r="AG206" s="33">
        <v>0</v>
      </c>
      <c r="AH206" t="s">
        <v>178</v>
      </c>
      <c r="AI206" s="34">
        <v>8</v>
      </c>
    </row>
    <row r="207" spans="1:35" x14ac:dyDescent="0.25">
      <c r="A207" t="s">
        <v>564</v>
      </c>
      <c r="B207" t="s">
        <v>227</v>
      </c>
      <c r="C207" t="s">
        <v>446</v>
      </c>
      <c r="D207" t="s">
        <v>514</v>
      </c>
      <c r="E207" s="33">
        <v>80.644444444444446</v>
      </c>
      <c r="F207" s="33">
        <v>5.6888888888888891</v>
      </c>
      <c r="G207" s="33">
        <v>0.26666666666666666</v>
      </c>
      <c r="H207" s="33">
        <v>0.45244444444444443</v>
      </c>
      <c r="I207" s="33">
        <v>5.8555555555555552</v>
      </c>
      <c r="J207" s="33">
        <v>0</v>
      </c>
      <c r="K207" s="33">
        <v>0</v>
      </c>
      <c r="L207" s="33">
        <v>9.6101111111111113</v>
      </c>
      <c r="M207" s="33">
        <v>4.8431111111111118</v>
      </c>
      <c r="N207" s="33">
        <v>0</v>
      </c>
      <c r="O207" s="33">
        <v>6.0055111600992014E-2</v>
      </c>
      <c r="P207" s="33">
        <v>5.6</v>
      </c>
      <c r="Q207" s="33">
        <v>10.110444444444445</v>
      </c>
      <c r="R207" s="33">
        <v>0.19481124276660236</v>
      </c>
      <c r="S207" s="33">
        <v>8.8627777777777794</v>
      </c>
      <c r="T207" s="33">
        <v>5.2377777777777759</v>
      </c>
      <c r="U207" s="33">
        <v>0</v>
      </c>
      <c r="V207" s="33">
        <v>0.17484844309727196</v>
      </c>
      <c r="W207" s="33">
        <v>6.8110000000000017</v>
      </c>
      <c r="X207" s="33">
        <v>7.1935555555555561</v>
      </c>
      <c r="Y207" s="33">
        <v>0</v>
      </c>
      <c r="Z207" s="33">
        <v>0.17365803251584463</v>
      </c>
      <c r="AA207" s="33">
        <v>0</v>
      </c>
      <c r="AB207" s="33">
        <v>0</v>
      </c>
      <c r="AC207" s="33">
        <v>0</v>
      </c>
      <c r="AD207" s="33">
        <v>0</v>
      </c>
      <c r="AE207" s="33">
        <v>0</v>
      </c>
      <c r="AF207" s="33">
        <v>0</v>
      </c>
      <c r="AG207" s="33">
        <v>0</v>
      </c>
      <c r="AH207" t="s">
        <v>6</v>
      </c>
      <c r="AI207" s="34">
        <v>8</v>
      </c>
    </row>
    <row r="208" spans="1:35" x14ac:dyDescent="0.25">
      <c r="A208" t="s">
        <v>564</v>
      </c>
      <c r="B208" t="s">
        <v>371</v>
      </c>
      <c r="C208" t="s">
        <v>440</v>
      </c>
      <c r="D208" t="s">
        <v>514</v>
      </c>
      <c r="E208" s="33">
        <v>58.733333333333334</v>
      </c>
      <c r="F208" s="33">
        <v>4.9777777777777779</v>
      </c>
      <c r="G208" s="33">
        <v>0.31111111111111112</v>
      </c>
      <c r="H208" s="33">
        <v>0.28888888888888886</v>
      </c>
      <c r="I208" s="33">
        <v>5.2777777777777777</v>
      </c>
      <c r="J208" s="33">
        <v>0</v>
      </c>
      <c r="K208" s="33">
        <v>0</v>
      </c>
      <c r="L208" s="33">
        <v>3.556888888888889</v>
      </c>
      <c r="M208" s="33">
        <v>4.738888888888888</v>
      </c>
      <c r="N208" s="33">
        <v>0</v>
      </c>
      <c r="O208" s="33">
        <v>8.0684827847143384E-2</v>
      </c>
      <c r="P208" s="33">
        <v>0</v>
      </c>
      <c r="Q208" s="33">
        <v>17.486666666666665</v>
      </c>
      <c r="R208" s="33">
        <v>0.29772985244040856</v>
      </c>
      <c r="S208" s="33">
        <v>4.6795555555555559</v>
      </c>
      <c r="T208" s="33">
        <v>3.7710000000000004</v>
      </c>
      <c r="U208" s="33">
        <v>0</v>
      </c>
      <c r="V208" s="33">
        <v>0.14388006053726826</v>
      </c>
      <c r="W208" s="33">
        <v>4.1064444444444446</v>
      </c>
      <c r="X208" s="33">
        <v>5.745333333333333</v>
      </c>
      <c r="Y208" s="33">
        <v>0</v>
      </c>
      <c r="Z208" s="33">
        <v>0.16773741959894056</v>
      </c>
      <c r="AA208" s="33">
        <v>0</v>
      </c>
      <c r="AB208" s="33">
        <v>0</v>
      </c>
      <c r="AC208" s="33">
        <v>0</v>
      </c>
      <c r="AD208" s="33">
        <v>0</v>
      </c>
      <c r="AE208" s="33">
        <v>0</v>
      </c>
      <c r="AF208" s="33">
        <v>0</v>
      </c>
      <c r="AG208" s="33">
        <v>0</v>
      </c>
      <c r="AH208" t="s">
        <v>154</v>
      </c>
      <c r="AI208" s="34">
        <v>8</v>
      </c>
    </row>
    <row r="209" spans="1:35" x14ac:dyDescent="0.25">
      <c r="A209" t="s">
        <v>564</v>
      </c>
      <c r="B209" t="s">
        <v>231</v>
      </c>
      <c r="C209" t="s">
        <v>449</v>
      </c>
      <c r="D209" t="s">
        <v>520</v>
      </c>
      <c r="E209" s="33">
        <v>140.63333333333333</v>
      </c>
      <c r="F209" s="33">
        <v>5.6888888888888891</v>
      </c>
      <c r="G209" s="33">
        <v>0.25555555555555554</v>
      </c>
      <c r="H209" s="33">
        <v>0.19566666666666666</v>
      </c>
      <c r="I209" s="33">
        <v>6.8777777777777782</v>
      </c>
      <c r="J209" s="33">
        <v>0</v>
      </c>
      <c r="K209" s="33">
        <v>0</v>
      </c>
      <c r="L209" s="33">
        <v>7.021444444444441</v>
      </c>
      <c r="M209" s="33">
        <v>0</v>
      </c>
      <c r="N209" s="33">
        <v>57.137333333333331</v>
      </c>
      <c r="O209" s="33">
        <v>0.40628584972742354</v>
      </c>
      <c r="P209" s="33">
        <v>3.2093333333333338</v>
      </c>
      <c r="Q209" s="33">
        <v>19.926111111111108</v>
      </c>
      <c r="R209" s="33">
        <v>0.16450896736983486</v>
      </c>
      <c r="S209" s="33">
        <v>13.12777777777778</v>
      </c>
      <c r="T209" s="33">
        <v>12.180111111111113</v>
      </c>
      <c r="U209" s="33">
        <v>0</v>
      </c>
      <c r="V209" s="33">
        <v>0.17995654578494119</v>
      </c>
      <c r="W209" s="33">
        <v>19.610666666666663</v>
      </c>
      <c r="X209" s="33">
        <v>19.104444444444443</v>
      </c>
      <c r="Y209" s="33">
        <v>0</v>
      </c>
      <c r="Z209" s="33">
        <v>0.27529114324089432</v>
      </c>
      <c r="AA209" s="33">
        <v>0</v>
      </c>
      <c r="AB209" s="33">
        <v>0</v>
      </c>
      <c r="AC209" s="33">
        <v>0</v>
      </c>
      <c r="AD209" s="33">
        <v>0</v>
      </c>
      <c r="AE209" s="33">
        <v>0</v>
      </c>
      <c r="AF209" s="33">
        <v>0</v>
      </c>
      <c r="AG209" s="33">
        <v>0</v>
      </c>
      <c r="AH209" t="s">
        <v>10</v>
      </c>
      <c r="AI209" s="34">
        <v>8</v>
      </c>
    </row>
    <row r="210" spans="1:35" x14ac:dyDescent="0.25">
      <c r="A210" t="s">
        <v>564</v>
      </c>
      <c r="B210" t="s">
        <v>246</v>
      </c>
      <c r="C210" t="s">
        <v>456</v>
      </c>
      <c r="D210" t="s">
        <v>531</v>
      </c>
      <c r="E210" s="33">
        <v>58.788888888888891</v>
      </c>
      <c r="F210" s="33">
        <v>11.233333333333333</v>
      </c>
      <c r="G210" s="33">
        <v>0.28888888888888886</v>
      </c>
      <c r="H210" s="33">
        <v>0</v>
      </c>
      <c r="I210" s="33">
        <v>0.4</v>
      </c>
      <c r="J210" s="33">
        <v>0</v>
      </c>
      <c r="K210" s="33">
        <v>0</v>
      </c>
      <c r="L210" s="33">
        <v>1.7291111111111117</v>
      </c>
      <c r="M210" s="33">
        <v>5.85</v>
      </c>
      <c r="N210" s="33">
        <v>4.6611111111111114</v>
      </c>
      <c r="O210" s="33">
        <v>0.17879417879417878</v>
      </c>
      <c r="P210" s="33">
        <v>4.5305555555555559</v>
      </c>
      <c r="Q210" s="33">
        <v>3.9583333333333335</v>
      </c>
      <c r="R210" s="33">
        <v>0.1443961443961444</v>
      </c>
      <c r="S210" s="33">
        <v>2.9015555555555546</v>
      </c>
      <c r="T210" s="33">
        <v>0.22311111111111112</v>
      </c>
      <c r="U210" s="33">
        <v>0</v>
      </c>
      <c r="V210" s="33">
        <v>5.3150633150633134E-2</v>
      </c>
      <c r="W210" s="33">
        <v>1.8678888888888889</v>
      </c>
      <c r="X210" s="33">
        <v>1.2320000000000002</v>
      </c>
      <c r="Y210" s="33">
        <v>0</v>
      </c>
      <c r="Z210" s="33">
        <v>5.2729162729162733E-2</v>
      </c>
      <c r="AA210" s="33">
        <v>0</v>
      </c>
      <c r="AB210" s="33">
        <v>0</v>
      </c>
      <c r="AC210" s="33">
        <v>0</v>
      </c>
      <c r="AD210" s="33">
        <v>0</v>
      </c>
      <c r="AE210" s="33">
        <v>0</v>
      </c>
      <c r="AF210" s="33">
        <v>0</v>
      </c>
      <c r="AG210" s="33">
        <v>0</v>
      </c>
      <c r="AH210" t="s">
        <v>25</v>
      </c>
      <c r="AI210" s="34">
        <v>8</v>
      </c>
    </row>
    <row r="211" spans="1:35" x14ac:dyDescent="0.25">
      <c r="A211" t="s">
        <v>564</v>
      </c>
      <c r="B211" t="s">
        <v>383</v>
      </c>
      <c r="C211" t="s">
        <v>449</v>
      </c>
      <c r="D211" t="s">
        <v>520</v>
      </c>
      <c r="E211" s="33">
        <v>20.155555555555555</v>
      </c>
      <c r="F211" s="33">
        <v>5.5111111111111111</v>
      </c>
      <c r="G211" s="33">
        <v>0</v>
      </c>
      <c r="H211" s="33">
        <v>0</v>
      </c>
      <c r="I211" s="33">
        <v>1.9222222222222223</v>
      </c>
      <c r="J211" s="33">
        <v>0</v>
      </c>
      <c r="K211" s="33">
        <v>0</v>
      </c>
      <c r="L211" s="33">
        <v>0.33888888888888891</v>
      </c>
      <c r="M211" s="33">
        <v>0</v>
      </c>
      <c r="N211" s="33">
        <v>0</v>
      </c>
      <c r="O211" s="33">
        <v>0</v>
      </c>
      <c r="P211" s="33">
        <v>0</v>
      </c>
      <c r="Q211" s="33">
        <v>0</v>
      </c>
      <c r="R211" s="33">
        <v>0</v>
      </c>
      <c r="S211" s="33">
        <v>1.1444444444444444</v>
      </c>
      <c r="T211" s="33">
        <v>0</v>
      </c>
      <c r="U211" s="33">
        <v>0</v>
      </c>
      <c r="V211" s="33">
        <v>5.6780595369349499E-2</v>
      </c>
      <c r="W211" s="33">
        <v>0</v>
      </c>
      <c r="X211" s="33">
        <v>1.2250000000000001</v>
      </c>
      <c r="Y211" s="33">
        <v>0</v>
      </c>
      <c r="Z211" s="33">
        <v>6.0777287761852268E-2</v>
      </c>
      <c r="AA211" s="33">
        <v>0</v>
      </c>
      <c r="AB211" s="33">
        <v>5.0222222222222221</v>
      </c>
      <c r="AC211" s="33">
        <v>0</v>
      </c>
      <c r="AD211" s="33">
        <v>0</v>
      </c>
      <c r="AE211" s="33">
        <v>6.7555555555555555</v>
      </c>
      <c r="AF211" s="33">
        <v>0</v>
      </c>
      <c r="AG211" s="33">
        <v>0</v>
      </c>
      <c r="AH211" t="s">
        <v>166</v>
      </c>
      <c r="AI211" s="34">
        <v>8</v>
      </c>
    </row>
    <row r="212" spans="1:35" x14ac:dyDescent="0.25">
      <c r="A212" t="s">
        <v>564</v>
      </c>
      <c r="B212" t="s">
        <v>315</v>
      </c>
      <c r="C212" t="s">
        <v>476</v>
      </c>
      <c r="D212" t="s">
        <v>539</v>
      </c>
      <c r="E212" s="33">
        <v>27.755555555555556</v>
      </c>
      <c r="F212" s="33">
        <v>4.5111111111111111</v>
      </c>
      <c r="G212" s="33">
        <v>1.0666666666666667</v>
      </c>
      <c r="H212" s="33">
        <v>0.28888888888888886</v>
      </c>
      <c r="I212" s="33">
        <v>1.1555555555555554</v>
      </c>
      <c r="J212" s="33">
        <v>0</v>
      </c>
      <c r="K212" s="33">
        <v>0</v>
      </c>
      <c r="L212" s="33">
        <v>0</v>
      </c>
      <c r="M212" s="33">
        <v>0</v>
      </c>
      <c r="N212" s="33">
        <v>0</v>
      </c>
      <c r="O212" s="33">
        <v>0</v>
      </c>
      <c r="P212" s="33">
        <v>5.6</v>
      </c>
      <c r="Q212" s="33">
        <v>0</v>
      </c>
      <c r="R212" s="33">
        <v>0.20176140912730181</v>
      </c>
      <c r="S212" s="33">
        <v>6.6666666666666666E-2</v>
      </c>
      <c r="T212" s="33">
        <v>0</v>
      </c>
      <c r="U212" s="33">
        <v>0</v>
      </c>
      <c r="V212" s="33">
        <v>2.4019215372297837E-3</v>
      </c>
      <c r="W212" s="33">
        <v>3.6000000000000004E-2</v>
      </c>
      <c r="X212" s="33">
        <v>0</v>
      </c>
      <c r="Y212" s="33">
        <v>0</v>
      </c>
      <c r="Z212" s="33">
        <v>1.2970376301040833E-3</v>
      </c>
      <c r="AA212" s="33">
        <v>0</v>
      </c>
      <c r="AB212" s="33">
        <v>0</v>
      </c>
      <c r="AC212" s="33">
        <v>0</v>
      </c>
      <c r="AD212" s="33">
        <v>0</v>
      </c>
      <c r="AE212" s="33">
        <v>0</v>
      </c>
      <c r="AF212" s="33">
        <v>0</v>
      </c>
      <c r="AG212" s="33">
        <v>0</v>
      </c>
      <c r="AH212" t="s">
        <v>96</v>
      </c>
      <c r="AI212" s="34">
        <v>8</v>
      </c>
    </row>
    <row r="213" spans="1:35" x14ac:dyDescent="0.25">
      <c r="A213" t="s">
        <v>564</v>
      </c>
      <c r="B213" t="s">
        <v>430</v>
      </c>
      <c r="C213" t="s">
        <v>510</v>
      </c>
      <c r="D213" t="s">
        <v>556</v>
      </c>
      <c r="E213" s="33">
        <v>22.066666666666666</v>
      </c>
      <c r="F213" s="33">
        <v>0</v>
      </c>
      <c r="G213" s="33">
        <v>0</v>
      </c>
      <c r="H213" s="33">
        <v>0</v>
      </c>
      <c r="I213" s="33">
        <v>4.8</v>
      </c>
      <c r="J213" s="33">
        <v>0</v>
      </c>
      <c r="K213" s="33">
        <v>0</v>
      </c>
      <c r="L213" s="33">
        <v>0</v>
      </c>
      <c r="M213" s="33">
        <v>0</v>
      </c>
      <c r="N213" s="33">
        <v>3.9055555555555563</v>
      </c>
      <c r="O213" s="33">
        <v>0.17698892245720044</v>
      </c>
      <c r="P213" s="33">
        <v>5.0388888888888896</v>
      </c>
      <c r="Q213" s="33">
        <v>11.510000000000002</v>
      </c>
      <c r="R213" s="33">
        <v>0.74994964753272919</v>
      </c>
      <c r="S213" s="33">
        <v>0</v>
      </c>
      <c r="T213" s="33">
        <v>0</v>
      </c>
      <c r="U213" s="33">
        <v>0</v>
      </c>
      <c r="V213" s="33">
        <v>0</v>
      </c>
      <c r="W213" s="33">
        <v>0</v>
      </c>
      <c r="X213" s="33">
        <v>0</v>
      </c>
      <c r="Y213" s="33">
        <v>0</v>
      </c>
      <c r="Z213" s="33">
        <v>0</v>
      </c>
      <c r="AA213" s="33">
        <v>0</v>
      </c>
      <c r="AB213" s="33">
        <v>0</v>
      </c>
      <c r="AC213" s="33">
        <v>0</v>
      </c>
      <c r="AD213" s="33">
        <v>0</v>
      </c>
      <c r="AE213" s="33">
        <v>0</v>
      </c>
      <c r="AF213" s="33">
        <v>0</v>
      </c>
      <c r="AG213" s="33">
        <v>0</v>
      </c>
      <c r="AH213" t="s">
        <v>213</v>
      </c>
      <c r="AI213" s="34">
        <v>8</v>
      </c>
    </row>
    <row r="214" spans="1:35" x14ac:dyDescent="0.25">
      <c r="A214" t="s">
        <v>564</v>
      </c>
      <c r="B214" t="s">
        <v>219</v>
      </c>
      <c r="C214" t="s">
        <v>485</v>
      </c>
      <c r="D214" t="s">
        <v>516</v>
      </c>
      <c r="E214" s="33">
        <v>36.233333333333334</v>
      </c>
      <c r="F214" s="33">
        <v>13.71111111111111</v>
      </c>
      <c r="G214" s="33">
        <v>0.16666666666666666</v>
      </c>
      <c r="H214" s="33">
        <v>0.1</v>
      </c>
      <c r="I214" s="33">
        <v>0.68888888888888888</v>
      </c>
      <c r="J214" s="33">
        <v>0</v>
      </c>
      <c r="K214" s="33">
        <v>0</v>
      </c>
      <c r="L214" s="33">
        <v>0</v>
      </c>
      <c r="M214" s="33">
        <v>6.6666666666666666E-2</v>
      </c>
      <c r="N214" s="33">
        <v>0</v>
      </c>
      <c r="O214" s="33">
        <v>1.8399264029438822E-3</v>
      </c>
      <c r="P214" s="33">
        <v>1.6181111111111111</v>
      </c>
      <c r="Q214" s="33">
        <v>0</v>
      </c>
      <c r="R214" s="33">
        <v>4.4658080343452929E-2</v>
      </c>
      <c r="S214" s="33">
        <v>0.42477777777777775</v>
      </c>
      <c r="T214" s="33">
        <v>0.16777777777777778</v>
      </c>
      <c r="U214" s="33">
        <v>0</v>
      </c>
      <c r="V214" s="33">
        <v>1.6353879178166206E-2</v>
      </c>
      <c r="W214" s="33">
        <v>0.18488888888888891</v>
      </c>
      <c r="X214" s="33">
        <v>1.1029999999999991</v>
      </c>
      <c r="Y214" s="33">
        <v>0</v>
      </c>
      <c r="Z214" s="33">
        <v>3.5544311560870873E-2</v>
      </c>
      <c r="AA214" s="33">
        <v>0</v>
      </c>
      <c r="AB214" s="33">
        <v>0</v>
      </c>
      <c r="AC214" s="33">
        <v>0</v>
      </c>
      <c r="AD214" s="33">
        <v>0</v>
      </c>
      <c r="AE214" s="33">
        <v>0</v>
      </c>
      <c r="AF214" s="33">
        <v>0</v>
      </c>
      <c r="AG214" s="33">
        <v>6.6666666666666666E-2</v>
      </c>
      <c r="AH214" t="s">
        <v>124</v>
      </c>
      <c r="AI214" s="34">
        <v>8</v>
      </c>
    </row>
    <row r="215" spans="1:35" x14ac:dyDescent="0.25">
      <c r="A215" t="s">
        <v>564</v>
      </c>
      <c r="B215" t="s">
        <v>274</v>
      </c>
      <c r="C215" t="s">
        <v>446</v>
      </c>
      <c r="D215" t="s">
        <v>514</v>
      </c>
      <c r="E215" s="33">
        <v>90.655555555555551</v>
      </c>
      <c r="F215" s="33">
        <v>5.6888888888888891</v>
      </c>
      <c r="G215" s="33">
        <v>0.33333333333333331</v>
      </c>
      <c r="H215" s="33">
        <v>0.37688888888888888</v>
      </c>
      <c r="I215" s="33">
        <v>5.5444444444444443</v>
      </c>
      <c r="J215" s="33">
        <v>0</v>
      </c>
      <c r="K215" s="33">
        <v>0</v>
      </c>
      <c r="L215" s="33">
        <v>2.5235555555555558</v>
      </c>
      <c r="M215" s="33">
        <v>5.1817777777777776</v>
      </c>
      <c r="N215" s="33">
        <v>5.6326666666666663</v>
      </c>
      <c r="O215" s="33">
        <v>0.11929157985047187</v>
      </c>
      <c r="P215" s="33">
        <v>4.2135555555555566</v>
      </c>
      <c r="Q215" s="33">
        <v>15.201333333333332</v>
      </c>
      <c r="R215" s="33">
        <v>0.21416104914817993</v>
      </c>
      <c r="S215" s="33">
        <v>2.0960000000000001</v>
      </c>
      <c r="T215" s="33">
        <v>4.03</v>
      </c>
      <c r="U215" s="33">
        <v>0</v>
      </c>
      <c r="V215" s="33">
        <v>6.7574457654124287E-2</v>
      </c>
      <c r="W215" s="33">
        <v>6.1229999999999984</v>
      </c>
      <c r="X215" s="33">
        <v>6.2177777777777781</v>
      </c>
      <c r="Y215" s="33">
        <v>0</v>
      </c>
      <c r="Z215" s="33">
        <v>0.13612820198553743</v>
      </c>
      <c r="AA215" s="33">
        <v>0</v>
      </c>
      <c r="AB215" s="33">
        <v>0</v>
      </c>
      <c r="AC215" s="33">
        <v>0</v>
      </c>
      <c r="AD215" s="33">
        <v>0</v>
      </c>
      <c r="AE215" s="33">
        <v>0</v>
      </c>
      <c r="AF215" s="33">
        <v>0</v>
      </c>
      <c r="AG215" s="33">
        <v>0</v>
      </c>
      <c r="AH215" t="s">
        <v>53</v>
      </c>
      <c r="AI215" s="34">
        <v>8</v>
      </c>
    </row>
    <row r="216" spans="1:35" x14ac:dyDescent="0.25">
      <c r="A216" t="s">
        <v>564</v>
      </c>
      <c r="B216" t="s">
        <v>253</v>
      </c>
      <c r="C216" t="s">
        <v>446</v>
      </c>
      <c r="D216" t="s">
        <v>514</v>
      </c>
      <c r="E216" s="33">
        <v>62.511111111111113</v>
      </c>
      <c r="F216" s="33">
        <v>5.0666666666666664</v>
      </c>
      <c r="G216" s="33">
        <v>0.33333333333333331</v>
      </c>
      <c r="H216" s="33">
        <v>0</v>
      </c>
      <c r="I216" s="33">
        <v>1.3333333333333333</v>
      </c>
      <c r="J216" s="33">
        <v>0</v>
      </c>
      <c r="K216" s="33">
        <v>0</v>
      </c>
      <c r="L216" s="33">
        <v>0.83111111111111124</v>
      </c>
      <c r="M216" s="33">
        <v>5.7038888888888888</v>
      </c>
      <c r="N216" s="33">
        <v>4.354666666666664</v>
      </c>
      <c r="O216" s="33">
        <v>0.16090828297191606</v>
      </c>
      <c r="P216" s="33">
        <v>5.5556666666666663</v>
      </c>
      <c r="Q216" s="33">
        <v>3.1887777777777786</v>
      </c>
      <c r="R216" s="33">
        <v>0.13988624244578743</v>
      </c>
      <c r="S216" s="33">
        <v>0.6487777777777779</v>
      </c>
      <c r="T216" s="33">
        <v>0.39077777777777772</v>
      </c>
      <c r="U216" s="33">
        <v>0</v>
      </c>
      <c r="V216" s="33">
        <v>1.6629932456452185E-2</v>
      </c>
      <c r="W216" s="33">
        <v>0.3402222222222222</v>
      </c>
      <c r="X216" s="33">
        <v>4.479000000000001</v>
      </c>
      <c r="Y216" s="33">
        <v>0</v>
      </c>
      <c r="Z216" s="33">
        <v>7.709384998222539E-2</v>
      </c>
      <c r="AA216" s="33">
        <v>0</v>
      </c>
      <c r="AB216" s="33">
        <v>0</v>
      </c>
      <c r="AC216" s="33">
        <v>0</v>
      </c>
      <c r="AD216" s="33">
        <v>0</v>
      </c>
      <c r="AE216" s="33">
        <v>0</v>
      </c>
      <c r="AF216" s="33">
        <v>0</v>
      </c>
      <c r="AG216" s="33">
        <v>0</v>
      </c>
      <c r="AH216" t="s">
        <v>32</v>
      </c>
      <c r="AI216" s="34">
        <v>8</v>
      </c>
    </row>
    <row r="217" spans="1:35" x14ac:dyDescent="0.25">
      <c r="A217" t="s">
        <v>564</v>
      </c>
      <c r="B217" t="s">
        <v>276</v>
      </c>
      <c r="C217" t="s">
        <v>447</v>
      </c>
      <c r="D217" t="s">
        <v>524</v>
      </c>
      <c r="E217" s="33">
        <v>55.6</v>
      </c>
      <c r="F217" s="33">
        <v>5.6888888888888891</v>
      </c>
      <c r="G217" s="33">
        <v>0</v>
      </c>
      <c r="H217" s="33">
        <v>0</v>
      </c>
      <c r="I217" s="33">
        <v>0</v>
      </c>
      <c r="J217" s="33">
        <v>0</v>
      </c>
      <c r="K217" s="33">
        <v>0</v>
      </c>
      <c r="L217" s="33">
        <v>0.13</v>
      </c>
      <c r="M217" s="33">
        <v>12.597777777777781</v>
      </c>
      <c r="N217" s="33">
        <v>0</v>
      </c>
      <c r="O217" s="33">
        <v>0.22657873701039175</v>
      </c>
      <c r="P217" s="33">
        <v>10.518888888888892</v>
      </c>
      <c r="Q217" s="33">
        <v>0</v>
      </c>
      <c r="R217" s="33">
        <v>0.18918864908073546</v>
      </c>
      <c r="S217" s="33">
        <v>0.1711111111111111</v>
      </c>
      <c r="T217" s="33">
        <v>0.22222222222222221</v>
      </c>
      <c r="U217" s="33">
        <v>0</v>
      </c>
      <c r="V217" s="33">
        <v>7.0743405275779372E-3</v>
      </c>
      <c r="W217" s="33">
        <v>4.7166666666666677</v>
      </c>
      <c r="X217" s="33">
        <v>0.37555555555555553</v>
      </c>
      <c r="Y217" s="33">
        <v>0</v>
      </c>
      <c r="Z217" s="33">
        <v>9.1586730615507608E-2</v>
      </c>
      <c r="AA217" s="33">
        <v>0</v>
      </c>
      <c r="AB217" s="33">
        <v>0</v>
      </c>
      <c r="AC217" s="33">
        <v>0</v>
      </c>
      <c r="AD217" s="33">
        <v>0</v>
      </c>
      <c r="AE217" s="33">
        <v>0</v>
      </c>
      <c r="AF217" s="33">
        <v>0</v>
      </c>
      <c r="AG217" s="33">
        <v>0</v>
      </c>
      <c r="AH217" t="s">
        <v>55</v>
      </c>
      <c r="AI217" s="34">
        <v>8</v>
      </c>
    </row>
    <row r="218" spans="1:35" x14ac:dyDescent="0.25">
      <c r="A218" t="s">
        <v>564</v>
      </c>
      <c r="B218" t="s">
        <v>341</v>
      </c>
      <c r="C218" t="s">
        <v>443</v>
      </c>
      <c r="D218" t="s">
        <v>514</v>
      </c>
      <c r="E218" s="33">
        <v>50.866666666666667</v>
      </c>
      <c r="F218" s="33">
        <v>5.6888888888888891</v>
      </c>
      <c r="G218" s="33">
        <v>0.24444444444444444</v>
      </c>
      <c r="H218" s="33">
        <v>0</v>
      </c>
      <c r="I218" s="33">
        <v>1.1888888888888889</v>
      </c>
      <c r="J218" s="33">
        <v>0</v>
      </c>
      <c r="K218" s="33">
        <v>0.9555555555555556</v>
      </c>
      <c r="L218" s="33">
        <v>1.1111111111111112E-2</v>
      </c>
      <c r="M218" s="33">
        <v>0</v>
      </c>
      <c r="N218" s="33">
        <v>6.2972222222222225</v>
      </c>
      <c r="O218" s="33">
        <v>0.12379860200961119</v>
      </c>
      <c r="P218" s="33">
        <v>6.3666666666666663</v>
      </c>
      <c r="Q218" s="33">
        <v>4.447222222222222</v>
      </c>
      <c r="R218" s="33">
        <v>0.21259283529925729</v>
      </c>
      <c r="S218" s="33">
        <v>0.25833333333333336</v>
      </c>
      <c r="T218" s="33">
        <v>0.17777777777777778</v>
      </c>
      <c r="U218" s="33">
        <v>0</v>
      </c>
      <c r="V218" s="33">
        <v>8.5736129314110971E-3</v>
      </c>
      <c r="W218" s="33">
        <v>2.6694444444444443</v>
      </c>
      <c r="X218" s="33">
        <v>0</v>
      </c>
      <c r="Y218" s="33">
        <v>0</v>
      </c>
      <c r="Z218" s="33">
        <v>5.2479248580166005E-2</v>
      </c>
      <c r="AA218" s="33">
        <v>0</v>
      </c>
      <c r="AB218" s="33">
        <v>0</v>
      </c>
      <c r="AC218" s="33">
        <v>0</v>
      </c>
      <c r="AD218" s="33">
        <v>0</v>
      </c>
      <c r="AE218" s="33">
        <v>0</v>
      </c>
      <c r="AF218" s="33">
        <v>0</v>
      </c>
      <c r="AG218" s="33">
        <v>0.1111111111111111</v>
      </c>
      <c r="AH218" t="s">
        <v>123</v>
      </c>
      <c r="AI218" s="34">
        <v>8</v>
      </c>
    </row>
    <row r="219" spans="1:35" x14ac:dyDescent="0.25">
      <c r="A219" t="s">
        <v>564</v>
      </c>
      <c r="B219" t="s">
        <v>304</v>
      </c>
      <c r="C219" t="s">
        <v>473</v>
      </c>
      <c r="D219" t="s">
        <v>538</v>
      </c>
      <c r="E219" s="33">
        <v>30.366666666666667</v>
      </c>
      <c r="F219" s="33">
        <v>5.8666666666666663</v>
      </c>
      <c r="G219" s="33">
        <v>0.27777777777777779</v>
      </c>
      <c r="H219" s="33">
        <v>0</v>
      </c>
      <c r="I219" s="33">
        <v>0.42222222222222222</v>
      </c>
      <c r="J219" s="33">
        <v>0</v>
      </c>
      <c r="K219" s="33">
        <v>0</v>
      </c>
      <c r="L219" s="33">
        <v>1.2408888888888889</v>
      </c>
      <c r="M219" s="33">
        <v>4.3616666666666664</v>
      </c>
      <c r="N219" s="33">
        <v>0</v>
      </c>
      <c r="O219" s="33">
        <v>0.14363336992316134</v>
      </c>
      <c r="P219" s="33">
        <v>5.0301111111111112</v>
      </c>
      <c r="Q219" s="33">
        <v>6.9348888888888904</v>
      </c>
      <c r="R219" s="33">
        <v>0.3940175631174534</v>
      </c>
      <c r="S219" s="33">
        <v>3.2537777777777777</v>
      </c>
      <c r="T219" s="33">
        <v>0.44255555555555554</v>
      </c>
      <c r="U219" s="33">
        <v>0</v>
      </c>
      <c r="V219" s="33">
        <v>0.12172338090010976</v>
      </c>
      <c r="W219" s="33">
        <v>0.49244444444444452</v>
      </c>
      <c r="X219" s="33">
        <v>3.9944444444444445</v>
      </c>
      <c r="Y219" s="33">
        <v>0</v>
      </c>
      <c r="Z219" s="33">
        <v>0.14775704354189537</v>
      </c>
      <c r="AA219" s="33">
        <v>0</v>
      </c>
      <c r="AB219" s="33">
        <v>0</v>
      </c>
      <c r="AC219" s="33">
        <v>0</v>
      </c>
      <c r="AD219" s="33">
        <v>0</v>
      </c>
      <c r="AE219" s="33">
        <v>0</v>
      </c>
      <c r="AF219" s="33">
        <v>0</v>
      </c>
      <c r="AG219" s="33">
        <v>0</v>
      </c>
      <c r="AH219" t="s">
        <v>85</v>
      </c>
      <c r="AI219" s="34">
        <v>8</v>
      </c>
    </row>
  </sheetData>
  <pageMargins left="0.7" right="0.7" top="0.75" bottom="0.75" header="0.3" footer="0.3"/>
  <pageSetup orientation="portrait" horizontalDpi="1200" verticalDpi="1200" r:id="rId1"/>
  <ignoredErrors>
    <ignoredError sqref="AH2:AH219"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761</v>
      </c>
      <c r="C2" s="1" t="s">
        <v>762</v>
      </c>
      <c r="D2" s="1" t="s">
        <v>763</v>
      </c>
      <c r="E2" s="2"/>
      <c r="F2" s="3" t="s">
        <v>610</v>
      </c>
      <c r="G2" s="3" t="s">
        <v>611</v>
      </c>
      <c r="H2" s="3" t="s">
        <v>612</v>
      </c>
      <c r="I2" s="3" t="s">
        <v>613</v>
      </c>
      <c r="J2" s="4" t="s">
        <v>614</v>
      </c>
      <c r="K2" s="3" t="s">
        <v>615</v>
      </c>
      <c r="L2" s="4" t="s">
        <v>686</v>
      </c>
      <c r="M2" s="3" t="s">
        <v>685</v>
      </c>
      <c r="N2" s="3"/>
      <c r="O2" s="3" t="s">
        <v>616</v>
      </c>
      <c r="P2" s="3" t="s">
        <v>611</v>
      </c>
      <c r="Q2" s="3" t="s">
        <v>612</v>
      </c>
      <c r="R2" s="3" t="s">
        <v>613</v>
      </c>
      <c r="S2" s="4" t="s">
        <v>614</v>
      </c>
      <c r="T2" s="3" t="s">
        <v>615</v>
      </c>
      <c r="U2" s="4" t="s">
        <v>686</v>
      </c>
      <c r="V2" s="3" t="s">
        <v>685</v>
      </c>
      <c r="X2" s="5" t="s">
        <v>617</v>
      </c>
      <c r="Y2" s="5" t="s">
        <v>764</v>
      </c>
      <c r="Z2" s="6" t="s">
        <v>618</v>
      </c>
      <c r="AA2" s="6" t="s">
        <v>619</v>
      </c>
    </row>
    <row r="3" spans="2:33" ht="15" customHeight="1" x14ac:dyDescent="0.25">
      <c r="B3" s="7" t="s">
        <v>620</v>
      </c>
      <c r="C3" s="49">
        <f>AVERAGE(Nurse[MDS Census])</f>
        <v>65.044240570846043</v>
      </c>
      <c r="D3" s="8">
        <v>77.140845685707092</v>
      </c>
      <c r="E3" s="8"/>
      <c r="F3" s="5">
        <v>1</v>
      </c>
      <c r="G3" s="9">
        <v>69115.888888888876</v>
      </c>
      <c r="H3" s="10">
        <v>3.6672718204368535</v>
      </c>
      <c r="I3" s="9">
        <v>5</v>
      </c>
      <c r="J3" s="11">
        <v>0.69112838501518359</v>
      </c>
      <c r="K3" s="9">
        <v>3</v>
      </c>
      <c r="L3" s="30">
        <v>9.5793251673751564E-2</v>
      </c>
      <c r="M3" s="9">
        <v>6</v>
      </c>
      <c r="O3" t="s">
        <v>560</v>
      </c>
      <c r="P3" s="9">
        <v>633.73333333333335</v>
      </c>
      <c r="Q3" s="10">
        <v>6.0408624377586086</v>
      </c>
      <c r="R3" s="12">
        <v>1</v>
      </c>
      <c r="S3" s="11">
        <v>1.8757404095658883</v>
      </c>
      <c r="T3" s="12">
        <v>1</v>
      </c>
      <c r="U3" s="30">
        <v>9.682463009433584E-2</v>
      </c>
      <c r="V3" s="12">
        <v>24</v>
      </c>
      <c r="X3" s="13" t="s">
        <v>621</v>
      </c>
      <c r="Y3" s="9">
        <f>SUM(Nurse[Total Nurse Staff Hours])</f>
        <v>51168.705555555578</v>
      </c>
      <c r="Z3" s="14" t="s">
        <v>622</v>
      </c>
      <c r="AA3" s="10">
        <f>Category[[#This Row],[State Total]]/D9</f>
        <v>4.4964434012894641E-2</v>
      </c>
    </row>
    <row r="4" spans="2:33" ht="15" customHeight="1" x14ac:dyDescent="0.25">
      <c r="B4" s="15" t="s">
        <v>612</v>
      </c>
      <c r="C4" s="16">
        <f>SUM(Nurse[Total Nurse Staff Hours])/SUM(Nurse[MDS Census])</f>
        <v>3.608602864199701</v>
      </c>
      <c r="D4" s="16">
        <v>3.6162767648550016</v>
      </c>
      <c r="E4" s="8"/>
      <c r="F4" s="5">
        <v>2</v>
      </c>
      <c r="G4" s="9">
        <v>129923.92222222219</v>
      </c>
      <c r="H4" s="10">
        <v>3.478915026597186</v>
      </c>
      <c r="I4" s="9">
        <v>7</v>
      </c>
      <c r="J4" s="11">
        <v>0.63723178256540391</v>
      </c>
      <c r="K4" s="9">
        <v>6</v>
      </c>
      <c r="L4" s="30">
        <v>0.12604617718952438</v>
      </c>
      <c r="M4" s="9">
        <v>2</v>
      </c>
      <c r="O4" t="s">
        <v>559</v>
      </c>
      <c r="P4" s="9">
        <v>16131.511111111107</v>
      </c>
      <c r="Q4" s="10">
        <v>3.6069247284128507</v>
      </c>
      <c r="R4" s="12">
        <v>34</v>
      </c>
      <c r="S4" s="11">
        <v>0.55170316068757097</v>
      </c>
      <c r="T4" s="12">
        <v>39</v>
      </c>
      <c r="U4" s="30">
        <v>5.0037531820096057E-2</v>
      </c>
      <c r="V4" s="12">
        <v>46</v>
      </c>
      <c r="X4" s="9" t="s">
        <v>623</v>
      </c>
      <c r="Y4" s="9">
        <f>SUM(Nurse[Total Direct Care Staff Hours])</f>
        <v>47564.839222222276</v>
      </c>
      <c r="Z4" s="14">
        <f>Category[[#This Row],[State Total]]/Y3</f>
        <v>0.92956893682955366</v>
      </c>
      <c r="AA4" s="10">
        <f>Category[[#This Row],[State Total]]/D9</f>
        <v>4.1797541120509096E-2</v>
      </c>
    </row>
    <row r="5" spans="2:33" ht="15" customHeight="1" x14ac:dyDescent="0.25">
      <c r="B5" s="17" t="s">
        <v>624</v>
      </c>
      <c r="C5" s="18">
        <f>SUM(Nurse[Total Direct Care Staff Hours])/SUM(Nurse[MDS Census])</f>
        <v>3.354445127914198</v>
      </c>
      <c r="D5" s="18">
        <v>3.341917987105413</v>
      </c>
      <c r="E5" s="19"/>
      <c r="F5" s="5">
        <v>3</v>
      </c>
      <c r="G5" s="9">
        <v>125277.33333333326</v>
      </c>
      <c r="H5" s="10">
        <v>3.5524562064965219</v>
      </c>
      <c r="I5" s="9">
        <v>6</v>
      </c>
      <c r="J5" s="11">
        <v>0.67245584197194497</v>
      </c>
      <c r="K5" s="9">
        <v>5</v>
      </c>
      <c r="L5" s="30">
        <v>0.12712919180650573</v>
      </c>
      <c r="M5" s="9">
        <v>1</v>
      </c>
      <c r="O5" t="s">
        <v>562</v>
      </c>
      <c r="P5" s="9">
        <v>14363.788888888885</v>
      </c>
      <c r="Q5" s="10">
        <v>3.8190037447562974</v>
      </c>
      <c r="R5" s="12">
        <v>19</v>
      </c>
      <c r="S5" s="11">
        <v>0.36973406119245866</v>
      </c>
      <c r="T5" s="12">
        <v>48</v>
      </c>
      <c r="U5" s="30">
        <v>2.0994468864578082E-2</v>
      </c>
      <c r="V5" s="12">
        <v>50</v>
      </c>
      <c r="X5" s="13" t="s">
        <v>625</v>
      </c>
      <c r="Y5" s="9">
        <f>SUM(Nurse[Total RN Hours (w/ Admin, DON)])</f>
        <v>11968.626111111105</v>
      </c>
      <c r="Z5" s="14">
        <f>Category[[#This Row],[State Total]]/Y3</f>
        <v>0.23390519617730737</v>
      </c>
      <c r="AA5" s="10">
        <f>Category[[#This Row],[State Total]]/D9</f>
        <v>1.0517414758787714E-2</v>
      </c>
      <c r="AB5" s="20"/>
      <c r="AC5" s="20"/>
      <c r="AF5" s="20"/>
      <c r="AG5" s="20"/>
    </row>
    <row r="6" spans="2:33" ht="15" customHeight="1" x14ac:dyDescent="0.25">
      <c r="B6" s="21" t="s">
        <v>626</v>
      </c>
      <c r="C6" s="18">
        <f>SUM(Nurse[Total RN Hours (w/ Admin, DON)])/SUM(Nurse[MDS Census])</f>
        <v>0.84407096087662437</v>
      </c>
      <c r="D6" s="18">
        <v>0.6053127868931506</v>
      </c>
      <c r="E6"/>
      <c r="F6" s="5">
        <v>4</v>
      </c>
      <c r="G6" s="9">
        <v>213135.8888888885</v>
      </c>
      <c r="H6" s="10">
        <v>3.7068517101504894</v>
      </c>
      <c r="I6" s="9">
        <v>4</v>
      </c>
      <c r="J6" s="11">
        <v>0.55803789966025963</v>
      </c>
      <c r="K6" s="9">
        <v>9</v>
      </c>
      <c r="L6" s="30">
        <v>0.10911916801909696</v>
      </c>
      <c r="M6" s="9">
        <v>4</v>
      </c>
      <c r="O6" t="s">
        <v>561</v>
      </c>
      <c r="P6" s="9">
        <v>10745.944444444447</v>
      </c>
      <c r="Q6" s="10">
        <v>3.8629575912359715</v>
      </c>
      <c r="R6" s="12">
        <v>17</v>
      </c>
      <c r="S6" s="11">
        <v>0.63364813598928815</v>
      </c>
      <c r="T6" s="12">
        <v>33</v>
      </c>
      <c r="U6" s="30">
        <v>9.0585542030926697E-2</v>
      </c>
      <c r="V6" s="12">
        <v>32</v>
      </c>
      <c r="X6" s="22" t="s">
        <v>627</v>
      </c>
      <c r="Y6" s="9">
        <f>SUM(Nurse[RN Hours (excl. Admin, DON)])</f>
        <v>9118.7725555555571</v>
      </c>
      <c r="Z6" s="14">
        <f>Category[[#This Row],[State Total]]/Y3</f>
        <v>0.17820995189442501</v>
      </c>
      <c r="AA6" s="10">
        <f>Category[[#This Row],[State Total]]/D9</f>
        <v>8.0131096223980021E-3</v>
      </c>
      <c r="AB6" s="20"/>
      <c r="AC6" s="20"/>
      <c r="AF6" s="20"/>
      <c r="AG6" s="20"/>
    </row>
    <row r="7" spans="2:33" ht="15" customHeight="1" thickBot="1" x14ac:dyDescent="0.3">
      <c r="B7" s="23" t="s">
        <v>628</v>
      </c>
      <c r="C7" s="18">
        <f>SUM(Nurse[RN Hours (excl. Admin, DON)])/SUM(Nurse[MDS Census])</f>
        <v>0.64308894283511298</v>
      </c>
      <c r="D7" s="18">
        <v>0.40828202400980046</v>
      </c>
      <c r="E7"/>
      <c r="F7" s="5">
        <v>5</v>
      </c>
      <c r="G7" s="9">
        <v>223314.35555555581</v>
      </c>
      <c r="H7" s="10">
        <v>3.4643764455208377</v>
      </c>
      <c r="I7" s="9">
        <v>8</v>
      </c>
      <c r="J7" s="11">
        <v>0.67870255392846079</v>
      </c>
      <c r="K7" s="9">
        <v>4</v>
      </c>
      <c r="L7" s="30">
        <v>9.3639223792473358E-2</v>
      </c>
      <c r="M7" s="9">
        <v>7</v>
      </c>
      <c r="O7" t="s">
        <v>563</v>
      </c>
      <c r="P7" s="9">
        <v>90543.855555555419</v>
      </c>
      <c r="Q7" s="10">
        <v>4.139123059703298</v>
      </c>
      <c r="R7" s="12">
        <v>7</v>
      </c>
      <c r="S7" s="11">
        <v>0.54285651385387712</v>
      </c>
      <c r="T7" s="12">
        <v>40</v>
      </c>
      <c r="U7" s="30">
        <v>4.2846744192113692E-2</v>
      </c>
      <c r="V7" s="12">
        <v>49</v>
      </c>
      <c r="X7" s="22" t="s">
        <v>629</v>
      </c>
      <c r="Y7" s="9">
        <f>SUM(Nurse[RN Admin Hours])</f>
        <v>1730.7783333333334</v>
      </c>
      <c r="Z7" s="14">
        <f>Category[[#This Row],[State Total]]/Y3</f>
        <v>3.3824938789084068E-2</v>
      </c>
      <c r="AA7" s="10">
        <f>Category[[#This Row],[State Total]]/D9</f>
        <v>1.5209192281719713E-3</v>
      </c>
      <c r="AB7" s="20"/>
      <c r="AC7" s="20"/>
      <c r="AD7" s="20"/>
      <c r="AE7" s="20"/>
      <c r="AF7" s="20"/>
      <c r="AG7" s="20"/>
    </row>
    <row r="8" spans="2:33" ht="15" customHeight="1" thickTop="1" x14ac:dyDescent="0.25">
      <c r="B8" s="24" t="s">
        <v>630</v>
      </c>
      <c r="C8" s="25">
        <f>COUNTA(Nurse[Provider])</f>
        <v>218</v>
      </c>
      <c r="D8" s="25">
        <v>14752</v>
      </c>
      <c r="F8" s="5">
        <v>6</v>
      </c>
      <c r="G8" s="9">
        <v>136685.9333333332</v>
      </c>
      <c r="H8" s="10">
        <v>3.4116199317917255</v>
      </c>
      <c r="I8" s="9">
        <v>10</v>
      </c>
      <c r="J8" s="11">
        <v>0.34571454479506697</v>
      </c>
      <c r="K8" s="9">
        <v>10</v>
      </c>
      <c r="L8" s="30">
        <v>6.5849029186353242E-2</v>
      </c>
      <c r="M8" s="9">
        <v>9</v>
      </c>
      <c r="O8" t="s">
        <v>564</v>
      </c>
      <c r="P8" s="9">
        <v>14179.644444444439</v>
      </c>
      <c r="Q8" s="10">
        <v>3.608602864199701</v>
      </c>
      <c r="R8" s="12">
        <v>33</v>
      </c>
      <c r="S8" s="11">
        <v>0.84407096087662437</v>
      </c>
      <c r="T8" s="12">
        <v>11</v>
      </c>
      <c r="U8" s="30">
        <v>0.12009944446296228</v>
      </c>
      <c r="V8" s="12">
        <v>12</v>
      </c>
      <c r="X8" s="22" t="s">
        <v>631</v>
      </c>
      <c r="Y8" s="9">
        <f>SUM(Nurse[RN DON Hours])</f>
        <v>1119.0752222222216</v>
      </c>
      <c r="Z8" s="14">
        <f>Category[[#This Row],[State Total]]/Y3</f>
        <v>2.1870305493798432E-2</v>
      </c>
      <c r="AA8" s="10">
        <f>Category[[#This Row],[State Total]]/D9</f>
        <v>9.8338590821774692E-4</v>
      </c>
      <c r="AB8" s="20"/>
      <c r="AC8" s="20"/>
      <c r="AD8" s="20"/>
      <c r="AE8" s="20"/>
      <c r="AF8" s="20"/>
      <c r="AG8" s="20"/>
    </row>
    <row r="9" spans="2:33" ht="15" customHeight="1" x14ac:dyDescent="0.25">
      <c r="B9" s="24" t="s">
        <v>632</v>
      </c>
      <c r="C9" s="25">
        <f>SUM(Nurse[MDS Census])</f>
        <v>14179.644444444439</v>
      </c>
      <c r="D9" s="25">
        <v>1137981.755555551</v>
      </c>
      <c r="F9" s="5">
        <v>7</v>
      </c>
      <c r="G9" s="9">
        <v>75220.511111111104</v>
      </c>
      <c r="H9" s="10">
        <v>3.4625035872307905</v>
      </c>
      <c r="I9" s="9">
        <v>9</v>
      </c>
      <c r="J9" s="11">
        <v>0.5754256167717845</v>
      </c>
      <c r="K9" s="9">
        <v>8</v>
      </c>
      <c r="L9" s="30">
        <v>0.10630393346411013</v>
      </c>
      <c r="M9" s="9">
        <v>5</v>
      </c>
      <c r="O9" t="s">
        <v>565</v>
      </c>
      <c r="P9" s="9">
        <v>18939.155555555557</v>
      </c>
      <c r="Q9" s="10">
        <v>3.5327644550619404</v>
      </c>
      <c r="R9" s="12">
        <v>40</v>
      </c>
      <c r="S9" s="11">
        <v>0.65219798606531798</v>
      </c>
      <c r="T9" s="12">
        <v>28</v>
      </c>
      <c r="U9" s="30">
        <v>6.2207938320487134E-2</v>
      </c>
      <c r="V9" s="12">
        <v>43</v>
      </c>
      <c r="X9" s="13" t="s">
        <v>633</v>
      </c>
      <c r="Y9" s="9">
        <f>SUM(Nurse[Total LPN Hours (w/ Admin)])</f>
        <v>9942.6645555555515</v>
      </c>
      <c r="Z9" s="14">
        <f>Category[[#This Row],[State Total]]/Y3</f>
        <v>0.19431143406120499</v>
      </c>
      <c r="AA9" s="10">
        <f>Category[[#This Row],[State Total]]/D9</f>
        <v>8.7371036547959809E-3</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567</v>
      </c>
      <c r="P10" s="9">
        <v>1995.3555555555556</v>
      </c>
      <c r="Q10" s="10">
        <v>3.6311877025537078</v>
      </c>
      <c r="R10" s="12">
        <v>29</v>
      </c>
      <c r="S10" s="11">
        <v>1.0242601151563075</v>
      </c>
      <c r="T10" s="12">
        <v>6</v>
      </c>
      <c r="U10" s="30">
        <v>2.0791633501174179E-2</v>
      </c>
      <c r="V10" s="12">
        <v>51</v>
      </c>
      <c r="X10" s="22" t="s">
        <v>634</v>
      </c>
      <c r="Y10" s="9">
        <f>SUM(Nurse[LPN Hours (excl. Admin)])</f>
        <v>9188.6517777777772</v>
      </c>
      <c r="Z10" s="14">
        <f>Category[[#This Row],[State Total]]/Y3</f>
        <v>0.17957561517364065</v>
      </c>
      <c r="AA10" s="10">
        <f>Category[[#This Row],[State Total]]/D9</f>
        <v>8.0745158988001272E-3</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566</v>
      </c>
      <c r="P11" s="9">
        <v>3466.344444444444</v>
      </c>
      <c r="Q11" s="10">
        <v>4.0400154822082825</v>
      </c>
      <c r="R11" s="12">
        <v>12</v>
      </c>
      <c r="S11" s="11">
        <v>0.93927759310961634</v>
      </c>
      <c r="T11" s="12">
        <v>8</v>
      </c>
      <c r="U11" s="30">
        <v>9.6508608476128244E-2</v>
      </c>
      <c r="V11" s="12">
        <v>26</v>
      </c>
      <c r="X11" s="22" t="s">
        <v>635</v>
      </c>
      <c r="Y11" s="9">
        <f>SUM(Nurse[LPN Admin Hours])</f>
        <v>754.01277777777807</v>
      </c>
      <c r="Z11" s="14">
        <f>Category[[#This Row],[State Total]]/Y3</f>
        <v>1.4735818887564414E-2</v>
      </c>
      <c r="AA11" s="10">
        <f>Category[[#This Row],[State Total]]/D9</f>
        <v>6.625877559958567E-4</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568</v>
      </c>
      <c r="P12" s="9">
        <v>66243.377777777816</v>
      </c>
      <c r="Q12" s="10">
        <v>4.0475484157410087</v>
      </c>
      <c r="R12" s="12">
        <v>10</v>
      </c>
      <c r="S12" s="11">
        <v>0.64545731195940048</v>
      </c>
      <c r="T12" s="12">
        <v>30</v>
      </c>
      <c r="U12" s="30">
        <v>0.11186683571267629</v>
      </c>
      <c r="V12" s="12">
        <v>16</v>
      </c>
      <c r="X12" s="13" t="s">
        <v>636</v>
      </c>
      <c r="Y12" s="9">
        <f>SUM(Nurse[Total CNA, NA TR, Med Aide/Tech Hours])</f>
        <v>29257.414888888878</v>
      </c>
      <c r="Z12" s="14">
        <f>Category[[#This Row],[State Total]]/Y3</f>
        <v>0.5717833697614868</v>
      </c>
      <c r="AA12" s="10">
        <f>Category[[#This Row],[State Total]]/D9</f>
        <v>2.570991559931091E-2</v>
      </c>
      <c r="AB12" s="20"/>
      <c r="AC12" s="20"/>
      <c r="AD12" s="20"/>
      <c r="AE12" s="20"/>
      <c r="AF12" s="20"/>
      <c r="AG12" s="20"/>
    </row>
    <row r="13" spans="2:33" ht="15" customHeight="1" x14ac:dyDescent="0.25">
      <c r="I13" s="9"/>
      <c r="J13" s="9"/>
      <c r="K13" s="9"/>
      <c r="L13" s="9"/>
      <c r="M13" s="9"/>
      <c r="O13" t="s">
        <v>569</v>
      </c>
      <c r="P13" s="9">
        <v>26792.522222222229</v>
      </c>
      <c r="Q13" s="10">
        <v>3.3340848130510681</v>
      </c>
      <c r="R13" s="12">
        <v>47</v>
      </c>
      <c r="S13" s="11">
        <v>0.40397606794930702</v>
      </c>
      <c r="T13" s="12">
        <v>46</v>
      </c>
      <c r="U13" s="30">
        <v>0.10382108270128565</v>
      </c>
      <c r="V13" s="12">
        <v>22</v>
      </c>
      <c r="X13" s="22" t="s">
        <v>637</v>
      </c>
      <c r="Y13" s="9">
        <f>SUM(Nurse[CNA Hours])</f>
        <v>27869.059666666646</v>
      </c>
      <c r="Z13" s="14">
        <f>Category[[#This Row],[State Total]]/Y3</f>
        <v>0.54465047266846089</v>
      </c>
      <c r="AA13" s="10">
        <f>Category[[#This Row],[State Total]]/D9</f>
        <v>2.4489900238392887E-2</v>
      </c>
      <c r="AB13" s="20"/>
      <c r="AC13" s="20"/>
      <c r="AD13" s="20"/>
      <c r="AE13" s="20"/>
      <c r="AF13" s="20"/>
      <c r="AG13" s="20"/>
    </row>
    <row r="14" spans="2:33" ht="15" customHeight="1" x14ac:dyDescent="0.25">
      <c r="G14" s="10"/>
      <c r="I14" s="9"/>
      <c r="J14" s="9"/>
      <c r="K14" s="9"/>
      <c r="L14" s="9"/>
      <c r="M14" s="9"/>
      <c r="O14" t="s">
        <v>570</v>
      </c>
      <c r="P14" s="9">
        <v>3182.6222222222227</v>
      </c>
      <c r="Q14" s="10">
        <v>4.4477925609909361</v>
      </c>
      <c r="R14" s="12">
        <v>4</v>
      </c>
      <c r="S14" s="11">
        <v>1.4693429247720258</v>
      </c>
      <c r="T14" s="12">
        <v>2</v>
      </c>
      <c r="U14" s="30">
        <v>4.4632540782262482E-2</v>
      </c>
      <c r="V14" s="12">
        <v>48</v>
      </c>
      <c r="X14" s="22" t="s">
        <v>638</v>
      </c>
      <c r="Y14" s="9">
        <f>SUM(Nurse[NA TR Hours])</f>
        <v>909.65733333333344</v>
      </c>
      <c r="Z14" s="14">
        <f>Category[[#This Row],[State Total]]/Y3</f>
        <v>1.7777610816159653E-2</v>
      </c>
      <c r="AA14" s="10">
        <f>Category[[#This Row],[State Total]]/D9</f>
        <v>7.9936020845013285E-4</v>
      </c>
    </row>
    <row r="15" spans="2:33" ht="15" customHeight="1" x14ac:dyDescent="0.25">
      <c r="I15" s="9"/>
      <c r="J15" s="9"/>
      <c r="K15" s="9"/>
      <c r="L15" s="9"/>
      <c r="M15" s="9"/>
      <c r="O15" t="s">
        <v>574</v>
      </c>
      <c r="P15" s="9">
        <v>19943.144444444424</v>
      </c>
      <c r="Q15" s="10">
        <v>3.6351922214428489</v>
      </c>
      <c r="R15" s="12">
        <v>28</v>
      </c>
      <c r="S15" s="11">
        <v>0.69859209764647734</v>
      </c>
      <c r="T15" s="12">
        <v>23</v>
      </c>
      <c r="U15" s="30">
        <v>0.11811421029817698</v>
      </c>
      <c r="V15" s="12">
        <v>13</v>
      </c>
      <c r="X15" s="26" t="s">
        <v>639</v>
      </c>
      <c r="Y15" s="27">
        <f>SUM(Nurse[Med Aide/Tech Hours])</f>
        <v>478.69788888888888</v>
      </c>
      <c r="Z15" s="14">
        <f>Category[[#This Row],[State Total]]/Y3</f>
        <v>9.3552862768660535E-3</v>
      </c>
      <c r="AA15" s="10">
        <f>Category[[#This Row],[State Total]]/D9</f>
        <v>4.2065515246788248E-4</v>
      </c>
    </row>
    <row r="16" spans="2:33" ht="15" customHeight="1" x14ac:dyDescent="0.25">
      <c r="I16" s="9"/>
      <c r="J16" s="9"/>
      <c r="K16" s="9"/>
      <c r="L16" s="9"/>
      <c r="M16" s="9"/>
      <c r="O16" t="s">
        <v>571</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572</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573</v>
      </c>
      <c r="P18" s="9">
        <v>33971.28888888895</v>
      </c>
      <c r="Q18" s="10">
        <v>3.4103972406764318</v>
      </c>
      <c r="R18" s="12">
        <v>45</v>
      </c>
      <c r="S18" s="11">
        <v>0.56801137300256033</v>
      </c>
      <c r="T18" s="12">
        <v>37</v>
      </c>
      <c r="U18" s="30">
        <v>9.4044956305848859E-2</v>
      </c>
      <c r="V18" s="12">
        <v>29</v>
      </c>
      <c r="X18" s="5" t="s">
        <v>640</v>
      </c>
      <c r="Y18" s="5" t="s">
        <v>764</v>
      </c>
    </row>
    <row r="19" spans="9:27" ht="15" customHeight="1" x14ac:dyDescent="0.25">
      <c r="O19" t="s">
        <v>575</v>
      </c>
      <c r="P19" s="9">
        <v>14539.022222222233</v>
      </c>
      <c r="Q19" s="10">
        <v>3.7830361127754224</v>
      </c>
      <c r="R19" s="12">
        <v>22</v>
      </c>
      <c r="S19" s="11">
        <v>0.66929399195421835</v>
      </c>
      <c r="T19" s="12">
        <v>26</v>
      </c>
      <c r="U19" s="30">
        <v>0.10640719510586769</v>
      </c>
      <c r="V19" s="12">
        <v>20</v>
      </c>
      <c r="X19" s="5" t="s">
        <v>641</v>
      </c>
      <c r="Y19" s="9">
        <f>SUM(Nurse[RN Hours Contract (excl. Admin, DON)])</f>
        <v>723.17166666666662</v>
      </c>
    </row>
    <row r="20" spans="9:27" ht="15" customHeight="1" x14ac:dyDescent="0.25">
      <c r="O20" t="s">
        <v>576</v>
      </c>
      <c r="P20" s="9">
        <v>19903.311111111125</v>
      </c>
      <c r="Q20" s="10">
        <v>3.6214136062229723</v>
      </c>
      <c r="R20" s="12">
        <v>31</v>
      </c>
      <c r="S20" s="11">
        <v>0.63213508305150701</v>
      </c>
      <c r="T20" s="12">
        <v>34</v>
      </c>
      <c r="U20" s="30">
        <v>0.1026357196584672</v>
      </c>
      <c r="V20" s="12">
        <v>23</v>
      </c>
      <c r="X20" s="5" t="s">
        <v>642</v>
      </c>
      <c r="Y20" s="9">
        <f>SUM(Nurse[RN Admin Hours Contract])</f>
        <v>56.631444444444448</v>
      </c>
      <c r="AA20" s="9"/>
    </row>
    <row r="21" spans="9:27" ht="15" customHeight="1" x14ac:dyDescent="0.25">
      <c r="O21" t="s">
        <v>577</v>
      </c>
      <c r="P21" s="9">
        <v>21850.977777777804</v>
      </c>
      <c r="Q21" s="10">
        <v>3.3855345807052606</v>
      </c>
      <c r="R21" s="12">
        <v>46</v>
      </c>
      <c r="S21" s="11">
        <v>0.23443491468472266</v>
      </c>
      <c r="T21" s="12">
        <v>51</v>
      </c>
      <c r="U21" s="30">
        <v>7.876193237857794E-2</v>
      </c>
      <c r="V21" s="12">
        <v>38</v>
      </c>
      <c r="X21" s="5" t="s">
        <v>643</v>
      </c>
      <c r="Y21" s="9">
        <f>SUM(Nurse[RN DON Hours Contract])</f>
        <v>31.311</v>
      </c>
    </row>
    <row r="22" spans="9:27" ht="15" customHeight="1" x14ac:dyDescent="0.25">
      <c r="O22" t="s">
        <v>580</v>
      </c>
      <c r="P22" s="9">
        <v>31441.377777777765</v>
      </c>
      <c r="Q22" s="10">
        <v>3.612648449106699</v>
      </c>
      <c r="R22" s="12">
        <v>32</v>
      </c>
      <c r="S22" s="11">
        <v>0.64042077248523221</v>
      </c>
      <c r="T22" s="12">
        <v>31</v>
      </c>
      <c r="U22" s="30">
        <v>9.1118562469651498E-2</v>
      </c>
      <c r="V22" s="12">
        <v>30</v>
      </c>
      <c r="X22" s="5" t="s">
        <v>644</v>
      </c>
      <c r="Y22" s="9">
        <f>SUM(Nurse[LPN Hours Contract (excl. Admin)])</f>
        <v>1300.888666666666</v>
      </c>
    </row>
    <row r="23" spans="9:27" ht="15" customHeight="1" x14ac:dyDescent="0.25">
      <c r="O23" t="s">
        <v>579</v>
      </c>
      <c r="P23" s="9">
        <v>21280.533333333344</v>
      </c>
      <c r="Q23" s="10">
        <v>3.7019066773597968</v>
      </c>
      <c r="R23" s="12">
        <v>23</v>
      </c>
      <c r="S23" s="11">
        <v>0.75533815986232589</v>
      </c>
      <c r="T23" s="12">
        <v>16</v>
      </c>
      <c r="U23" s="30">
        <v>0.13465961777276614</v>
      </c>
      <c r="V23" s="12">
        <v>7</v>
      </c>
      <c r="X23" s="5" t="s">
        <v>645</v>
      </c>
      <c r="Y23" s="9">
        <f>SUM(Nurse[LPN Admin Hours Contract])</f>
        <v>46.772777777777776</v>
      </c>
    </row>
    <row r="24" spans="9:27" ht="15" customHeight="1" x14ac:dyDescent="0.25">
      <c r="O24" t="s">
        <v>578</v>
      </c>
      <c r="P24" s="9">
        <v>4669.8666666666668</v>
      </c>
      <c r="Q24" s="10">
        <v>4.3362414344449514</v>
      </c>
      <c r="R24" s="12">
        <v>5</v>
      </c>
      <c r="S24" s="11">
        <v>1.0474073968326478</v>
      </c>
      <c r="T24" s="12">
        <v>4</v>
      </c>
      <c r="U24" s="30">
        <v>0.1764471116960461</v>
      </c>
      <c r="V24" s="12">
        <v>2</v>
      </c>
      <c r="X24" s="5" t="s">
        <v>646</v>
      </c>
      <c r="Y24" s="9">
        <f>SUM(Nurse[CNA Hours Contract])</f>
        <v>3985.8021111111084</v>
      </c>
    </row>
    <row r="25" spans="9:27" ht="15" customHeight="1" x14ac:dyDescent="0.25">
      <c r="O25" t="s">
        <v>581</v>
      </c>
      <c r="P25" s="9">
        <v>31828.177777777779</v>
      </c>
      <c r="Q25" s="10">
        <v>3.7844598008193975</v>
      </c>
      <c r="R25" s="12">
        <v>21</v>
      </c>
      <c r="S25" s="11">
        <v>0.6969405690834396</v>
      </c>
      <c r="T25" s="12">
        <v>24</v>
      </c>
      <c r="U25" s="30">
        <v>8.3478585199017852E-2</v>
      </c>
      <c r="V25" s="12">
        <v>35</v>
      </c>
      <c r="X25" s="5" t="s">
        <v>647</v>
      </c>
      <c r="Y25" s="9">
        <f>SUM(Nurse[NA TR Hours Contract])</f>
        <v>0</v>
      </c>
    </row>
    <row r="26" spans="9:27" ht="15" customHeight="1" x14ac:dyDescent="0.25">
      <c r="O26" t="s">
        <v>582</v>
      </c>
      <c r="P26" s="9">
        <v>19703.922222222227</v>
      </c>
      <c r="Q26" s="10">
        <v>4.1595973672472448</v>
      </c>
      <c r="R26" s="12">
        <v>6</v>
      </c>
      <c r="S26" s="11">
        <v>1.0329733392054474</v>
      </c>
      <c r="T26" s="12">
        <v>5</v>
      </c>
      <c r="U26" s="30">
        <v>6.6358337756642433E-2</v>
      </c>
      <c r="V26" s="12">
        <v>41</v>
      </c>
      <c r="X26" s="5" t="s">
        <v>648</v>
      </c>
      <c r="Y26" s="9">
        <f>SUM(Nurse[Med Aide/Tech Hours Contract])</f>
        <v>0.75544444444444458</v>
      </c>
    </row>
    <row r="27" spans="9:27" ht="15" customHeight="1" x14ac:dyDescent="0.25">
      <c r="O27" t="s">
        <v>584</v>
      </c>
      <c r="P27" s="9">
        <v>31408.444444444438</v>
      </c>
      <c r="Q27" s="10">
        <v>3.0728472986741018</v>
      </c>
      <c r="R27" s="12">
        <v>50</v>
      </c>
      <c r="S27" s="11">
        <v>0.40359808402552727</v>
      </c>
      <c r="T27" s="12">
        <v>47</v>
      </c>
      <c r="U27" s="30">
        <v>9.531767465274292E-2</v>
      </c>
      <c r="V27" s="12">
        <v>28</v>
      </c>
      <c r="X27" s="5" t="s">
        <v>649</v>
      </c>
      <c r="Y27" s="9">
        <f>SUM(Nurse[Total Contract Hours])</f>
        <v>6145.3331111111165</v>
      </c>
    </row>
    <row r="28" spans="9:27" ht="15" customHeight="1" x14ac:dyDescent="0.25">
      <c r="O28" t="s">
        <v>583</v>
      </c>
      <c r="P28" s="9">
        <v>13539.144444444451</v>
      </c>
      <c r="Q28" s="10">
        <v>3.8714198008572667</v>
      </c>
      <c r="R28" s="12">
        <v>16</v>
      </c>
      <c r="S28" s="11">
        <v>0.53560995565943359</v>
      </c>
      <c r="T28" s="12">
        <v>41</v>
      </c>
      <c r="U28" s="30">
        <v>0.10681777824095051</v>
      </c>
      <c r="V28" s="12">
        <v>18</v>
      </c>
      <c r="X28" s="5" t="s">
        <v>650</v>
      </c>
      <c r="Y28" s="9">
        <f>SUM(Nurse[Total Nurse Staff Hours])</f>
        <v>51168.705555555578</v>
      </c>
    </row>
    <row r="29" spans="9:27" ht="15" customHeight="1" x14ac:dyDescent="0.25">
      <c r="O29" t="s">
        <v>585</v>
      </c>
      <c r="P29" s="9">
        <v>3092.2666666666673</v>
      </c>
      <c r="Q29" s="10">
        <v>3.7017095693917428</v>
      </c>
      <c r="R29" s="12">
        <v>24</v>
      </c>
      <c r="S29" s="11">
        <v>0.83524200155225914</v>
      </c>
      <c r="T29" s="12">
        <v>14</v>
      </c>
      <c r="U29" s="30">
        <v>0.15404402121381064</v>
      </c>
      <c r="V29" s="12">
        <v>3</v>
      </c>
      <c r="X29" s="5" t="s">
        <v>651</v>
      </c>
      <c r="Y29" s="28">
        <f>Y27/Y28</f>
        <v>0.12009944446296228</v>
      </c>
    </row>
    <row r="30" spans="9:27" ht="15" customHeight="1" x14ac:dyDescent="0.25">
      <c r="O30" t="s">
        <v>592</v>
      </c>
      <c r="P30" s="9">
        <v>31580.033333333373</v>
      </c>
      <c r="Q30" s="10">
        <v>3.4683107716092008</v>
      </c>
      <c r="R30" s="12">
        <v>41</v>
      </c>
      <c r="S30" s="11">
        <v>0.50992706361931184</v>
      </c>
      <c r="T30" s="12">
        <v>44</v>
      </c>
      <c r="U30" s="30">
        <v>0.15179285834331796</v>
      </c>
      <c r="V30" s="12">
        <v>4</v>
      </c>
    </row>
    <row r="31" spans="9:27" ht="15" customHeight="1" x14ac:dyDescent="0.25">
      <c r="O31" t="s">
        <v>593</v>
      </c>
      <c r="P31" s="9">
        <v>4496.5</v>
      </c>
      <c r="Q31" s="10">
        <v>4.4839297725391347</v>
      </c>
      <c r="R31" s="12">
        <v>3</v>
      </c>
      <c r="S31" s="11">
        <v>0.84335767325203514</v>
      </c>
      <c r="T31" s="12">
        <v>12</v>
      </c>
      <c r="U31" s="30">
        <v>0.1363681678426896</v>
      </c>
      <c r="V31" s="12">
        <v>6</v>
      </c>
      <c r="Y31" s="9"/>
    </row>
    <row r="32" spans="9:27" ht="15" customHeight="1" x14ac:dyDescent="0.25">
      <c r="O32" t="s">
        <v>586</v>
      </c>
      <c r="P32" s="9">
        <v>9329.8999999999942</v>
      </c>
      <c r="Q32" s="10">
        <v>3.9056288086927231</v>
      </c>
      <c r="R32" s="12">
        <v>15</v>
      </c>
      <c r="S32" s="11">
        <v>0.7443185528962446</v>
      </c>
      <c r="T32" s="12">
        <v>18</v>
      </c>
      <c r="U32" s="30">
        <v>0.11174944138799575</v>
      </c>
      <c r="V32" s="12">
        <v>17</v>
      </c>
    </row>
    <row r="33" spans="15:27" ht="15" customHeight="1" x14ac:dyDescent="0.25">
      <c r="O33" t="s">
        <v>588</v>
      </c>
      <c r="P33" s="9">
        <v>5365.7111111111117</v>
      </c>
      <c r="Q33" s="10">
        <v>3.8162251042628679</v>
      </c>
      <c r="R33" s="12">
        <v>20</v>
      </c>
      <c r="S33" s="11">
        <v>0.73197927581308475</v>
      </c>
      <c r="T33" s="12">
        <v>20</v>
      </c>
      <c r="U33" s="30">
        <v>8.9797522397923935E-2</v>
      </c>
      <c r="V33" s="12">
        <v>33</v>
      </c>
      <c r="X33" s="5" t="s">
        <v>617</v>
      </c>
      <c r="Y33" s="6" t="s">
        <v>619</v>
      </c>
    </row>
    <row r="34" spans="15:27" ht="15" customHeight="1" x14ac:dyDescent="0.25">
      <c r="O34" t="s">
        <v>589</v>
      </c>
      <c r="P34" s="9">
        <v>37460.744444444455</v>
      </c>
      <c r="Q34" s="10">
        <v>3.6413362995989567</v>
      </c>
      <c r="R34" s="12">
        <v>27</v>
      </c>
      <c r="S34" s="11">
        <v>0.66883166289333307</v>
      </c>
      <c r="T34" s="12">
        <v>27</v>
      </c>
      <c r="U34" s="30">
        <v>0.12463542513544852</v>
      </c>
      <c r="V34" s="12">
        <v>10</v>
      </c>
      <c r="X34" s="50" t="s">
        <v>652</v>
      </c>
      <c r="Y34" s="10">
        <f>SUM(Nurse[Total Nurse Staff Hours])/SUM(Nurse[MDS Census])</f>
        <v>3.608602864199701</v>
      </c>
    </row>
    <row r="35" spans="15:27" ht="15" customHeight="1" x14ac:dyDescent="0.25">
      <c r="O35" t="s">
        <v>590</v>
      </c>
      <c r="P35" s="9">
        <v>4885.844444444444</v>
      </c>
      <c r="Q35" s="10">
        <v>3.430016965110092</v>
      </c>
      <c r="R35" s="12">
        <v>43</v>
      </c>
      <c r="S35" s="11">
        <v>0.6266838440301461</v>
      </c>
      <c r="T35" s="12">
        <v>35</v>
      </c>
      <c r="U35" s="30">
        <v>0.12207197523643744</v>
      </c>
      <c r="V35" s="12">
        <v>11</v>
      </c>
      <c r="X35" s="9" t="s">
        <v>653</v>
      </c>
      <c r="Y35" s="18">
        <f>SUM(Nurse[Total RN Hours (w/ Admin, DON)])/SUM(Nurse[MDS Census])</f>
        <v>0.84407096087662437</v>
      </c>
    </row>
    <row r="36" spans="15:27" ht="15" customHeight="1" x14ac:dyDescent="0.25">
      <c r="O36" t="s">
        <v>587</v>
      </c>
      <c r="P36" s="9">
        <v>4987.2666666666664</v>
      </c>
      <c r="Q36" s="10">
        <v>3.9056977770054404</v>
      </c>
      <c r="R36" s="12">
        <v>14</v>
      </c>
      <c r="S36" s="11">
        <v>0.7421679209720754</v>
      </c>
      <c r="T36" s="12">
        <v>19</v>
      </c>
      <c r="U36" s="30">
        <v>7.9975097885413154E-2</v>
      </c>
      <c r="V36" s="12">
        <v>37</v>
      </c>
      <c r="X36" s="9" t="s">
        <v>654</v>
      </c>
      <c r="Y36" s="18">
        <f>SUM(Nurse[Total LPN Hours (w/ Admin)])/SUM(Nurse[MDS Census])</f>
        <v>0.70119279750001562</v>
      </c>
    </row>
    <row r="37" spans="15:27" ht="15" customHeight="1" x14ac:dyDescent="0.25">
      <c r="O37" t="s">
        <v>591</v>
      </c>
      <c r="P37" s="9">
        <v>92388.255555555588</v>
      </c>
      <c r="Q37" s="10">
        <v>3.4130274230382516</v>
      </c>
      <c r="R37" s="12">
        <v>44</v>
      </c>
      <c r="S37" s="11">
        <v>0.62277743936428642</v>
      </c>
      <c r="T37" s="12">
        <v>36</v>
      </c>
      <c r="U37" s="30">
        <v>0.12676177749909556</v>
      </c>
      <c r="V37" s="12">
        <v>8</v>
      </c>
      <c r="X37" s="9" t="s">
        <v>655</v>
      </c>
      <c r="Y37" s="18">
        <f>SUM(Nurse[Total CNA, NA TR, Med Aide/Tech Hours])/SUM(Nurse[MDS Census])</f>
        <v>2.0633391058230579</v>
      </c>
      <c r="AA37" s="10"/>
    </row>
    <row r="38" spans="15:27" ht="15" customHeight="1" x14ac:dyDescent="0.25">
      <c r="O38" t="s">
        <v>594</v>
      </c>
      <c r="P38" s="9">
        <v>63300.822222222116</v>
      </c>
      <c r="Q38" s="10">
        <v>3.4499657561056791</v>
      </c>
      <c r="R38" s="12">
        <v>42</v>
      </c>
      <c r="S38" s="11">
        <v>0.56644055527451564</v>
      </c>
      <c r="T38" s="12">
        <v>38</v>
      </c>
      <c r="U38" s="30">
        <v>0.11426020867290131</v>
      </c>
      <c r="V38" s="12">
        <v>14</v>
      </c>
    </row>
    <row r="39" spans="15:27" ht="15" customHeight="1" x14ac:dyDescent="0.25">
      <c r="O39" t="s">
        <v>595</v>
      </c>
      <c r="P39" s="9">
        <v>15008.399999999994</v>
      </c>
      <c r="Q39" s="10">
        <v>3.6774995113847346</v>
      </c>
      <c r="R39" s="12">
        <v>25</v>
      </c>
      <c r="S39" s="11">
        <v>0.34457592637012174</v>
      </c>
      <c r="T39" s="12">
        <v>50</v>
      </c>
      <c r="U39" s="30">
        <v>5.8758763905221979E-2</v>
      </c>
      <c r="V39" s="12">
        <v>44</v>
      </c>
    </row>
    <row r="40" spans="15:27" ht="15" customHeight="1" x14ac:dyDescent="0.25">
      <c r="O40" t="s">
        <v>596</v>
      </c>
      <c r="P40" s="9">
        <v>6114.1222222222214</v>
      </c>
      <c r="Q40" s="10">
        <v>4.8794973931026719</v>
      </c>
      <c r="R40" s="12">
        <v>2</v>
      </c>
      <c r="S40" s="11">
        <v>0.70236496199145571</v>
      </c>
      <c r="T40" s="12">
        <v>22</v>
      </c>
      <c r="U40" s="30">
        <v>0.12607208269299203</v>
      </c>
      <c r="V40" s="12">
        <v>9</v>
      </c>
    </row>
    <row r="41" spans="15:27" ht="15" customHeight="1" x14ac:dyDescent="0.25">
      <c r="O41" t="s">
        <v>597</v>
      </c>
      <c r="P41" s="9">
        <v>64129.100000000064</v>
      </c>
      <c r="Q41" s="10">
        <v>3.5513666269377713</v>
      </c>
      <c r="R41" s="12">
        <v>39</v>
      </c>
      <c r="S41" s="11">
        <v>0.69262959665216972</v>
      </c>
      <c r="T41" s="12">
        <v>25</v>
      </c>
      <c r="U41" s="30">
        <v>0.14341731835489568</v>
      </c>
      <c r="V41" s="12">
        <v>5</v>
      </c>
    </row>
    <row r="42" spans="15:27" ht="15" customHeight="1" x14ac:dyDescent="0.25">
      <c r="O42" t="s">
        <v>598</v>
      </c>
      <c r="P42" s="9">
        <v>6509.5222222222219</v>
      </c>
      <c r="Q42" s="10">
        <v>3.5910978276268777</v>
      </c>
      <c r="R42" s="12">
        <v>35</v>
      </c>
      <c r="S42" s="11">
        <v>0.75295208557719706</v>
      </c>
      <c r="T42" s="12">
        <v>17</v>
      </c>
      <c r="U42" s="30">
        <v>9.0587839608705881E-2</v>
      </c>
      <c r="V42" s="12">
        <v>31</v>
      </c>
    </row>
    <row r="43" spans="15:27" ht="15" customHeight="1" x14ac:dyDescent="0.25">
      <c r="O43" t="s">
        <v>599</v>
      </c>
      <c r="P43" s="9">
        <v>15186.211111111117</v>
      </c>
      <c r="Q43" s="10">
        <v>3.6276710817342326</v>
      </c>
      <c r="R43" s="12">
        <v>30</v>
      </c>
      <c r="S43" s="11">
        <v>0.52269220835567909</v>
      </c>
      <c r="T43" s="12">
        <v>43</v>
      </c>
      <c r="U43" s="30">
        <v>9.6755928483920478E-2</v>
      </c>
      <c r="V43" s="12">
        <v>25</v>
      </c>
    </row>
    <row r="44" spans="15:27" ht="15" customHeight="1" x14ac:dyDescent="0.25">
      <c r="O44" t="s">
        <v>600</v>
      </c>
      <c r="P44" s="9">
        <v>4648.6333333333323</v>
      </c>
      <c r="Q44" s="10">
        <v>3.5707482724910817</v>
      </c>
      <c r="R44" s="12">
        <v>38</v>
      </c>
      <c r="S44" s="11">
        <v>0.84182213649411886</v>
      </c>
      <c r="T44" s="12">
        <v>13</v>
      </c>
      <c r="U44" s="30">
        <v>6.5365935682119805E-2</v>
      </c>
      <c r="V44" s="12">
        <v>42</v>
      </c>
    </row>
    <row r="45" spans="15:27" ht="15" customHeight="1" x14ac:dyDescent="0.25">
      <c r="O45" t="s">
        <v>601</v>
      </c>
      <c r="P45" s="9">
        <v>23759.777777777777</v>
      </c>
      <c r="Q45" s="10">
        <v>3.5906221953067243</v>
      </c>
      <c r="R45" s="12">
        <v>36</v>
      </c>
      <c r="S45" s="11">
        <v>0.52958315640812159</v>
      </c>
      <c r="T45" s="12">
        <v>42</v>
      </c>
      <c r="U45" s="30">
        <v>0.10641439767292675</v>
      </c>
      <c r="V45" s="12">
        <v>19</v>
      </c>
    </row>
    <row r="46" spans="15:27" ht="15" customHeight="1" x14ac:dyDescent="0.25">
      <c r="O46" t="s">
        <v>602</v>
      </c>
      <c r="P46" s="9">
        <v>80576.922222222172</v>
      </c>
      <c r="Q46" s="10">
        <v>3.2954340993416555</v>
      </c>
      <c r="R46" s="12">
        <v>49</v>
      </c>
      <c r="S46" s="11">
        <v>0.35478505770124719</v>
      </c>
      <c r="T46" s="12">
        <v>49</v>
      </c>
      <c r="U46" s="30">
        <v>6.9443172093357111E-2</v>
      </c>
      <c r="V46" s="12">
        <v>40</v>
      </c>
    </row>
    <row r="47" spans="15:27" ht="15" customHeight="1" x14ac:dyDescent="0.25">
      <c r="O47" t="s">
        <v>603</v>
      </c>
      <c r="P47" s="9">
        <v>5266.666666666667</v>
      </c>
      <c r="Q47" s="10">
        <v>3.9413782067510534</v>
      </c>
      <c r="R47" s="12">
        <v>13</v>
      </c>
      <c r="S47" s="11">
        <v>1.1104552742616027</v>
      </c>
      <c r="T47" s="12">
        <v>3</v>
      </c>
      <c r="U47" s="30">
        <v>0.11206664857915286</v>
      </c>
      <c r="V47" s="12">
        <v>15</v>
      </c>
    </row>
    <row r="48" spans="15:27" ht="15" customHeight="1" x14ac:dyDescent="0.25">
      <c r="O48" t="s">
        <v>605</v>
      </c>
      <c r="P48" s="9">
        <v>25625.711111111112</v>
      </c>
      <c r="Q48" s="10">
        <v>3.3270070380702683</v>
      </c>
      <c r="R48" s="12">
        <v>48</v>
      </c>
      <c r="S48" s="11">
        <v>0.50090903060034342</v>
      </c>
      <c r="T48" s="12">
        <v>45</v>
      </c>
      <c r="U48" s="30">
        <v>0.10524352854397334</v>
      </c>
      <c r="V48" s="12">
        <v>21</v>
      </c>
    </row>
    <row r="49" spans="15:22" ht="15" customHeight="1" x14ac:dyDescent="0.25">
      <c r="O49" t="s">
        <v>604</v>
      </c>
      <c r="P49" s="9">
        <v>2190.2555555555559</v>
      </c>
      <c r="Q49" s="10">
        <v>4.0496505227700457</v>
      </c>
      <c r="R49" s="12">
        <v>9</v>
      </c>
      <c r="S49" s="11">
        <v>0.71222810123628377</v>
      </c>
      <c r="T49" s="12">
        <v>21</v>
      </c>
      <c r="U49" s="30">
        <v>0.25243054667360382</v>
      </c>
      <c r="V49" s="12">
        <v>1</v>
      </c>
    </row>
    <row r="50" spans="15:22" ht="15" customHeight="1" x14ac:dyDescent="0.25">
      <c r="O50" t="s">
        <v>606</v>
      </c>
      <c r="P50" s="9">
        <v>11890.588888888882</v>
      </c>
      <c r="Q50" s="10">
        <v>4.1317546182648659</v>
      </c>
      <c r="R50" s="12">
        <v>8</v>
      </c>
      <c r="S50" s="11">
        <v>0.87754235142077852</v>
      </c>
      <c r="T50" s="12">
        <v>9</v>
      </c>
      <c r="U50" s="30">
        <v>8.1717044851721002E-2</v>
      </c>
      <c r="V50" s="12">
        <v>36</v>
      </c>
    </row>
    <row r="51" spans="15:22" ht="15" customHeight="1" x14ac:dyDescent="0.25">
      <c r="O51" t="s">
        <v>608</v>
      </c>
      <c r="P51" s="9">
        <v>17355.088888888884</v>
      </c>
      <c r="Q51" s="10">
        <v>3.8241929680567601</v>
      </c>
      <c r="R51" s="12">
        <v>18</v>
      </c>
      <c r="S51" s="11">
        <v>0.96725767914374128</v>
      </c>
      <c r="T51" s="12">
        <v>7</v>
      </c>
      <c r="U51" s="30">
        <v>7.2288399533598988E-2</v>
      </c>
      <c r="V51" s="12">
        <v>39</v>
      </c>
    </row>
    <row r="52" spans="15:22" ht="15" customHeight="1" x14ac:dyDescent="0.25">
      <c r="O52" t="s">
        <v>607</v>
      </c>
      <c r="P52" s="9">
        <v>8780.2888888888938</v>
      </c>
      <c r="Q52" s="10">
        <v>3.6458059339986262</v>
      </c>
      <c r="R52" s="12">
        <v>26</v>
      </c>
      <c r="S52" s="11">
        <v>0.6396133764264903</v>
      </c>
      <c r="T52" s="12">
        <v>32</v>
      </c>
      <c r="U52" s="30">
        <v>8.8467653142718011E-2</v>
      </c>
      <c r="V52" s="12">
        <v>34</v>
      </c>
    </row>
    <row r="53" spans="15:22" ht="15" customHeight="1" x14ac:dyDescent="0.25">
      <c r="O53" t="s">
        <v>609</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702</v>
      </c>
      <c r="D2" s="40"/>
    </row>
    <row r="3" spans="2:4" x14ac:dyDescent="0.25">
      <c r="C3" s="41" t="s">
        <v>637</v>
      </c>
      <c r="D3" s="42" t="s">
        <v>703</v>
      </c>
    </row>
    <row r="4" spans="2:4" x14ac:dyDescent="0.25">
      <c r="C4" s="43" t="s">
        <v>619</v>
      </c>
      <c r="D4" s="44" t="s">
        <v>704</v>
      </c>
    </row>
    <row r="5" spans="2:4" x14ac:dyDescent="0.25">
      <c r="C5" s="43" t="s">
        <v>705</v>
      </c>
      <c r="D5" s="44" t="s">
        <v>706</v>
      </c>
    </row>
    <row r="6" spans="2:4" ht="15.6" customHeight="1" x14ac:dyDescent="0.25">
      <c r="C6" s="43" t="s">
        <v>639</v>
      </c>
      <c r="D6" s="44" t="s">
        <v>707</v>
      </c>
    </row>
    <row r="7" spans="2:4" ht="15.6" customHeight="1" x14ac:dyDescent="0.25">
      <c r="C7" s="43" t="s">
        <v>638</v>
      </c>
      <c r="D7" s="44" t="s">
        <v>708</v>
      </c>
    </row>
    <row r="8" spans="2:4" x14ac:dyDescent="0.25">
      <c r="C8" s="43" t="s">
        <v>709</v>
      </c>
      <c r="D8" s="44" t="s">
        <v>710</v>
      </c>
    </row>
    <row r="9" spans="2:4" x14ac:dyDescent="0.25">
      <c r="C9" s="45" t="s">
        <v>711</v>
      </c>
      <c r="D9" s="43" t="s">
        <v>712</v>
      </c>
    </row>
    <row r="10" spans="2:4" x14ac:dyDescent="0.25">
      <c r="B10" s="46"/>
      <c r="C10" s="43" t="s">
        <v>713</v>
      </c>
      <c r="D10" s="44" t="s">
        <v>714</v>
      </c>
    </row>
    <row r="11" spans="2:4" x14ac:dyDescent="0.25">
      <c r="C11" s="43" t="s">
        <v>597</v>
      </c>
      <c r="D11" s="44" t="s">
        <v>715</v>
      </c>
    </row>
    <row r="12" spans="2:4" x14ac:dyDescent="0.25">
      <c r="C12" s="43" t="s">
        <v>716</v>
      </c>
      <c r="D12" s="44" t="s">
        <v>717</v>
      </c>
    </row>
    <row r="13" spans="2:4" x14ac:dyDescent="0.25">
      <c r="C13" s="43" t="s">
        <v>713</v>
      </c>
      <c r="D13" s="44" t="s">
        <v>714</v>
      </c>
    </row>
    <row r="14" spans="2:4" x14ac:dyDescent="0.25">
      <c r="C14" s="43" t="s">
        <v>597</v>
      </c>
      <c r="D14" s="44" t="s">
        <v>718</v>
      </c>
    </row>
    <row r="15" spans="2:4" x14ac:dyDescent="0.25">
      <c r="C15" s="47" t="s">
        <v>716</v>
      </c>
      <c r="D15" s="48" t="s">
        <v>717</v>
      </c>
    </row>
    <row r="17" spans="3:4" ht="23.25" x14ac:dyDescent="0.35">
      <c r="C17" s="39" t="s">
        <v>719</v>
      </c>
      <c r="D17" s="40"/>
    </row>
    <row r="18" spans="3:4" x14ac:dyDescent="0.25">
      <c r="C18" s="43" t="s">
        <v>619</v>
      </c>
      <c r="D18" s="44" t="s">
        <v>720</v>
      </c>
    </row>
    <row r="19" spans="3:4" x14ac:dyDescent="0.25">
      <c r="C19" s="43" t="s">
        <v>652</v>
      </c>
      <c r="D19" s="44" t="s">
        <v>721</v>
      </c>
    </row>
    <row r="20" spans="3:4" x14ac:dyDescent="0.25">
      <c r="C20" s="45" t="s">
        <v>722</v>
      </c>
      <c r="D20" s="43" t="s">
        <v>723</v>
      </c>
    </row>
    <row r="21" spans="3:4" x14ac:dyDescent="0.25">
      <c r="C21" s="43" t="s">
        <v>724</v>
      </c>
      <c r="D21" s="44" t="s">
        <v>725</v>
      </c>
    </row>
    <row r="22" spans="3:4" x14ac:dyDescent="0.25">
      <c r="C22" s="43" t="s">
        <v>726</v>
      </c>
      <c r="D22" s="44" t="s">
        <v>727</v>
      </c>
    </row>
    <row r="23" spans="3:4" x14ac:dyDescent="0.25">
      <c r="C23" s="43" t="s">
        <v>728</v>
      </c>
      <c r="D23" s="44" t="s">
        <v>729</v>
      </c>
    </row>
    <row r="24" spans="3:4" x14ac:dyDescent="0.25">
      <c r="C24" s="43" t="s">
        <v>730</v>
      </c>
      <c r="D24" s="44" t="s">
        <v>731</v>
      </c>
    </row>
    <row r="25" spans="3:4" x14ac:dyDescent="0.25">
      <c r="C25" s="43" t="s">
        <v>625</v>
      </c>
      <c r="D25" s="44" t="s">
        <v>732</v>
      </c>
    </row>
    <row r="26" spans="3:4" x14ac:dyDescent="0.25">
      <c r="C26" s="43" t="s">
        <v>726</v>
      </c>
      <c r="D26" s="44" t="s">
        <v>727</v>
      </c>
    </row>
    <row r="27" spans="3:4" x14ac:dyDescent="0.25">
      <c r="C27" s="43" t="s">
        <v>728</v>
      </c>
      <c r="D27" s="44" t="s">
        <v>729</v>
      </c>
    </row>
    <row r="28" spans="3:4" x14ac:dyDescent="0.25">
      <c r="C28" s="47" t="s">
        <v>730</v>
      </c>
      <c r="D28" s="48" t="s">
        <v>731</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2022-08-16T19:52:41Z</dcterms:modified>
</cp:coreProperties>
</file>