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19A9EE95-A499-474E-A779-98B12D77E8A3}"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8" l="1"/>
  <c r="C6" i="8" s="1"/>
  <c r="B6" i="6"/>
  <c r="C6" i="6" s="1"/>
  <c r="C3" i="6"/>
  <c r="C3" i="8"/>
</calcChain>
</file>

<file path=xl/sharedStrings.xml><?xml version="1.0" encoding="utf-8"?>
<sst xmlns="http://schemas.openxmlformats.org/spreadsheetml/2006/main" count="2822" uniqueCount="972">
  <si>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</si>
  <si>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</si>
  <si>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</si>
  <si>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</si>
  <si>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</si>
  <si>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</si>
  <si>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</si>
  <si>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</si>
  <si>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</si>
  <si>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</si>
  <si>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</si>
  <si>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</si>
  <si>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</si>
  <si>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</si>
  <si>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</si>
  <si>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</si>
  <si>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</si>
  <si>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</si>
  <si>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</si>
  <si>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</si>
  <si>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</si>
  <si>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</si>
  <si>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</si>
  <si>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</si>
  <si>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</si>
  <si>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</si>
  <si>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</si>
  <si>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</si>
  <si>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</si>
  <si>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</si>
  <si>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</si>
  <si>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</si>
  <si>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</si>
  <si>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</si>
  <si>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</si>
  <si>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</si>
  <si>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</si>
  <si>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</si>
  <si>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</si>
  <si>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</si>
  <si>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</si>
  <si>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</si>
  <si>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</si>
  <si>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</si>
  <si>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</si>
  <si>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</si>
  <si>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</si>
  <si>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</si>
  <si>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</si>
  <si>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</si>
  <si>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</si>
  <si>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</si>
  <si>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</si>
  <si>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</si>
  <si>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</si>
  <si>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</si>
  <si>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</si>
  <si>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</si>
  <si>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</si>
  <si>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</si>
  <si>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</si>
  <si>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</si>
  <si>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</si>
  <si>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</si>
  <si>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</si>
  <si>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</si>
  <si>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</si>
  <si>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</si>
  <si>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</si>
  <si>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</si>
  <si>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</si>
  <si>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</si>
  <si>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</si>
  <si>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</si>
  <si>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</si>
  <si>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</si>
  <si>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</si>
  <si>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</si>
  <si>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</si>
  <si>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</si>
  <si>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</si>
  <si>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</si>
  <si>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</si>
  <si>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</si>
  <si>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</si>
  <si>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</si>
  <si>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</si>
  <si>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</si>
  <si>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</si>
  <si>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</si>
  <si>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</si>
  <si>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</si>
  <si>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</si>
  <si>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</si>
  <si>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</si>
  <si>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</si>
  <si>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</si>
  <si>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For profit - Corporation</t>
  </si>
  <si>
    <t>Medicare and Medicaid</t>
  </si>
  <si>
    <t>N</t>
  </si>
  <si>
    <t>Y</t>
  </si>
  <si>
    <t>Both</t>
  </si>
  <si>
    <t>Yes</t>
  </si>
  <si>
    <t>Jackson</t>
  </si>
  <si>
    <t>Resident</t>
  </si>
  <si>
    <t>Jefferson</t>
  </si>
  <si>
    <t>For profit - Individual</t>
  </si>
  <si>
    <t>For profit - Limited Liability company</t>
  </si>
  <si>
    <t>SFF Candidate</t>
  </si>
  <si>
    <t>MONTGOMERY</t>
  </si>
  <si>
    <t>Non profit - Corporation</t>
  </si>
  <si>
    <t>Marshall</t>
  </si>
  <si>
    <t>Morgan</t>
  </si>
  <si>
    <t>Dallas</t>
  </si>
  <si>
    <t>Calhoun</t>
  </si>
  <si>
    <t>Clay</t>
  </si>
  <si>
    <t>Non profit - Other</t>
  </si>
  <si>
    <t>Randolph</t>
  </si>
  <si>
    <t>None</t>
  </si>
  <si>
    <t>For profit - Partnership</t>
  </si>
  <si>
    <t>SFF</t>
  </si>
  <si>
    <t>Marion</t>
  </si>
  <si>
    <t>Fayette</t>
  </si>
  <si>
    <t>Barbour</t>
  </si>
  <si>
    <t>Monroe</t>
  </si>
  <si>
    <t>Non profit - Church related</t>
  </si>
  <si>
    <t>Medicare</t>
  </si>
  <si>
    <t>Legal Business Name Not Available</t>
  </si>
  <si>
    <t>BRIDGEPORT</t>
  </si>
  <si>
    <t>.</t>
  </si>
  <si>
    <t>Medicaid</t>
  </si>
  <si>
    <t>AK</t>
  </si>
  <si>
    <t>PETERSBURG</t>
  </si>
  <si>
    <t>AZ</t>
  </si>
  <si>
    <t>THE EVANGELICAL LUTHERAN GOOD SAMARITAN SOCIETY</t>
  </si>
  <si>
    <t>MOUNTAIN VIEW CARE CENTER</t>
  </si>
  <si>
    <t>Government - State</t>
  </si>
  <si>
    <t>AR</t>
  </si>
  <si>
    <t>FAYETTEVILLE</t>
  </si>
  <si>
    <t>Boone</t>
  </si>
  <si>
    <t>SALEM</t>
  </si>
  <si>
    <t>Grant</t>
  </si>
  <si>
    <t>Lincoln</t>
  </si>
  <si>
    <t>Logan</t>
  </si>
  <si>
    <t>CHARLESTON</t>
  </si>
  <si>
    <t>DANVILLE</t>
  </si>
  <si>
    <t>CA</t>
  </si>
  <si>
    <t>San Francisco</t>
  </si>
  <si>
    <t>CO</t>
  </si>
  <si>
    <t>Denver</t>
  </si>
  <si>
    <t>CT</t>
  </si>
  <si>
    <t>CHESTER</t>
  </si>
  <si>
    <t>DE</t>
  </si>
  <si>
    <t>DC</t>
  </si>
  <si>
    <t>FL</t>
  </si>
  <si>
    <t>Taylor</t>
  </si>
  <si>
    <t>Putnam</t>
  </si>
  <si>
    <t>GA</t>
  </si>
  <si>
    <t>Hancock</t>
  </si>
  <si>
    <t>Wayne</t>
  </si>
  <si>
    <t>FRANKLIN</t>
  </si>
  <si>
    <t>Gilmer</t>
  </si>
  <si>
    <t>HI</t>
  </si>
  <si>
    <t>ID</t>
  </si>
  <si>
    <t>IL</t>
  </si>
  <si>
    <t>PRINCETON</t>
  </si>
  <si>
    <t>OAK HILL</t>
  </si>
  <si>
    <t>Mason</t>
  </si>
  <si>
    <t>WHEELING</t>
  </si>
  <si>
    <t>Mercer</t>
  </si>
  <si>
    <t>IN</t>
  </si>
  <si>
    <t>HUNTINGTON</t>
  </si>
  <si>
    <t>HERITAGE CENTER</t>
  </si>
  <si>
    <t>Harrison</t>
  </si>
  <si>
    <t>Ohio</t>
  </si>
  <si>
    <t>GARY</t>
  </si>
  <si>
    <t>SPENCER</t>
  </si>
  <si>
    <t>MORGANTOWN</t>
  </si>
  <si>
    <t>IA</t>
  </si>
  <si>
    <t>Webster</t>
  </si>
  <si>
    <t>LOGAN</t>
  </si>
  <si>
    <t>Pocahontas</t>
  </si>
  <si>
    <t>HILLCREST HEALTH CARE CENTER</t>
  </si>
  <si>
    <t>KS</t>
  </si>
  <si>
    <t>KY</t>
  </si>
  <si>
    <t>GLASGOW</t>
  </si>
  <si>
    <t>Lewis</t>
  </si>
  <si>
    <t>Pendleton</t>
  </si>
  <si>
    <t>LA</t>
  </si>
  <si>
    <t>BAKER</t>
  </si>
  <si>
    <t>ME</t>
  </si>
  <si>
    <t>CEDAR RIDGE CENTER</t>
  </si>
  <si>
    <t>MD</t>
  </si>
  <si>
    <t>GRANTSVILLE</t>
  </si>
  <si>
    <t>MA</t>
  </si>
  <si>
    <t>Hampshire</t>
  </si>
  <si>
    <t>BELMONT</t>
  </si>
  <si>
    <t>MI</t>
  </si>
  <si>
    <t>WAYNE</t>
  </si>
  <si>
    <t>HARRISVILLE</t>
  </si>
  <si>
    <t>MN</t>
  </si>
  <si>
    <t>FAIRMONT</t>
  </si>
  <si>
    <t>MS</t>
  </si>
  <si>
    <t>RIPLEY</t>
  </si>
  <si>
    <t>MO</t>
  </si>
  <si>
    <t>CAMERON</t>
  </si>
  <si>
    <t>GOOD SHEPHERD NURSING HOME</t>
  </si>
  <si>
    <t>MT</t>
  </si>
  <si>
    <t>NE</t>
  </si>
  <si>
    <t>SUTTON</t>
  </si>
  <si>
    <t>NV</t>
  </si>
  <si>
    <t>Mineral</t>
  </si>
  <si>
    <t>NH</t>
  </si>
  <si>
    <t>NJ</t>
  </si>
  <si>
    <t>ELIZABETH</t>
  </si>
  <si>
    <t>NM</t>
  </si>
  <si>
    <t>NY</t>
  </si>
  <si>
    <t>New York</t>
  </si>
  <si>
    <t>Wyoming</t>
  </si>
  <si>
    <t>1 HEALTHY WAY</t>
  </si>
  <si>
    <t>NC</t>
  </si>
  <si>
    <t>Mc Dowell</t>
  </si>
  <si>
    <t>ND</t>
  </si>
  <si>
    <t>GRAFTON</t>
  </si>
  <si>
    <t>OH</t>
  </si>
  <si>
    <t>BRIDGEPORT HEALTH CARE CENTER</t>
  </si>
  <si>
    <t>Wood</t>
  </si>
  <si>
    <t>OK</t>
  </si>
  <si>
    <t>OR</t>
  </si>
  <si>
    <t>PA</t>
  </si>
  <si>
    <t>Philadelphia</t>
  </si>
  <si>
    <t>LEWISBURG</t>
  </si>
  <si>
    <t>MARTINSBURG</t>
  </si>
  <si>
    <t>PR</t>
  </si>
  <si>
    <t>RI</t>
  </si>
  <si>
    <t>SC</t>
  </si>
  <si>
    <t>WEST COLUMBIA</t>
  </si>
  <si>
    <t>Berkeley</t>
  </si>
  <si>
    <t>SD</t>
  </si>
  <si>
    <t>TN</t>
  </si>
  <si>
    <t>Roane</t>
  </si>
  <si>
    <t>TX</t>
  </si>
  <si>
    <t>UT</t>
  </si>
  <si>
    <t>HURRICANE</t>
  </si>
  <si>
    <t>VT</t>
  </si>
  <si>
    <t>SAINT ALBANS</t>
  </si>
  <si>
    <t>VA</t>
  </si>
  <si>
    <t>BLUEFIELD</t>
  </si>
  <si>
    <t>WA</t>
  </si>
  <si>
    <t>PINE LODGE</t>
  </si>
  <si>
    <t>405 STANAFORD ROAD</t>
  </si>
  <si>
    <t>BECKLEY</t>
  </si>
  <si>
    <t>WV</t>
  </si>
  <si>
    <t>Raleigh</t>
  </si>
  <si>
    <t>SUNBRIDGE BECKLEY HEALTH CARE LLC</t>
  </si>
  <si>
    <t>405 STANAFORD ROAD,BECKLEY,WV,25801</t>
  </si>
  <si>
    <t>GUARDIAN ELDER CARE AT WHEELING</t>
  </si>
  <si>
    <t>20 HOMESTEAD AVENUE</t>
  </si>
  <si>
    <t>GUARDIAN ELDER CARE AT WHEELING LLC</t>
  </si>
  <si>
    <t>20 HOMESTEAD AVENUE,WHEELING,WV,26003</t>
  </si>
  <si>
    <t>HUNTINGTON HEALTH AND REHABILITATION CENTER</t>
  </si>
  <si>
    <t>1720 17TH STREET</t>
  </si>
  <si>
    <t>Cabell</t>
  </si>
  <si>
    <t>SEVENTEENTH STREET ASSOCIATES LLC</t>
  </si>
  <si>
    <t>1720 17TH STREET,HUNTINGTON,WV,25701</t>
  </si>
  <si>
    <t>ST. BARBARA'S MEMORIAL NURSING HOME</t>
  </si>
  <si>
    <t>134 ST BARBARAS ROAD</t>
  </si>
  <si>
    <t>MONONGAH</t>
  </si>
  <si>
    <t>ST. BARBARAS MEMORIAL NURSING HOME INC</t>
  </si>
  <si>
    <t>134 ST BARBARAS ROAD,MONONGAH,WV,26554</t>
  </si>
  <si>
    <t>MADISON PARK HEALTHCARE</t>
  </si>
  <si>
    <t>700 MADISON AVENUE</t>
  </si>
  <si>
    <t>FAIRHAVEN OPCO, LLC</t>
  </si>
  <si>
    <t>700 MADISON AVENUE,HUNTINGTON,WV,25704</t>
  </si>
  <si>
    <t>ELKINS REGIONAL CONVALESCENT CENTER</t>
  </si>
  <si>
    <t>1175 BEVERLY PIKE</t>
  </si>
  <si>
    <t>ELKINS</t>
  </si>
  <si>
    <t>1175 BEVERLY PIKE,ELKINS,WV,26241</t>
  </si>
  <si>
    <t>STONERISE PRINCETON</t>
  </si>
  <si>
    <t>1924 GLEN WOOD PARK ROAD</t>
  </si>
  <si>
    <t>PRINCETON CENTER LLC</t>
  </si>
  <si>
    <t>1924 GLEN WOOD PARK ROAD,PRINCETON,WV,24740</t>
  </si>
  <si>
    <t>SUMMERSVILLE REGIONAL MEDICAL CENTER</t>
  </si>
  <si>
    <t>400 FAIRVIEW HEIGHTS ROAD</t>
  </si>
  <si>
    <t>SUMMERSVILLE</t>
  </si>
  <si>
    <t>Nicholas</t>
  </si>
  <si>
    <t>WEST VIRGINIA HEALTH CARE COOPERATIVE INC</t>
  </si>
  <si>
    <t>400 FAIRVIEW HEIGHTS ROAD,SUMMERSVILLE,WV,26651</t>
  </si>
  <si>
    <t>RIVERSIDE HEALTH AND REHABILITATION CENTER</t>
  </si>
  <si>
    <t>6500 MACCORKLE AVENUE SW</t>
  </si>
  <si>
    <t>Kanawha</t>
  </si>
  <si>
    <t>ST ALBANS OPERATING COMPANY LLC</t>
  </si>
  <si>
    <t>6500 MACCORKLE AVENUE SW,SAINT ALBANS,WV,25177</t>
  </si>
  <si>
    <t>WEIRTON GERIATRIC CENTER</t>
  </si>
  <si>
    <t>2525 PENNSYLVANIA AVENUE</t>
  </si>
  <si>
    <t>WEIRTON</t>
  </si>
  <si>
    <t>WEIRTON GERIATRIC CENTER INC</t>
  </si>
  <si>
    <t>2525 PENNSYLVANIA AVENUE,WEIRTON,WV,26062</t>
  </si>
  <si>
    <t>159 EDGINGTON LANE</t>
  </si>
  <si>
    <t>GOOD SHEPHERD NURSING HOME LC</t>
  </si>
  <si>
    <t>159 EDGINGTON LANE,WHEELING,WV,26003</t>
  </si>
  <si>
    <t>STONERISE MARTINSBURG</t>
  </si>
  <si>
    <t>209 CLOVER STREET</t>
  </si>
  <si>
    <t>MARTINSBURG CENTER LLC</t>
  </si>
  <si>
    <t>209 CLOVER STREET,MARTINSBURG,WV,25404</t>
  </si>
  <si>
    <t>WORTHINGTON HEALTHCARE CENTER</t>
  </si>
  <si>
    <t>2675 36TH STREET</t>
  </si>
  <si>
    <t>PARKERSBURG</t>
  </si>
  <si>
    <t>THIRTY SIX LEASING CO LLC</t>
  </si>
  <si>
    <t>2675 36TH STREET,PARKERSBURG,WV,26104</t>
  </si>
  <si>
    <t>MORGANTOWN HEALTH AND REHABILITATION CENTER</t>
  </si>
  <si>
    <t>1379 VAN VOORHIS RD</t>
  </si>
  <si>
    <t>Monongalia</t>
  </si>
  <si>
    <t>MORGANTOWN OPERATING COMPANY LLC</t>
  </si>
  <si>
    <t>1379 VAN VOORHIS RD,MORGANTOWN,WV,26505</t>
  </si>
  <si>
    <t>ST. JOSEPH'S HOSPITAL</t>
  </si>
  <si>
    <t>AMALIA DRIVE #1</t>
  </si>
  <si>
    <t>BUCKHANNON</t>
  </si>
  <si>
    <t>Upshur</t>
  </si>
  <si>
    <t>ST JOSEPH'S HOSPITAL OF BUCKHANNON INC</t>
  </si>
  <si>
    <t>AMALIA DRIVE #1,BUCKHANNON,WV,26201</t>
  </si>
  <si>
    <t>MERCER NURSING AND REHABILITATION CENTER</t>
  </si>
  <si>
    <t>1275 SOUTHVIEW DRIVE</t>
  </si>
  <si>
    <t>MERCER NURSING &amp; REHABILITATION CENTER LLC</t>
  </si>
  <si>
    <t>1275 SOUTHVIEW DRIVE,BLUEFIELD,WV,24701</t>
  </si>
  <si>
    <t>TYGART CENTER AT FAIRMONT CAMPUS</t>
  </si>
  <si>
    <t>1539 COUNTRY CLUB ROAD</t>
  </si>
  <si>
    <t>1539 COUNTRY CLUB ROAD OPERATIONS LLC</t>
  </si>
  <si>
    <t>1539 COUNTRY CLUB ROAD,FAIRMONT,WV,26554</t>
  </si>
  <si>
    <t>CONTINUOUS CARE CENTER WHEELING HOSPITAL</t>
  </si>
  <si>
    <t>236 HULLIHEN PLACE</t>
  </si>
  <si>
    <t>WHEELING HOSPITAL INC</t>
  </si>
  <si>
    <t>236 HULLIHEN PLACE,WHEELING,WV,26003</t>
  </si>
  <si>
    <t>TAYLOR HEALTH CARE CENTER</t>
  </si>
  <si>
    <t>2 HOSPITAL PLAZA</t>
  </si>
  <si>
    <t>TAYLOR HEALTH CARE CENTER LLC</t>
  </si>
  <si>
    <t>2 HOSPITAL PLAZA,GRAFTON,WV,26354</t>
  </si>
  <si>
    <t>STONERISE MORGANTOWN</t>
  </si>
  <si>
    <t>30 MON GENERAL DRIVE</t>
  </si>
  <si>
    <t>MORGANTOWN SNF ACQUISITION LLC</t>
  </si>
  <si>
    <t>30 MON GENERAL DRIVE,MORGANTOWN,WV,26505</t>
  </si>
  <si>
    <t>101-13TH STREET</t>
  </si>
  <si>
    <t>101 13TH STREET OPERATIONS LLC</t>
  </si>
  <si>
    <t>101-13TH STREET,HUNTINGTON,WV,25701</t>
  </si>
  <si>
    <t>HILLTOP CENTER</t>
  </si>
  <si>
    <t>152 SADDLESHOP ROAD</t>
  </si>
  <si>
    <t>HILLTOP</t>
  </si>
  <si>
    <t>SADDLE SHOP ROAD OPERATIONS LLC</t>
  </si>
  <si>
    <t>152 SADDLESHOP ROAD,HILLTOP,WV,25855</t>
  </si>
  <si>
    <t>CORTLAND ACRES NURSING HOME</t>
  </si>
  <si>
    <t>39 CORTLAND ACRES LANE</t>
  </si>
  <si>
    <t>THOMAS</t>
  </si>
  <si>
    <t>Tucker</t>
  </si>
  <si>
    <t>CORTLAND ACRES ASSOCIATION INC.</t>
  </si>
  <si>
    <t>39 CORTLAND ACRES LANE,THOMAS,WV,26292</t>
  </si>
  <si>
    <t>PLEASANT VALLEY NURSING AND REHABILITATION CENTER</t>
  </si>
  <si>
    <t>640 SAND HILL ROAD</t>
  </si>
  <si>
    <t>POINT PLEASANT</t>
  </si>
  <si>
    <t>PLEASANT VALLEY HEALTH CARE CENTER LLC</t>
  </si>
  <si>
    <t>640 SAND HILL ROAD,POINT PLEASANT,WV,25550</t>
  </si>
  <si>
    <t>107 MILLER DRIVE</t>
  </si>
  <si>
    <t>RIPLEY SNF OPERATIONS LLC</t>
  </si>
  <si>
    <t>107 MILLER DRIVE,RIPLEY,WV,25271</t>
  </si>
  <si>
    <t>DUNBAR CENTER</t>
  </si>
  <si>
    <t>501 CALDWELL LANE</t>
  </si>
  <si>
    <t>DUNBAR</t>
  </si>
  <si>
    <t>SUNBRIDGE DUNBAR HEALTH CARE LLC</t>
  </si>
  <si>
    <t>501 CALDWELL LANE,DUNBAR,WV,25064</t>
  </si>
  <si>
    <t>STONERISE MOUNDSVILLE</t>
  </si>
  <si>
    <t>2200 FLORAL STREET</t>
  </si>
  <si>
    <t>MOUNDSVILLE</t>
  </si>
  <si>
    <t>MOUNDSVILLE CENTER LLC</t>
  </si>
  <si>
    <t>2200 FLORAL STREET,MOUNDSVILLE,WV,26041</t>
  </si>
  <si>
    <t>TRINITY HEALTH CARE OF MINGO</t>
  </si>
  <si>
    <t>100 HILLCREST DRIVE</t>
  </si>
  <si>
    <t>WILLIAMSON</t>
  </si>
  <si>
    <t>Mingo</t>
  </si>
  <si>
    <t>TRINITY HEALTH CARE SERVICES OF MINGO INC</t>
  </si>
  <si>
    <t>100 HILLCREST DRIVE,WILLIAMSON,WV,25661</t>
  </si>
  <si>
    <t>PUTNAM CENTER</t>
  </si>
  <si>
    <t>300 SEVILLE ROAD</t>
  </si>
  <si>
    <t>SUNBRIDGE PUTNAM HEALTH CARE LLC</t>
  </si>
  <si>
    <t>300 SEVILLE ROAD,HURRICANE,WV,25526</t>
  </si>
  <si>
    <t>SALEM CENTER</t>
  </si>
  <si>
    <t>255 SUNBRIDGE DRIVE</t>
  </si>
  <si>
    <t>SUNBRIDGE SALEM HEALTH CARE LLC</t>
  </si>
  <si>
    <t>255 SUNBRIDGE DRIVE,SALEM,WV,26426</t>
  </si>
  <si>
    <t>STONERISE KINGWOOD</t>
  </si>
  <si>
    <t>300 MILLER ROAD</t>
  </si>
  <si>
    <t>KINGWOOD</t>
  </si>
  <si>
    <t>Preston</t>
  </si>
  <si>
    <t>KINGWOOD CENTER LLC</t>
  </si>
  <si>
    <t>300 MILLER ROAD,KINGWOOD,WV,26537</t>
  </si>
  <si>
    <t>NEW MARTINSVILLE CENTER</t>
  </si>
  <si>
    <t>225 RUSSELL  AVENUE</t>
  </si>
  <si>
    <t>NEW MARTINSVILLE</t>
  </si>
  <si>
    <t>Wetzel</t>
  </si>
  <si>
    <t>SUNBRIDGE MOUNTAIN CARE MANAGEMENT, LLC</t>
  </si>
  <si>
    <t>225 RUSSELL  AVENUE,NEW MARTINSVILLE,WV,26155</t>
  </si>
  <si>
    <t>JOHN MANCHIN SR HEALTH CARE CENTER</t>
  </si>
  <si>
    <t>401 GUFFEY STREET</t>
  </si>
  <si>
    <t>401 GUFFEY STREET,FAIRMONT,WV,26554</t>
  </si>
  <si>
    <t>HOLBROOK HEALTHCARE CENTER</t>
  </si>
  <si>
    <t>183 HOLBROOK ROAD</t>
  </si>
  <si>
    <t>HOLBROOK LEASING CO LLC</t>
  </si>
  <si>
    <t>183 HOLBROOK ROAD,BUCKHANNON,WV,26201</t>
  </si>
  <si>
    <t>WEIRTON MEDICAL CENTER</t>
  </si>
  <si>
    <t>601 COLLIERS WAY</t>
  </si>
  <si>
    <t>WEIRTON MEDICAL CENTER, INC.</t>
  </si>
  <si>
    <t>601 COLLIERS WAY,WEIRTON,WV,26062</t>
  </si>
  <si>
    <t>HAMPSHIRE MEMORIAL HOSPITAL</t>
  </si>
  <si>
    <t>363 SUNRISE BLVD</t>
  </si>
  <si>
    <t>ROMNEY</t>
  </si>
  <si>
    <t>HAMPSHIRE MEMORIAL HOSPITAL, INC.</t>
  </si>
  <si>
    <t>363 SUNRISE BLVD,ROMNEY,WV,26757</t>
  </si>
  <si>
    <t>MONTGOMERY GENERAL HOSPITAL</t>
  </si>
  <si>
    <t>401 6TH AVENUE</t>
  </si>
  <si>
    <t>401 6TH AVENUE,MONTGOMERY,WV,25136</t>
  </si>
  <si>
    <t>SUNDALE NURSING HOME</t>
  </si>
  <si>
    <t>800 J D ANDERSON DRIVE</t>
  </si>
  <si>
    <t>MONONGALIA HOME CORPORATION</t>
  </si>
  <si>
    <t>800 J D ANDERSON DRIVE,MORGANTOWN,WV,26505</t>
  </si>
  <si>
    <t>WILLOWS CENTER</t>
  </si>
  <si>
    <t>723 SUMMERS STREET</t>
  </si>
  <si>
    <t>723 SUMMERS STREET OPERATIONS LLC</t>
  </si>
  <si>
    <t>723 SUMMERS STREET,PARKERSBURG,WV,26101</t>
  </si>
  <si>
    <t>STONERISE BECKLEY</t>
  </si>
  <si>
    <t>100 HEARTLAND DRIVE</t>
  </si>
  <si>
    <t>RIPARIAN INVESTMENTS LLC</t>
  </si>
  <si>
    <t>100 HEARTLAND DRIVE,BECKLEY,WV,25801</t>
  </si>
  <si>
    <t>302 CEDAR RIDGE ROAD</t>
  </si>
  <si>
    <t>SISSONVILLE</t>
  </si>
  <si>
    <t>302 CEDAR RIDGE ROAD OPERATIONS LLC</t>
  </si>
  <si>
    <t>302 CEDAR RIDGE ROAD,SISSONVILLE,WV,25320</t>
  </si>
  <si>
    <t>RALEIGH CENTER</t>
  </si>
  <si>
    <t>1631 RITTER DRIVE</t>
  </si>
  <si>
    <t>DANIELS</t>
  </si>
  <si>
    <t>1631 RITTER DRIVE OPERATIONS LLC</t>
  </si>
  <si>
    <t>1631 RITTER DRIVE,DANIELS,WV,25832</t>
  </si>
  <si>
    <t>STONERISE CHARLESTON</t>
  </si>
  <si>
    <t>3819 CHESTERFIELD AVENUE</t>
  </si>
  <si>
    <t>EASTBROOK CENTER LLC</t>
  </si>
  <si>
    <t>3819 CHESTERFIELD AVENUE,CHARLESTON,WV,25304</t>
  </si>
  <si>
    <t>ROANE GENERAL HOSPITAL</t>
  </si>
  <si>
    <t>200 HOSPITAL DRIVE</t>
  </si>
  <si>
    <t>HOSPITAL DEVELOPMENT CO.</t>
  </si>
  <si>
    <t>200 HOSPITAL DRIVE,SPENCER,WV,25276</t>
  </si>
  <si>
    <t>WHITE SULPHUR SPRINGS CENTER</t>
  </si>
  <si>
    <t>345 POCAHONTAS TRAIL</t>
  </si>
  <si>
    <t>WHITE SULPHUR SPRING</t>
  </si>
  <si>
    <t>Greenbrier</t>
  </si>
  <si>
    <t>ROUTE 92 OPERATIONS LLC</t>
  </si>
  <si>
    <t>345 POCAHONTAS TRAIL,WHITE SULPHUR SPRING,WV,24986</t>
  </si>
  <si>
    <t>PARKERSBURG CENTER</t>
  </si>
  <si>
    <t>1716 GIHON ROAD</t>
  </si>
  <si>
    <t>SUNBRIDGE CARE ENTERPRISES LLC</t>
  </si>
  <si>
    <t>1716 GIHON ROAD,PARKERSBURG,WV,26101</t>
  </si>
  <si>
    <t>GLENVILLE CENTER</t>
  </si>
  <si>
    <t>111 FAIRGROUND ROAD</t>
  </si>
  <si>
    <t>GLENVILLE</t>
  </si>
  <si>
    <t>SUNBRIDGE GLENVILLE HEALTH CARE LLC</t>
  </si>
  <si>
    <t>111 FAIRGROUND ROAD,GLENVILLE,WV,26351</t>
  </si>
  <si>
    <t>MADISON, THE</t>
  </si>
  <si>
    <t>161 BAKERS RIDGE ROAD</t>
  </si>
  <si>
    <t>161 BAKERS RIDGE ROAD OPERATIONS LLC</t>
  </si>
  <si>
    <t>161 BAKERS RIDGE ROAD,MORGANTOWN,WV,26508</t>
  </si>
  <si>
    <t>ROSEWOOD CENTER</t>
  </si>
  <si>
    <t>8 ROSE STREET</t>
  </si>
  <si>
    <t>8 ROSE STREET OPERATIONS LLC</t>
  </si>
  <si>
    <t>8 ROSE STREET,GRAFTON,WV,26354</t>
  </si>
  <si>
    <t>TEAYS VALLEY CENTER</t>
  </si>
  <si>
    <t>1390 NORTH POPLAR FORK ROAD</t>
  </si>
  <si>
    <t>590 NORTH POPLAR FORK ROAD OPERATIONS LLC</t>
  </si>
  <si>
    <t>1390 NORTH POPLAR FORK ROAD,HURRICANE,WV,25526</t>
  </si>
  <si>
    <t>UNITED TRANSITIONAL CARE CENTER</t>
  </si>
  <si>
    <t>327 MEDICAL PARK DRIVE</t>
  </si>
  <si>
    <t>UNITED HOSPITAL CENTER INC</t>
  </si>
  <si>
    <t>327 MEDICAL PARK DRIVE,BRIDGEPORT,WV,26330</t>
  </si>
  <si>
    <t>COLUMBIA ST. FRANCIS HOSPITAL</t>
  </si>
  <si>
    <t>333 LAIDLEY STREET</t>
  </si>
  <si>
    <t>CHARLESTON HOSPITAL, INC.</t>
  </si>
  <si>
    <t>333 LAIDLEY STREET,CHARLESTON,WV,25322</t>
  </si>
  <si>
    <t>ST. MARY'S HOSPITAL</t>
  </si>
  <si>
    <t>2900 FIRST STREET</t>
  </si>
  <si>
    <t>ST. MARY'S MEDICAL CENTER INC</t>
  </si>
  <si>
    <t>2900 FIRST STREET,HUNTINGTON,WV,25702</t>
  </si>
  <si>
    <t>GOOD SAMARITAN SOCIETY OF BARBOUR COUNTY</t>
  </si>
  <si>
    <t>216 SAMARITAN CIRCLE</t>
  </si>
  <si>
    <t>BELINGTON</t>
  </si>
  <si>
    <t>216 SAMARITAN CIRCLE,BELINGTON,WV,26250</t>
  </si>
  <si>
    <t>462 KENMORE DRIVE</t>
  </si>
  <si>
    <t>HILLCREST HEALTH CARE CENTER LLC</t>
  </si>
  <si>
    <t>462 KENMORE DRIVE,DANVILLE,WV,25053</t>
  </si>
  <si>
    <t>GLASGOW HEALTH AND REHABILITATION CENTER</t>
  </si>
  <si>
    <t>120 MELROSE DRIVE, BOX 350</t>
  </si>
  <si>
    <t>GLASGOW OPERATING COMPANY LLC</t>
  </si>
  <si>
    <t>120 MELROSE DRIVE, BOX 350,GLASGOW,WV,25086</t>
  </si>
  <si>
    <t>STONERISE CLARKSBURG</t>
  </si>
  <si>
    <t>100 PARKWAY DRIVE</t>
  </si>
  <si>
    <t>CLARKSBURG</t>
  </si>
  <si>
    <t>CLARKSBURG CENTER LLC</t>
  </si>
  <si>
    <t>100 PARKWAY DRIVE,CLARKSBURG,WV,26301</t>
  </si>
  <si>
    <t>STONERISE RAINELLE</t>
  </si>
  <si>
    <t>276 PENNSYLVANIA AVENUE</t>
  </si>
  <si>
    <t>RAINELLE</t>
  </si>
  <si>
    <t>RAINELLE CENTER LLC</t>
  </si>
  <si>
    <t>276 PENNSYLVANIA AVENUE,RAINELLE,WV,25962</t>
  </si>
  <si>
    <t>STONERISE KEYSER</t>
  </si>
  <si>
    <t>135 SOUTHERN DRIVE</t>
  </si>
  <si>
    <t>KEYSER</t>
  </si>
  <si>
    <t>KEYSER CENTER LLC</t>
  </si>
  <si>
    <t>135 SOUTHERN DRIVE,KEYSER,WV,26726</t>
  </si>
  <si>
    <t>STONERISE WELLSBURG</t>
  </si>
  <si>
    <t>70 VALLEY HAVEN DR</t>
  </si>
  <si>
    <t>WELLSBURG</t>
  </si>
  <si>
    <t>Brooke</t>
  </si>
  <si>
    <t>WELLSBURG CENTER LLC</t>
  </si>
  <si>
    <t>70 VALLEY HAVEN DR,WELLSBURG,WV,26070</t>
  </si>
  <si>
    <t>PENDLETON MANOR</t>
  </si>
  <si>
    <t>68 GOOD SAMARITAN DRIVE</t>
  </si>
  <si>
    <t>PENDLETON MANOR, INC</t>
  </si>
  <si>
    <t>68 GOOD SAMARITAN DRIVE,FRANKLIN,WV,26807</t>
  </si>
  <si>
    <t>CAMERON NURSING AND REHABILITATION CENTER</t>
  </si>
  <si>
    <t>ROUTE 4, BOX 20</t>
  </si>
  <si>
    <t>CAMERON NURSING &amp; REHABILITATION CENTER LLC</t>
  </si>
  <si>
    <t>ROUTE 4, BOX 20,CAMERON,WV,26033</t>
  </si>
  <si>
    <t>BRIGHTWOOD CENTER</t>
  </si>
  <si>
    <t>840 LEE ROAD</t>
  </si>
  <si>
    <t>FOLLANSBEE</t>
  </si>
  <si>
    <t>840 LEE ROAD OPERATIONS LLC</t>
  </si>
  <si>
    <t>840 LEE ROAD,FOLLANSBEE,WV,26037</t>
  </si>
  <si>
    <t>MANSFIELD PLACE</t>
  </si>
  <si>
    <t>95 HEALTHCARE DRIVE</t>
  </si>
  <si>
    <t>PHILIPPI</t>
  </si>
  <si>
    <t>BROADDUS HOSPITAL ASSOCIATION INC</t>
  </si>
  <si>
    <t>95 HEALTHCARE DRIVE,PHILIPPI,WV,26416</t>
  </si>
  <si>
    <t>STONE PEAR PAVILION</t>
  </si>
  <si>
    <t>125 FOX LANE</t>
  </si>
  <si>
    <t>FOX NURSING HOME, INC</t>
  </si>
  <si>
    <t>125 FOX LANE,CHESTER,WV,26034</t>
  </si>
  <si>
    <t>SISTERSVILLE CENTER</t>
  </si>
  <si>
    <t>201 WOOD STREET OPERATIONS, LLC</t>
  </si>
  <si>
    <t>SISTERSVILLE</t>
  </si>
  <si>
    <t>Tyler</t>
  </si>
  <si>
    <t>201 WOOD STREET OPERATIONS LLC</t>
  </si>
  <si>
    <t>201 WOOD STREET OPERATIONS, LLC,SISTERSVILLE,WV,26175</t>
  </si>
  <si>
    <t>ANSTED CENTER</t>
  </si>
  <si>
    <t>96 TYREE STREET</t>
  </si>
  <si>
    <t>ANSTED</t>
  </si>
  <si>
    <t>106 TYREE STREET OPERATIONS LLC</t>
  </si>
  <si>
    <t>96 TYREE STREET,ANSTED,WV,25812</t>
  </si>
  <si>
    <t>MEADOWBROOK ACRES</t>
  </si>
  <si>
    <t>2149 GREENBRIER STREET</t>
  </si>
  <si>
    <t>HARRELL NURSING HOME</t>
  </si>
  <si>
    <t>2149 GREENBRIER STREET,CHARLESTON,WV,25311</t>
  </si>
  <si>
    <t>STONERISE BERKELEY SPRINGS</t>
  </si>
  <si>
    <t>456 AUTUMN ACRES ROAD</t>
  </si>
  <si>
    <t>BERKELEY SPRINGS</t>
  </si>
  <si>
    <t>BERKELEY SPRINGS CENTER LLC</t>
  </si>
  <si>
    <t>456 AUTUMN ACRES ROAD,BERKELEY SPRINGS,WV,25411</t>
  </si>
  <si>
    <t>TRINITY HEALTH CARE OF LOGAN</t>
  </si>
  <si>
    <t>1000 WEST PARK AVENUE</t>
  </si>
  <si>
    <t>TRINITY HEALTH CARE SERVICES OF LOGAN INC</t>
  </si>
  <si>
    <t>1000 WEST PARK AVENUE,LOGAN,WV,25601</t>
  </si>
  <si>
    <t>STONERISE BRIDGEPORT</t>
  </si>
  <si>
    <t>41 CRESTVIEW TERRACE</t>
  </si>
  <si>
    <t>BRIDGEPORT CENTER LLC</t>
  </si>
  <si>
    <t>41 CRESTVIEW TERRACE,BRIDGEPORT,WV,26330</t>
  </si>
  <si>
    <t>CLAY HEALTH CARE CENTER</t>
  </si>
  <si>
    <t>1053 CLINIC DRIVE</t>
  </si>
  <si>
    <t>IVYDALE</t>
  </si>
  <si>
    <t>CLAY HEALTH CARE CENTER LLC</t>
  </si>
  <si>
    <t>1053 CLINIC DRIVE,IVYDALE,WV,25113</t>
  </si>
  <si>
    <t>STONERISE LEWISBURG</t>
  </si>
  <si>
    <t>979 ROCKY HILL ROAD</t>
  </si>
  <si>
    <t>RONCEVERTE</t>
  </si>
  <si>
    <t>LEWISBURG CENTER LLC</t>
  </si>
  <si>
    <t>979 ROCKY HILL ROAD,RONCEVERTE,WV,24970</t>
  </si>
  <si>
    <t>MARMET CENTER</t>
  </si>
  <si>
    <t>ONE SUTPHIN DRIVE</t>
  </si>
  <si>
    <t>MARMET</t>
  </si>
  <si>
    <t>1 SUTPHIN DRIVE OPERATIONS LLC</t>
  </si>
  <si>
    <t>ONE SUTPHIN DRIVE,MARMET,WV,25315</t>
  </si>
  <si>
    <t>HIDDEN VALLEY CENTER</t>
  </si>
  <si>
    <t>422  23RD STREET</t>
  </si>
  <si>
    <t>422 23RD STREET OPERATIONS LLC</t>
  </si>
  <si>
    <t>422  23RD STREET,OAK HILL,WV,25901</t>
  </si>
  <si>
    <t>GRANT REHABILITATION AND CARE CENTER</t>
  </si>
  <si>
    <t>127 EARLY AVENUE</t>
  </si>
  <si>
    <t>GRANT REHAB &amp; CARE CENTER</t>
  </si>
  <si>
    <t>127 EARLY AVENUE,PETERSBURG,WV,26847</t>
  </si>
  <si>
    <t>MONTGOMERY GENERAL ELDERLY CARE</t>
  </si>
  <si>
    <t>501 ADAMS STREET</t>
  </si>
  <si>
    <t>MONTGOMERY GENERAL ELDERLY CARE CENTER, INC.</t>
  </si>
  <si>
    <t>501 ADAMS STREET,MONTGOMERY,WV,25136</t>
  </si>
  <si>
    <t>FAYETTE NURSING AND REHABILITATION CENTER</t>
  </si>
  <si>
    <t>100 HRESAN BOULEVARD</t>
  </si>
  <si>
    <t>FAYETTE NURSING &amp; REHABILITATION CENTER LLC</t>
  </si>
  <si>
    <t>100 HRESAN BOULEVARD,FAYETTEVILLE,WV,25840</t>
  </si>
  <si>
    <t>PIERPONT CENTER AT FAIRMONT CAMPUS</t>
  </si>
  <si>
    <t>1543 COUNTRY CLUB ROAD</t>
  </si>
  <si>
    <t>1543 COUNTRY CLUB ROAD MANOR OPERATIONS LLC</t>
  </si>
  <si>
    <t>1543 COUNTRY CLUB ROAD,FAIRMONT,WV,26554</t>
  </si>
  <si>
    <t>WILLOW TREE HEALTHCARE CENTER</t>
  </si>
  <si>
    <t>1263 SOUTH GEORGE STREET</t>
  </si>
  <si>
    <t>CHARLES TOWN</t>
  </si>
  <si>
    <t>BLUE RIDGE NURSING LLC</t>
  </si>
  <si>
    <t>1263 SOUTH GEORGE STREET,CHARLES TOWN,WV,25414</t>
  </si>
  <si>
    <t>STONERISE PARKERSBURG</t>
  </si>
  <si>
    <t>1600 27TH STREET</t>
  </si>
  <si>
    <t>PARKERSBURG ACQUISITION LLC</t>
  </si>
  <si>
    <t>1600 27TH STREET,PARKERSBURG,WV,26101</t>
  </si>
  <si>
    <t>CRESTVIEW MANOR NURSING AND REHABILITATION</t>
  </si>
  <si>
    <t>199 COURT STREET</t>
  </si>
  <si>
    <t>JANE LEW</t>
  </si>
  <si>
    <t>CRESTVIEW-THS LLC</t>
  </si>
  <si>
    <t>199 COURT STREET,JANE LEW,WV,26378</t>
  </si>
  <si>
    <t>MCDOWELL NURSING AND REHABILITATION CENTER</t>
  </si>
  <si>
    <t>150 VENUS ROAD</t>
  </si>
  <si>
    <t>MCDOWELL NURSING &amp; REHABILITATION CENTER LLC</t>
  </si>
  <si>
    <t>150 VENUS ROAD,GARY,WV,24836</t>
  </si>
  <si>
    <t>COMPLETE CARE AT DAWNVIEW LLC</t>
  </si>
  <si>
    <t>1 DIANE DRIVE</t>
  </si>
  <si>
    <t>FORT ASHBY</t>
  </si>
  <si>
    <t>1 DIANE DRIVE,FORT ASHBY,WV,26719</t>
  </si>
  <si>
    <t>WYOMING NURSING AND REHABILITATION CENTER</t>
  </si>
  <si>
    <t>236 WARRIOR WAY</t>
  </si>
  <si>
    <t>NEW RICHMOND</t>
  </si>
  <si>
    <t>WYOMING NURSING &amp; REHABILITATION CENTER LLC</t>
  </si>
  <si>
    <t>236 WARRIOR WAY,NEW RICHMOND,WV,24867</t>
  </si>
  <si>
    <t>WEBSTER NURSING AND REHABILITATION CENTER</t>
  </si>
  <si>
    <t>411 ERBACON ROAD</t>
  </si>
  <si>
    <t>COWEN</t>
  </si>
  <si>
    <t>WEBSTER NURSING &amp; REHABILITATION CENTER LLC</t>
  </si>
  <si>
    <t>411 ERBACON ROAD,COWEN,WV,26206</t>
  </si>
  <si>
    <t>CLARKSBURG NURSING AND REHABILITATION CENTER</t>
  </si>
  <si>
    <t>2096 DAVISSON RUN ROAD</t>
  </si>
  <si>
    <t>CLARKSBURG NURSING &amp; REHABILITATION CENTER LLC</t>
  </si>
  <si>
    <t>2096 DAVISSON RUN ROAD,CLARKSBURG,WV,26301</t>
  </si>
  <si>
    <t>SHENANDOAH CENTER</t>
  </si>
  <si>
    <t>50 MULBERRY TREE STREET</t>
  </si>
  <si>
    <t>50 MULBERRY TREE STREET OPERATIONS LLC</t>
  </si>
  <si>
    <t>50 MULBERRY TREE STREET,CHARLES TOWN,WV,25414</t>
  </si>
  <si>
    <t>WAYNE NURSING AND REHABILITATION CENTER</t>
  </si>
  <si>
    <t>6999 ROUTE 152</t>
  </si>
  <si>
    <t>WAYNE NURSING &amp; REHABILITATION CENTER LLC</t>
  </si>
  <si>
    <t>6999 ROUTE 152,WAYNE,WV,25570</t>
  </si>
  <si>
    <t>VALLEY CENTER</t>
  </si>
  <si>
    <t>1000 LINCOLN DRIVE</t>
  </si>
  <si>
    <t>SOUTH CHARLESTON</t>
  </si>
  <si>
    <t>1000 LINCOLN DRIVE OPERATIONS LLC</t>
  </si>
  <si>
    <t>1000 LINCOLN DRIVE,SOUTH CHARLESTON,WV,25309</t>
  </si>
  <si>
    <t>SUMMERS NURSING AND REHABILITATION CENTER</t>
  </si>
  <si>
    <t>198 JOHN COOK NURSING HOME ROAD</t>
  </si>
  <si>
    <t>HINTON</t>
  </si>
  <si>
    <t>Summers</t>
  </si>
  <si>
    <t>SUMMERS NURSING &amp; REHABILITATION CENTER LLC</t>
  </si>
  <si>
    <t>198 JOHN COOK NURSING HOME ROAD,HINTON,WV,25951</t>
  </si>
  <si>
    <t>LINCOLN NURSING AND REHABILITATION CENTER</t>
  </si>
  <si>
    <t>200 MONDAY DRIVE</t>
  </si>
  <si>
    <t>HAMLIN</t>
  </si>
  <si>
    <t>LINCOLN NURSING &amp; REHABILITATION CENTER LLC</t>
  </si>
  <si>
    <t>200 MONDAY DRIVE,HAMLIN,WV,25523</t>
  </si>
  <si>
    <t>E.A. HAWSE NURSING AND REHABILITATION CENTER</t>
  </si>
  <si>
    <t>18086 STATE ROUTE 55</t>
  </si>
  <si>
    <t>Hardy</t>
  </si>
  <si>
    <t>E.A. HAWSE NURSING &amp; REHABILITATION CENTER LLC</t>
  </si>
  <si>
    <t>18086 STATE ROUTE 55,BAKER,WV,26801</t>
  </si>
  <si>
    <t>COMPLETE CARE AT OAK RIDGE LLC</t>
  </si>
  <si>
    <t>1000 ASSOCIATION DRIVE</t>
  </si>
  <si>
    <t>1000 ASSOCIATION DRIVE,CHARLESTON,WV,25311</t>
  </si>
  <si>
    <t>LOGAN CENTER</t>
  </si>
  <si>
    <t>55 LOGAN MINGO MENTAL HEALTH CENTER ROAD</t>
  </si>
  <si>
    <t>THREE MILE CURVE OPERATIONS LLC</t>
  </si>
  <si>
    <t>55 LOGAN MINGO MENTAL HEALTH CENTER ROAD,LOGAN,WV,25601</t>
  </si>
  <si>
    <t>HAMPSHIRE CENTER</t>
  </si>
  <si>
    <t>260 SUNRISE BOULEVARD</t>
  </si>
  <si>
    <t>ROMNEY HEALTH CARE CENTER LTD PTR</t>
  </si>
  <si>
    <t>260 SUNRISE BOULEVARD,ROMNEY,WV,26757</t>
  </si>
  <si>
    <t>RAVENSWOOD VILLAGE</t>
  </si>
  <si>
    <t>200 RITCHIE AVENUE</t>
  </si>
  <si>
    <t>RAVENSWOOD</t>
  </si>
  <si>
    <t>200 SOUTH RITCHIE AVENUE OPERATIONS LLC</t>
  </si>
  <si>
    <t>200 RITCHIE AVENUE,RAVENSWOOD,WV,26164</t>
  </si>
  <si>
    <t>CARE HAVEN CENTER</t>
  </si>
  <si>
    <t>2720 CHARLES TOWN ROAD</t>
  </si>
  <si>
    <t>2720 CHARLES TOWN ROAD OPERATIONS LLC</t>
  </si>
  <si>
    <t>2720 CHARLES TOWN ROAD,MARTINSBURG,WV,25401</t>
  </si>
  <si>
    <t>CANTERBURY CENTER</t>
  </si>
  <si>
    <t>80 MADDEX DRIVE</t>
  </si>
  <si>
    <t>SHEPHERDSTOWN</t>
  </si>
  <si>
    <t>80 MADDEX DRIVE OPERATIONS LLC</t>
  </si>
  <si>
    <t>80 MADDEX DRIVE,SHEPHERDSTOWN,WV,25443</t>
  </si>
  <si>
    <t>BRAXTON HEALTH CARE CENTER</t>
  </si>
  <si>
    <t>859 DAYS DRIVE</t>
  </si>
  <si>
    <t>Braxton</t>
  </si>
  <si>
    <t>BRAXTON HEALTH CARE CENTER LLC</t>
  </si>
  <si>
    <t>859 DAYS DRIVE,SUTTON,WV,26601</t>
  </si>
  <si>
    <t>OHIO VALLEY HEALTH CARE</t>
  </si>
  <si>
    <t>222 NICOLETTE ROAD</t>
  </si>
  <si>
    <t>OHIO VALLEY NURSING HOME INC</t>
  </si>
  <si>
    <t>222 NICOLETTE ROAD,PARKERSBURG,WV,26104</t>
  </si>
  <si>
    <t>MILETREE CENTER</t>
  </si>
  <si>
    <t>825 SUMMIT STREET</t>
  </si>
  <si>
    <t>825 SUMMIT STREET OPERATIONS LLC</t>
  </si>
  <si>
    <t>825 SUMMIT STREET,SPENCER,WV,25276</t>
  </si>
  <si>
    <t>POCAHONTAS CENTER</t>
  </si>
  <si>
    <t>5 EVERETT TIBBS ROAD</t>
  </si>
  <si>
    <t>MARLINTON</t>
  </si>
  <si>
    <t>STILLWELL ROAD OPERATIONS LLC</t>
  </si>
  <si>
    <t>5 EVERETT TIBBS ROAD,MARLINTON,WV,24954</t>
  </si>
  <si>
    <t>PINE VIEW NURSING AND REHABILITATION CENTER</t>
  </si>
  <si>
    <t>400 MCKINLEY AVENUE</t>
  </si>
  <si>
    <t>Ritchie</t>
  </si>
  <si>
    <t>PINE VIEW NURSING &amp; CONVALESCENT HOME</t>
  </si>
  <si>
    <t>400 MCKINLEY AVENUE,HARRISVILLE,WV,26362</t>
  </si>
  <si>
    <t>GREENBRIER HEALTH CARE CENTER</t>
  </si>
  <si>
    <t>1115 MAPLEWOOD AVENUE</t>
  </si>
  <si>
    <t>GREENBRIER HEALTH CARE CENTER, LLC</t>
  </si>
  <si>
    <t>1115 MAPLEWOOD AVENUE,LEWISBURG,WV,24901</t>
  </si>
  <si>
    <t>MAPLES NURSING HOME</t>
  </si>
  <si>
    <t>1600 BLAND STREET</t>
  </si>
  <si>
    <t>THE MAPLES HEALTH CARE, INC</t>
  </si>
  <si>
    <t>1600 BLAND STREET,BLUEFIELD,WV,24701</t>
  </si>
  <si>
    <t>PRINCETON HEALTH CARE CENTER</t>
  </si>
  <si>
    <t>315 COURTHOUSE RD.</t>
  </si>
  <si>
    <t>315 COURTHOUSE RD.,PRINCETON,WV,24740</t>
  </si>
  <si>
    <t>STONERISE LINDSIDE</t>
  </si>
  <si>
    <t>10797 SENECA TRAIL SOUTH</t>
  </si>
  <si>
    <t>LINDSIDE</t>
  </si>
  <si>
    <t>SPRINGFIELD CENTER LLC</t>
  </si>
  <si>
    <t>10797 SENECA TRAIL SOUTH,LINDSIDE,WV,24951</t>
  </si>
  <si>
    <t>FAIRMONT HEALTHCARE AND REHABILITATION CENTER</t>
  </si>
  <si>
    <t>130 KAUFMAN DRIVE</t>
  </si>
  <si>
    <t>GUARDIAN ELDER CARE AT FAIRMONT, LLC</t>
  </si>
  <si>
    <t>130 KAUFMAN DRIVE,FAIRMONT,WV,26554</t>
  </si>
  <si>
    <t>STONERISE BELMONT</t>
  </si>
  <si>
    <t>506 RIVERVIEW ROAD</t>
  </si>
  <si>
    <t>Pleasants</t>
  </si>
  <si>
    <t>PLEASANTS CAREHAVEN OPERATING LLC</t>
  </si>
  <si>
    <t>506 RIVERVIEW ROAD,BELMONT,WV,26134</t>
  </si>
  <si>
    <t>CABELL HEALTH CARE CENTER</t>
  </si>
  <si>
    <t>30 HIDDEN BROOK WAY</t>
  </si>
  <si>
    <t>CULLODEN</t>
  </si>
  <si>
    <t>CABELL HEALTH CARE CENTER LLC</t>
  </si>
  <si>
    <t>30 HIDDEN BROOK WAY,CULLODEN,WV,25510</t>
  </si>
  <si>
    <t>ARTHUR B HODGES CENTER, THE</t>
  </si>
  <si>
    <t>300 BAKER LANE</t>
  </si>
  <si>
    <t>EDGEWOOD SUMMIT INC</t>
  </si>
  <si>
    <t>300 BAKER LANE,CHARLESTON,WV,25302</t>
  </si>
  <si>
    <t>1081 MAPLEWOOD DRIVE</t>
  </si>
  <si>
    <t>BRIDGEPORT HEALTH CARE CENTER, LLC</t>
  </si>
  <si>
    <t>1081 MAPLEWOOD DRIVE,BRIDGEPORT,WV,26330</t>
  </si>
  <si>
    <t>ELIZABETH CARE CENTER</t>
  </si>
  <si>
    <t>83 LITTLE KANAWHA PKWY</t>
  </si>
  <si>
    <t>Wirt</t>
  </si>
  <si>
    <t>EWV HOLDINGS LLC</t>
  </si>
  <si>
    <t>83 LITTLE KANAWHA PKWY,ELIZABETH,WV,26143</t>
  </si>
  <si>
    <t>NELLA'S AUTUMN LAKE HEALTHCARE</t>
  </si>
  <si>
    <t>499 FERGUSON ROAD</t>
  </si>
  <si>
    <t>499 FERGUSON ROAD,ELKINS,WV,26241</t>
  </si>
  <si>
    <t>AUTUMN LAKE HEALTHCARE AT CRYSTAL SPRINGS</t>
  </si>
  <si>
    <t>200 WHITMAN AVENUE, CRYSTAL SPRINGS</t>
  </si>
  <si>
    <t>200 WHITMAN AVENUE, CRYSTAL SPRINGS,ELKINS,WV,26241</t>
  </si>
  <si>
    <t>51A009</t>
  </si>
  <si>
    <t>WELCH COMMUNITY HOSPITAL</t>
  </si>
  <si>
    <t>454 MCDOWELL STREET</t>
  </si>
  <si>
    <t>WELCH</t>
  </si>
  <si>
    <t>454 MCDOWELL STREET,WELCH,WV,24801</t>
  </si>
  <si>
    <t>51A013</t>
  </si>
  <si>
    <t>MINNIE HAMILTON HEALTH CARE</t>
  </si>
  <si>
    <t>186 HOSPITAL DRIVE</t>
  </si>
  <si>
    <t>186 HOSPITAL DRIVE,GRANTSVILLE,WV,26147</t>
  </si>
  <si>
    <t>JACKIE WITHROW HOSPITAL</t>
  </si>
  <si>
    <t>105 SOUTH EISENHOWER DRIVE</t>
  </si>
  <si>
    <t>105 SOUTH EISENHOWER DRIVE,BECKLEY,WV,25801</t>
  </si>
  <si>
    <t>LAKIN HOSPITAL</t>
  </si>
  <si>
    <t>11522 OHIO RIVER ROAD</t>
  </si>
  <si>
    <t>11522 OHIO RIVER ROAD,WEST COLUMBIA,WV,25287</t>
  </si>
  <si>
    <t>HOPEMONT HOSPITAL</t>
  </si>
  <si>
    <t>150 HOPEMONT DRIVE</t>
  </si>
  <si>
    <t>TERRA ALTA</t>
  </si>
  <si>
    <t>150 HOPEMONT DRIVE,TERRA ALTA,WV,26764</t>
  </si>
  <si>
    <t>WAR MEMORIAL HOSPITAL</t>
  </si>
  <si>
    <t>1 HEALTHY WAY,BERKELEY SPRINGS,WV,25411</t>
  </si>
  <si>
    <t>MAIN STREET CARE</t>
  </si>
  <si>
    <t>189 SUMMERS HOSPITAL ROAD, SUITE 300</t>
  </si>
  <si>
    <t>189 SUMMERS HOSPITAL ROAD, SUITE 300,HINTON,WV,25951</t>
  </si>
  <si>
    <t>WI</t>
  </si>
  <si>
    <t>WY</t>
  </si>
  <si>
    <t>GU</t>
  </si>
  <si>
    <t>CMS Region Number</t>
  </si>
  <si>
    <t>3</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</si>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</sst>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124" totalsRowShown="0" headerRowDxfId="53">
  <autoFilter ref="A1:DA124" xr:uid="{00000000-0009-0000-0100-000001000000}"/>
  <sortState xmlns:xlrd2="http://schemas.microsoft.com/office/spreadsheetml/2017/richdata2" ref="A2:DA124">
    <sortCondition ref="D1:D124"/>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124"/>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791</v>
      </c>
      <c r="C1" s="2" t="s">
        <v>0</v>
      </c>
      <c r="D1" s="2" t="s">
        <v>1</v>
      </c>
      <c r="E1" s="2" t="s">
        <v>795</v>
      </c>
      <c r="F1" s="2" t="s">
        <v>794</v>
      </c>
      <c r="G1" s="2" t="s">
        <v>9</v>
      </c>
      <c r="H1" s="2" t="s">
        <v>11</v>
      </c>
      <c r="I1" s="2" t="s">
        <v>793</v>
      </c>
      <c r="J1" s="2" t="s">
        <v>18</v>
      </c>
      <c r="K1" s="2" t="s">
        <v>19</v>
      </c>
      <c r="L1" s="2" t="s">
        <v>22</v>
      </c>
      <c r="M1" s="2" t="s">
        <v>24</v>
      </c>
      <c r="N1" s="2" t="s">
        <v>34</v>
      </c>
      <c r="O1" s="2" t="s">
        <v>26</v>
      </c>
      <c r="P1" s="2" t="s">
        <v>28</v>
      </c>
      <c r="Q1" s="2" t="s">
        <v>30</v>
      </c>
      <c r="R1" s="2" t="s">
        <v>32</v>
      </c>
      <c r="S1" s="2" t="s">
        <v>36</v>
      </c>
      <c r="T1" s="20" t="s">
        <v>814</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815</v>
      </c>
      <c r="AJ1" s="2" t="s">
        <v>54</v>
      </c>
      <c r="AK1" s="2" t="s">
        <v>55</v>
      </c>
      <c r="AL1" s="2" t="s">
        <v>56</v>
      </c>
      <c r="AM1" s="2" t="s">
        <v>57</v>
      </c>
      <c r="AN1" s="2" t="s">
        <v>58</v>
      </c>
      <c r="AO1" s="2" t="s">
        <v>59</v>
      </c>
      <c r="AP1" s="2" t="s">
        <v>60</v>
      </c>
      <c r="AQ1" s="2" t="s">
        <v>61</v>
      </c>
      <c r="AR1" s="20" t="s">
        <v>816</v>
      </c>
      <c r="AS1" s="2" t="s">
        <v>87</v>
      </c>
      <c r="AT1" s="2" t="s">
        <v>88</v>
      </c>
      <c r="AU1" s="2" t="s">
        <v>89</v>
      </c>
      <c r="AV1" s="2" t="s">
        <v>90</v>
      </c>
      <c r="AW1" s="3" t="s">
        <v>91</v>
      </c>
      <c r="AX1" s="2" t="s">
        <v>92</v>
      </c>
      <c r="AY1" s="2" t="s">
        <v>93</v>
      </c>
      <c r="AZ1" s="20" t="s">
        <v>817</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818</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819</v>
      </c>
      <c r="CQ1" s="2" t="s">
        <v>12</v>
      </c>
      <c r="CR1" s="2" t="s">
        <v>25</v>
      </c>
      <c r="CS1" s="2" t="s">
        <v>35</v>
      </c>
      <c r="CT1" s="2" t="s">
        <v>27</v>
      </c>
      <c r="CU1" s="2" t="s">
        <v>29</v>
      </c>
      <c r="CV1" s="2" t="s">
        <v>31</v>
      </c>
      <c r="CW1" s="2" t="s">
        <v>33</v>
      </c>
      <c r="CX1" s="2" t="s">
        <v>37</v>
      </c>
      <c r="CY1" s="2" t="s">
        <v>38</v>
      </c>
      <c r="CZ1" s="2" t="s">
        <v>39</v>
      </c>
      <c r="DA1" s="20" t="s">
        <v>820</v>
      </c>
    </row>
    <row r="2" spans="1:105" x14ac:dyDescent="0.25">
      <c r="A2" t="s">
        <v>252</v>
      </c>
      <c r="B2" s="18" t="s">
        <v>792</v>
      </c>
      <c r="C2" s="18">
        <v>515133</v>
      </c>
      <c r="D2" t="s">
        <v>546</v>
      </c>
      <c r="E2" t="s">
        <v>548</v>
      </c>
      <c r="F2" t="s">
        <v>122</v>
      </c>
      <c r="G2" t="s">
        <v>806</v>
      </c>
      <c r="H2">
        <v>57.1</v>
      </c>
      <c r="I2" t="s">
        <v>107</v>
      </c>
      <c r="K2" t="s">
        <v>99</v>
      </c>
      <c r="L2" t="s">
        <v>104</v>
      </c>
      <c r="M2">
        <v>3</v>
      </c>
      <c r="N2">
        <v>1</v>
      </c>
      <c r="O2">
        <v>4</v>
      </c>
      <c r="P2">
        <v>3</v>
      </c>
      <c r="Q2">
        <v>2</v>
      </c>
      <c r="R2">
        <v>5</v>
      </c>
      <c r="S2">
        <v>1</v>
      </c>
      <c r="U2" s="8">
        <v>2.96543</v>
      </c>
      <c r="V2" s="8">
        <v>0.33163999999999999</v>
      </c>
      <c r="W2">
        <v>61.7</v>
      </c>
      <c r="X2">
        <v>0.89305000000000001</v>
      </c>
      <c r="Y2">
        <v>1.2246900000000001</v>
      </c>
      <c r="Z2">
        <v>2.5928900000000001</v>
      </c>
      <c r="AA2">
        <v>0.20788000000000001</v>
      </c>
      <c r="AB2">
        <v>1.464E-2</v>
      </c>
      <c r="AD2">
        <v>1.74074</v>
      </c>
      <c r="AE2">
        <v>50</v>
      </c>
      <c r="AG2">
        <v>0</v>
      </c>
      <c r="AJ2">
        <v>2.2237399999999998</v>
      </c>
      <c r="AK2">
        <v>0.81513999999999998</v>
      </c>
      <c r="AL2">
        <v>0.40261000000000002</v>
      </c>
      <c r="AM2">
        <v>3.4414899999999999</v>
      </c>
      <c r="AN2">
        <v>1.60256</v>
      </c>
      <c r="AO2">
        <v>0.80588000000000004</v>
      </c>
      <c r="AP2">
        <v>0.30848999999999999</v>
      </c>
      <c r="AQ2">
        <v>2.7205499999999998</v>
      </c>
      <c r="AS2">
        <v>0</v>
      </c>
      <c r="AT2">
        <v>1</v>
      </c>
      <c r="AU2">
        <v>1</v>
      </c>
      <c r="AV2">
        <v>0</v>
      </c>
      <c r="AW2" s="4">
        <v>0</v>
      </c>
      <c r="AX2">
        <v>0</v>
      </c>
      <c r="AY2">
        <v>0</v>
      </c>
      <c r="BA2" s="1">
        <v>44236</v>
      </c>
      <c r="BB2">
        <v>2</v>
      </c>
      <c r="BC2">
        <v>2</v>
      </c>
      <c r="BD2">
        <v>0</v>
      </c>
      <c r="BE2">
        <v>8</v>
      </c>
      <c r="BF2">
        <v>1</v>
      </c>
      <c r="BG2">
        <v>0</v>
      </c>
      <c r="BH2">
        <v>8</v>
      </c>
      <c r="BI2" s="1">
        <v>43761</v>
      </c>
      <c r="BJ2">
        <v>8</v>
      </c>
      <c r="BK2">
        <v>7</v>
      </c>
      <c r="BL2">
        <v>0</v>
      </c>
      <c r="BM2">
        <v>36</v>
      </c>
      <c r="BN2">
        <v>1</v>
      </c>
      <c r="BO2">
        <v>0</v>
      </c>
      <c r="BP2">
        <v>36</v>
      </c>
      <c r="BQ2" s="1">
        <v>43412</v>
      </c>
      <c r="BR2">
        <v>9</v>
      </c>
      <c r="BS2">
        <v>8</v>
      </c>
      <c r="BT2">
        <v>1</v>
      </c>
      <c r="BU2">
        <v>44</v>
      </c>
      <c r="BV2">
        <v>1</v>
      </c>
      <c r="BW2">
        <v>0</v>
      </c>
      <c r="BX2">
        <v>44</v>
      </c>
      <c r="BY2">
        <v>23.332999999999998</v>
      </c>
      <c r="CA2" t="s">
        <v>549</v>
      </c>
      <c r="CB2" t="s">
        <v>550</v>
      </c>
      <c r="CC2">
        <v>25812</v>
      </c>
      <c r="CD2">
        <v>90</v>
      </c>
      <c r="CE2">
        <v>3046585271</v>
      </c>
      <c r="CF2" t="s">
        <v>98</v>
      </c>
      <c r="CG2" t="s">
        <v>99</v>
      </c>
      <c r="CH2" s="1">
        <v>34646</v>
      </c>
      <c r="CI2" t="s">
        <v>99</v>
      </c>
      <c r="CJ2" t="s">
        <v>99</v>
      </c>
      <c r="CK2" t="s">
        <v>99</v>
      </c>
      <c r="CL2" t="s">
        <v>102</v>
      </c>
      <c r="CM2" t="s">
        <v>547</v>
      </c>
      <c r="CN2">
        <v>60</v>
      </c>
      <c r="CO2" s="1">
        <v>44621</v>
      </c>
      <c r="CP2" s="1"/>
      <c r="CV2"/>
    </row>
    <row r="3" spans="1:105" x14ac:dyDescent="0.25">
      <c r="A3" t="s">
        <v>252</v>
      </c>
      <c r="B3" s="18" t="s">
        <v>792</v>
      </c>
      <c r="C3" s="18">
        <v>515193</v>
      </c>
      <c r="D3" t="s">
        <v>746</v>
      </c>
      <c r="E3" t="s">
        <v>144</v>
      </c>
      <c r="F3" t="s">
        <v>290</v>
      </c>
      <c r="G3" t="s">
        <v>807</v>
      </c>
      <c r="H3">
        <v>15.1</v>
      </c>
      <c r="I3" t="s">
        <v>110</v>
      </c>
      <c r="K3" t="s">
        <v>99</v>
      </c>
      <c r="L3" t="s">
        <v>104</v>
      </c>
      <c r="M3">
        <v>5</v>
      </c>
      <c r="N3">
        <v>5</v>
      </c>
      <c r="O3">
        <v>4</v>
      </c>
      <c r="P3">
        <v>4</v>
      </c>
      <c r="Q3">
        <v>4</v>
      </c>
      <c r="S3">
        <v>5</v>
      </c>
      <c r="U3" s="8">
        <v>5.63415</v>
      </c>
      <c r="V3" s="8">
        <v>1.55596</v>
      </c>
      <c r="W3">
        <v>95.7</v>
      </c>
      <c r="X3">
        <v>0.80486999999999997</v>
      </c>
      <c r="Y3">
        <v>2.36083</v>
      </c>
      <c r="Z3">
        <v>4.7508999999999997</v>
      </c>
      <c r="AA3">
        <v>0.82416999999999996</v>
      </c>
      <c r="AB3">
        <v>0.11462</v>
      </c>
      <c r="AD3">
        <v>3.27332</v>
      </c>
      <c r="AE3">
        <v>80</v>
      </c>
      <c r="AG3">
        <v>2</v>
      </c>
      <c r="AJ3">
        <v>2.4078599999999999</v>
      </c>
      <c r="AK3">
        <v>0.63878000000000001</v>
      </c>
      <c r="AL3">
        <v>0.33568999999999999</v>
      </c>
      <c r="AM3">
        <v>3.3823300000000001</v>
      </c>
      <c r="AN3">
        <v>2.7830599999999999</v>
      </c>
      <c r="AO3">
        <v>0.92683000000000004</v>
      </c>
      <c r="AP3">
        <v>1.7358800000000001</v>
      </c>
      <c r="AQ3">
        <v>5.2593100000000002</v>
      </c>
      <c r="AS3">
        <v>0</v>
      </c>
      <c r="AT3">
        <v>0</v>
      </c>
      <c r="AU3">
        <v>0</v>
      </c>
      <c r="AV3">
        <v>0</v>
      </c>
      <c r="AW3" s="4">
        <v>0</v>
      </c>
      <c r="AX3">
        <v>0</v>
      </c>
      <c r="AY3">
        <v>0</v>
      </c>
      <c r="BA3" s="1">
        <v>44230</v>
      </c>
      <c r="BB3">
        <v>5</v>
      </c>
      <c r="BC3">
        <v>5</v>
      </c>
      <c r="BD3">
        <v>0</v>
      </c>
      <c r="BE3">
        <v>28</v>
      </c>
      <c r="BF3">
        <v>1</v>
      </c>
      <c r="BG3">
        <v>0</v>
      </c>
      <c r="BH3">
        <v>28</v>
      </c>
      <c r="BI3" s="1">
        <v>43572</v>
      </c>
      <c r="BJ3">
        <v>5</v>
      </c>
      <c r="BK3">
        <v>5</v>
      </c>
      <c r="BL3">
        <v>0</v>
      </c>
      <c r="BM3">
        <v>28</v>
      </c>
      <c r="BN3">
        <v>1</v>
      </c>
      <c r="BO3">
        <v>0</v>
      </c>
      <c r="BP3">
        <v>28</v>
      </c>
      <c r="BQ3" s="1">
        <v>43272</v>
      </c>
      <c r="BR3">
        <v>8</v>
      </c>
      <c r="BS3">
        <v>8</v>
      </c>
      <c r="BT3">
        <v>0</v>
      </c>
      <c r="BU3">
        <v>36</v>
      </c>
      <c r="BV3">
        <v>1</v>
      </c>
      <c r="BW3">
        <v>0</v>
      </c>
      <c r="BX3">
        <v>36</v>
      </c>
      <c r="BY3">
        <v>29.332999999999998</v>
      </c>
      <c r="CA3" t="s">
        <v>748</v>
      </c>
      <c r="CB3" t="s">
        <v>749</v>
      </c>
      <c r="CC3">
        <v>25302</v>
      </c>
      <c r="CD3">
        <v>190</v>
      </c>
      <c r="CE3">
        <v>3047202740</v>
      </c>
      <c r="CF3" t="s">
        <v>126</v>
      </c>
      <c r="CG3" t="s">
        <v>99</v>
      </c>
      <c r="CH3" s="1">
        <v>41754</v>
      </c>
      <c r="CI3" t="s">
        <v>100</v>
      </c>
      <c r="CJ3" t="s">
        <v>99</v>
      </c>
      <c r="CK3" t="s">
        <v>99</v>
      </c>
      <c r="CL3" t="s">
        <v>102</v>
      </c>
      <c r="CM3" t="s">
        <v>747</v>
      </c>
      <c r="CN3">
        <v>20</v>
      </c>
      <c r="CO3" s="1">
        <v>44621</v>
      </c>
      <c r="CP3" s="1"/>
      <c r="CV3"/>
      <c r="CW3">
        <v>2</v>
      </c>
    </row>
    <row r="4" spans="1:105" x14ac:dyDescent="0.25">
      <c r="A4" t="s">
        <v>252</v>
      </c>
      <c r="B4" s="18" t="s">
        <v>792</v>
      </c>
      <c r="C4" s="18">
        <v>515197</v>
      </c>
      <c r="D4" t="s">
        <v>761</v>
      </c>
      <c r="E4" t="s">
        <v>276</v>
      </c>
      <c r="F4" t="s">
        <v>117</v>
      </c>
      <c r="G4" t="s">
        <v>806</v>
      </c>
      <c r="I4" t="s">
        <v>97</v>
      </c>
      <c r="K4" t="s">
        <v>99</v>
      </c>
      <c r="L4" t="s">
        <v>101</v>
      </c>
      <c r="AC4">
        <v>6</v>
      </c>
      <c r="AF4">
        <v>6</v>
      </c>
      <c r="AH4">
        <v>6</v>
      </c>
      <c r="AS4">
        <v>0</v>
      </c>
      <c r="AT4">
        <v>0</v>
      </c>
      <c r="AV4">
        <v>0</v>
      </c>
      <c r="AW4" s="4">
        <v>0</v>
      </c>
      <c r="AX4">
        <v>0</v>
      </c>
      <c r="AY4">
        <v>0</v>
      </c>
      <c r="BA4" s="1">
        <v>44293</v>
      </c>
      <c r="BB4" t="s">
        <v>129</v>
      </c>
      <c r="BC4" t="s">
        <v>129</v>
      </c>
      <c r="BD4" t="s">
        <v>129</v>
      </c>
      <c r="BE4" t="s">
        <v>129</v>
      </c>
      <c r="BF4" t="s">
        <v>129</v>
      </c>
      <c r="BG4" t="s">
        <v>129</v>
      </c>
      <c r="BH4" t="s">
        <v>129</v>
      </c>
      <c r="BI4" s="21"/>
      <c r="BJ4" t="s">
        <v>129</v>
      </c>
      <c r="BK4" t="s">
        <v>129</v>
      </c>
      <c r="BL4" t="s">
        <v>129</v>
      </c>
      <c r="BM4" t="s">
        <v>129</v>
      </c>
      <c r="BN4" t="s">
        <v>129</v>
      </c>
      <c r="BO4" t="s">
        <v>129</v>
      </c>
      <c r="BP4" t="s">
        <v>129</v>
      </c>
      <c r="BQ4" s="21"/>
      <c r="BR4" t="s">
        <v>129</v>
      </c>
      <c r="BS4" t="s">
        <v>129</v>
      </c>
      <c r="BT4" t="s">
        <v>129</v>
      </c>
      <c r="BU4" t="s">
        <v>129</v>
      </c>
      <c r="BV4" t="s">
        <v>129</v>
      </c>
      <c r="BW4" t="s">
        <v>129</v>
      </c>
      <c r="BX4" t="s">
        <v>129</v>
      </c>
      <c r="CA4" t="s">
        <v>127</v>
      </c>
      <c r="CB4" t="s">
        <v>763</v>
      </c>
      <c r="CC4">
        <v>26241</v>
      </c>
      <c r="CD4">
        <v>410</v>
      </c>
      <c r="CE4">
        <v>3046362033</v>
      </c>
      <c r="CF4" t="s">
        <v>98</v>
      </c>
      <c r="CG4" t="s">
        <v>99</v>
      </c>
      <c r="CH4" s="1">
        <v>44553</v>
      </c>
      <c r="CI4" t="s">
        <v>99</v>
      </c>
      <c r="CJ4" t="s">
        <v>99</v>
      </c>
      <c r="CK4" t="s">
        <v>99</v>
      </c>
      <c r="CL4" t="s">
        <v>102</v>
      </c>
      <c r="CM4" t="s">
        <v>762</v>
      </c>
      <c r="CN4">
        <v>84</v>
      </c>
      <c r="CO4" s="1">
        <v>44621</v>
      </c>
      <c r="CP4" s="1"/>
      <c r="CQ4">
        <v>10</v>
      </c>
      <c r="CR4">
        <v>1</v>
      </c>
      <c r="CS4">
        <v>1</v>
      </c>
      <c r="CT4">
        <v>1</v>
      </c>
      <c r="CU4">
        <v>1</v>
      </c>
      <c r="CV4">
        <v>1</v>
      </c>
      <c r="CW4">
        <v>1</v>
      </c>
      <c r="CX4">
        <v>1</v>
      </c>
      <c r="CY4">
        <v>6</v>
      </c>
      <c r="CZ4">
        <v>6</v>
      </c>
    </row>
    <row r="5" spans="1:105" x14ac:dyDescent="0.25">
      <c r="A5" t="s">
        <v>252</v>
      </c>
      <c r="B5" s="18" t="s">
        <v>792</v>
      </c>
      <c r="C5" s="18">
        <v>515180</v>
      </c>
      <c r="D5" t="s">
        <v>693</v>
      </c>
      <c r="E5" t="s">
        <v>209</v>
      </c>
      <c r="F5" t="s">
        <v>695</v>
      </c>
      <c r="G5" t="s">
        <v>806</v>
      </c>
      <c r="H5">
        <v>60.7</v>
      </c>
      <c r="I5" t="s">
        <v>119</v>
      </c>
      <c r="K5" t="s">
        <v>99</v>
      </c>
      <c r="L5" t="s">
        <v>104</v>
      </c>
      <c r="M5">
        <v>2</v>
      </c>
      <c r="N5">
        <v>3</v>
      </c>
      <c r="O5">
        <v>3</v>
      </c>
      <c r="P5">
        <v>1</v>
      </c>
      <c r="Q5">
        <v>2</v>
      </c>
      <c r="R5">
        <v>1</v>
      </c>
      <c r="S5">
        <v>3</v>
      </c>
      <c r="U5" s="8">
        <v>3.6347299999999998</v>
      </c>
      <c r="V5" s="8">
        <v>0.57645999999999997</v>
      </c>
      <c r="W5">
        <v>45.2</v>
      </c>
      <c r="X5">
        <v>0.87970000000000004</v>
      </c>
      <c r="Y5">
        <v>1.4561599999999999</v>
      </c>
      <c r="Z5">
        <v>3.1827100000000002</v>
      </c>
      <c r="AA5">
        <v>0.23680000000000001</v>
      </c>
      <c r="AB5">
        <v>2.2009999999999998E-2</v>
      </c>
      <c r="AD5">
        <v>2.1785700000000001</v>
      </c>
      <c r="AE5">
        <v>40</v>
      </c>
      <c r="AG5">
        <v>0</v>
      </c>
      <c r="AJ5">
        <v>2.2077499999999999</v>
      </c>
      <c r="AK5">
        <v>0.73694999999999999</v>
      </c>
      <c r="AL5">
        <v>0.36364000000000002</v>
      </c>
      <c r="AM5">
        <v>3.3083399999999998</v>
      </c>
      <c r="AN5">
        <v>2.0201699999999998</v>
      </c>
      <c r="AO5">
        <v>0.87805</v>
      </c>
      <c r="AP5">
        <v>0.59367999999999999</v>
      </c>
      <c r="AQ5">
        <v>3.4687899999999998</v>
      </c>
      <c r="AS5">
        <v>0</v>
      </c>
      <c r="AT5">
        <v>1</v>
      </c>
      <c r="AU5">
        <v>1</v>
      </c>
      <c r="AV5">
        <v>0</v>
      </c>
      <c r="AW5" s="4">
        <v>0</v>
      </c>
      <c r="AX5">
        <v>0</v>
      </c>
      <c r="AY5">
        <v>0</v>
      </c>
      <c r="BA5" s="1">
        <v>44239</v>
      </c>
      <c r="BB5">
        <v>7</v>
      </c>
      <c r="BC5">
        <v>6</v>
      </c>
      <c r="BD5">
        <v>1</v>
      </c>
      <c r="BE5">
        <v>48</v>
      </c>
      <c r="BF5">
        <v>1</v>
      </c>
      <c r="BG5">
        <v>0</v>
      </c>
      <c r="BH5">
        <v>48</v>
      </c>
      <c r="BI5" s="1">
        <v>43866</v>
      </c>
      <c r="BJ5">
        <v>4</v>
      </c>
      <c r="BK5">
        <v>4</v>
      </c>
      <c r="BL5">
        <v>0</v>
      </c>
      <c r="BM5">
        <v>28</v>
      </c>
      <c r="BN5">
        <v>1</v>
      </c>
      <c r="BO5">
        <v>0</v>
      </c>
      <c r="BP5">
        <v>28</v>
      </c>
      <c r="BQ5" s="1">
        <v>43475</v>
      </c>
      <c r="BR5">
        <v>18</v>
      </c>
      <c r="BS5">
        <v>18</v>
      </c>
      <c r="BT5">
        <v>0</v>
      </c>
      <c r="BU5">
        <v>104</v>
      </c>
      <c r="BV5">
        <v>1</v>
      </c>
      <c r="BW5">
        <v>0</v>
      </c>
      <c r="BX5">
        <v>104</v>
      </c>
      <c r="BY5">
        <v>50.667000000000002</v>
      </c>
      <c r="CA5" t="s">
        <v>696</v>
      </c>
      <c r="CB5" t="s">
        <v>697</v>
      </c>
      <c r="CC5">
        <v>26601</v>
      </c>
      <c r="CD5">
        <v>30</v>
      </c>
      <c r="CE5">
        <v>3047652861</v>
      </c>
      <c r="CF5" t="s">
        <v>98</v>
      </c>
      <c r="CG5" t="s">
        <v>99</v>
      </c>
      <c r="CH5" s="1">
        <v>37469</v>
      </c>
      <c r="CI5" t="s">
        <v>99</v>
      </c>
      <c r="CJ5" t="s">
        <v>99</v>
      </c>
      <c r="CK5" t="s">
        <v>99</v>
      </c>
      <c r="CL5" t="s">
        <v>102</v>
      </c>
      <c r="CM5" t="s">
        <v>694</v>
      </c>
      <c r="CN5">
        <v>65</v>
      </c>
      <c r="CO5" s="1">
        <v>44621</v>
      </c>
      <c r="CP5" s="1"/>
      <c r="CV5"/>
    </row>
    <row r="6" spans="1:105" x14ac:dyDescent="0.25">
      <c r="A6" t="s">
        <v>252</v>
      </c>
      <c r="B6" s="18" t="s">
        <v>792</v>
      </c>
      <c r="C6" s="18">
        <v>515194</v>
      </c>
      <c r="D6" t="s">
        <v>225</v>
      </c>
      <c r="E6" t="s">
        <v>128</v>
      </c>
      <c r="F6" t="s">
        <v>173</v>
      </c>
      <c r="G6" t="s">
        <v>806</v>
      </c>
      <c r="H6">
        <v>74.5</v>
      </c>
      <c r="I6" t="s">
        <v>107</v>
      </c>
      <c r="K6" t="s">
        <v>99</v>
      </c>
      <c r="L6" t="s">
        <v>101</v>
      </c>
      <c r="M6">
        <v>5</v>
      </c>
      <c r="N6">
        <v>2</v>
      </c>
      <c r="O6">
        <v>5</v>
      </c>
      <c r="P6">
        <v>2</v>
      </c>
      <c r="Q6">
        <v>1</v>
      </c>
      <c r="R6">
        <v>4</v>
      </c>
      <c r="S6">
        <v>2</v>
      </c>
      <c r="U6" s="8">
        <v>3.5512800000000002</v>
      </c>
      <c r="V6" s="8">
        <v>0.40223999999999999</v>
      </c>
      <c r="W6">
        <v>79.400000000000006</v>
      </c>
      <c r="X6">
        <v>0.94838999999999996</v>
      </c>
      <c r="Y6">
        <v>1.35063</v>
      </c>
      <c r="Z6">
        <v>3.2501500000000001</v>
      </c>
      <c r="AA6">
        <v>0.21046000000000001</v>
      </c>
      <c r="AB6">
        <v>6.6030000000000005E-2</v>
      </c>
      <c r="AD6">
        <v>2.20065</v>
      </c>
      <c r="AE6">
        <v>91.7</v>
      </c>
      <c r="AG6">
        <v>0</v>
      </c>
      <c r="AJ6">
        <v>2.0091800000000002</v>
      </c>
      <c r="AK6">
        <v>0.74700999999999995</v>
      </c>
      <c r="AL6">
        <v>0.38318000000000002</v>
      </c>
      <c r="AM6">
        <v>3.1393599999999999</v>
      </c>
      <c r="AN6">
        <v>2.2423299999999999</v>
      </c>
      <c r="AO6">
        <v>0.93386999999999998</v>
      </c>
      <c r="AP6">
        <v>0.39312999999999998</v>
      </c>
      <c r="AQ6">
        <v>3.5715699999999999</v>
      </c>
      <c r="AS6">
        <v>0</v>
      </c>
      <c r="AT6">
        <v>0</v>
      </c>
      <c r="AU6">
        <v>0</v>
      </c>
      <c r="AV6">
        <v>0</v>
      </c>
      <c r="AW6" s="4">
        <v>0</v>
      </c>
      <c r="AX6">
        <v>0</v>
      </c>
      <c r="AY6">
        <v>0</v>
      </c>
      <c r="BA6" s="1">
        <v>44309</v>
      </c>
      <c r="BB6">
        <v>6</v>
      </c>
      <c r="BC6">
        <v>6</v>
      </c>
      <c r="BD6">
        <v>0</v>
      </c>
      <c r="BE6">
        <v>24</v>
      </c>
      <c r="BF6">
        <v>1</v>
      </c>
      <c r="BG6">
        <v>0</v>
      </c>
      <c r="BH6">
        <v>24</v>
      </c>
      <c r="BI6" s="1">
        <v>43783</v>
      </c>
      <c r="BJ6">
        <v>1</v>
      </c>
      <c r="BK6">
        <v>1</v>
      </c>
      <c r="BL6">
        <v>0</v>
      </c>
      <c r="BM6">
        <v>4</v>
      </c>
      <c r="BN6">
        <v>1</v>
      </c>
      <c r="BO6">
        <v>0</v>
      </c>
      <c r="BP6">
        <v>4</v>
      </c>
      <c r="BQ6" s="1">
        <v>43411</v>
      </c>
      <c r="BR6">
        <v>5</v>
      </c>
      <c r="BS6">
        <v>5</v>
      </c>
      <c r="BT6">
        <v>0</v>
      </c>
      <c r="BU6">
        <v>44</v>
      </c>
      <c r="BV6">
        <v>1</v>
      </c>
      <c r="BW6">
        <v>0</v>
      </c>
      <c r="BX6">
        <v>44</v>
      </c>
      <c r="BY6">
        <v>20.667000000000002</v>
      </c>
      <c r="CA6" t="s">
        <v>751</v>
      </c>
      <c r="CB6" t="s">
        <v>752</v>
      </c>
      <c r="CC6">
        <v>26330</v>
      </c>
      <c r="CD6">
        <v>160</v>
      </c>
      <c r="CE6">
        <v>3048424135</v>
      </c>
      <c r="CF6" t="s">
        <v>98</v>
      </c>
      <c r="CG6" t="s">
        <v>99</v>
      </c>
      <c r="CH6" s="1">
        <v>42401</v>
      </c>
      <c r="CI6" t="s">
        <v>99</v>
      </c>
      <c r="CJ6" t="s">
        <v>99</v>
      </c>
      <c r="CK6" t="s">
        <v>99</v>
      </c>
      <c r="CL6" t="s">
        <v>102</v>
      </c>
      <c r="CM6" t="s">
        <v>750</v>
      </c>
      <c r="CN6">
        <v>77</v>
      </c>
      <c r="CO6" s="1">
        <v>44621</v>
      </c>
      <c r="CP6" s="1"/>
      <c r="CV6"/>
    </row>
    <row r="7" spans="1:105" x14ac:dyDescent="0.25">
      <c r="A7" t="s">
        <v>252</v>
      </c>
      <c r="B7" s="18" t="s">
        <v>792</v>
      </c>
      <c r="C7" s="18">
        <v>515128</v>
      </c>
      <c r="D7" t="s">
        <v>526</v>
      </c>
      <c r="E7" t="s">
        <v>528</v>
      </c>
      <c r="F7" t="s">
        <v>515</v>
      </c>
      <c r="G7" t="s">
        <v>806</v>
      </c>
      <c r="H7">
        <v>99.9</v>
      </c>
      <c r="I7" t="s">
        <v>97</v>
      </c>
      <c r="K7" t="s">
        <v>99</v>
      </c>
      <c r="L7" t="s">
        <v>104</v>
      </c>
      <c r="M7">
        <v>3</v>
      </c>
      <c r="N7">
        <v>2</v>
      </c>
      <c r="O7">
        <v>3</v>
      </c>
      <c r="P7">
        <v>2</v>
      </c>
      <c r="Q7">
        <v>3</v>
      </c>
      <c r="R7">
        <v>1</v>
      </c>
      <c r="S7">
        <v>2</v>
      </c>
      <c r="U7" s="8">
        <v>2.99993</v>
      </c>
      <c r="V7" s="8">
        <v>0.35474</v>
      </c>
      <c r="W7">
        <v>63.7</v>
      </c>
      <c r="X7">
        <v>0.99702999999999997</v>
      </c>
      <c r="Y7">
        <v>1.3517699999999999</v>
      </c>
      <c r="Z7">
        <v>2.6938399999999998</v>
      </c>
      <c r="AA7">
        <v>9.5000000000000001E-2</v>
      </c>
      <c r="AB7">
        <v>4.453E-2</v>
      </c>
      <c r="AD7">
        <v>1.6481699999999999</v>
      </c>
      <c r="AE7">
        <v>50</v>
      </c>
      <c r="AG7">
        <v>1</v>
      </c>
      <c r="AJ7">
        <v>2.1199599999999998</v>
      </c>
      <c r="AK7">
        <v>0.78278999999999999</v>
      </c>
      <c r="AL7">
        <v>0.4073</v>
      </c>
      <c r="AM7">
        <v>3.3100499999999999</v>
      </c>
      <c r="AN7">
        <v>1.59162</v>
      </c>
      <c r="AO7">
        <v>0.93689</v>
      </c>
      <c r="AP7">
        <v>0.32617000000000002</v>
      </c>
      <c r="AQ7">
        <v>2.8614899999999999</v>
      </c>
      <c r="AS7">
        <v>0</v>
      </c>
      <c r="AT7">
        <v>0</v>
      </c>
      <c r="AU7">
        <v>0</v>
      </c>
      <c r="AV7">
        <v>0</v>
      </c>
      <c r="AW7" s="4">
        <v>0</v>
      </c>
      <c r="AX7">
        <v>0</v>
      </c>
      <c r="AY7">
        <v>0</v>
      </c>
      <c r="BA7" s="1">
        <v>44321</v>
      </c>
      <c r="BB7">
        <v>14</v>
      </c>
      <c r="BC7">
        <v>14</v>
      </c>
      <c r="BD7">
        <v>0</v>
      </c>
      <c r="BE7">
        <v>76</v>
      </c>
      <c r="BF7">
        <v>1</v>
      </c>
      <c r="BG7">
        <v>0</v>
      </c>
      <c r="BH7">
        <v>76</v>
      </c>
      <c r="BI7" s="1">
        <v>43839</v>
      </c>
      <c r="BJ7">
        <v>5</v>
      </c>
      <c r="BK7">
        <v>5</v>
      </c>
      <c r="BL7">
        <v>0</v>
      </c>
      <c r="BM7">
        <v>28</v>
      </c>
      <c r="BN7">
        <v>1</v>
      </c>
      <c r="BO7">
        <v>0</v>
      </c>
      <c r="BP7">
        <v>28</v>
      </c>
      <c r="BQ7" s="1">
        <v>43419</v>
      </c>
      <c r="BR7">
        <v>5</v>
      </c>
      <c r="BS7">
        <v>5</v>
      </c>
      <c r="BT7">
        <v>0</v>
      </c>
      <c r="BU7">
        <v>44</v>
      </c>
      <c r="BV7">
        <v>1</v>
      </c>
      <c r="BW7">
        <v>0</v>
      </c>
      <c r="BX7">
        <v>44</v>
      </c>
      <c r="BY7">
        <v>54.667000000000002</v>
      </c>
      <c r="CA7" t="s">
        <v>529</v>
      </c>
      <c r="CB7" t="s">
        <v>530</v>
      </c>
      <c r="CC7">
        <v>26037</v>
      </c>
      <c r="CD7">
        <v>40</v>
      </c>
      <c r="CE7">
        <v>3045271100</v>
      </c>
      <c r="CF7" t="s">
        <v>98</v>
      </c>
      <c r="CG7" t="s">
        <v>99</v>
      </c>
      <c r="CH7" s="1">
        <v>34443</v>
      </c>
      <c r="CI7" t="s">
        <v>99</v>
      </c>
      <c r="CJ7" t="s">
        <v>99</v>
      </c>
      <c r="CK7" t="s">
        <v>99</v>
      </c>
      <c r="CL7" t="s">
        <v>102</v>
      </c>
      <c r="CM7" t="s">
        <v>527</v>
      </c>
      <c r="CN7">
        <v>128</v>
      </c>
      <c r="CO7" s="1">
        <v>44621</v>
      </c>
      <c r="CP7" s="1"/>
      <c r="CV7"/>
    </row>
    <row r="8" spans="1:105" x14ac:dyDescent="0.25">
      <c r="A8" t="s">
        <v>252</v>
      </c>
      <c r="B8" s="18" t="s">
        <v>792</v>
      </c>
      <c r="C8" s="18">
        <v>515192</v>
      </c>
      <c r="D8" t="s">
        <v>741</v>
      </c>
      <c r="E8" t="s">
        <v>743</v>
      </c>
      <c r="F8" t="s">
        <v>262</v>
      </c>
      <c r="G8" t="s">
        <v>806</v>
      </c>
      <c r="H8">
        <v>84.9</v>
      </c>
      <c r="I8" t="s">
        <v>107</v>
      </c>
      <c r="K8" t="s">
        <v>99</v>
      </c>
      <c r="L8" t="s">
        <v>104</v>
      </c>
      <c r="M8">
        <v>3</v>
      </c>
      <c r="N8">
        <v>3</v>
      </c>
      <c r="O8">
        <v>3</v>
      </c>
      <c r="P8">
        <v>2</v>
      </c>
      <c r="Q8">
        <v>3</v>
      </c>
      <c r="R8">
        <v>1</v>
      </c>
      <c r="S8">
        <v>3</v>
      </c>
      <c r="U8" s="8">
        <v>3.5526599999999999</v>
      </c>
      <c r="V8" s="8">
        <v>0.59802</v>
      </c>
      <c r="W8">
        <v>54.4</v>
      </c>
      <c r="X8">
        <v>0.94320000000000004</v>
      </c>
      <c r="Y8">
        <v>1.54121</v>
      </c>
      <c r="Z8">
        <v>3.2444299999999999</v>
      </c>
      <c r="AA8">
        <v>0.26347999999999999</v>
      </c>
      <c r="AB8">
        <v>5.8299999999999998E-2</v>
      </c>
      <c r="AD8">
        <v>2.01145</v>
      </c>
      <c r="AE8">
        <v>68.8</v>
      </c>
      <c r="AG8">
        <v>0</v>
      </c>
      <c r="AJ8">
        <v>2.0617899999999998</v>
      </c>
      <c r="AK8">
        <v>0.76927999999999996</v>
      </c>
      <c r="AL8">
        <v>0.40749999999999997</v>
      </c>
      <c r="AM8">
        <v>3.2385700000000002</v>
      </c>
      <c r="AN8">
        <v>1.9972399999999999</v>
      </c>
      <c r="AO8">
        <v>0.90186999999999995</v>
      </c>
      <c r="AP8">
        <v>0.54959000000000002</v>
      </c>
      <c r="AQ8">
        <v>3.4635099999999999</v>
      </c>
      <c r="AS8">
        <v>0</v>
      </c>
      <c r="AT8">
        <v>0</v>
      </c>
      <c r="AU8">
        <v>0</v>
      </c>
      <c r="AV8">
        <v>0</v>
      </c>
      <c r="AW8" s="4">
        <v>0</v>
      </c>
      <c r="AX8">
        <v>0</v>
      </c>
      <c r="AY8">
        <v>0</v>
      </c>
      <c r="BA8" s="1">
        <v>44300</v>
      </c>
      <c r="BB8">
        <v>10</v>
      </c>
      <c r="BC8">
        <v>10</v>
      </c>
      <c r="BD8">
        <v>0</v>
      </c>
      <c r="BE8">
        <v>44</v>
      </c>
      <c r="BF8">
        <v>1</v>
      </c>
      <c r="BG8">
        <v>0</v>
      </c>
      <c r="BH8">
        <v>44</v>
      </c>
      <c r="BI8" s="1">
        <v>43705</v>
      </c>
      <c r="BJ8">
        <v>6</v>
      </c>
      <c r="BK8">
        <v>5</v>
      </c>
      <c r="BL8">
        <v>1</v>
      </c>
      <c r="BM8">
        <v>24</v>
      </c>
      <c r="BN8">
        <v>1</v>
      </c>
      <c r="BO8">
        <v>0</v>
      </c>
      <c r="BP8">
        <v>24</v>
      </c>
      <c r="BQ8" s="1">
        <v>43370</v>
      </c>
      <c r="BR8">
        <v>29</v>
      </c>
      <c r="BS8">
        <v>29</v>
      </c>
      <c r="BT8">
        <v>0</v>
      </c>
      <c r="BU8">
        <v>208</v>
      </c>
      <c r="BV8">
        <v>1</v>
      </c>
      <c r="BW8">
        <v>0</v>
      </c>
      <c r="BX8">
        <v>208</v>
      </c>
      <c r="BY8">
        <v>64.667000000000002</v>
      </c>
      <c r="CA8" t="s">
        <v>744</v>
      </c>
      <c r="CB8" t="s">
        <v>745</v>
      </c>
      <c r="CC8">
        <v>25510</v>
      </c>
      <c r="CD8">
        <v>50</v>
      </c>
      <c r="CE8">
        <v>3043905709</v>
      </c>
      <c r="CF8" t="s">
        <v>98</v>
      </c>
      <c r="CG8" t="s">
        <v>99</v>
      </c>
      <c r="CH8" s="1">
        <v>41064</v>
      </c>
      <c r="CI8" t="s">
        <v>99</v>
      </c>
      <c r="CJ8" t="s">
        <v>99</v>
      </c>
      <c r="CK8" t="s">
        <v>99</v>
      </c>
      <c r="CL8" t="s">
        <v>102</v>
      </c>
      <c r="CM8" t="s">
        <v>742</v>
      </c>
      <c r="CN8">
        <v>90</v>
      </c>
      <c r="CO8" s="1">
        <v>44621</v>
      </c>
      <c r="CP8" s="1"/>
      <c r="CV8"/>
    </row>
    <row r="9" spans="1:105" x14ac:dyDescent="0.25">
      <c r="A9" t="s">
        <v>252</v>
      </c>
      <c r="B9" s="18" t="s">
        <v>792</v>
      </c>
      <c r="C9" s="18">
        <v>515125</v>
      </c>
      <c r="D9" t="s">
        <v>522</v>
      </c>
      <c r="E9" t="s">
        <v>205</v>
      </c>
      <c r="F9" t="s">
        <v>111</v>
      </c>
      <c r="G9" t="s">
        <v>806</v>
      </c>
      <c r="H9">
        <v>48.1</v>
      </c>
      <c r="I9" t="s">
        <v>97</v>
      </c>
      <c r="K9" t="s">
        <v>99</v>
      </c>
      <c r="L9" t="s">
        <v>104</v>
      </c>
      <c r="M9">
        <v>3</v>
      </c>
      <c r="N9">
        <v>2</v>
      </c>
      <c r="O9">
        <v>3</v>
      </c>
      <c r="P9">
        <v>3</v>
      </c>
      <c r="Q9">
        <v>3</v>
      </c>
      <c r="S9">
        <v>2</v>
      </c>
      <c r="U9" s="8">
        <v>3.4488500000000002</v>
      </c>
      <c r="V9" s="8">
        <v>0.51380000000000003</v>
      </c>
      <c r="W9">
        <v>46.2</v>
      </c>
      <c r="X9">
        <v>0.85780999999999996</v>
      </c>
      <c r="Y9">
        <v>1.3715999999999999</v>
      </c>
      <c r="Z9">
        <v>2.9796</v>
      </c>
      <c r="AA9">
        <v>0.26201999999999998</v>
      </c>
      <c r="AB9">
        <v>0.12039999999999999</v>
      </c>
      <c r="AD9">
        <v>2.0772499999999998</v>
      </c>
      <c r="AE9">
        <v>50</v>
      </c>
      <c r="AG9">
        <v>0</v>
      </c>
      <c r="AJ9">
        <v>2.0804299999999998</v>
      </c>
      <c r="AK9">
        <v>0.73485</v>
      </c>
      <c r="AL9">
        <v>0.39854000000000001</v>
      </c>
      <c r="AM9">
        <v>3.2138200000000001</v>
      </c>
      <c r="AN9">
        <v>2.0440999999999998</v>
      </c>
      <c r="AO9">
        <v>0.85865000000000002</v>
      </c>
      <c r="AP9">
        <v>0.48280000000000001</v>
      </c>
      <c r="AQ9">
        <v>3.3881999999999999</v>
      </c>
      <c r="AS9">
        <v>0</v>
      </c>
      <c r="AT9">
        <v>0</v>
      </c>
      <c r="AU9">
        <v>1</v>
      </c>
      <c r="AV9">
        <v>1</v>
      </c>
      <c r="AW9" s="4">
        <v>19253</v>
      </c>
      <c r="AX9">
        <v>0</v>
      </c>
      <c r="AY9">
        <v>1</v>
      </c>
      <c r="BA9" s="1">
        <v>44377</v>
      </c>
      <c r="BB9">
        <v>12</v>
      </c>
      <c r="BC9">
        <v>12</v>
      </c>
      <c r="BD9">
        <v>0</v>
      </c>
      <c r="BE9">
        <v>92</v>
      </c>
      <c r="BF9">
        <v>1</v>
      </c>
      <c r="BG9">
        <v>0</v>
      </c>
      <c r="BH9">
        <v>92</v>
      </c>
      <c r="BI9" s="1">
        <v>43565</v>
      </c>
      <c r="BJ9">
        <v>7</v>
      </c>
      <c r="BK9">
        <v>6</v>
      </c>
      <c r="BL9">
        <v>0</v>
      </c>
      <c r="BM9">
        <v>48</v>
      </c>
      <c r="BN9">
        <v>1</v>
      </c>
      <c r="BO9">
        <v>0</v>
      </c>
      <c r="BP9">
        <v>48</v>
      </c>
      <c r="BQ9" s="1">
        <v>43173</v>
      </c>
      <c r="BR9">
        <v>4</v>
      </c>
      <c r="BS9">
        <v>4</v>
      </c>
      <c r="BT9">
        <v>0</v>
      </c>
      <c r="BU9">
        <v>20</v>
      </c>
      <c r="BV9">
        <v>1</v>
      </c>
      <c r="BW9">
        <v>0</v>
      </c>
      <c r="BX9">
        <v>20</v>
      </c>
      <c r="BY9">
        <v>65.332999999999998</v>
      </c>
      <c r="CA9" t="s">
        <v>524</v>
      </c>
      <c r="CB9" t="s">
        <v>525</v>
      </c>
      <c r="CC9">
        <v>26033</v>
      </c>
      <c r="CD9">
        <v>250</v>
      </c>
      <c r="CE9">
        <v>3046863318</v>
      </c>
      <c r="CF9" t="s">
        <v>98</v>
      </c>
      <c r="CG9" t="s">
        <v>99</v>
      </c>
      <c r="CH9" s="1">
        <v>34379</v>
      </c>
      <c r="CI9" t="s">
        <v>99</v>
      </c>
      <c r="CJ9" t="s">
        <v>99</v>
      </c>
      <c r="CK9" t="s">
        <v>99</v>
      </c>
      <c r="CL9" t="s">
        <v>102</v>
      </c>
      <c r="CM9" t="s">
        <v>523</v>
      </c>
      <c r="CN9">
        <v>60</v>
      </c>
      <c r="CO9" s="1">
        <v>44621</v>
      </c>
      <c r="CP9" s="1"/>
      <c r="CV9"/>
      <c r="CW9">
        <v>2</v>
      </c>
    </row>
    <row r="10" spans="1:105" x14ac:dyDescent="0.25">
      <c r="A10" t="s">
        <v>252</v>
      </c>
      <c r="B10" s="18" t="s">
        <v>792</v>
      </c>
      <c r="C10" s="18">
        <v>515179</v>
      </c>
      <c r="D10" t="s">
        <v>688</v>
      </c>
      <c r="E10" t="s">
        <v>690</v>
      </c>
      <c r="F10" t="s">
        <v>105</v>
      </c>
      <c r="G10" t="s">
        <v>806</v>
      </c>
      <c r="H10">
        <v>57.3</v>
      </c>
      <c r="I10" t="s">
        <v>107</v>
      </c>
      <c r="K10" t="s">
        <v>99</v>
      </c>
      <c r="L10" t="s">
        <v>104</v>
      </c>
      <c r="M10">
        <v>2</v>
      </c>
      <c r="N10">
        <v>3</v>
      </c>
      <c r="O10">
        <v>2</v>
      </c>
      <c r="P10">
        <v>4</v>
      </c>
      <c r="Q10">
        <v>2</v>
      </c>
      <c r="R10">
        <v>5</v>
      </c>
      <c r="S10">
        <v>4</v>
      </c>
      <c r="U10" s="8">
        <v>3.3502299999999998</v>
      </c>
      <c r="V10" s="8">
        <v>0.83816000000000002</v>
      </c>
      <c r="W10">
        <v>61.3</v>
      </c>
      <c r="X10">
        <v>0.70840999999999998</v>
      </c>
      <c r="Y10">
        <v>1.5465800000000001</v>
      </c>
      <c r="Z10">
        <v>2.7542399999999998</v>
      </c>
      <c r="AA10">
        <v>0.38453999999999999</v>
      </c>
      <c r="AB10">
        <v>4.827E-2</v>
      </c>
      <c r="AD10">
        <v>1.80366</v>
      </c>
      <c r="AE10">
        <v>46.2</v>
      </c>
      <c r="AG10">
        <v>0</v>
      </c>
      <c r="AJ10">
        <v>2.2722600000000002</v>
      </c>
      <c r="AK10">
        <v>0.75248000000000004</v>
      </c>
      <c r="AL10">
        <v>0.32977000000000001</v>
      </c>
      <c r="AM10">
        <v>3.3545099999999999</v>
      </c>
      <c r="AN10">
        <v>1.62503</v>
      </c>
      <c r="AO10">
        <v>0.6925</v>
      </c>
      <c r="AP10">
        <v>0.95186000000000004</v>
      </c>
      <c r="AQ10">
        <v>3.1532800000000001</v>
      </c>
      <c r="AS10">
        <v>0</v>
      </c>
      <c r="AT10">
        <v>0</v>
      </c>
      <c r="AU10">
        <v>1</v>
      </c>
      <c r="AV10">
        <v>1</v>
      </c>
      <c r="AW10" s="4">
        <v>147373.85</v>
      </c>
      <c r="AX10">
        <v>0</v>
      </c>
      <c r="AY10">
        <v>1</v>
      </c>
      <c r="BA10" s="1">
        <v>44286</v>
      </c>
      <c r="BB10">
        <v>3</v>
      </c>
      <c r="BC10">
        <v>3</v>
      </c>
      <c r="BD10">
        <v>0</v>
      </c>
      <c r="BE10">
        <v>12</v>
      </c>
      <c r="BF10">
        <v>1</v>
      </c>
      <c r="BG10">
        <v>0</v>
      </c>
      <c r="BH10">
        <v>12</v>
      </c>
      <c r="BI10" s="1">
        <v>43773</v>
      </c>
      <c r="BJ10">
        <v>11</v>
      </c>
      <c r="BK10">
        <v>10</v>
      </c>
      <c r="BL10">
        <v>0</v>
      </c>
      <c r="BM10">
        <v>241</v>
      </c>
      <c r="BN10">
        <v>1</v>
      </c>
      <c r="BO10">
        <v>0</v>
      </c>
      <c r="BP10">
        <v>241</v>
      </c>
      <c r="BQ10" s="1">
        <v>43342</v>
      </c>
      <c r="BR10">
        <v>4</v>
      </c>
      <c r="BS10">
        <v>4</v>
      </c>
      <c r="BT10">
        <v>0</v>
      </c>
      <c r="BU10">
        <v>16</v>
      </c>
      <c r="BV10">
        <v>1</v>
      </c>
      <c r="BW10">
        <v>0</v>
      </c>
      <c r="BX10">
        <v>16</v>
      </c>
      <c r="BY10">
        <v>89</v>
      </c>
      <c r="CA10" t="s">
        <v>691</v>
      </c>
      <c r="CB10" t="s">
        <v>692</v>
      </c>
      <c r="CC10">
        <v>25443</v>
      </c>
      <c r="CD10">
        <v>180</v>
      </c>
      <c r="CE10">
        <v>3048769422</v>
      </c>
      <c r="CF10" t="s">
        <v>98</v>
      </c>
      <c r="CG10" t="s">
        <v>99</v>
      </c>
      <c r="CH10" s="1">
        <v>37438</v>
      </c>
      <c r="CI10" t="s">
        <v>99</v>
      </c>
      <c r="CJ10" t="s">
        <v>99</v>
      </c>
      <c r="CK10" t="s">
        <v>99</v>
      </c>
      <c r="CL10" t="s">
        <v>102</v>
      </c>
      <c r="CM10" t="s">
        <v>689</v>
      </c>
      <c r="CN10">
        <v>62</v>
      </c>
      <c r="CO10" s="1">
        <v>44621</v>
      </c>
      <c r="CP10" s="1"/>
      <c r="CV10"/>
    </row>
    <row r="11" spans="1:105" x14ac:dyDescent="0.25">
      <c r="A11" t="s">
        <v>252</v>
      </c>
      <c r="B11" s="18" t="s">
        <v>792</v>
      </c>
      <c r="C11" s="18">
        <v>515178</v>
      </c>
      <c r="D11" t="s">
        <v>684</v>
      </c>
      <c r="E11" t="s">
        <v>232</v>
      </c>
      <c r="F11" t="s">
        <v>237</v>
      </c>
      <c r="G11" t="s">
        <v>806</v>
      </c>
      <c r="H11">
        <v>60.7</v>
      </c>
      <c r="I11" t="s">
        <v>97</v>
      </c>
      <c r="K11" t="s">
        <v>99</v>
      </c>
      <c r="L11" t="s">
        <v>104</v>
      </c>
      <c r="M11">
        <v>1</v>
      </c>
      <c r="N11">
        <v>1</v>
      </c>
      <c r="O11">
        <v>2</v>
      </c>
      <c r="P11">
        <v>4</v>
      </c>
      <c r="Q11">
        <v>3</v>
      </c>
      <c r="R11">
        <v>5</v>
      </c>
      <c r="S11">
        <v>1</v>
      </c>
      <c r="U11" s="8">
        <v>3.4203199999999998</v>
      </c>
      <c r="V11" s="8">
        <v>0.53136000000000005</v>
      </c>
      <c r="W11">
        <v>72.599999999999994</v>
      </c>
      <c r="X11">
        <v>0.91081999999999996</v>
      </c>
      <c r="Y11">
        <v>1.44218</v>
      </c>
      <c r="Z11">
        <v>2.7742</v>
      </c>
      <c r="AA11">
        <v>0.21845000000000001</v>
      </c>
      <c r="AB11">
        <v>4.4490000000000002E-2</v>
      </c>
      <c r="AD11">
        <v>1.9781299999999999</v>
      </c>
      <c r="AE11">
        <v>71.400000000000006</v>
      </c>
      <c r="AG11">
        <v>4</v>
      </c>
      <c r="AJ11">
        <v>2.1458699999999999</v>
      </c>
      <c r="AK11">
        <v>0.76280999999999999</v>
      </c>
      <c r="AL11">
        <v>0.37825999999999999</v>
      </c>
      <c r="AM11">
        <v>3.2869299999999999</v>
      </c>
      <c r="AN11">
        <v>1.8872</v>
      </c>
      <c r="AO11">
        <v>0.87829000000000002</v>
      </c>
      <c r="AP11">
        <v>0.52608999999999995</v>
      </c>
      <c r="AQ11">
        <v>3.2854199999999998</v>
      </c>
      <c r="AS11">
        <v>0</v>
      </c>
      <c r="AT11">
        <v>2</v>
      </c>
      <c r="AU11">
        <v>0</v>
      </c>
      <c r="AV11">
        <v>0</v>
      </c>
      <c r="AW11" s="4">
        <v>0</v>
      </c>
      <c r="AX11">
        <v>0</v>
      </c>
      <c r="AY11">
        <v>0</v>
      </c>
      <c r="BA11" s="1">
        <v>43817</v>
      </c>
      <c r="BB11">
        <v>15</v>
      </c>
      <c r="BC11">
        <v>15</v>
      </c>
      <c r="BD11">
        <v>4</v>
      </c>
      <c r="BE11">
        <v>72</v>
      </c>
      <c r="BF11">
        <v>1</v>
      </c>
      <c r="BG11">
        <v>0</v>
      </c>
      <c r="BH11">
        <v>72</v>
      </c>
      <c r="BI11" s="1">
        <v>43356</v>
      </c>
      <c r="BJ11">
        <v>14</v>
      </c>
      <c r="BK11">
        <v>14</v>
      </c>
      <c r="BL11">
        <v>0</v>
      </c>
      <c r="BM11">
        <v>100</v>
      </c>
      <c r="BN11">
        <v>2</v>
      </c>
      <c r="BO11">
        <v>50</v>
      </c>
      <c r="BP11">
        <v>150</v>
      </c>
      <c r="BQ11" s="1">
        <v>42930</v>
      </c>
      <c r="BR11">
        <v>17</v>
      </c>
      <c r="BS11">
        <v>17</v>
      </c>
      <c r="BT11">
        <v>0</v>
      </c>
      <c r="BU11">
        <v>112</v>
      </c>
      <c r="BV11">
        <v>1</v>
      </c>
      <c r="BW11">
        <v>0</v>
      </c>
      <c r="BX11">
        <v>112</v>
      </c>
      <c r="BY11">
        <v>104.667</v>
      </c>
      <c r="CA11" t="s">
        <v>686</v>
      </c>
      <c r="CB11" t="s">
        <v>687</v>
      </c>
      <c r="CC11">
        <v>25401</v>
      </c>
      <c r="CD11">
        <v>10</v>
      </c>
      <c r="CE11">
        <v>3042630933</v>
      </c>
      <c r="CF11" t="s">
        <v>98</v>
      </c>
      <c r="CG11" t="s">
        <v>99</v>
      </c>
      <c r="CH11" s="1">
        <v>37408</v>
      </c>
      <c r="CI11" t="s">
        <v>99</v>
      </c>
      <c r="CJ11" t="s">
        <v>100</v>
      </c>
      <c r="CK11" t="s">
        <v>99</v>
      </c>
      <c r="CL11" t="s">
        <v>102</v>
      </c>
      <c r="CM11" t="s">
        <v>685</v>
      </c>
      <c r="CN11">
        <v>68</v>
      </c>
      <c r="CO11" s="1">
        <v>44621</v>
      </c>
      <c r="CP11" s="1"/>
      <c r="CS11">
        <v>12</v>
      </c>
      <c r="CV11"/>
      <c r="CX11">
        <v>12</v>
      </c>
    </row>
    <row r="12" spans="1:105" x14ac:dyDescent="0.25">
      <c r="A12" t="s">
        <v>252</v>
      </c>
      <c r="B12" s="18" t="s">
        <v>792</v>
      </c>
      <c r="C12" s="18">
        <v>515087</v>
      </c>
      <c r="D12" t="s">
        <v>191</v>
      </c>
      <c r="E12" t="s">
        <v>431</v>
      </c>
      <c r="F12" t="s">
        <v>290</v>
      </c>
      <c r="G12" t="s">
        <v>806</v>
      </c>
      <c r="H12">
        <v>114.5</v>
      </c>
      <c r="I12" t="s">
        <v>107</v>
      </c>
      <c r="K12" t="s">
        <v>99</v>
      </c>
      <c r="L12" t="s">
        <v>104</v>
      </c>
      <c r="M12">
        <v>3</v>
      </c>
      <c r="N12">
        <v>3</v>
      </c>
      <c r="O12">
        <v>3</v>
      </c>
      <c r="P12">
        <v>3</v>
      </c>
      <c r="Q12">
        <v>4</v>
      </c>
      <c r="R12">
        <v>3</v>
      </c>
      <c r="S12">
        <v>3</v>
      </c>
      <c r="U12" s="8">
        <v>3.21801</v>
      </c>
      <c r="V12" s="8">
        <v>0.62497000000000003</v>
      </c>
      <c r="W12">
        <v>58</v>
      </c>
      <c r="X12">
        <v>0.69825000000000004</v>
      </c>
      <c r="Y12">
        <v>1.3232200000000001</v>
      </c>
      <c r="Z12">
        <v>2.8433000000000002</v>
      </c>
      <c r="AA12">
        <v>0.36377999999999999</v>
      </c>
      <c r="AB12">
        <v>4.6829999999999997E-2</v>
      </c>
      <c r="AD12">
        <v>1.89479</v>
      </c>
      <c r="AE12">
        <v>43.5</v>
      </c>
      <c r="AG12">
        <v>1</v>
      </c>
      <c r="AJ12">
        <v>1.97251</v>
      </c>
      <c r="AK12">
        <v>0.76949999999999996</v>
      </c>
      <c r="AL12">
        <v>0.38411000000000001</v>
      </c>
      <c r="AM12">
        <v>3.1261100000000002</v>
      </c>
      <c r="AN12">
        <v>1.9665699999999999</v>
      </c>
      <c r="AO12">
        <v>0.66747000000000001</v>
      </c>
      <c r="AP12">
        <v>0.60933999999999999</v>
      </c>
      <c r="AQ12">
        <v>3.2501199999999999</v>
      </c>
      <c r="AS12">
        <v>0</v>
      </c>
      <c r="AT12">
        <v>2</v>
      </c>
      <c r="AU12">
        <v>1</v>
      </c>
      <c r="AV12">
        <v>0</v>
      </c>
      <c r="AW12" s="4">
        <v>0</v>
      </c>
      <c r="AX12">
        <v>0</v>
      </c>
      <c r="AY12">
        <v>0</v>
      </c>
      <c r="BA12" s="1">
        <v>43670</v>
      </c>
      <c r="BB12">
        <v>11</v>
      </c>
      <c r="BC12">
        <v>11</v>
      </c>
      <c r="BD12">
        <v>1</v>
      </c>
      <c r="BE12">
        <v>56</v>
      </c>
      <c r="BF12">
        <v>1</v>
      </c>
      <c r="BG12">
        <v>0</v>
      </c>
      <c r="BH12">
        <v>56</v>
      </c>
      <c r="BI12" s="1">
        <v>43258</v>
      </c>
      <c r="BJ12">
        <v>15</v>
      </c>
      <c r="BK12">
        <v>11</v>
      </c>
      <c r="BL12">
        <v>3</v>
      </c>
      <c r="BM12">
        <v>68</v>
      </c>
      <c r="BN12">
        <v>1</v>
      </c>
      <c r="BO12">
        <v>0</v>
      </c>
      <c r="BP12">
        <v>68</v>
      </c>
      <c r="BQ12" s="1">
        <v>42915</v>
      </c>
      <c r="BR12">
        <v>4</v>
      </c>
      <c r="BS12">
        <v>4</v>
      </c>
      <c r="BT12">
        <v>0</v>
      </c>
      <c r="BU12">
        <v>32</v>
      </c>
      <c r="BV12">
        <v>1</v>
      </c>
      <c r="BW12">
        <v>0</v>
      </c>
      <c r="BX12">
        <v>32</v>
      </c>
      <c r="BY12">
        <v>56</v>
      </c>
      <c r="CA12" t="s">
        <v>432</v>
      </c>
      <c r="CB12" t="s">
        <v>433</v>
      </c>
      <c r="CC12">
        <v>25320</v>
      </c>
      <c r="CD12">
        <v>190</v>
      </c>
      <c r="CE12">
        <v>3049840046</v>
      </c>
      <c r="CF12" t="s">
        <v>98</v>
      </c>
      <c r="CG12" t="s">
        <v>99</v>
      </c>
      <c r="CH12" s="1">
        <v>32612</v>
      </c>
      <c r="CI12" t="s">
        <v>99</v>
      </c>
      <c r="CJ12" t="s">
        <v>100</v>
      </c>
      <c r="CK12" t="s">
        <v>99</v>
      </c>
      <c r="CL12" t="s">
        <v>102</v>
      </c>
      <c r="CM12" t="s">
        <v>430</v>
      </c>
      <c r="CN12">
        <v>119</v>
      </c>
      <c r="CO12" s="1">
        <v>44621</v>
      </c>
      <c r="CP12" s="1"/>
      <c r="CV12"/>
    </row>
    <row r="13" spans="1:105" x14ac:dyDescent="0.25">
      <c r="A13" t="s">
        <v>252</v>
      </c>
      <c r="B13" s="18" t="s">
        <v>792</v>
      </c>
      <c r="C13" s="18">
        <v>515166</v>
      </c>
      <c r="D13" t="s">
        <v>635</v>
      </c>
      <c r="E13" t="s">
        <v>499</v>
      </c>
      <c r="F13" t="s">
        <v>173</v>
      </c>
      <c r="G13" t="s">
        <v>806</v>
      </c>
      <c r="H13">
        <v>88.8</v>
      </c>
      <c r="I13" t="s">
        <v>107</v>
      </c>
      <c r="K13" t="s">
        <v>99</v>
      </c>
      <c r="L13" t="s">
        <v>104</v>
      </c>
      <c r="M13">
        <v>3</v>
      </c>
      <c r="N13">
        <v>2</v>
      </c>
      <c r="O13">
        <v>4</v>
      </c>
      <c r="P13">
        <v>1</v>
      </c>
      <c r="Q13">
        <v>2</v>
      </c>
      <c r="R13">
        <v>1</v>
      </c>
      <c r="S13">
        <v>2</v>
      </c>
      <c r="U13" s="8">
        <v>3.7766000000000002</v>
      </c>
      <c r="V13" s="8">
        <v>0.37673000000000001</v>
      </c>
      <c r="W13">
        <v>58</v>
      </c>
      <c r="X13">
        <v>1.16448</v>
      </c>
      <c r="Y13">
        <v>1.54121</v>
      </c>
      <c r="Z13">
        <v>3.4963600000000001</v>
      </c>
      <c r="AA13">
        <v>0.20558999999999999</v>
      </c>
      <c r="AB13">
        <v>4.539E-2</v>
      </c>
      <c r="AD13">
        <v>2.2353800000000001</v>
      </c>
      <c r="AE13">
        <v>83.3</v>
      </c>
      <c r="AG13">
        <v>1</v>
      </c>
      <c r="AJ13">
        <v>2.1282899999999998</v>
      </c>
      <c r="AK13">
        <v>0.74965999999999999</v>
      </c>
      <c r="AL13">
        <v>0.37525999999999998</v>
      </c>
      <c r="AM13">
        <v>3.2532000000000001</v>
      </c>
      <c r="AN13">
        <v>2.1502400000000002</v>
      </c>
      <c r="AO13">
        <v>1.1426000000000001</v>
      </c>
      <c r="AP13">
        <v>0.37597000000000003</v>
      </c>
      <c r="AQ13">
        <v>3.66527</v>
      </c>
      <c r="AS13">
        <v>0</v>
      </c>
      <c r="AT13">
        <v>2</v>
      </c>
      <c r="AU13">
        <v>1</v>
      </c>
      <c r="AV13">
        <v>0</v>
      </c>
      <c r="AW13" s="4">
        <v>0</v>
      </c>
      <c r="AX13">
        <v>0</v>
      </c>
      <c r="AY13">
        <v>0</v>
      </c>
      <c r="BA13" s="1">
        <v>44461</v>
      </c>
      <c r="BB13">
        <v>13</v>
      </c>
      <c r="BC13">
        <v>11</v>
      </c>
      <c r="BD13">
        <v>1</v>
      </c>
      <c r="BE13">
        <v>84</v>
      </c>
      <c r="BF13">
        <v>1</v>
      </c>
      <c r="BG13">
        <v>0</v>
      </c>
      <c r="BH13">
        <v>84</v>
      </c>
      <c r="BI13" s="1">
        <v>43719</v>
      </c>
      <c r="BJ13">
        <v>2</v>
      </c>
      <c r="BK13">
        <v>2</v>
      </c>
      <c r="BL13">
        <v>0</v>
      </c>
      <c r="BM13">
        <v>8</v>
      </c>
      <c r="BN13">
        <v>1</v>
      </c>
      <c r="BO13">
        <v>0</v>
      </c>
      <c r="BP13">
        <v>8</v>
      </c>
      <c r="BQ13" s="1">
        <v>43271</v>
      </c>
      <c r="BR13">
        <v>0</v>
      </c>
      <c r="BS13">
        <v>0</v>
      </c>
      <c r="BT13">
        <v>0</v>
      </c>
      <c r="BU13">
        <v>0</v>
      </c>
      <c r="BV13">
        <v>0</v>
      </c>
      <c r="BW13">
        <v>0</v>
      </c>
      <c r="BX13">
        <v>0</v>
      </c>
      <c r="BY13">
        <v>44.667000000000002</v>
      </c>
      <c r="CA13" t="s">
        <v>637</v>
      </c>
      <c r="CB13" t="s">
        <v>638</v>
      </c>
      <c r="CC13">
        <v>26301</v>
      </c>
      <c r="CD13">
        <v>160</v>
      </c>
      <c r="CE13">
        <v>3046246500</v>
      </c>
      <c r="CF13" t="s">
        <v>98</v>
      </c>
      <c r="CG13" t="s">
        <v>99</v>
      </c>
      <c r="CH13" s="1">
        <v>36161</v>
      </c>
      <c r="CI13" t="s">
        <v>99</v>
      </c>
      <c r="CJ13" t="s">
        <v>99</v>
      </c>
      <c r="CK13" t="s">
        <v>99</v>
      </c>
      <c r="CL13" t="s">
        <v>102</v>
      </c>
      <c r="CM13" t="s">
        <v>636</v>
      </c>
      <c r="CN13">
        <v>98</v>
      </c>
      <c r="CO13" s="1">
        <v>44621</v>
      </c>
      <c r="CP13" s="1"/>
      <c r="CV13"/>
    </row>
    <row r="14" spans="1:105" x14ac:dyDescent="0.25">
      <c r="A14" t="s">
        <v>252</v>
      </c>
      <c r="B14" s="18" t="s">
        <v>792</v>
      </c>
      <c r="C14" s="18">
        <v>515142</v>
      </c>
      <c r="D14" t="s">
        <v>568</v>
      </c>
      <c r="E14" t="s">
        <v>570</v>
      </c>
      <c r="F14" t="s">
        <v>115</v>
      </c>
      <c r="G14" t="s">
        <v>806</v>
      </c>
      <c r="H14">
        <v>59</v>
      </c>
      <c r="I14" t="s">
        <v>119</v>
      </c>
      <c r="K14" t="s">
        <v>99</v>
      </c>
      <c r="L14" t="s">
        <v>101</v>
      </c>
      <c r="M14">
        <v>5</v>
      </c>
      <c r="N14">
        <v>3</v>
      </c>
      <c r="O14">
        <v>5</v>
      </c>
      <c r="P14">
        <v>4</v>
      </c>
      <c r="Q14">
        <v>4</v>
      </c>
      <c r="R14">
        <v>4</v>
      </c>
      <c r="S14">
        <v>3</v>
      </c>
      <c r="U14" s="8">
        <v>3.4769600000000001</v>
      </c>
      <c r="V14" s="8">
        <v>0.49252000000000001</v>
      </c>
      <c r="W14">
        <v>46.4</v>
      </c>
      <c r="X14">
        <v>0.88992000000000004</v>
      </c>
      <c r="Y14">
        <v>1.38245</v>
      </c>
      <c r="Z14">
        <v>3.2242700000000002</v>
      </c>
      <c r="AA14">
        <v>0.32512000000000002</v>
      </c>
      <c r="AB14">
        <v>1.383E-2</v>
      </c>
      <c r="AD14">
        <v>2.0945100000000001</v>
      </c>
      <c r="AE14">
        <v>50</v>
      </c>
      <c r="AG14">
        <v>0</v>
      </c>
      <c r="AJ14">
        <v>2.0265900000000001</v>
      </c>
      <c r="AK14">
        <v>0.70987999999999996</v>
      </c>
      <c r="AL14">
        <v>0.34655000000000002</v>
      </c>
      <c r="AM14">
        <v>3.0830199999999999</v>
      </c>
      <c r="AN14">
        <v>2.1158399999999999</v>
      </c>
      <c r="AO14">
        <v>0.92213000000000001</v>
      </c>
      <c r="AP14">
        <v>0.53225</v>
      </c>
      <c r="AQ14">
        <v>3.56073</v>
      </c>
      <c r="AS14">
        <v>0</v>
      </c>
      <c r="AT14">
        <v>1</v>
      </c>
      <c r="AU14">
        <v>0</v>
      </c>
      <c r="AV14">
        <v>0</v>
      </c>
      <c r="AW14" s="4">
        <v>0</v>
      </c>
      <c r="AX14">
        <v>0</v>
      </c>
      <c r="AY14">
        <v>0</v>
      </c>
      <c r="BA14" s="1">
        <v>44293</v>
      </c>
      <c r="BB14">
        <v>2</v>
      </c>
      <c r="BC14">
        <v>2</v>
      </c>
      <c r="BD14">
        <v>0</v>
      </c>
      <c r="BE14">
        <v>8</v>
      </c>
      <c r="BF14">
        <v>1</v>
      </c>
      <c r="BG14">
        <v>0</v>
      </c>
      <c r="BH14">
        <v>8</v>
      </c>
      <c r="BI14" s="1">
        <v>43803</v>
      </c>
      <c r="BJ14">
        <v>1</v>
      </c>
      <c r="BK14">
        <v>1</v>
      </c>
      <c r="BL14">
        <v>0</v>
      </c>
      <c r="BM14">
        <v>4</v>
      </c>
      <c r="BN14">
        <v>1</v>
      </c>
      <c r="BO14">
        <v>0</v>
      </c>
      <c r="BP14">
        <v>4</v>
      </c>
      <c r="BQ14" s="1">
        <v>43446</v>
      </c>
      <c r="BR14">
        <v>5</v>
      </c>
      <c r="BS14">
        <v>3</v>
      </c>
      <c r="BT14">
        <v>2</v>
      </c>
      <c r="BU14">
        <v>28</v>
      </c>
      <c r="BV14">
        <v>1</v>
      </c>
      <c r="BW14">
        <v>0</v>
      </c>
      <c r="BX14">
        <v>28</v>
      </c>
      <c r="BY14">
        <v>10</v>
      </c>
      <c r="CA14" t="s">
        <v>571</v>
      </c>
      <c r="CB14" t="s">
        <v>572</v>
      </c>
      <c r="CC14">
        <v>25113</v>
      </c>
      <c r="CD14">
        <v>70</v>
      </c>
      <c r="CE14">
        <v>3042864204</v>
      </c>
      <c r="CF14" t="s">
        <v>98</v>
      </c>
      <c r="CG14" t="s">
        <v>99</v>
      </c>
      <c r="CH14" s="1">
        <v>35227</v>
      </c>
      <c r="CI14" t="s">
        <v>99</v>
      </c>
      <c r="CJ14" t="s">
        <v>99</v>
      </c>
      <c r="CK14" t="s">
        <v>99</v>
      </c>
      <c r="CL14" t="s">
        <v>102</v>
      </c>
      <c r="CM14" t="s">
        <v>569</v>
      </c>
      <c r="CN14">
        <v>60</v>
      </c>
      <c r="CO14" s="1">
        <v>44621</v>
      </c>
      <c r="CP14" s="1"/>
      <c r="CV14"/>
    </row>
    <row r="15" spans="1:105" x14ac:dyDescent="0.25">
      <c r="A15" t="s">
        <v>252</v>
      </c>
      <c r="B15" s="18" t="s">
        <v>792</v>
      </c>
      <c r="C15" s="18">
        <v>515110</v>
      </c>
      <c r="D15" t="s">
        <v>478</v>
      </c>
      <c r="E15" t="s">
        <v>144</v>
      </c>
      <c r="F15" t="s">
        <v>290</v>
      </c>
      <c r="G15" t="s">
        <v>807</v>
      </c>
      <c r="H15">
        <v>12</v>
      </c>
      <c r="I15" t="s">
        <v>110</v>
      </c>
      <c r="K15" t="s">
        <v>99</v>
      </c>
      <c r="L15" t="s">
        <v>118</v>
      </c>
      <c r="M15">
        <v>5</v>
      </c>
      <c r="N15">
        <v>5</v>
      </c>
      <c r="O15">
        <v>4</v>
      </c>
      <c r="P15">
        <v>4</v>
      </c>
      <c r="R15">
        <v>4</v>
      </c>
      <c r="S15">
        <v>5</v>
      </c>
      <c r="U15" s="8">
        <v>7.4335899999999997</v>
      </c>
      <c r="V15" s="8">
        <v>2.6494300000000002</v>
      </c>
      <c r="W15">
        <v>45.8</v>
      </c>
      <c r="X15">
        <v>2.3900999999999999</v>
      </c>
      <c r="Y15">
        <v>5.0395300000000001</v>
      </c>
      <c r="Z15">
        <v>7.1705699999999997</v>
      </c>
      <c r="AA15">
        <v>1.89716</v>
      </c>
      <c r="AB15">
        <v>0.23665</v>
      </c>
      <c r="AD15">
        <v>2.3940600000000001</v>
      </c>
      <c r="AE15">
        <v>53.8</v>
      </c>
      <c r="AH15">
        <v>6</v>
      </c>
      <c r="AJ15">
        <v>1.81697</v>
      </c>
      <c r="AK15">
        <v>0.85209999999999997</v>
      </c>
      <c r="AL15">
        <v>0.54512000000000005</v>
      </c>
      <c r="AM15">
        <v>3.2141899999999999</v>
      </c>
      <c r="AN15">
        <v>2.6974399999999998</v>
      </c>
      <c r="AO15">
        <v>2.06325</v>
      </c>
      <c r="AP15">
        <v>1.8201799999999999</v>
      </c>
      <c r="AQ15">
        <v>7.3020199999999997</v>
      </c>
      <c r="AS15">
        <v>0</v>
      </c>
      <c r="AT15">
        <v>0</v>
      </c>
      <c r="AU15">
        <v>0</v>
      </c>
      <c r="AV15">
        <v>3</v>
      </c>
      <c r="AW15" s="4">
        <v>2925</v>
      </c>
      <c r="AX15">
        <v>0</v>
      </c>
      <c r="AY15">
        <v>3</v>
      </c>
      <c r="BA15" s="1">
        <v>44391</v>
      </c>
      <c r="BB15">
        <v>3</v>
      </c>
      <c r="BC15">
        <v>3</v>
      </c>
      <c r="BD15">
        <v>0</v>
      </c>
      <c r="BE15">
        <v>28</v>
      </c>
      <c r="BF15">
        <v>1</v>
      </c>
      <c r="BG15">
        <v>0</v>
      </c>
      <c r="BH15">
        <v>28</v>
      </c>
      <c r="BI15" s="1">
        <v>43845</v>
      </c>
      <c r="BJ15">
        <v>3</v>
      </c>
      <c r="BK15">
        <v>3</v>
      </c>
      <c r="BL15">
        <v>0</v>
      </c>
      <c r="BM15">
        <v>20</v>
      </c>
      <c r="BN15">
        <v>1</v>
      </c>
      <c r="BO15">
        <v>0</v>
      </c>
      <c r="BP15">
        <v>20</v>
      </c>
      <c r="BQ15" s="1">
        <v>43544</v>
      </c>
      <c r="BR15">
        <v>3</v>
      </c>
      <c r="BS15">
        <v>3</v>
      </c>
      <c r="BT15">
        <v>0</v>
      </c>
      <c r="BU15">
        <v>12</v>
      </c>
      <c r="BV15">
        <v>1</v>
      </c>
      <c r="BW15">
        <v>0</v>
      </c>
      <c r="BX15">
        <v>12</v>
      </c>
      <c r="BY15">
        <v>22.667000000000002</v>
      </c>
      <c r="CA15" t="s">
        <v>480</v>
      </c>
      <c r="CB15" t="s">
        <v>481</v>
      </c>
      <c r="CC15">
        <v>25322</v>
      </c>
      <c r="CD15">
        <v>190</v>
      </c>
      <c r="CE15">
        <v>3043476500</v>
      </c>
      <c r="CF15" t="s">
        <v>126</v>
      </c>
      <c r="CG15" t="s">
        <v>100</v>
      </c>
      <c r="CH15" s="1">
        <v>33343</v>
      </c>
      <c r="CI15" t="s">
        <v>99</v>
      </c>
      <c r="CJ15" t="s">
        <v>99</v>
      </c>
      <c r="CK15" t="s">
        <v>99</v>
      </c>
      <c r="CL15" t="s">
        <v>102</v>
      </c>
      <c r="CM15" t="s">
        <v>479</v>
      </c>
      <c r="CN15">
        <v>29</v>
      </c>
      <c r="CO15" s="1">
        <v>44621</v>
      </c>
      <c r="CP15" s="1"/>
      <c r="CV15">
        <v>2</v>
      </c>
    </row>
    <row r="16" spans="1:105" x14ac:dyDescent="0.25">
      <c r="A16" t="s">
        <v>252</v>
      </c>
      <c r="B16" s="18" t="s">
        <v>792</v>
      </c>
      <c r="C16" s="18">
        <v>515163</v>
      </c>
      <c r="D16" t="s">
        <v>621</v>
      </c>
      <c r="E16" t="s">
        <v>623</v>
      </c>
      <c r="F16" t="s">
        <v>211</v>
      </c>
      <c r="G16" t="s">
        <v>806</v>
      </c>
      <c r="H16">
        <v>53.5</v>
      </c>
      <c r="I16" t="s">
        <v>107</v>
      </c>
      <c r="K16" t="s">
        <v>99</v>
      </c>
      <c r="L16" t="s">
        <v>104</v>
      </c>
      <c r="M16">
        <v>3</v>
      </c>
      <c r="N16">
        <v>2</v>
      </c>
      <c r="O16">
        <v>3</v>
      </c>
      <c r="P16">
        <v>3</v>
      </c>
      <c r="Q16">
        <v>2</v>
      </c>
      <c r="R16">
        <v>4</v>
      </c>
      <c r="S16">
        <v>3</v>
      </c>
      <c r="U16" s="8">
        <v>3.1794099999999998</v>
      </c>
      <c r="V16" s="8">
        <v>0.65137999999999996</v>
      </c>
      <c r="X16">
        <v>0.56299999999999994</v>
      </c>
      <c r="Y16">
        <v>1.21438</v>
      </c>
      <c r="Z16">
        <v>2.8157399999999999</v>
      </c>
      <c r="AA16">
        <v>0.43583</v>
      </c>
      <c r="AB16">
        <v>0</v>
      </c>
      <c r="AC16">
        <v>6</v>
      </c>
      <c r="AD16">
        <v>1.9650300000000001</v>
      </c>
      <c r="AF16">
        <v>6</v>
      </c>
      <c r="AG16">
        <v>2</v>
      </c>
      <c r="AJ16">
        <v>2.07192</v>
      </c>
      <c r="AK16">
        <v>0.79798999999999998</v>
      </c>
      <c r="AL16">
        <v>0.41121000000000002</v>
      </c>
      <c r="AM16">
        <v>3.2811300000000001</v>
      </c>
      <c r="AN16">
        <v>1.9416100000000001</v>
      </c>
      <c r="AO16">
        <v>0.51895999999999998</v>
      </c>
      <c r="AP16">
        <v>0.59323999999999999</v>
      </c>
      <c r="AQ16">
        <v>3.0594299999999999</v>
      </c>
      <c r="AS16">
        <v>0</v>
      </c>
      <c r="AT16">
        <v>0</v>
      </c>
      <c r="AU16">
        <v>0</v>
      </c>
      <c r="AV16">
        <v>0</v>
      </c>
      <c r="AW16" s="4">
        <v>0</v>
      </c>
      <c r="AX16">
        <v>0</v>
      </c>
      <c r="AY16">
        <v>0</v>
      </c>
      <c r="BA16" s="1">
        <v>44454</v>
      </c>
      <c r="BB16">
        <v>14</v>
      </c>
      <c r="BC16">
        <v>14</v>
      </c>
      <c r="BD16">
        <v>0</v>
      </c>
      <c r="BE16">
        <v>68</v>
      </c>
      <c r="BF16">
        <v>1</v>
      </c>
      <c r="BG16">
        <v>0</v>
      </c>
      <c r="BH16">
        <v>68</v>
      </c>
      <c r="BI16" s="1">
        <v>43622</v>
      </c>
      <c r="BJ16">
        <v>12</v>
      </c>
      <c r="BK16">
        <v>12</v>
      </c>
      <c r="BL16">
        <v>0</v>
      </c>
      <c r="BM16">
        <v>76</v>
      </c>
      <c r="BN16">
        <v>1</v>
      </c>
      <c r="BO16">
        <v>0</v>
      </c>
      <c r="BP16">
        <v>76</v>
      </c>
      <c r="BQ16" s="1">
        <v>43146</v>
      </c>
      <c r="BR16">
        <v>6</v>
      </c>
      <c r="BS16">
        <v>6</v>
      </c>
      <c r="BT16">
        <v>0</v>
      </c>
      <c r="BU16">
        <v>24</v>
      </c>
      <c r="BV16">
        <v>1</v>
      </c>
      <c r="BW16">
        <v>0</v>
      </c>
      <c r="BX16">
        <v>24</v>
      </c>
      <c r="BY16">
        <v>63.332999999999998</v>
      </c>
      <c r="CA16" t="s">
        <v>621</v>
      </c>
      <c r="CB16" t="s">
        <v>624</v>
      </c>
      <c r="CC16">
        <v>26719</v>
      </c>
      <c r="CD16">
        <v>280</v>
      </c>
      <c r="CE16">
        <v>3042983602</v>
      </c>
      <c r="CF16" t="s">
        <v>98</v>
      </c>
      <c r="CG16" t="s">
        <v>99</v>
      </c>
      <c r="CH16" s="1">
        <v>35961</v>
      </c>
      <c r="CI16" t="s">
        <v>99</v>
      </c>
      <c r="CJ16" t="s">
        <v>99</v>
      </c>
      <c r="CK16" t="s">
        <v>100</v>
      </c>
      <c r="CL16" t="s">
        <v>102</v>
      </c>
      <c r="CM16" t="s">
        <v>622</v>
      </c>
      <c r="CN16">
        <v>66</v>
      </c>
      <c r="CO16" s="1">
        <v>44621</v>
      </c>
      <c r="CP16" s="1"/>
      <c r="CV16"/>
    </row>
    <row r="17" spans="1:101" x14ac:dyDescent="0.25">
      <c r="A17" t="s">
        <v>252</v>
      </c>
      <c r="B17" s="18" t="s">
        <v>792</v>
      </c>
      <c r="C17" s="18">
        <v>515174</v>
      </c>
      <c r="D17" t="s">
        <v>668</v>
      </c>
      <c r="E17" t="s">
        <v>144</v>
      </c>
      <c r="F17" t="s">
        <v>290</v>
      </c>
      <c r="G17" t="s">
        <v>806</v>
      </c>
      <c r="H17">
        <v>71.8</v>
      </c>
      <c r="I17" t="s">
        <v>107</v>
      </c>
      <c r="K17" t="s">
        <v>99</v>
      </c>
      <c r="L17" t="s">
        <v>104</v>
      </c>
      <c r="M17">
        <v>3</v>
      </c>
      <c r="N17">
        <v>4</v>
      </c>
      <c r="O17">
        <v>2</v>
      </c>
      <c r="P17">
        <v>2</v>
      </c>
      <c r="Q17">
        <v>3</v>
      </c>
      <c r="R17">
        <v>1</v>
      </c>
      <c r="S17">
        <v>4</v>
      </c>
      <c r="U17" s="8">
        <v>3.9560300000000002</v>
      </c>
      <c r="V17" s="8">
        <v>1.0506800000000001</v>
      </c>
      <c r="X17">
        <v>0.66052</v>
      </c>
      <c r="Y17">
        <v>1.7112000000000001</v>
      </c>
      <c r="Z17">
        <v>3.3348800000000001</v>
      </c>
      <c r="AA17">
        <v>0.50844</v>
      </c>
      <c r="AB17">
        <v>0</v>
      </c>
      <c r="AC17">
        <v>6</v>
      </c>
      <c r="AD17">
        <v>2.2448299999999999</v>
      </c>
      <c r="AF17">
        <v>6</v>
      </c>
      <c r="AH17">
        <v>6</v>
      </c>
      <c r="AJ17">
        <v>2.0942699999999999</v>
      </c>
      <c r="AK17">
        <v>0.80371999999999999</v>
      </c>
      <c r="AL17">
        <v>0.41439999999999999</v>
      </c>
      <c r="AM17">
        <v>3.3123900000000002</v>
      </c>
      <c r="AN17">
        <v>2.1943999999999999</v>
      </c>
      <c r="AO17">
        <v>0.60451999999999995</v>
      </c>
      <c r="AP17">
        <v>0.94952000000000003</v>
      </c>
      <c r="AQ17">
        <v>3.7707999999999999</v>
      </c>
      <c r="AS17">
        <v>0</v>
      </c>
      <c r="AT17">
        <v>3</v>
      </c>
      <c r="AU17">
        <v>0</v>
      </c>
      <c r="AV17">
        <v>1</v>
      </c>
      <c r="AW17" s="4">
        <v>9971</v>
      </c>
      <c r="AX17">
        <v>0</v>
      </c>
      <c r="AY17">
        <v>1</v>
      </c>
      <c r="BA17" s="1">
        <v>44531</v>
      </c>
      <c r="BB17">
        <v>4</v>
      </c>
      <c r="BC17">
        <v>4</v>
      </c>
      <c r="BD17">
        <v>0</v>
      </c>
      <c r="BE17">
        <v>20</v>
      </c>
      <c r="BF17">
        <v>1</v>
      </c>
      <c r="BG17">
        <v>0</v>
      </c>
      <c r="BH17">
        <v>20</v>
      </c>
      <c r="BI17" s="1">
        <v>43803</v>
      </c>
      <c r="BJ17">
        <v>15</v>
      </c>
      <c r="BK17">
        <v>14</v>
      </c>
      <c r="BL17">
        <v>3</v>
      </c>
      <c r="BM17">
        <v>197</v>
      </c>
      <c r="BN17">
        <v>1</v>
      </c>
      <c r="BO17">
        <v>0</v>
      </c>
      <c r="BP17">
        <v>197</v>
      </c>
      <c r="BQ17" s="1">
        <v>43413</v>
      </c>
      <c r="BR17">
        <v>7</v>
      </c>
      <c r="BS17">
        <v>6</v>
      </c>
      <c r="BT17">
        <v>1</v>
      </c>
      <c r="BU17">
        <v>48</v>
      </c>
      <c r="BV17">
        <v>1</v>
      </c>
      <c r="BW17">
        <v>0</v>
      </c>
      <c r="BX17">
        <v>48</v>
      </c>
      <c r="BY17">
        <v>83.667000000000002</v>
      </c>
      <c r="CA17" t="s">
        <v>127</v>
      </c>
      <c r="CB17" t="s">
        <v>670</v>
      </c>
      <c r="CC17">
        <v>25311</v>
      </c>
      <c r="CD17">
        <v>190</v>
      </c>
      <c r="CE17">
        <v>3043474372</v>
      </c>
      <c r="CF17" t="s">
        <v>98</v>
      </c>
      <c r="CG17" t="s">
        <v>99</v>
      </c>
      <c r="CH17" s="1">
        <v>36800</v>
      </c>
      <c r="CI17" t="s">
        <v>99</v>
      </c>
      <c r="CJ17" t="s">
        <v>99</v>
      </c>
      <c r="CK17" t="s">
        <v>100</v>
      </c>
      <c r="CL17" t="s">
        <v>102</v>
      </c>
      <c r="CM17" t="s">
        <v>669</v>
      </c>
      <c r="CN17">
        <v>74</v>
      </c>
      <c r="CO17" s="1">
        <v>44621</v>
      </c>
      <c r="CP17" s="1"/>
      <c r="CV17"/>
    </row>
    <row r="18" spans="1:101" x14ac:dyDescent="0.25">
      <c r="A18" t="s">
        <v>252</v>
      </c>
      <c r="B18" s="18" t="s">
        <v>792</v>
      </c>
      <c r="C18" s="18">
        <v>515055</v>
      </c>
      <c r="D18" t="s">
        <v>329</v>
      </c>
      <c r="E18" t="s">
        <v>168</v>
      </c>
      <c r="F18" t="s">
        <v>174</v>
      </c>
      <c r="G18" t="s">
        <v>807</v>
      </c>
      <c r="H18">
        <v>132.69999999999999</v>
      </c>
      <c r="I18" t="s">
        <v>125</v>
      </c>
      <c r="K18" t="s">
        <v>99</v>
      </c>
      <c r="L18" t="s">
        <v>104</v>
      </c>
      <c r="M18">
        <v>4</v>
      </c>
      <c r="N18">
        <v>4</v>
      </c>
      <c r="O18">
        <v>3</v>
      </c>
      <c r="P18">
        <v>3</v>
      </c>
      <c r="Q18">
        <v>3</v>
      </c>
      <c r="R18">
        <v>4</v>
      </c>
      <c r="S18">
        <v>4</v>
      </c>
      <c r="U18" s="8">
        <v>3.82477</v>
      </c>
      <c r="V18" s="8">
        <v>0.73504999999999998</v>
      </c>
      <c r="W18">
        <v>30.6</v>
      </c>
      <c r="X18">
        <v>0.99360999999999999</v>
      </c>
      <c r="Y18">
        <v>1.7286600000000001</v>
      </c>
      <c r="Z18">
        <v>3.23245</v>
      </c>
      <c r="AA18">
        <v>0.44190000000000002</v>
      </c>
      <c r="AB18">
        <v>0.14907999999999999</v>
      </c>
      <c r="AD18">
        <v>2.0961099999999999</v>
      </c>
      <c r="AE18">
        <v>36.700000000000003</v>
      </c>
      <c r="AG18">
        <v>0</v>
      </c>
      <c r="AJ18">
        <v>2.0028899999999998</v>
      </c>
      <c r="AK18">
        <v>0.69789999999999996</v>
      </c>
      <c r="AL18">
        <v>0.33826000000000001</v>
      </c>
      <c r="AM18">
        <v>3.03905</v>
      </c>
      <c r="AN18">
        <v>2.1425100000000001</v>
      </c>
      <c r="AO18">
        <v>1.0472399999999999</v>
      </c>
      <c r="AP18">
        <v>0.81379999999999997</v>
      </c>
      <c r="AQ18">
        <v>3.9735900000000002</v>
      </c>
      <c r="AS18">
        <v>0</v>
      </c>
      <c r="AT18">
        <v>0</v>
      </c>
      <c r="AU18">
        <v>0</v>
      </c>
      <c r="AV18">
        <v>1</v>
      </c>
      <c r="AW18" s="4">
        <v>5000</v>
      </c>
      <c r="AX18">
        <v>0</v>
      </c>
      <c r="AY18">
        <v>1</v>
      </c>
      <c r="BA18" s="1">
        <v>44265</v>
      </c>
      <c r="BB18">
        <v>9</v>
      </c>
      <c r="BC18">
        <v>9</v>
      </c>
      <c r="BD18">
        <v>0</v>
      </c>
      <c r="BE18">
        <v>60</v>
      </c>
      <c r="BF18">
        <v>1</v>
      </c>
      <c r="BG18">
        <v>0</v>
      </c>
      <c r="BH18">
        <v>60</v>
      </c>
      <c r="BI18" s="1">
        <v>43775</v>
      </c>
      <c r="BJ18">
        <v>10</v>
      </c>
      <c r="BK18">
        <v>10</v>
      </c>
      <c r="BL18">
        <v>0</v>
      </c>
      <c r="BM18">
        <v>56</v>
      </c>
      <c r="BN18">
        <v>1</v>
      </c>
      <c r="BO18">
        <v>0</v>
      </c>
      <c r="BP18">
        <v>56</v>
      </c>
      <c r="BQ18" s="1">
        <v>43391</v>
      </c>
      <c r="BR18">
        <v>10</v>
      </c>
      <c r="BS18">
        <v>10</v>
      </c>
      <c r="BT18">
        <v>0</v>
      </c>
      <c r="BU18">
        <v>76</v>
      </c>
      <c r="BV18">
        <v>1</v>
      </c>
      <c r="BW18">
        <v>0</v>
      </c>
      <c r="BX18">
        <v>76</v>
      </c>
      <c r="BY18">
        <v>61.332999999999998</v>
      </c>
      <c r="CA18" t="s">
        <v>331</v>
      </c>
      <c r="CB18" t="s">
        <v>332</v>
      </c>
      <c r="CC18">
        <v>26003</v>
      </c>
      <c r="CD18">
        <v>340</v>
      </c>
      <c r="CE18">
        <v>3042433800</v>
      </c>
      <c r="CF18" t="s">
        <v>98</v>
      </c>
      <c r="CG18" t="s">
        <v>99</v>
      </c>
      <c r="CH18" s="1">
        <v>27733</v>
      </c>
      <c r="CI18" t="s">
        <v>99</v>
      </c>
      <c r="CJ18" t="s">
        <v>99</v>
      </c>
      <c r="CK18" t="s">
        <v>99</v>
      </c>
      <c r="CL18" t="s">
        <v>102</v>
      </c>
      <c r="CM18" t="s">
        <v>330</v>
      </c>
      <c r="CN18">
        <v>144</v>
      </c>
      <c r="CO18" s="1">
        <v>44621</v>
      </c>
      <c r="CP18" s="1"/>
      <c r="CV18"/>
    </row>
    <row r="19" spans="1:101" x14ac:dyDescent="0.25">
      <c r="A19" t="s">
        <v>252</v>
      </c>
      <c r="B19" s="18" t="s">
        <v>792</v>
      </c>
      <c r="C19" s="18">
        <v>515063</v>
      </c>
      <c r="D19" t="s">
        <v>349</v>
      </c>
      <c r="E19" t="s">
        <v>351</v>
      </c>
      <c r="F19" t="s">
        <v>352</v>
      </c>
      <c r="G19" t="s">
        <v>806</v>
      </c>
      <c r="H19">
        <v>80</v>
      </c>
      <c r="I19" t="s">
        <v>97</v>
      </c>
      <c r="K19" t="s">
        <v>99</v>
      </c>
      <c r="L19" t="s">
        <v>101</v>
      </c>
      <c r="M19">
        <v>5</v>
      </c>
      <c r="N19">
        <v>3</v>
      </c>
      <c r="O19">
        <v>5</v>
      </c>
      <c r="P19">
        <v>4</v>
      </c>
      <c r="Q19">
        <v>4</v>
      </c>
      <c r="R19">
        <v>3</v>
      </c>
      <c r="S19">
        <v>3</v>
      </c>
      <c r="U19" s="8">
        <v>3.36788</v>
      </c>
      <c r="V19" s="8">
        <v>0.57826</v>
      </c>
      <c r="W19">
        <v>58.3</v>
      </c>
      <c r="X19">
        <v>0.76971000000000001</v>
      </c>
      <c r="Y19">
        <v>1.34796</v>
      </c>
      <c r="Z19">
        <v>2.8304</v>
      </c>
      <c r="AA19">
        <v>0.21099999999999999</v>
      </c>
      <c r="AB19">
        <v>4.9419999999999999E-2</v>
      </c>
      <c r="AD19">
        <v>2.0199199999999999</v>
      </c>
      <c r="AE19">
        <v>54.5</v>
      </c>
      <c r="AG19">
        <v>0</v>
      </c>
      <c r="AJ19">
        <v>1.9433499999999999</v>
      </c>
      <c r="AK19">
        <v>0.7712</v>
      </c>
      <c r="AL19">
        <v>0.42085</v>
      </c>
      <c r="AM19">
        <v>3.1354099999999998</v>
      </c>
      <c r="AN19">
        <v>2.1278899999999998</v>
      </c>
      <c r="AO19">
        <v>0.73414000000000001</v>
      </c>
      <c r="AP19">
        <v>0.51456999999999997</v>
      </c>
      <c r="AQ19">
        <v>3.3914</v>
      </c>
      <c r="AS19">
        <v>0</v>
      </c>
      <c r="AT19">
        <v>0</v>
      </c>
      <c r="AU19">
        <v>0</v>
      </c>
      <c r="AV19">
        <v>0</v>
      </c>
      <c r="AW19" s="4">
        <v>0</v>
      </c>
      <c r="AX19">
        <v>0</v>
      </c>
      <c r="AY19">
        <v>0</v>
      </c>
      <c r="BA19" s="1">
        <v>43768</v>
      </c>
      <c r="BB19">
        <v>4</v>
      </c>
      <c r="BC19">
        <v>4</v>
      </c>
      <c r="BD19">
        <v>0</v>
      </c>
      <c r="BE19">
        <v>16</v>
      </c>
      <c r="BF19">
        <v>1</v>
      </c>
      <c r="BG19">
        <v>0</v>
      </c>
      <c r="BH19">
        <v>16</v>
      </c>
      <c r="BI19" s="1">
        <v>43173</v>
      </c>
      <c r="BJ19">
        <v>1</v>
      </c>
      <c r="BK19">
        <v>1</v>
      </c>
      <c r="BL19">
        <v>0</v>
      </c>
      <c r="BM19">
        <v>4</v>
      </c>
      <c r="BN19">
        <v>1</v>
      </c>
      <c r="BO19">
        <v>0</v>
      </c>
      <c r="BP19">
        <v>4</v>
      </c>
      <c r="BQ19" s="1">
        <v>42747</v>
      </c>
      <c r="BR19">
        <v>6</v>
      </c>
      <c r="BS19">
        <v>6</v>
      </c>
      <c r="BT19">
        <v>0</v>
      </c>
      <c r="BU19">
        <v>28</v>
      </c>
      <c r="BV19">
        <v>1</v>
      </c>
      <c r="BW19">
        <v>0</v>
      </c>
      <c r="BX19">
        <v>28</v>
      </c>
      <c r="BY19">
        <v>14</v>
      </c>
      <c r="CA19" t="s">
        <v>353</v>
      </c>
      <c r="CB19" t="s">
        <v>354</v>
      </c>
      <c r="CC19">
        <v>26292</v>
      </c>
      <c r="CD19">
        <v>460</v>
      </c>
      <c r="CE19">
        <v>3044634181</v>
      </c>
      <c r="CF19" t="s">
        <v>98</v>
      </c>
      <c r="CG19" t="s">
        <v>99</v>
      </c>
      <c r="CH19" s="1">
        <v>28734</v>
      </c>
      <c r="CI19" t="s">
        <v>99</v>
      </c>
      <c r="CJ19" t="s">
        <v>100</v>
      </c>
      <c r="CK19" t="s">
        <v>99</v>
      </c>
      <c r="CL19" t="s">
        <v>102</v>
      </c>
      <c r="CM19" t="s">
        <v>350</v>
      </c>
      <c r="CN19">
        <v>94</v>
      </c>
      <c r="CO19" s="1">
        <v>44621</v>
      </c>
      <c r="CP19" s="1"/>
      <c r="CV19"/>
    </row>
    <row r="20" spans="1:101" x14ac:dyDescent="0.25">
      <c r="A20" t="s">
        <v>252</v>
      </c>
      <c r="B20" s="18" t="s">
        <v>792</v>
      </c>
      <c r="C20" s="18">
        <v>515160</v>
      </c>
      <c r="D20" t="s">
        <v>612</v>
      </c>
      <c r="E20" t="s">
        <v>614</v>
      </c>
      <c r="F20" t="s">
        <v>186</v>
      </c>
      <c r="G20" t="s">
        <v>806</v>
      </c>
      <c r="H20">
        <v>61.3</v>
      </c>
      <c r="I20" t="s">
        <v>107</v>
      </c>
      <c r="K20" t="s">
        <v>99</v>
      </c>
      <c r="L20" t="s">
        <v>104</v>
      </c>
      <c r="M20">
        <v>1</v>
      </c>
      <c r="N20">
        <v>3</v>
      </c>
      <c r="O20">
        <v>1</v>
      </c>
      <c r="P20">
        <v>3</v>
      </c>
      <c r="Q20">
        <v>3</v>
      </c>
      <c r="R20">
        <v>3</v>
      </c>
      <c r="S20">
        <v>3</v>
      </c>
      <c r="U20" s="8">
        <v>3.5864500000000001</v>
      </c>
      <c r="V20" s="8">
        <v>0.60580000000000001</v>
      </c>
      <c r="W20">
        <v>68.3</v>
      </c>
      <c r="X20">
        <v>0.88241999999999998</v>
      </c>
      <c r="Y20">
        <v>1.4882200000000001</v>
      </c>
      <c r="Z20">
        <v>3.0925500000000001</v>
      </c>
      <c r="AA20">
        <v>0.44605</v>
      </c>
      <c r="AB20">
        <v>9.9500000000000005E-3</v>
      </c>
      <c r="AD20">
        <v>2.09823</v>
      </c>
      <c r="AE20">
        <v>28.6</v>
      </c>
      <c r="AG20">
        <v>0</v>
      </c>
      <c r="AJ20">
        <v>2.0014500000000002</v>
      </c>
      <c r="AK20">
        <v>0.68664000000000003</v>
      </c>
      <c r="AL20">
        <v>0.33781</v>
      </c>
      <c r="AM20">
        <v>3.0259</v>
      </c>
      <c r="AN20">
        <v>2.14622</v>
      </c>
      <c r="AO20">
        <v>0.94528999999999996</v>
      </c>
      <c r="AP20">
        <v>0.67161000000000004</v>
      </c>
      <c r="AQ20">
        <v>3.7421899999999999</v>
      </c>
      <c r="AS20">
        <v>0</v>
      </c>
      <c r="AT20">
        <v>0</v>
      </c>
      <c r="AU20">
        <v>0</v>
      </c>
      <c r="AV20">
        <v>2</v>
      </c>
      <c r="AW20" s="4">
        <v>68685</v>
      </c>
      <c r="AX20">
        <v>0</v>
      </c>
      <c r="AY20">
        <v>2</v>
      </c>
      <c r="BA20" s="1">
        <v>44336</v>
      </c>
      <c r="BB20">
        <v>14</v>
      </c>
      <c r="BC20">
        <v>14</v>
      </c>
      <c r="BD20">
        <v>0</v>
      </c>
      <c r="BE20">
        <v>206</v>
      </c>
      <c r="BF20">
        <v>1</v>
      </c>
      <c r="BG20">
        <v>0</v>
      </c>
      <c r="BH20">
        <v>206</v>
      </c>
      <c r="BI20" s="1">
        <v>43783</v>
      </c>
      <c r="BJ20">
        <v>15</v>
      </c>
      <c r="BK20">
        <v>15</v>
      </c>
      <c r="BL20">
        <v>0</v>
      </c>
      <c r="BM20">
        <v>143</v>
      </c>
      <c r="BN20">
        <v>1</v>
      </c>
      <c r="BO20">
        <v>0</v>
      </c>
      <c r="BP20">
        <v>143</v>
      </c>
      <c r="BQ20" s="1">
        <v>43489</v>
      </c>
      <c r="BR20">
        <v>9</v>
      </c>
      <c r="BS20">
        <v>9</v>
      </c>
      <c r="BT20">
        <v>0</v>
      </c>
      <c r="BU20">
        <v>52</v>
      </c>
      <c r="BV20">
        <v>1</v>
      </c>
      <c r="BW20">
        <v>0</v>
      </c>
      <c r="BX20">
        <v>52</v>
      </c>
      <c r="BY20">
        <v>159.333</v>
      </c>
      <c r="CA20" t="s">
        <v>615</v>
      </c>
      <c r="CB20" t="s">
        <v>616</v>
      </c>
      <c r="CC20">
        <v>26378</v>
      </c>
      <c r="CD20">
        <v>200</v>
      </c>
      <c r="CE20">
        <v>3048847811</v>
      </c>
      <c r="CF20" t="s">
        <v>98</v>
      </c>
      <c r="CG20" t="s">
        <v>99</v>
      </c>
      <c r="CH20" s="1">
        <v>35769</v>
      </c>
      <c r="CI20" t="s">
        <v>99</v>
      </c>
      <c r="CJ20" t="s">
        <v>99</v>
      </c>
      <c r="CK20" t="s">
        <v>99</v>
      </c>
      <c r="CL20" t="s">
        <v>102</v>
      </c>
      <c r="CM20" t="s">
        <v>613</v>
      </c>
      <c r="CN20">
        <v>72</v>
      </c>
      <c r="CO20" s="1">
        <v>44621</v>
      </c>
      <c r="CP20" s="1"/>
      <c r="CV20"/>
    </row>
    <row r="21" spans="1:101" x14ac:dyDescent="0.25">
      <c r="A21" t="s">
        <v>252</v>
      </c>
      <c r="B21" s="18" t="s">
        <v>792</v>
      </c>
      <c r="C21" s="18">
        <v>515066</v>
      </c>
      <c r="D21" t="s">
        <v>363</v>
      </c>
      <c r="E21" t="s">
        <v>365</v>
      </c>
      <c r="F21" t="s">
        <v>290</v>
      </c>
      <c r="G21" t="s">
        <v>806</v>
      </c>
      <c r="H21">
        <v>114</v>
      </c>
      <c r="I21" t="s">
        <v>97</v>
      </c>
      <c r="J21" t="s">
        <v>108</v>
      </c>
      <c r="K21" t="s">
        <v>99</v>
      </c>
      <c r="L21" t="s">
        <v>104</v>
      </c>
      <c r="M21">
        <v>1</v>
      </c>
      <c r="N21">
        <v>2</v>
      </c>
      <c r="O21">
        <v>1</v>
      </c>
      <c r="P21">
        <v>4</v>
      </c>
      <c r="Q21">
        <v>2</v>
      </c>
      <c r="R21">
        <v>5</v>
      </c>
      <c r="S21">
        <v>3</v>
      </c>
      <c r="U21" s="8">
        <v>3.1942699999999999</v>
      </c>
      <c r="V21" s="8">
        <v>0.70335999999999999</v>
      </c>
      <c r="W21">
        <v>72.5</v>
      </c>
      <c r="X21">
        <v>0.71589999999999998</v>
      </c>
      <c r="Y21">
        <v>1.41926</v>
      </c>
      <c r="Z21">
        <v>2.6854499999999999</v>
      </c>
      <c r="AA21">
        <v>0.34126000000000001</v>
      </c>
      <c r="AB21">
        <v>4.3339999999999997E-2</v>
      </c>
      <c r="AD21">
        <v>1.77501</v>
      </c>
      <c r="AE21">
        <v>65.2</v>
      </c>
      <c r="AG21">
        <v>1</v>
      </c>
      <c r="AJ21">
        <v>2.1278800000000002</v>
      </c>
      <c r="AK21">
        <v>0.78471999999999997</v>
      </c>
      <c r="AL21">
        <v>0.41094999999999998</v>
      </c>
      <c r="AM21">
        <v>3.32355</v>
      </c>
      <c r="AN21">
        <v>1.70774</v>
      </c>
      <c r="AO21">
        <v>0.67105999999999999</v>
      </c>
      <c r="AP21">
        <v>0.64097999999999999</v>
      </c>
      <c r="AQ21">
        <v>3.0344899999999999</v>
      </c>
      <c r="AS21">
        <v>0</v>
      </c>
      <c r="AT21">
        <v>3</v>
      </c>
      <c r="AU21">
        <v>2</v>
      </c>
      <c r="AV21">
        <v>4</v>
      </c>
      <c r="AW21" s="4">
        <v>136383</v>
      </c>
      <c r="AX21">
        <v>1</v>
      </c>
      <c r="AY21">
        <v>5</v>
      </c>
      <c r="BA21" s="1">
        <v>44503</v>
      </c>
      <c r="BB21">
        <v>11</v>
      </c>
      <c r="BC21">
        <v>11</v>
      </c>
      <c r="BD21">
        <v>0</v>
      </c>
      <c r="BE21">
        <v>56</v>
      </c>
      <c r="BF21">
        <v>1</v>
      </c>
      <c r="BG21">
        <v>0</v>
      </c>
      <c r="BH21">
        <v>56</v>
      </c>
      <c r="BI21" s="1">
        <v>43648</v>
      </c>
      <c r="BJ21">
        <v>40</v>
      </c>
      <c r="BK21">
        <v>38</v>
      </c>
      <c r="BL21">
        <v>0</v>
      </c>
      <c r="BM21">
        <v>300</v>
      </c>
      <c r="BN21">
        <v>2</v>
      </c>
      <c r="BO21">
        <v>150</v>
      </c>
      <c r="BP21">
        <v>450</v>
      </c>
      <c r="BQ21" s="1">
        <v>43237</v>
      </c>
      <c r="BR21">
        <v>14</v>
      </c>
      <c r="BS21">
        <v>9</v>
      </c>
      <c r="BT21">
        <v>5</v>
      </c>
      <c r="BU21">
        <v>422</v>
      </c>
      <c r="BV21">
        <v>2</v>
      </c>
      <c r="BW21">
        <v>211</v>
      </c>
      <c r="BX21">
        <v>633</v>
      </c>
      <c r="BY21">
        <v>283.5</v>
      </c>
      <c r="CA21" t="s">
        <v>366</v>
      </c>
      <c r="CB21" t="s">
        <v>367</v>
      </c>
      <c r="CC21">
        <v>25064</v>
      </c>
      <c r="CD21">
        <v>190</v>
      </c>
      <c r="CE21">
        <v>3047444761</v>
      </c>
      <c r="CF21" t="s">
        <v>98</v>
      </c>
      <c r="CG21" t="s">
        <v>99</v>
      </c>
      <c r="CH21" s="1">
        <v>29264</v>
      </c>
      <c r="CI21" t="s">
        <v>99</v>
      </c>
      <c r="CJ21" t="s">
        <v>99</v>
      </c>
      <c r="CK21" t="s">
        <v>99</v>
      </c>
      <c r="CL21" t="s">
        <v>102</v>
      </c>
      <c r="CM21" t="s">
        <v>364</v>
      </c>
      <c r="CN21">
        <v>120</v>
      </c>
      <c r="CO21" s="1">
        <v>44621</v>
      </c>
      <c r="CP21" s="1"/>
      <c r="CV21"/>
    </row>
    <row r="22" spans="1:101" x14ac:dyDescent="0.25">
      <c r="A22" t="s">
        <v>252</v>
      </c>
      <c r="B22" s="18" t="s">
        <v>792</v>
      </c>
      <c r="C22" s="18">
        <v>515173</v>
      </c>
      <c r="D22" t="s">
        <v>663</v>
      </c>
      <c r="E22" t="s">
        <v>189</v>
      </c>
      <c r="F22" t="s">
        <v>665</v>
      </c>
      <c r="G22" t="s">
        <v>806</v>
      </c>
      <c r="H22">
        <v>52.2</v>
      </c>
      <c r="I22" t="s">
        <v>97</v>
      </c>
      <c r="K22" t="s">
        <v>99</v>
      </c>
      <c r="L22" t="s">
        <v>101</v>
      </c>
      <c r="M22">
        <v>5</v>
      </c>
      <c r="N22">
        <v>3</v>
      </c>
      <c r="O22">
        <v>5</v>
      </c>
      <c r="P22">
        <v>5</v>
      </c>
      <c r="Q22">
        <v>3</v>
      </c>
      <c r="R22">
        <v>5</v>
      </c>
      <c r="S22">
        <v>4</v>
      </c>
      <c r="U22" s="8">
        <v>3.0434700000000001</v>
      </c>
      <c r="V22" s="8">
        <v>0.81516999999999995</v>
      </c>
      <c r="W22">
        <v>57.4</v>
      </c>
      <c r="X22">
        <v>0.42205999999999999</v>
      </c>
      <c r="Y22">
        <v>1.2372300000000001</v>
      </c>
      <c r="Z22">
        <v>2.6345900000000002</v>
      </c>
      <c r="AA22">
        <v>0.43231999999999998</v>
      </c>
      <c r="AB22">
        <v>9.3820000000000001E-2</v>
      </c>
      <c r="AD22">
        <v>1.8062400000000001</v>
      </c>
      <c r="AE22">
        <v>53.8</v>
      </c>
      <c r="AG22">
        <v>0</v>
      </c>
      <c r="AJ22">
        <v>2.1140599999999998</v>
      </c>
      <c r="AK22">
        <v>0.75778999999999996</v>
      </c>
      <c r="AL22">
        <v>0.40744000000000002</v>
      </c>
      <c r="AM22">
        <v>3.27929</v>
      </c>
      <c r="AN22">
        <v>1.7491399999999999</v>
      </c>
      <c r="AO22">
        <v>0.40967999999999999</v>
      </c>
      <c r="AP22">
        <v>0.74926999999999999</v>
      </c>
      <c r="AQ22">
        <v>2.9302600000000001</v>
      </c>
      <c r="AS22">
        <v>0</v>
      </c>
      <c r="AT22">
        <v>0</v>
      </c>
      <c r="AU22">
        <v>2</v>
      </c>
      <c r="AV22">
        <v>0</v>
      </c>
      <c r="AW22" s="4">
        <v>0</v>
      </c>
      <c r="AX22">
        <v>0</v>
      </c>
      <c r="AY22">
        <v>0</v>
      </c>
      <c r="BA22" s="1">
        <v>44488</v>
      </c>
      <c r="BB22">
        <v>3</v>
      </c>
      <c r="BC22">
        <v>3</v>
      </c>
      <c r="BD22">
        <v>0</v>
      </c>
      <c r="BE22">
        <v>40</v>
      </c>
      <c r="BF22">
        <v>1</v>
      </c>
      <c r="BG22">
        <v>0</v>
      </c>
      <c r="BH22">
        <v>40</v>
      </c>
      <c r="BI22" s="1">
        <v>43510</v>
      </c>
      <c r="BJ22">
        <v>1</v>
      </c>
      <c r="BK22">
        <v>1</v>
      </c>
      <c r="BL22">
        <v>0</v>
      </c>
      <c r="BM22">
        <v>4</v>
      </c>
      <c r="BN22">
        <v>1</v>
      </c>
      <c r="BO22">
        <v>0</v>
      </c>
      <c r="BP22">
        <v>4</v>
      </c>
      <c r="BQ22" s="1">
        <v>43131</v>
      </c>
      <c r="BR22">
        <v>0</v>
      </c>
      <c r="BS22">
        <v>0</v>
      </c>
      <c r="BT22">
        <v>0</v>
      </c>
      <c r="BU22">
        <v>0</v>
      </c>
      <c r="BV22">
        <v>0</v>
      </c>
      <c r="BW22">
        <v>0</v>
      </c>
      <c r="BX22">
        <v>0</v>
      </c>
      <c r="BY22">
        <v>21.332999999999998</v>
      </c>
      <c r="CA22" t="s">
        <v>666</v>
      </c>
      <c r="CB22" t="s">
        <v>667</v>
      </c>
      <c r="CC22">
        <v>26801</v>
      </c>
      <c r="CD22">
        <v>150</v>
      </c>
      <c r="CE22">
        <v>3048975903</v>
      </c>
      <c r="CF22" t="s">
        <v>98</v>
      </c>
      <c r="CG22" t="s">
        <v>99</v>
      </c>
      <c r="CH22" s="1">
        <v>36739</v>
      </c>
      <c r="CI22" t="s">
        <v>99</v>
      </c>
      <c r="CJ22" t="s">
        <v>99</v>
      </c>
      <c r="CK22" t="s">
        <v>99</v>
      </c>
      <c r="CL22" t="s">
        <v>102</v>
      </c>
      <c r="CM22" t="s">
        <v>664</v>
      </c>
      <c r="CN22">
        <v>60</v>
      </c>
      <c r="CO22" s="1">
        <v>44621</v>
      </c>
      <c r="CP22" s="1"/>
      <c r="CV22"/>
    </row>
    <row r="23" spans="1:101" x14ac:dyDescent="0.25">
      <c r="A23" t="s">
        <v>252</v>
      </c>
      <c r="B23" s="18" t="s">
        <v>792</v>
      </c>
      <c r="C23" s="18">
        <v>515195</v>
      </c>
      <c r="D23" t="s">
        <v>753</v>
      </c>
      <c r="E23" t="s">
        <v>214</v>
      </c>
      <c r="F23" t="s">
        <v>755</v>
      </c>
      <c r="G23" t="s">
        <v>806</v>
      </c>
      <c r="H23">
        <v>30.5</v>
      </c>
      <c r="I23" t="s">
        <v>107</v>
      </c>
      <c r="K23" t="s">
        <v>99</v>
      </c>
      <c r="L23" t="s">
        <v>104</v>
      </c>
      <c r="M23">
        <v>3</v>
      </c>
      <c r="N23">
        <v>3</v>
      </c>
      <c r="O23">
        <v>3</v>
      </c>
      <c r="P23">
        <v>3</v>
      </c>
      <c r="Q23">
        <v>3</v>
      </c>
      <c r="R23">
        <v>3</v>
      </c>
      <c r="S23">
        <v>3</v>
      </c>
      <c r="U23" s="8">
        <v>3.49627</v>
      </c>
      <c r="V23" s="8">
        <v>0.76405000000000001</v>
      </c>
      <c r="X23">
        <v>0.86212</v>
      </c>
      <c r="Y23">
        <v>1.62618</v>
      </c>
      <c r="Z23">
        <v>2.9326599999999998</v>
      </c>
      <c r="AA23">
        <v>0.38702999999999999</v>
      </c>
      <c r="AB23">
        <v>2.741E-2</v>
      </c>
      <c r="AC23">
        <v>6</v>
      </c>
      <c r="AD23">
        <v>1.87009</v>
      </c>
      <c r="AF23">
        <v>6</v>
      </c>
      <c r="AH23">
        <v>6</v>
      </c>
      <c r="AJ23">
        <v>2.10093</v>
      </c>
      <c r="AK23">
        <v>0.81472999999999995</v>
      </c>
      <c r="AL23">
        <v>0.42502000000000001</v>
      </c>
      <c r="AM23">
        <v>3.3406899999999999</v>
      </c>
      <c r="AN23">
        <v>1.82229</v>
      </c>
      <c r="AO23">
        <v>0.77836000000000005</v>
      </c>
      <c r="AP23">
        <v>0.67323999999999995</v>
      </c>
      <c r="AQ23">
        <v>3.3043399999999998</v>
      </c>
      <c r="AS23">
        <v>0</v>
      </c>
      <c r="AT23">
        <v>0</v>
      </c>
      <c r="AU23">
        <v>0</v>
      </c>
      <c r="AV23">
        <v>1</v>
      </c>
      <c r="AW23" s="4">
        <v>3250</v>
      </c>
      <c r="AX23">
        <v>0</v>
      </c>
      <c r="AY23">
        <v>1</v>
      </c>
      <c r="BA23" s="1">
        <v>44426</v>
      </c>
      <c r="BB23">
        <v>12</v>
      </c>
      <c r="BC23">
        <v>11</v>
      </c>
      <c r="BD23">
        <v>1</v>
      </c>
      <c r="BE23">
        <v>76</v>
      </c>
      <c r="BF23">
        <v>1</v>
      </c>
      <c r="BG23">
        <v>0</v>
      </c>
      <c r="BH23">
        <v>76</v>
      </c>
      <c r="BI23" s="1">
        <v>44075</v>
      </c>
      <c r="BJ23">
        <v>2</v>
      </c>
      <c r="BK23">
        <v>2</v>
      </c>
      <c r="BL23">
        <v>0</v>
      </c>
      <c r="BM23">
        <v>8</v>
      </c>
      <c r="BN23">
        <v>1</v>
      </c>
      <c r="BO23">
        <v>0</v>
      </c>
      <c r="BP23">
        <v>8</v>
      </c>
      <c r="BQ23" s="21"/>
      <c r="BR23" t="s">
        <v>129</v>
      </c>
      <c r="BS23" t="s">
        <v>129</v>
      </c>
      <c r="BT23" t="s">
        <v>129</v>
      </c>
      <c r="BU23" t="s">
        <v>129</v>
      </c>
      <c r="BV23" t="s">
        <v>129</v>
      </c>
      <c r="BW23" t="s">
        <v>129</v>
      </c>
      <c r="BX23" t="s">
        <v>129</v>
      </c>
      <c r="BY23">
        <v>48.8</v>
      </c>
      <c r="CA23" t="s">
        <v>756</v>
      </c>
      <c r="CB23" t="s">
        <v>757</v>
      </c>
      <c r="CC23">
        <v>26143</v>
      </c>
      <c r="CD23">
        <v>520</v>
      </c>
      <c r="CE23">
        <v>6812361010</v>
      </c>
      <c r="CF23" t="s">
        <v>98</v>
      </c>
      <c r="CG23" t="s">
        <v>99</v>
      </c>
      <c r="CH23" s="1">
        <v>44088</v>
      </c>
      <c r="CI23" t="s">
        <v>99</v>
      </c>
      <c r="CJ23" t="s">
        <v>99</v>
      </c>
      <c r="CK23" t="s">
        <v>99</v>
      </c>
      <c r="CL23" t="s">
        <v>102</v>
      </c>
      <c r="CM23" t="s">
        <v>754</v>
      </c>
      <c r="CN23">
        <v>36</v>
      </c>
      <c r="CO23" s="1">
        <v>44621</v>
      </c>
      <c r="CP23" s="1"/>
      <c r="CV23"/>
    </row>
    <row r="24" spans="1:101" x14ac:dyDescent="0.25">
      <c r="A24" t="s">
        <v>252</v>
      </c>
      <c r="B24" s="18" t="s">
        <v>792</v>
      </c>
      <c r="C24" s="18">
        <v>515025</v>
      </c>
      <c r="D24" t="s">
        <v>274</v>
      </c>
      <c r="E24" t="s">
        <v>276</v>
      </c>
      <c r="F24" t="s">
        <v>117</v>
      </c>
      <c r="G24" t="s">
        <v>807</v>
      </c>
      <c r="H24">
        <v>91</v>
      </c>
      <c r="I24" t="s">
        <v>110</v>
      </c>
      <c r="K24" t="s">
        <v>99</v>
      </c>
      <c r="L24" t="s">
        <v>101</v>
      </c>
      <c r="M24">
        <v>3</v>
      </c>
      <c r="N24">
        <v>3</v>
      </c>
      <c r="O24">
        <v>3</v>
      </c>
      <c r="P24">
        <v>3</v>
      </c>
      <c r="Q24">
        <v>2</v>
      </c>
      <c r="R24">
        <v>4</v>
      </c>
      <c r="S24">
        <v>3</v>
      </c>
      <c r="U24" s="8">
        <v>3.93215</v>
      </c>
      <c r="V24" s="8">
        <v>0.73768999999999996</v>
      </c>
      <c r="W24">
        <v>38.6</v>
      </c>
      <c r="X24">
        <v>0.92184999999999995</v>
      </c>
      <c r="Y24">
        <v>1.65954</v>
      </c>
      <c r="Z24">
        <v>3.2572800000000002</v>
      </c>
      <c r="AA24">
        <v>0.27243000000000001</v>
      </c>
      <c r="AB24">
        <v>5.3069999999999999E-2</v>
      </c>
      <c r="AD24">
        <v>2.2726199999999999</v>
      </c>
      <c r="AE24">
        <v>26.7</v>
      </c>
      <c r="AG24">
        <v>1</v>
      </c>
      <c r="AJ24">
        <v>2.0542500000000001</v>
      </c>
      <c r="AK24">
        <v>0.72794000000000003</v>
      </c>
      <c r="AL24">
        <v>0.38003999999999999</v>
      </c>
      <c r="AM24">
        <v>3.1622300000000001</v>
      </c>
      <c r="AN24">
        <v>2.26485</v>
      </c>
      <c r="AO24">
        <v>0.93150999999999995</v>
      </c>
      <c r="AP24">
        <v>0.72694999999999999</v>
      </c>
      <c r="AQ24">
        <v>3.9260299999999999</v>
      </c>
      <c r="AS24">
        <v>0</v>
      </c>
      <c r="AT24">
        <v>2</v>
      </c>
      <c r="AU24">
        <v>1</v>
      </c>
      <c r="AV24">
        <v>2</v>
      </c>
      <c r="AW24" s="4">
        <v>13000</v>
      </c>
      <c r="AX24">
        <v>0</v>
      </c>
      <c r="AY24">
        <v>2</v>
      </c>
      <c r="BA24" s="1">
        <v>44314</v>
      </c>
      <c r="BB24">
        <v>6</v>
      </c>
      <c r="BC24">
        <v>5</v>
      </c>
      <c r="BD24">
        <v>0</v>
      </c>
      <c r="BE24">
        <v>36</v>
      </c>
      <c r="BF24">
        <v>1</v>
      </c>
      <c r="BG24">
        <v>0</v>
      </c>
      <c r="BH24">
        <v>36</v>
      </c>
      <c r="BI24" s="1">
        <v>43558</v>
      </c>
      <c r="BJ24">
        <v>13</v>
      </c>
      <c r="BK24">
        <v>13</v>
      </c>
      <c r="BL24">
        <v>0</v>
      </c>
      <c r="BM24">
        <v>68</v>
      </c>
      <c r="BN24">
        <v>1</v>
      </c>
      <c r="BO24">
        <v>0</v>
      </c>
      <c r="BP24">
        <v>68</v>
      </c>
      <c r="BQ24" s="1">
        <v>43215</v>
      </c>
      <c r="BR24">
        <v>5</v>
      </c>
      <c r="BS24">
        <v>3</v>
      </c>
      <c r="BT24">
        <v>2</v>
      </c>
      <c r="BU24">
        <v>24</v>
      </c>
      <c r="BV24">
        <v>1</v>
      </c>
      <c r="BW24">
        <v>0</v>
      </c>
      <c r="BX24">
        <v>24</v>
      </c>
      <c r="BY24">
        <v>44.667000000000002</v>
      </c>
      <c r="CA24" t="s">
        <v>274</v>
      </c>
      <c r="CB24" t="s">
        <v>277</v>
      </c>
      <c r="CC24">
        <v>26241</v>
      </c>
      <c r="CD24">
        <v>410</v>
      </c>
      <c r="CE24">
        <v>3046361391</v>
      </c>
      <c r="CF24" t="s">
        <v>98</v>
      </c>
      <c r="CG24" t="s">
        <v>99</v>
      </c>
      <c r="CH24" s="1">
        <v>24652</v>
      </c>
      <c r="CI24" t="s">
        <v>99</v>
      </c>
      <c r="CJ24" t="s">
        <v>99</v>
      </c>
      <c r="CK24" t="s">
        <v>99</v>
      </c>
      <c r="CL24" t="s">
        <v>102</v>
      </c>
      <c r="CM24" t="s">
        <v>275</v>
      </c>
      <c r="CN24">
        <v>111</v>
      </c>
      <c r="CO24" s="1">
        <v>44621</v>
      </c>
      <c r="CP24" s="1"/>
      <c r="CV24"/>
    </row>
    <row r="25" spans="1:101" x14ac:dyDescent="0.25">
      <c r="A25" t="s">
        <v>252</v>
      </c>
      <c r="B25" s="18" t="s">
        <v>792</v>
      </c>
      <c r="C25" s="18">
        <v>515189</v>
      </c>
      <c r="D25" t="s">
        <v>732</v>
      </c>
      <c r="E25" t="s">
        <v>201</v>
      </c>
      <c r="F25" t="s">
        <v>121</v>
      </c>
      <c r="G25" t="s">
        <v>806</v>
      </c>
      <c r="H25">
        <v>105.4</v>
      </c>
      <c r="I25" t="s">
        <v>97</v>
      </c>
      <c r="K25" t="s">
        <v>99</v>
      </c>
      <c r="L25" t="s">
        <v>101</v>
      </c>
      <c r="M25">
        <v>3</v>
      </c>
      <c r="N25">
        <v>2</v>
      </c>
      <c r="O25">
        <v>2</v>
      </c>
      <c r="P25">
        <v>5</v>
      </c>
      <c r="Q25">
        <v>5</v>
      </c>
      <c r="R25">
        <v>5</v>
      </c>
      <c r="S25">
        <v>2</v>
      </c>
      <c r="U25" s="8">
        <v>2.9639899999999999</v>
      </c>
      <c r="V25" s="8">
        <v>0.46543000000000001</v>
      </c>
      <c r="W25">
        <v>39.200000000000003</v>
      </c>
      <c r="X25">
        <v>0.84509000000000001</v>
      </c>
      <c r="Y25">
        <v>1.3105199999999999</v>
      </c>
      <c r="Z25">
        <v>2.5675300000000001</v>
      </c>
      <c r="AA25">
        <v>0.22431999999999999</v>
      </c>
      <c r="AB25">
        <v>5.8529999999999999E-2</v>
      </c>
      <c r="AD25">
        <v>1.65347</v>
      </c>
      <c r="AE25">
        <v>46.2</v>
      </c>
      <c r="AG25">
        <v>0</v>
      </c>
      <c r="AJ25">
        <v>2.1015799999999998</v>
      </c>
      <c r="AK25">
        <v>0.78044999999999998</v>
      </c>
      <c r="AL25">
        <v>0.4098</v>
      </c>
      <c r="AM25">
        <v>3.29183</v>
      </c>
      <c r="AN25">
        <v>1.6107100000000001</v>
      </c>
      <c r="AO25">
        <v>0.79649000000000003</v>
      </c>
      <c r="AP25">
        <v>0.42534</v>
      </c>
      <c r="AQ25">
        <v>2.8428599999999999</v>
      </c>
      <c r="AS25">
        <v>0</v>
      </c>
      <c r="AT25">
        <v>1</v>
      </c>
      <c r="AU25">
        <v>1</v>
      </c>
      <c r="AV25">
        <v>1</v>
      </c>
      <c r="AW25" s="4">
        <v>9750</v>
      </c>
      <c r="AX25">
        <v>0</v>
      </c>
      <c r="AY25">
        <v>1</v>
      </c>
      <c r="BA25" s="1">
        <v>43874</v>
      </c>
      <c r="BB25">
        <v>12</v>
      </c>
      <c r="BC25">
        <v>12</v>
      </c>
      <c r="BD25">
        <v>0</v>
      </c>
      <c r="BE25">
        <v>56</v>
      </c>
      <c r="BF25">
        <v>1</v>
      </c>
      <c r="BG25">
        <v>0</v>
      </c>
      <c r="BH25">
        <v>56</v>
      </c>
      <c r="BI25" s="1">
        <v>43496</v>
      </c>
      <c r="BJ25">
        <v>29</v>
      </c>
      <c r="BK25">
        <v>28</v>
      </c>
      <c r="BL25">
        <v>0</v>
      </c>
      <c r="BM25">
        <v>172</v>
      </c>
      <c r="BN25">
        <v>1</v>
      </c>
      <c r="BO25">
        <v>0</v>
      </c>
      <c r="BP25">
        <v>172</v>
      </c>
      <c r="BQ25" s="1">
        <v>43202</v>
      </c>
      <c r="BR25">
        <v>10</v>
      </c>
      <c r="BS25">
        <v>9</v>
      </c>
      <c r="BT25">
        <v>1</v>
      </c>
      <c r="BU25">
        <v>88</v>
      </c>
      <c r="BV25">
        <v>1</v>
      </c>
      <c r="BW25">
        <v>0</v>
      </c>
      <c r="BX25">
        <v>88</v>
      </c>
      <c r="BY25">
        <v>100</v>
      </c>
      <c r="CA25" t="s">
        <v>734</v>
      </c>
      <c r="CB25" t="s">
        <v>735</v>
      </c>
      <c r="CC25">
        <v>26554</v>
      </c>
      <c r="CD25">
        <v>240</v>
      </c>
      <c r="CE25">
        <v>3043635633</v>
      </c>
      <c r="CF25" t="s">
        <v>98</v>
      </c>
      <c r="CG25" t="s">
        <v>99</v>
      </c>
      <c r="CH25" s="1">
        <v>38504</v>
      </c>
      <c r="CI25" t="s">
        <v>99</v>
      </c>
      <c r="CJ25" t="s">
        <v>100</v>
      </c>
      <c r="CK25" t="s">
        <v>99</v>
      </c>
      <c r="CL25" t="s">
        <v>102</v>
      </c>
      <c r="CM25" t="s">
        <v>733</v>
      </c>
      <c r="CN25">
        <v>120</v>
      </c>
      <c r="CO25" s="1">
        <v>44621</v>
      </c>
      <c r="CP25" s="1"/>
      <c r="CV25"/>
    </row>
    <row r="26" spans="1:101" x14ac:dyDescent="0.25">
      <c r="A26" t="s">
        <v>252</v>
      </c>
      <c r="B26" s="18" t="s">
        <v>792</v>
      </c>
      <c r="C26" s="18">
        <v>515153</v>
      </c>
      <c r="D26" t="s">
        <v>595</v>
      </c>
      <c r="E26" t="s">
        <v>138</v>
      </c>
      <c r="F26" t="s">
        <v>122</v>
      </c>
      <c r="G26" t="s">
        <v>806</v>
      </c>
      <c r="H26">
        <v>49.4</v>
      </c>
      <c r="I26" t="s">
        <v>97</v>
      </c>
      <c r="K26" t="s">
        <v>99</v>
      </c>
      <c r="L26" t="s">
        <v>101</v>
      </c>
      <c r="M26">
        <v>4</v>
      </c>
      <c r="N26">
        <v>2</v>
      </c>
      <c r="O26">
        <v>4</v>
      </c>
      <c r="P26">
        <v>2</v>
      </c>
      <c r="Q26">
        <v>3</v>
      </c>
      <c r="R26">
        <v>2</v>
      </c>
      <c r="S26">
        <v>3</v>
      </c>
      <c r="U26" s="8">
        <v>2.8993500000000001</v>
      </c>
      <c r="V26" s="8">
        <v>0.67122000000000004</v>
      </c>
      <c r="W26">
        <v>54.8</v>
      </c>
      <c r="X26">
        <v>0.70613000000000004</v>
      </c>
      <c r="Y26">
        <v>1.3773500000000001</v>
      </c>
      <c r="Z26">
        <v>2.6101200000000002</v>
      </c>
      <c r="AA26">
        <v>0.37230999999999997</v>
      </c>
      <c r="AB26">
        <v>4.3839999999999997E-2</v>
      </c>
      <c r="AD26">
        <v>1.522</v>
      </c>
      <c r="AE26">
        <v>60</v>
      </c>
      <c r="AG26">
        <v>1</v>
      </c>
      <c r="AJ26">
        <v>2.12635</v>
      </c>
      <c r="AK26">
        <v>0.78610000000000002</v>
      </c>
      <c r="AL26">
        <v>0.39648</v>
      </c>
      <c r="AM26">
        <v>3.3089200000000001</v>
      </c>
      <c r="AN26">
        <v>1.4653700000000001</v>
      </c>
      <c r="AO26">
        <v>0.66073999999999999</v>
      </c>
      <c r="AP26">
        <v>0.63400999999999996</v>
      </c>
      <c r="AQ26">
        <v>2.7664900000000001</v>
      </c>
      <c r="AS26">
        <v>0</v>
      </c>
      <c r="AT26">
        <v>0</v>
      </c>
      <c r="AU26">
        <v>1</v>
      </c>
      <c r="AV26">
        <v>1</v>
      </c>
      <c r="AW26" s="4">
        <v>7345</v>
      </c>
      <c r="AX26">
        <v>0</v>
      </c>
      <c r="AY26">
        <v>1</v>
      </c>
      <c r="BA26" s="1">
        <v>44377</v>
      </c>
      <c r="BB26">
        <v>4</v>
      </c>
      <c r="BC26">
        <v>3</v>
      </c>
      <c r="BD26">
        <v>0</v>
      </c>
      <c r="BE26">
        <v>16</v>
      </c>
      <c r="BF26">
        <v>1</v>
      </c>
      <c r="BG26">
        <v>0</v>
      </c>
      <c r="BH26">
        <v>16</v>
      </c>
      <c r="BI26" s="1">
        <v>43783</v>
      </c>
      <c r="BJ26">
        <v>4</v>
      </c>
      <c r="BK26">
        <v>4</v>
      </c>
      <c r="BL26">
        <v>0</v>
      </c>
      <c r="BM26">
        <v>20</v>
      </c>
      <c r="BN26">
        <v>1</v>
      </c>
      <c r="BO26">
        <v>0</v>
      </c>
      <c r="BP26">
        <v>20</v>
      </c>
      <c r="BQ26" s="1">
        <v>43447</v>
      </c>
      <c r="BR26">
        <v>10</v>
      </c>
      <c r="BS26">
        <v>10</v>
      </c>
      <c r="BT26">
        <v>0</v>
      </c>
      <c r="BU26">
        <v>56</v>
      </c>
      <c r="BV26">
        <v>1</v>
      </c>
      <c r="BW26">
        <v>0</v>
      </c>
      <c r="BX26">
        <v>56</v>
      </c>
      <c r="BY26">
        <v>24</v>
      </c>
      <c r="CA26" t="s">
        <v>597</v>
      </c>
      <c r="CB26" t="s">
        <v>598</v>
      </c>
      <c r="CC26">
        <v>25840</v>
      </c>
      <c r="CD26">
        <v>90</v>
      </c>
      <c r="CE26">
        <v>3045740770</v>
      </c>
      <c r="CF26" t="s">
        <v>98</v>
      </c>
      <c r="CG26" t="s">
        <v>99</v>
      </c>
      <c r="CH26" s="1">
        <v>35627</v>
      </c>
      <c r="CI26" t="s">
        <v>99</v>
      </c>
      <c r="CJ26" t="s">
        <v>99</v>
      </c>
      <c r="CK26" t="s">
        <v>99</v>
      </c>
      <c r="CL26" t="s">
        <v>102</v>
      </c>
      <c r="CM26" t="s">
        <v>596</v>
      </c>
      <c r="CN26">
        <v>60</v>
      </c>
      <c r="CO26" s="1">
        <v>44621</v>
      </c>
      <c r="CP26" s="1"/>
      <c r="CV26"/>
    </row>
    <row r="27" spans="1:101" x14ac:dyDescent="0.25">
      <c r="A27" t="s">
        <v>252</v>
      </c>
      <c r="B27" s="18" t="s">
        <v>792</v>
      </c>
      <c r="C27" s="18">
        <v>515118</v>
      </c>
      <c r="D27" t="s">
        <v>493</v>
      </c>
      <c r="E27" t="s">
        <v>185</v>
      </c>
      <c r="F27" t="s">
        <v>290</v>
      </c>
      <c r="G27" t="s">
        <v>806</v>
      </c>
      <c r="H27">
        <v>74</v>
      </c>
      <c r="I27" t="s">
        <v>107</v>
      </c>
      <c r="K27" t="s">
        <v>99</v>
      </c>
      <c r="L27" t="s">
        <v>104</v>
      </c>
      <c r="M27">
        <v>2</v>
      </c>
      <c r="N27">
        <v>3</v>
      </c>
      <c r="O27">
        <v>2</v>
      </c>
      <c r="P27">
        <v>3</v>
      </c>
      <c r="Q27">
        <v>5</v>
      </c>
      <c r="R27">
        <v>1</v>
      </c>
      <c r="S27">
        <v>3</v>
      </c>
      <c r="U27" s="8">
        <v>3.5676899999999998</v>
      </c>
      <c r="V27" s="8">
        <v>0.71669000000000005</v>
      </c>
      <c r="W27">
        <v>38.799999999999997</v>
      </c>
      <c r="X27">
        <v>0.97755999999999998</v>
      </c>
      <c r="Y27">
        <v>1.69425</v>
      </c>
      <c r="Z27">
        <v>3.0114899999999998</v>
      </c>
      <c r="AA27">
        <v>0.40770000000000001</v>
      </c>
      <c r="AB27">
        <v>5.9650000000000002E-2</v>
      </c>
      <c r="AD27">
        <v>1.87344</v>
      </c>
      <c r="AE27">
        <v>47.1</v>
      </c>
      <c r="AG27">
        <v>0</v>
      </c>
      <c r="AJ27">
        <v>2.1219399999999999</v>
      </c>
      <c r="AK27">
        <v>0.79276000000000002</v>
      </c>
      <c r="AL27">
        <v>0.4103</v>
      </c>
      <c r="AM27">
        <v>3.3249900000000001</v>
      </c>
      <c r="AN27">
        <v>1.8074699999999999</v>
      </c>
      <c r="AO27">
        <v>0.90703999999999996</v>
      </c>
      <c r="AP27">
        <v>0.65415999999999996</v>
      </c>
      <c r="AQ27">
        <v>3.38775</v>
      </c>
      <c r="AS27">
        <v>0</v>
      </c>
      <c r="AT27">
        <v>0</v>
      </c>
      <c r="AU27">
        <v>1</v>
      </c>
      <c r="AV27">
        <v>0</v>
      </c>
      <c r="AW27" s="4">
        <v>0</v>
      </c>
      <c r="AX27">
        <v>0</v>
      </c>
      <c r="AY27">
        <v>0</v>
      </c>
      <c r="BA27" s="1">
        <v>44412</v>
      </c>
      <c r="BB27">
        <v>8</v>
      </c>
      <c r="BC27">
        <v>7</v>
      </c>
      <c r="BD27">
        <v>1</v>
      </c>
      <c r="BE27">
        <v>52</v>
      </c>
      <c r="BF27">
        <v>1</v>
      </c>
      <c r="BG27">
        <v>0</v>
      </c>
      <c r="BH27">
        <v>52</v>
      </c>
      <c r="BI27" s="1">
        <v>43510</v>
      </c>
      <c r="BJ27">
        <v>15</v>
      </c>
      <c r="BK27">
        <v>15</v>
      </c>
      <c r="BL27">
        <v>0</v>
      </c>
      <c r="BM27">
        <v>136</v>
      </c>
      <c r="BN27">
        <v>1</v>
      </c>
      <c r="BO27">
        <v>0</v>
      </c>
      <c r="BP27">
        <v>136</v>
      </c>
      <c r="BQ27" s="1">
        <v>43160</v>
      </c>
      <c r="BR27">
        <v>10</v>
      </c>
      <c r="BS27">
        <v>10</v>
      </c>
      <c r="BT27">
        <v>0</v>
      </c>
      <c r="BU27">
        <v>68</v>
      </c>
      <c r="BV27">
        <v>1</v>
      </c>
      <c r="BW27">
        <v>0</v>
      </c>
      <c r="BX27">
        <v>68</v>
      </c>
      <c r="BY27">
        <v>82.667000000000002</v>
      </c>
      <c r="CA27" t="s">
        <v>495</v>
      </c>
      <c r="CB27" t="s">
        <v>496</v>
      </c>
      <c r="CC27">
        <v>25086</v>
      </c>
      <c r="CD27">
        <v>190</v>
      </c>
      <c r="CE27">
        <v>3045951155</v>
      </c>
      <c r="CF27" t="s">
        <v>98</v>
      </c>
      <c r="CG27" t="s">
        <v>99</v>
      </c>
      <c r="CH27" s="1">
        <v>33813</v>
      </c>
      <c r="CI27" t="s">
        <v>99</v>
      </c>
      <c r="CJ27" t="s">
        <v>99</v>
      </c>
      <c r="CK27" t="s">
        <v>99</v>
      </c>
      <c r="CL27" t="s">
        <v>102</v>
      </c>
      <c r="CM27" t="s">
        <v>494</v>
      </c>
      <c r="CN27">
        <v>112</v>
      </c>
      <c r="CO27" s="1">
        <v>44621</v>
      </c>
      <c r="CP27" s="1"/>
      <c r="CV27"/>
    </row>
    <row r="28" spans="1:101" x14ac:dyDescent="0.25">
      <c r="A28" t="s">
        <v>252</v>
      </c>
      <c r="B28" s="18" t="s">
        <v>792</v>
      </c>
      <c r="C28" s="18">
        <v>515103</v>
      </c>
      <c r="D28" t="s">
        <v>457</v>
      </c>
      <c r="E28" t="s">
        <v>459</v>
      </c>
      <c r="F28" t="s">
        <v>161</v>
      </c>
      <c r="G28" t="s">
        <v>806</v>
      </c>
      <c r="H28">
        <v>57.3</v>
      </c>
      <c r="I28" t="s">
        <v>97</v>
      </c>
      <c r="K28" t="s">
        <v>99</v>
      </c>
      <c r="L28" t="s">
        <v>104</v>
      </c>
      <c r="M28">
        <v>2</v>
      </c>
      <c r="N28">
        <v>2</v>
      </c>
      <c r="O28">
        <v>2</v>
      </c>
      <c r="P28">
        <v>2</v>
      </c>
      <c r="Q28">
        <v>1</v>
      </c>
      <c r="R28">
        <v>4</v>
      </c>
      <c r="S28">
        <v>2</v>
      </c>
      <c r="U28" s="8">
        <v>2.9156399999999998</v>
      </c>
      <c r="V28" s="8">
        <v>0.40167000000000003</v>
      </c>
      <c r="W28">
        <v>50</v>
      </c>
      <c r="X28">
        <v>0.76390999999999998</v>
      </c>
      <c r="Y28">
        <v>1.1655800000000001</v>
      </c>
      <c r="Z28">
        <v>2.6142099999999999</v>
      </c>
      <c r="AA28">
        <v>0.21959999999999999</v>
      </c>
      <c r="AB28">
        <v>1.474E-2</v>
      </c>
      <c r="AD28">
        <v>1.7500599999999999</v>
      </c>
      <c r="AE28">
        <v>83.3</v>
      </c>
      <c r="AG28">
        <v>0</v>
      </c>
      <c r="AJ28">
        <v>2.03864</v>
      </c>
      <c r="AK28">
        <v>0.77085999999999999</v>
      </c>
      <c r="AL28">
        <v>0.39849000000000001</v>
      </c>
      <c r="AM28">
        <v>3.2079900000000001</v>
      </c>
      <c r="AN28">
        <v>1.75743</v>
      </c>
      <c r="AO28">
        <v>0.72894000000000003</v>
      </c>
      <c r="AP28">
        <v>0.37748999999999999</v>
      </c>
      <c r="AQ28">
        <v>2.86957</v>
      </c>
      <c r="AS28">
        <v>0</v>
      </c>
      <c r="AT28">
        <v>4</v>
      </c>
      <c r="AU28">
        <v>0</v>
      </c>
      <c r="AV28">
        <v>1</v>
      </c>
      <c r="AW28" s="4">
        <v>47596.25</v>
      </c>
      <c r="AX28">
        <v>0</v>
      </c>
      <c r="AY28">
        <v>1</v>
      </c>
      <c r="BA28" s="1">
        <v>44370</v>
      </c>
      <c r="BB28">
        <v>12</v>
      </c>
      <c r="BC28">
        <v>12</v>
      </c>
      <c r="BD28">
        <v>0</v>
      </c>
      <c r="BE28">
        <v>48</v>
      </c>
      <c r="BF28">
        <v>1</v>
      </c>
      <c r="BG28">
        <v>0</v>
      </c>
      <c r="BH28">
        <v>48</v>
      </c>
      <c r="BI28" s="1">
        <v>43579</v>
      </c>
      <c r="BJ28">
        <v>22</v>
      </c>
      <c r="BK28">
        <v>22</v>
      </c>
      <c r="BL28">
        <v>0</v>
      </c>
      <c r="BM28">
        <v>120</v>
      </c>
      <c r="BN28">
        <v>1</v>
      </c>
      <c r="BO28">
        <v>0</v>
      </c>
      <c r="BP28">
        <v>120</v>
      </c>
      <c r="BQ28" s="1">
        <v>43237</v>
      </c>
      <c r="BR28">
        <v>13</v>
      </c>
      <c r="BS28">
        <v>7</v>
      </c>
      <c r="BT28">
        <v>6</v>
      </c>
      <c r="BU28">
        <v>140</v>
      </c>
      <c r="BV28">
        <v>1</v>
      </c>
      <c r="BW28">
        <v>0</v>
      </c>
      <c r="BX28">
        <v>140</v>
      </c>
      <c r="BY28">
        <v>87.332999999999998</v>
      </c>
      <c r="CA28" t="s">
        <v>460</v>
      </c>
      <c r="CB28" t="s">
        <v>461</v>
      </c>
      <c r="CC28">
        <v>26351</v>
      </c>
      <c r="CD28">
        <v>100</v>
      </c>
      <c r="CE28">
        <v>3044625718</v>
      </c>
      <c r="CF28" t="s">
        <v>98</v>
      </c>
      <c r="CG28" t="s">
        <v>99</v>
      </c>
      <c r="CH28" s="1">
        <v>32745</v>
      </c>
      <c r="CI28" t="s">
        <v>99</v>
      </c>
      <c r="CJ28" t="s">
        <v>99</v>
      </c>
      <c r="CK28" t="s">
        <v>99</v>
      </c>
      <c r="CL28" t="s">
        <v>102</v>
      </c>
      <c r="CM28" t="s">
        <v>458</v>
      </c>
      <c r="CN28">
        <v>65</v>
      </c>
      <c r="CO28" s="1">
        <v>44621</v>
      </c>
      <c r="CP28" s="1"/>
      <c r="CV28"/>
    </row>
    <row r="29" spans="1:101" x14ac:dyDescent="0.25">
      <c r="A29" t="s">
        <v>252</v>
      </c>
      <c r="B29" s="18" t="s">
        <v>792</v>
      </c>
      <c r="C29" s="18">
        <v>515116</v>
      </c>
      <c r="D29" t="s">
        <v>486</v>
      </c>
      <c r="E29" t="s">
        <v>488</v>
      </c>
      <c r="F29" t="s">
        <v>123</v>
      </c>
      <c r="G29" t="s">
        <v>807</v>
      </c>
      <c r="H29">
        <v>46.4</v>
      </c>
      <c r="I29" t="s">
        <v>110</v>
      </c>
      <c r="K29" t="s">
        <v>99</v>
      </c>
      <c r="L29" t="s">
        <v>104</v>
      </c>
      <c r="M29">
        <v>3</v>
      </c>
      <c r="N29">
        <v>3</v>
      </c>
      <c r="O29">
        <v>3</v>
      </c>
      <c r="P29">
        <v>2</v>
      </c>
      <c r="Q29">
        <v>2</v>
      </c>
      <c r="S29">
        <v>3</v>
      </c>
      <c r="U29" s="8">
        <v>3.4698099999999998</v>
      </c>
      <c r="V29" s="8">
        <v>0.48270000000000002</v>
      </c>
      <c r="W29">
        <v>52.5</v>
      </c>
      <c r="X29">
        <v>1.0447</v>
      </c>
      <c r="Y29">
        <v>1.5274000000000001</v>
      </c>
      <c r="Z29">
        <v>3.0331100000000002</v>
      </c>
      <c r="AA29">
        <v>0.21828</v>
      </c>
      <c r="AB29">
        <v>6.8909999999999999E-2</v>
      </c>
      <c r="AD29">
        <v>1.94241</v>
      </c>
      <c r="AE29">
        <v>40</v>
      </c>
      <c r="AG29">
        <v>0</v>
      </c>
      <c r="AJ29">
        <v>2.0429400000000002</v>
      </c>
      <c r="AK29">
        <v>0.72441999999999995</v>
      </c>
      <c r="AL29">
        <v>0.34709000000000001</v>
      </c>
      <c r="AM29">
        <v>3.1144500000000002</v>
      </c>
      <c r="AN29">
        <v>1.9464900000000001</v>
      </c>
      <c r="AO29">
        <v>1.0607800000000001</v>
      </c>
      <c r="AP29">
        <v>0.52083000000000002</v>
      </c>
      <c r="AQ29">
        <v>3.51755</v>
      </c>
      <c r="AS29">
        <v>0</v>
      </c>
      <c r="AT29">
        <v>0</v>
      </c>
      <c r="AU29">
        <v>0</v>
      </c>
      <c r="AV29">
        <v>0</v>
      </c>
      <c r="AW29" s="4">
        <v>0</v>
      </c>
      <c r="AX29">
        <v>0</v>
      </c>
      <c r="AY29">
        <v>0</v>
      </c>
      <c r="BA29" s="1">
        <v>44342</v>
      </c>
      <c r="BB29">
        <v>5</v>
      </c>
      <c r="BC29">
        <v>5</v>
      </c>
      <c r="BD29">
        <v>0</v>
      </c>
      <c r="BE29">
        <v>32</v>
      </c>
      <c r="BF29">
        <v>1</v>
      </c>
      <c r="BG29">
        <v>0</v>
      </c>
      <c r="BH29">
        <v>32</v>
      </c>
      <c r="BI29" s="1">
        <v>43691</v>
      </c>
      <c r="BJ29">
        <v>11</v>
      </c>
      <c r="BK29">
        <v>11</v>
      </c>
      <c r="BL29">
        <v>0</v>
      </c>
      <c r="BM29">
        <v>72</v>
      </c>
      <c r="BN29">
        <v>1</v>
      </c>
      <c r="BO29">
        <v>0</v>
      </c>
      <c r="BP29">
        <v>72</v>
      </c>
      <c r="BQ29" s="1">
        <v>43328</v>
      </c>
      <c r="BR29">
        <v>12</v>
      </c>
      <c r="BS29">
        <v>12</v>
      </c>
      <c r="BT29">
        <v>0</v>
      </c>
      <c r="BU29">
        <v>72</v>
      </c>
      <c r="BV29">
        <v>1</v>
      </c>
      <c r="BW29">
        <v>0</v>
      </c>
      <c r="BX29">
        <v>72</v>
      </c>
      <c r="BY29">
        <v>52</v>
      </c>
      <c r="CA29" t="s">
        <v>134</v>
      </c>
      <c r="CB29" t="s">
        <v>489</v>
      </c>
      <c r="CC29">
        <v>26250</v>
      </c>
      <c r="CD29">
        <v>0</v>
      </c>
      <c r="CE29">
        <v>3048232555</v>
      </c>
      <c r="CF29" t="s">
        <v>98</v>
      </c>
      <c r="CG29" t="s">
        <v>99</v>
      </c>
      <c r="CH29" s="1">
        <v>33725</v>
      </c>
      <c r="CI29" t="s">
        <v>99</v>
      </c>
      <c r="CJ29" t="s">
        <v>99</v>
      </c>
      <c r="CK29" t="s">
        <v>99</v>
      </c>
      <c r="CL29" t="s">
        <v>102</v>
      </c>
      <c r="CM29" t="s">
        <v>487</v>
      </c>
      <c r="CN29">
        <v>57</v>
      </c>
      <c r="CO29" s="1">
        <v>44621</v>
      </c>
      <c r="CP29" s="1"/>
      <c r="CV29"/>
      <c r="CW29">
        <v>2</v>
      </c>
    </row>
    <row r="30" spans="1:101" x14ac:dyDescent="0.25">
      <c r="A30" t="s">
        <v>252</v>
      </c>
      <c r="B30" s="18" t="s">
        <v>792</v>
      </c>
      <c r="C30" s="18">
        <v>515038</v>
      </c>
      <c r="D30" t="s">
        <v>206</v>
      </c>
      <c r="E30" t="s">
        <v>168</v>
      </c>
      <c r="F30" t="s">
        <v>174</v>
      </c>
      <c r="G30" t="s">
        <v>807</v>
      </c>
      <c r="H30">
        <v>170.9</v>
      </c>
      <c r="I30" t="s">
        <v>125</v>
      </c>
      <c r="K30" t="s">
        <v>99</v>
      </c>
      <c r="L30" t="s">
        <v>101</v>
      </c>
      <c r="M30">
        <v>5</v>
      </c>
      <c r="N30">
        <v>3</v>
      </c>
      <c r="O30">
        <v>5</v>
      </c>
      <c r="P30">
        <v>5</v>
      </c>
      <c r="Q30">
        <v>5</v>
      </c>
      <c r="R30">
        <v>5</v>
      </c>
      <c r="S30">
        <v>3</v>
      </c>
      <c r="U30" s="8">
        <v>3.71407</v>
      </c>
      <c r="V30" s="8">
        <v>0.70440000000000003</v>
      </c>
      <c r="W30">
        <v>43.8</v>
      </c>
      <c r="X30">
        <v>0.53734999999999999</v>
      </c>
      <c r="Y30">
        <v>1.2417499999999999</v>
      </c>
      <c r="Z30">
        <v>3.38679</v>
      </c>
      <c r="AA30">
        <v>0.51749999999999996</v>
      </c>
      <c r="AB30">
        <v>5.4820000000000001E-2</v>
      </c>
      <c r="AD30">
        <v>2.4723199999999999</v>
      </c>
      <c r="AE30">
        <v>53.5</v>
      </c>
      <c r="AG30">
        <v>0</v>
      </c>
      <c r="AJ30">
        <v>2.16289</v>
      </c>
      <c r="AK30">
        <v>0.79691999999999996</v>
      </c>
      <c r="AL30">
        <v>0.42349999999999999</v>
      </c>
      <c r="AM30">
        <v>3.3833099999999998</v>
      </c>
      <c r="AN30">
        <v>2.3401100000000001</v>
      </c>
      <c r="AO30">
        <v>0.49597999999999998</v>
      </c>
      <c r="AP30">
        <v>0.62290000000000001</v>
      </c>
      <c r="AQ30">
        <v>3.4659599999999999</v>
      </c>
      <c r="AS30">
        <v>0</v>
      </c>
      <c r="AT30">
        <v>0</v>
      </c>
      <c r="AU30">
        <v>0</v>
      </c>
      <c r="AV30">
        <v>0</v>
      </c>
      <c r="AW30" s="4">
        <v>0</v>
      </c>
      <c r="AX30">
        <v>0</v>
      </c>
      <c r="AY30">
        <v>0</v>
      </c>
      <c r="BA30" s="1">
        <v>43600</v>
      </c>
      <c r="BB30">
        <v>5</v>
      </c>
      <c r="BC30">
        <v>5</v>
      </c>
      <c r="BD30">
        <v>0</v>
      </c>
      <c r="BE30">
        <v>28</v>
      </c>
      <c r="BF30">
        <v>1</v>
      </c>
      <c r="BG30">
        <v>0</v>
      </c>
      <c r="BH30">
        <v>28</v>
      </c>
      <c r="BI30" s="1">
        <v>43187</v>
      </c>
      <c r="BJ30">
        <v>2</v>
      </c>
      <c r="BK30">
        <v>2</v>
      </c>
      <c r="BL30">
        <v>0</v>
      </c>
      <c r="BM30">
        <v>8</v>
      </c>
      <c r="BN30">
        <v>1</v>
      </c>
      <c r="BO30">
        <v>0</v>
      </c>
      <c r="BP30">
        <v>8</v>
      </c>
      <c r="BQ30" s="1">
        <v>42746</v>
      </c>
      <c r="BR30">
        <v>4</v>
      </c>
      <c r="BS30">
        <v>4</v>
      </c>
      <c r="BT30">
        <v>0</v>
      </c>
      <c r="BU30">
        <v>28</v>
      </c>
      <c r="BV30">
        <v>1</v>
      </c>
      <c r="BW30">
        <v>0</v>
      </c>
      <c r="BX30">
        <v>28</v>
      </c>
      <c r="BY30">
        <v>21.332999999999998</v>
      </c>
      <c r="CA30" t="s">
        <v>299</v>
      </c>
      <c r="CB30" t="s">
        <v>300</v>
      </c>
      <c r="CC30">
        <v>26003</v>
      </c>
      <c r="CD30">
        <v>340</v>
      </c>
      <c r="CE30">
        <v>3042421093</v>
      </c>
      <c r="CF30" t="s">
        <v>98</v>
      </c>
      <c r="CG30" t="s">
        <v>99</v>
      </c>
      <c r="CH30" s="1">
        <v>25948</v>
      </c>
      <c r="CI30" t="s">
        <v>99</v>
      </c>
      <c r="CJ30" t="s">
        <v>100</v>
      </c>
      <c r="CK30" t="s">
        <v>99</v>
      </c>
      <c r="CL30" t="s">
        <v>102</v>
      </c>
      <c r="CM30" t="s">
        <v>298</v>
      </c>
      <c r="CN30">
        <v>192</v>
      </c>
      <c r="CO30" s="1">
        <v>44621</v>
      </c>
      <c r="CP30" s="1"/>
      <c r="CV30"/>
    </row>
    <row r="31" spans="1:101" x14ac:dyDescent="0.25">
      <c r="A31" t="s">
        <v>252</v>
      </c>
      <c r="B31" s="18" t="s">
        <v>792</v>
      </c>
      <c r="C31" s="18">
        <v>515151</v>
      </c>
      <c r="D31" t="s">
        <v>587</v>
      </c>
      <c r="E31" t="s">
        <v>132</v>
      </c>
      <c r="F31" t="s">
        <v>141</v>
      </c>
      <c r="G31" t="s">
        <v>807</v>
      </c>
      <c r="H31">
        <v>84.6</v>
      </c>
      <c r="I31" t="s">
        <v>110</v>
      </c>
      <c r="K31" t="s">
        <v>100</v>
      </c>
      <c r="L31" t="s">
        <v>104</v>
      </c>
      <c r="M31">
        <v>2</v>
      </c>
      <c r="N31">
        <v>3</v>
      </c>
      <c r="O31">
        <v>2</v>
      </c>
      <c r="P31">
        <v>2</v>
      </c>
      <c r="Q31">
        <v>1</v>
      </c>
      <c r="R31">
        <v>4</v>
      </c>
      <c r="S31">
        <v>3</v>
      </c>
      <c r="U31" s="8">
        <v>3.87235</v>
      </c>
      <c r="V31" s="8">
        <v>0.50683999999999996</v>
      </c>
      <c r="W31">
        <v>55.7</v>
      </c>
      <c r="X31">
        <v>0.89397000000000004</v>
      </c>
      <c r="Y31">
        <v>1.40082</v>
      </c>
      <c r="Z31">
        <v>3.3786900000000002</v>
      </c>
      <c r="AA31">
        <v>0.20588999999999999</v>
      </c>
      <c r="AB31">
        <v>2.2179999999999998E-2</v>
      </c>
      <c r="AD31">
        <v>2.47153</v>
      </c>
      <c r="AE31">
        <v>66.7</v>
      </c>
      <c r="AH31">
        <v>6</v>
      </c>
      <c r="AJ31">
        <v>2.1519900000000001</v>
      </c>
      <c r="AK31">
        <v>0.72160000000000002</v>
      </c>
      <c r="AL31">
        <v>0.36314000000000002</v>
      </c>
      <c r="AM31">
        <v>3.2367300000000001</v>
      </c>
      <c r="AN31">
        <v>2.35121</v>
      </c>
      <c r="AO31">
        <v>0.91127000000000002</v>
      </c>
      <c r="AP31">
        <v>0.52270000000000005</v>
      </c>
      <c r="AQ31">
        <v>3.77732</v>
      </c>
      <c r="AS31">
        <v>0</v>
      </c>
      <c r="AT31">
        <v>0</v>
      </c>
      <c r="AU31">
        <v>0</v>
      </c>
      <c r="AV31">
        <v>1</v>
      </c>
      <c r="AW31" s="4">
        <v>99705</v>
      </c>
      <c r="AX31">
        <v>0</v>
      </c>
      <c r="AY31">
        <v>1</v>
      </c>
      <c r="BA31" s="1">
        <v>43691</v>
      </c>
      <c r="BB31">
        <v>12</v>
      </c>
      <c r="BC31">
        <v>12</v>
      </c>
      <c r="BD31">
        <v>0</v>
      </c>
      <c r="BE31">
        <v>96</v>
      </c>
      <c r="BF31">
        <v>1</v>
      </c>
      <c r="BG31">
        <v>0</v>
      </c>
      <c r="BH31">
        <v>96</v>
      </c>
      <c r="BI31" s="1">
        <v>43125</v>
      </c>
      <c r="BJ31">
        <v>10</v>
      </c>
      <c r="BK31">
        <v>10</v>
      </c>
      <c r="BL31">
        <v>0</v>
      </c>
      <c r="BM31">
        <v>48</v>
      </c>
      <c r="BN31">
        <v>1</v>
      </c>
      <c r="BO31">
        <v>0</v>
      </c>
      <c r="BP31">
        <v>48</v>
      </c>
      <c r="BQ31" s="1">
        <v>42642</v>
      </c>
      <c r="BR31">
        <v>9</v>
      </c>
      <c r="BS31">
        <v>9</v>
      </c>
      <c r="BT31">
        <v>0</v>
      </c>
      <c r="BU31">
        <v>88</v>
      </c>
      <c r="BV31">
        <v>1</v>
      </c>
      <c r="BW31">
        <v>0</v>
      </c>
      <c r="BX31">
        <v>88</v>
      </c>
      <c r="BY31">
        <v>78.667000000000002</v>
      </c>
      <c r="CA31" t="s">
        <v>589</v>
      </c>
      <c r="CB31" t="s">
        <v>590</v>
      </c>
      <c r="CC31">
        <v>26847</v>
      </c>
      <c r="CD31">
        <v>110</v>
      </c>
      <c r="CE31">
        <v>3042574233</v>
      </c>
      <c r="CF31" t="s">
        <v>98</v>
      </c>
      <c r="CG31" t="s">
        <v>99</v>
      </c>
      <c r="CH31" s="1">
        <v>35521</v>
      </c>
      <c r="CI31" t="s">
        <v>99</v>
      </c>
      <c r="CJ31" t="s">
        <v>100</v>
      </c>
      <c r="CK31" t="s">
        <v>99</v>
      </c>
      <c r="CL31" t="s">
        <v>102</v>
      </c>
      <c r="CM31" t="s">
        <v>588</v>
      </c>
      <c r="CN31">
        <v>110</v>
      </c>
      <c r="CO31" s="1">
        <v>44621</v>
      </c>
      <c r="CP31" s="1"/>
      <c r="CV31"/>
    </row>
    <row r="32" spans="1:101" x14ac:dyDescent="0.25">
      <c r="A32" t="s">
        <v>252</v>
      </c>
      <c r="B32" s="18" t="s">
        <v>792</v>
      </c>
      <c r="C32" s="18">
        <v>515185</v>
      </c>
      <c r="D32" t="s">
        <v>716</v>
      </c>
      <c r="E32" t="s">
        <v>231</v>
      </c>
      <c r="F32" t="s">
        <v>450</v>
      </c>
      <c r="G32" t="s">
        <v>806</v>
      </c>
      <c r="H32">
        <v>65.3</v>
      </c>
      <c r="I32" t="s">
        <v>97</v>
      </c>
      <c r="K32" t="s">
        <v>99</v>
      </c>
      <c r="L32" t="s">
        <v>101</v>
      </c>
      <c r="M32">
        <v>4</v>
      </c>
      <c r="N32">
        <v>2</v>
      </c>
      <c r="O32">
        <v>4</v>
      </c>
      <c r="P32">
        <v>2</v>
      </c>
      <c r="Q32">
        <v>3</v>
      </c>
      <c r="R32">
        <v>1</v>
      </c>
      <c r="S32">
        <v>2</v>
      </c>
      <c r="U32" s="8">
        <v>3.7598500000000001</v>
      </c>
      <c r="V32" s="8">
        <v>0.49236999999999997</v>
      </c>
      <c r="W32">
        <v>57.6</v>
      </c>
      <c r="X32">
        <v>1.4102699999999999</v>
      </c>
      <c r="Y32">
        <v>1.90263</v>
      </c>
      <c r="Z32">
        <v>3.2639499999999999</v>
      </c>
      <c r="AA32">
        <v>0.16628000000000001</v>
      </c>
      <c r="AB32">
        <v>4.5539999999999997E-2</v>
      </c>
      <c r="AD32">
        <v>1.8572200000000001</v>
      </c>
      <c r="AE32">
        <v>50</v>
      </c>
      <c r="AG32">
        <v>2</v>
      </c>
      <c r="AJ32">
        <v>2.21454</v>
      </c>
      <c r="AK32">
        <v>0.76490000000000002</v>
      </c>
      <c r="AL32">
        <v>0.39349000000000001</v>
      </c>
      <c r="AM32">
        <v>3.3729300000000002</v>
      </c>
      <c r="AN32">
        <v>1.7169000000000001</v>
      </c>
      <c r="AO32">
        <v>1.3562000000000001</v>
      </c>
      <c r="AP32">
        <v>0.46861000000000003</v>
      </c>
      <c r="AQ32">
        <v>3.5194800000000002</v>
      </c>
      <c r="AS32">
        <v>0</v>
      </c>
      <c r="AT32">
        <v>0</v>
      </c>
      <c r="AU32">
        <v>1</v>
      </c>
      <c r="AV32">
        <v>1</v>
      </c>
      <c r="AW32" s="4">
        <v>3250</v>
      </c>
      <c r="AX32">
        <v>0</v>
      </c>
      <c r="AY32">
        <v>1</v>
      </c>
      <c r="BA32" s="1">
        <v>44391</v>
      </c>
      <c r="BB32">
        <v>7</v>
      </c>
      <c r="BC32">
        <v>7</v>
      </c>
      <c r="BD32">
        <v>0</v>
      </c>
      <c r="BE32">
        <v>36</v>
      </c>
      <c r="BF32">
        <v>1</v>
      </c>
      <c r="BG32">
        <v>0</v>
      </c>
      <c r="BH32">
        <v>36</v>
      </c>
      <c r="BI32" s="1">
        <v>43895</v>
      </c>
      <c r="BJ32">
        <v>6</v>
      </c>
      <c r="BK32">
        <v>5</v>
      </c>
      <c r="BL32">
        <v>0</v>
      </c>
      <c r="BM32">
        <v>28</v>
      </c>
      <c r="BN32">
        <v>1</v>
      </c>
      <c r="BO32">
        <v>0</v>
      </c>
      <c r="BP32">
        <v>28</v>
      </c>
      <c r="BQ32" s="1">
        <v>43503</v>
      </c>
      <c r="BR32">
        <v>11</v>
      </c>
      <c r="BS32">
        <v>11</v>
      </c>
      <c r="BT32">
        <v>0</v>
      </c>
      <c r="BU32">
        <v>68</v>
      </c>
      <c r="BV32">
        <v>1</v>
      </c>
      <c r="BW32">
        <v>0</v>
      </c>
      <c r="BX32">
        <v>68</v>
      </c>
      <c r="BY32">
        <v>38.667000000000002</v>
      </c>
      <c r="CA32" t="s">
        <v>718</v>
      </c>
      <c r="CB32" t="s">
        <v>719</v>
      </c>
      <c r="CC32">
        <v>24901</v>
      </c>
      <c r="CD32">
        <v>120</v>
      </c>
      <c r="CE32">
        <v>3046453076</v>
      </c>
      <c r="CF32" t="s">
        <v>98</v>
      </c>
      <c r="CG32" t="s">
        <v>99</v>
      </c>
      <c r="CH32" s="1">
        <v>38092</v>
      </c>
      <c r="CI32" t="s">
        <v>99</v>
      </c>
      <c r="CJ32" t="s">
        <v>99</v>
      </c>
      <c r="CK32" t="s">
        <v>99</v>
      </c>
      <c r="CL32" t="s">
        <v>102</v>
      </c>
      <c r="CM32" t="s">
        <v>717</v>
      </c>
      <c r="CN32">
        <v>80</v>
      </c>
      <c r="CO32" s="1">
        <v>44621</v>
      </c>
      <c r="CP32" s="1"/>
      <c r="CV32"/>
    </row>
    <row r="33" spans="1:102" x14ac:dyDescent="0.25">
      <c r="A33" t="s">
        <v>252</v>
      </c>
      <c r="B33" s="18" t="s">
        <v>792</v>
      </c>
      <c r="C33" s="18">
        <v>515002</v>
      </c>
      <c r="D33" t="s">
        <v>256</v>
      </c>
      <c r="E33" t="s">
        <v>168</v>
      </c>
      <c r="F33" t="s">
        <v>174</v>
      </c>
      <c r="G33" t="s">
        <v>806</v>
      </c>
      <c r="H33">
        <v>131.5</v>
      </c>
      <c r="I33" t="s">
        <v>97</v>
      </c>
      <c r="K33" t="s">
        <v>99</v>
      </c>
      <c r="L33" t="s">
        <v>104</v>
      </c>
      <c r="M33">
        <v>1</v>
      </c>
      <c r="N33">
        <v>3</v>
      </c>
      <c r="O33">
        <v>1</v>
      </c>
      <c r="P33">
        <v>4</v>
      </c>
      <c r="Q33">
        <v>4</v>
      </c>
      <c r="R33">
        <v>4</v>
      </c>
      <c r="S33">
        <v>4</v>
      </c>
      <c r="U33" s="8">
        <v>3.03952</v>
      </c>
      <c r="V33" s="8">
        <v>0.84897</v>
      </c>
      <c r="W33">
        <v>53.7</v>
      </c>
      <c r="X33">
        <v>0.58023000000000002</v>
      </c>
      <c r="Y33">
        <v>1.42919</v>
      </c>
      <c r="Z33">
        <v>2.6926100000000002</v>
      </c>
      <c r="AA33">
        <v>0.57365999999999995</v>
      </c>
      <c r="AB33">
        <v>0.13496</v>
      </c>
      <c r="AD33">
        <v>1.61033</v>
      </c>
      <c r="AE33">
        <v>48.4</v>
      </c>
      <c r="AG33">
        <v>2</v>
      </c>
      <c r="AJ33">
        <v>2.0503900000000002</v>
      </c>
      <c r="AK33">
        <v>0.80213999999999996</v>
      </c>
      <c r="AL33">
        <v>0.42621999999999999</v>
      </c>
      <c r="AM33">
        <v>3.2787600000000001</v>
      </c>
      <c r="AN33">
        <v>1.6078399999999999</v>
      </c>
      <c r="AO33">
        <v>0.53207000000000004</v>
      </c>
      <c r="AP33">
        <v>0.74595</v>
      </c>
      <c r="AQ33">
        <v>2.92693</v>
      </c>
      <c r="AS33">
        <v>0</v>
      </c>
      <c r="AT33">
        <v>5</v>
      </c>
      <c r="AU33">
        <v>3</v>
      </c>
      <c r="AV33">
        <v>1</v>
      </c>
      <c r="AW33" s="4">
        <v>9750</v>
      </c>
      <c r="AX33">
        <v>0</v>
      </c>
      <c r="AY33">
        <v>1</v>
      </c>
      <c r="BA33" s="1">
        <v>43683</v>
      </c>
      <c r="BB33">
        <v>30</v>
      </c>
      <c r="BC33">
        <v>29</v>
      </c>
      <c r="BD33">
        <v>7</v>
      </c>
      <c r="BE33">
        <v>188</v>
      </c>
      <c r="BF33">
        <v>1</v>
      </c>
      <c r="BG33">
        <v>0</v>
      </c>
      <c r="BH33">
        <v>188</v>
      </c>
      <c r="BI33" s="1">
        <v>43223</v>
      </c>
      <c r="BJ33">
        <v>13</v>
      </c>
      <c r="BK33">
        <v>10</v>
      </c>
      <c r="BL33">
        <v>0</v>
      </c>
      <c r="BM33">
        <v>64</v>
      </c>
      <c r="BN33">
        <v>1</v>
      </c>
      <c r="BO33">
        <v>0</v>
      </c>
      <c r="BP33">
        <v>64</v>
      </c>
      <c r="BQ33" s="1">
        <v>42795</v>
      </c>
      <c r="BR33">
        <v>9</v>
      </c>
      <c r="BS33">
        <v>9</v>
      </c>
      <c r="BT33">
        <v>0</v>
      </c>
      <c r="BU33">
        <v>48</v>
      </c>
      <c r="BV33">
        <v>1</v>
      </c>
      <c r="BW33">
        <v>0</v>
      </c>
      <c r="BX33">
        <v>48</v>
      </c>
      <c r="BY33">
        <v>123.333</v>
      </c>
      <c r="CA33" t="s">
        <v>258</v>
      </c>
      <c r="CB33" t="s">
        <v>259</v>
      </c>
      <c r="CC33">
        <v>26003</v>
      </c>
      <c r="CD33">
        <v>340</v>
      </c>
      <c r="CE33">
        <v>3042340500</v>
      </c>
      <c r="CF33" t="s">
        <v>98</v>
      </c>
      <c r="CG33" t="s">
        <v>100</v>
      </c>
      <c r="CH33" s="1">
        <v>24473</v>
      </c>
      <c r="CI33" t="s">
        <v>99</v>
      </c>
      <c r="CJ33" t="s">
        <v>100</v>
      </c>
      <c r="CK33" t="s">
        <v>99</v>
      </c>
      <c r="CL33" t="s">
        <v>102</v>
      </c>
      <c r="CM33" t="s">
        <v>257</v>
      </c>
      <c r="CN33">
        <v>150</v>
      </c>
      <c r="CO33" s="1">
        <v>44621</v>
      </c>
      <c r="CP33" s="1"/>
      <c r="CV33"/>
    </row>
    <row r="34" spans="1:102" x14ac:dyDescent="0.25">
      <c r="A34" t="s">
        <v>252</v>
      </c>
      <c r="B34" s="18" t="s">
        <v>792</v>
      </c>
      <c r="C34" s="18">
        <v>515176</v>
      </c>
      <c r="D34" t="s">
        <v>675</v>
      </c>
      <c r="E34" t="s">
        <v>412</v>
      </c>
      <c r="F34" t="s">
        <v>195</v>
      </c>
      <c r="G34" t="s">
        <v>806</v>
      </c>
      <c r="H34">
        <v>57.8</v>
      </c>
      <c r="I34" t="s">
        <v>97</v>
      </c>
      <c r="K34" t="s">
        <v>99</v>
      </c>
      <c r="L34" t="s">
        <v>104</v>
      </c>
      <c r="M34">
        <v>5</v>
      </c>
      <c r="N34">
        <v>2</v>
      </c>
      <c r="O34">
        <v>4</v>
      </c>
      <c r="P34">
        <v>5</v>
      </c>
      <c r="Q34">
        <v>5</v>
      </c>
      <c r="R34">
        <v>5</v>
      </c>
      <c r="S34">
        <v>2</v>
      </c>
      <c r="U34" s="8">
        <v>3.3125599999999999</v>
      </c>
      <c r="V34" s="8">
        <v>0.51978000000000002</v>
      </c>
      <c r="W34">
        <v>40</v>
      </c>
      <c r="X34">
        <v>0.73384000000000005</v>
      </c>
      <c r="Y34">
        <v>1.25362</v>
      </c>
      <c r="Z34">
        <v>2.8390499999999999</v>
      </c>
      <c r="AA34">
        <v>0.22388</v>
      </c>
      <c r="AB34">
        <v>1.8429999999999998E-2</v>
      </c>
      <c r="AD34">
        <v>2.0589400000000002</v>
      </c>
      <c r="AE34">
        <v>28.6</v>
      </c>
      <c r="AG34">
        <v>0</v>
      </c>
      <c r="AJ34">
        <v>2.0802100000000001</v>
      </c>
      <c r="AK34">
        <v>0.77451000000000003</v>
      </c>
      <c r="AL34">
        <v>0.40447</v>
      </c>
      <c r="AM34">
        <v>3.2591899999999998</v>
      </c>
      <c r="AN34">
        <v>2.0263</v>
      </c>
      <c r="AO34">
        <v>0.69694</v>
      </c>
      <c r="AP34">
        <v>0.48126999999999998</v>
      </c>
      <c r="AQ34">
        <v>3.2090000000000001</v>
      </c>
      <c r="AS34">
        <v>0</v>
      </c>
      <c r="AT34">
        <v>0</v>
      </c>
      <c r="AU34">
        <v>1</v>
      </c>
      <c r="AV34">
        <v>0</v>
      </c>
      <c r="AW34" s="4">
        <v>0</v>
      </c>
      <c r="AX34">
        <v>0</v>
      </c>
      <c r="AY34">
        <v>0</v>
      </c>
      <c r="BA34" s="1">
        <v>44369</v>
      </c>
      <c r="BB34">
        <v>5</v>
      </c>
      <c r="BC34">
        <v>5</v>
      </c>
      <c r="BD34">
        <v>0</v>
      </c>
      <c r="BE34">
        <v>20</v>
      </c>
      <c r="BF34">
        <v>1</v>
      </c>
      <c r="BG34">
        <v>0</v>
      </c>
      <c r="BH34">
        <v>20</v>
      </c>
      <c r="BI34" s="1">
        <v>43873</v>
      </c>
      <c r="BJ34">
        <v>11</v>
      </c>
      <c r="BK34">
        <v>10</v>
      </c>
      <c r="BL34">
        <v>0</v>
      </c>
      <c r="BM34">
        <v>76</v>
      </c>
      <c r="BN34">
        <v>1</v>
      </c>
      <c r="BO34">
        <v>0</v>
      </c>
      <c r="BP34">
        <v>76</v>
      </c>
      <c r="BQ34" s="1">
        <v>43497</v>
      </c>
      <c r="BR34">
        <v>3</v>
      </c>
      <c r="BS34">
        <v>3</v>
      </c>
      <c r="BT34">
        <v>0</v>
      </c>
      <c r="BU34">
        <v>12</v>
      </c>
      <c r="BV34">
        <v>1</v>
      </c>
      <c r="BW34">
        <v>0</v>
      </c>
      <c r="BX34">
        <v>12</v>
      </c>
      <c r="BY34">
        <v>37.332999999999998</v>
      </c>
      <c r="CA34" t="s">
        <v>677</v>
      </c>
      <c r="CB34" t="s">
        <v>678</v>
      </c>
      <c r="CC34">
        <v>26757</v>
      </c>
      <c r="CD34">
        <v>130</v>
      </c>
      <c r="CE34">
        <v>3048227527</v>
      </c>
      <c r="CF34" t="s">
        <v>98</v>
      </c>
      <c r="CG34" t="s">
        <v>99</v>
      </c>
      <c r="CH34" s="1">
        <v>37181</v>
      </c>
      <c r="CI34" t="s">
        <v>99</v>
      </c>
      <c r="CJ34" t="s">
        <v>99</v>
      </c>
      <c r="CK34" t="s">
        <v>99</v>
      </c>
      <c r="CL34" t="s">
        <v>102</v>
      </c>
      <c r="CM34" t="s">
        <v>676</v>
      </c>
      <c r="CN34">
        <v>62</v>
      </c>
      <c r="CO34" s="1">
        <v>44621</v>
      </c>
      <c r="CP34" s="1"/>
      <c r="CV34"/>
    </row>
    <row r="35" spans="1:102" x14ac:dyDescent="0.25">
      <c r="A35" t="s">
        <v>252</v>
      </c>
      <c r="B35" s="18" t="s">
        <v>792</v>
      </c>
      <c r="C35" s="18">
        <v>515080</v>
      </c>
      <c r="D35" t="s">
        <v>410</v>
      </c>
      <c r="E35" t="s">
        <v>412</v>
      </c>
      <c r="F35" t="s">
        <v>195</v>
      </c>
      <c r="G35" t="s">
        <v>807</v>
      </c>
      <c r="H35">
        <v>29.9</v>
      </c>
      <c r="I35" t="s">
        <v>110</v>
      </c>
      <c r="K35" t="s">
        <v>99</v>
      </c>
      <c r="L35" t="s">
        <v>104</v>
      </c>
      <c r="M35">
        <v>3</v>
      </c>
      <c r="N35">
        <v>3</v>
      </c>
      <c r="O35">
        <v>4</v>
      </c>
      <c r="P35">
        <v>1</v>
      </c>
      <c r="Q35">
        <v>1</v>
      </c>
      <c r="S35">
        <v>3</v>
      </c>
      <c r="U35" s="8">
        <v>3.6617500000000001</v>
      </c>
      <c r="V35" s="8">
        <v>0.52830999999999995</v>
      </c>
      <c r="X35">
        <v>0.88405999999999996</v>
      </c>
      <c r="Y35">
        <v>1.4123699999999999</v>
      </c>
      <c r="Z35">
        <v>3.43716</v>
      </c>
      <c r="AA35">
        <v>0.32902999999999999</v>
      </c>
      <c r="AB35">
        <v>5.9300000000000004E-3</v>
      </c>
      <c r="AC35">
        <v>6</v>
      </c>
      <c r="AD35">
        <v>2.2493799999999999</v>
      </c>
      <c r="AF35">
        <v>6</v>
      </c>
      <c r="AH35">
        <v>6</v>
      </c>
      <c r="AJ35">
        <v>2.1930800000000001</v>
      </c>
      <c r="AK35">
        <v>0.69626999999999994</v>
      </c>
      <c r="AL35">
        <v>0.28588000000000002</v>
      </c>
      <c r="AM35">
        <v>3.17523</v>
      </c>
      <c r="AN35">
        <v>2.09979</v>
      </c>
      <c r="AO35">
        <v>0.93396000000000001</v>
      </c>
      <c r="AP35">
        <v>0.69208000000000003</v>
      </c>
      <c r="AQ35">
        <v>3.64107</v>
      </c>
      <c r="AS35">
        <v>0</v>
      </c>
      <c r="AT35">
        <v>0</v>
      </c>
      <c r="AU35">
        <v>4</v>
      </c>
      <c r="AV35">
        <v>0</v>
      </c>
      <c r="AW35" s="4">
        <v>0</v>
      </c>
      <c r="AX35">
        <v>0</v>
      </c>
      <c r="AY35">
        <v>0</v>
      </c>
      <c r="BA35" s="1">
        <v>43902</v>
      </c>
      <c r="BB35">
        <v>4</v>
      </c>
      <c r="BC35">
        <v>4</v>
      </c>
      <c r="BD35">
        <v>0</v>
      </c>
      <c r="BE35">
        <v>16</v>
      </c>
      <c r="BF35">
        <v>1</v>
      </c>
      <c r="BG35">
        <v>0</v>
      </c>
      <c r="BH35">
        <v>16</v>
      </c>
      <c r="BI35" s="1">
        <v>43496</v>
      </c>
      <c r="BJ35">
        <v>10</v>
      </c>
      <c r="BK35">
        <v>6</v>
      </c>
      <c r="BL35">
        <v>0</v>
      </c>
      <c r="BM35">
        <v>60</v>
      </c>
      <c r="BN35">
        <v>1</v>
      </c>
      <c r="BO35">
        <v>0</v>
      </c>
      <c r="BP35">
        <v>60</v>
      </c>
      <c r="BQ35" s="1">
        <v>43026</v>
      </c>
      <c r="BR35">
        <v>4</v>
      </c>
      <c r="BS35">
        <v>4</v>
      </c>
      <c r="BT35">
        <v>0</v>
      </c>
      <c r="BU35">
        <v>20</v>
      </c>
      <c r="BV35">
        <v>1</v>
      </c>
      <c r="BW35">
        <v>0</v>
      </c>
      <c r="BX35">
        <v>20</v>
      </c>
      <c r="BY35">
        <v>31.332999999999998</v>
      </c>
      <c r="CA35" t="s">
        <v>413</v>
      </c>
      <c r="CB35" t="s">
        <v>414</v>
      </c>
      <c r="CC35">
        <v>26757</v>
      </c>
      <c r="CD35">
        <v>130</v>
      </c>
      <c r="CE35">
        <v>3048224561</v>
      </c>
      <c r="CF35" t="s">
        <v>98</v>
      </c>
      <c r="CG35" t="s">
        <v>100</v>
      </c>
      <c r="CH35" s="1">
        <v>32064</v>
      </c>
      <c r="CI35" t="s">
        <v>99</v>
      </c>
      <c r="CJ35" t="s">
        <v>99</v>
      </c>
      <c r="CK35" t="s">
        <v>99</v>
      </c>
      <c r="CL35" t="s">
        <v>102</v>
      </c>
      <c r="CM35" t="s">
        <v>411</v>
      </c>
      <c r="CN35">
        <v>30</v>
      </c>
      <c r="CO35" s="1">
        <v>44621</v>
      </c>
      <c r="CP35" s="1"/>
      <c r="CV35"/>
      <c r="CW35">
        <v>2</v>
      </c>
    </row>
    <row r="36" spans="1:102" x14ac:dyDescent="0.25">
      <c r="A36" t="s">
        <v>252</v>
      </c>
      <c r="B36" s="18" t="s">
        <v>792</v>
      </c>
      <c r="C36" s="18">
        <v>515060</v>
      </c>
      <c r="D36" t="s">
        <v>172</v>
      </c>
      <c r="E36" t="s">
        <v>171</v>
      </c>
      <c r="F36" t="s">
        <v>262</v>
      </c>
      <c r="G36" t="s">
        <v>806</v>
      </c>
      <c r="H36">
        <v>145.80000000000001</v>
      </c>
      <c r="I36" t="s">
        <v>97</v>
      </c>
      <c r="J36" t="s">
        <v>108</v>
      </c>
      <c r="K36" t="s">
        <v>100</v>
      </c>
      <c r="L36" t="s">
        <v>104</v>
      </c>
      <c r="M36">
        <v>1</v>
      </c>
      <c r="N36">
        <v>3</v>
      </c>
      <c r="O36">
        <v>1</v>
      </c>
      <c r="P36">
        <v>2</v>
      </c>
      <c r="Q36">
        <v>2</v>
      </c>
      <c r="R36">
        <v>2</v>
      </c>
      <c r="S36">
        <v>3</v>
      </c>
      <c r="U36" s="8">
        <v>3.3262800000000001</v>
      </c>
      <c r="V36" s="8">
        <v>0.56832000000000005</v>
      </c>
      <c r="W36">
        <v>53.4</v>
      </c>
      <c r="X36">
        <v>0.98916999999999999</v>
      </c>
      <c r="Y36">
        <v>1.55749</v>
      </c>
      <c r="Z36">
        <v>2.8368699999999998</v>
      </c>
      <c r="AA36">
        <v>0.22203000000000001</v>
      </c>
      <c r="AB36">
        <v>3.7490000000000002E-2</v>
      </c>
      <c r="AD36">
        <v>1.7687999999999999</v>
      </c>
      <c r="AE36">
        <v>50</v>
      </c>
      <c r="AG36">
        <v>0</v>
      </c>
      <c r="AJ36">
        <v>2.0084900000000001</v>
      </c>
      <c r="AK36">
        <v>0.78417000000000003</v>
      </c>
      <c r="AL36">
        <v>0.41421000000000002</v>
      </c>
      <c r="AM36">
        <v>3.2068699999999999</v>
      </c>
      <c r="AN36">
        <v>1.80291</v>
      </c>
      <c r="AO36">
        <v>0.92786000000000002</v>
      </c>
      <c r="AP36">
        <v>0.51383999999999996</v>
      </c>
      <c r="AQ36">
        <v>3.2748699999999999</v>
      </c>
      <c r="AS36">
        <v>0</v>
      </c>
      <c r="AT36">
        <v>1</v>
      </c>
      <c r="AU36">
        <v>0</v>
      </c>
      <c r="AV36">
        <v>1</v>
      </c>
      <c r="AW36" s="4">
        <v>117845</v>
      </c>
      <c r="AX36">
        <v>0</v>
      </c>
      <c r="AY36">
        <v>1</v>
      </c>
      <c r="BA36" s="1">
        <v>44307</v>
      </c>
      <c r="BB36">
        <v>19</v>
      </c>
      <c r="BC36">
        <v>19</v>
      </c>
      <c r="BD36">
        <v>0</v>
      </c>
      <c r="BE36">
        <v>132</v>
      </c>
      <c r="BF36">
        <v>1</v>
      </c>
      <c r="BG36">
        <v>0</v>
      </c>
      <c r="BH36">
        <v>132</v>
      </c>
      <c r="BI36" s="1">
        <v>43587</v>
      </c>
      <c r="BJ36">
        <v>33</v>
      </c>
      <c r="BK36">
        <v>29</v>
      </c>
      <c r="BL36">
        <v>4</v>
      </c>
      <c r="BM36">
        <v>212</v>
      </c>
      <c r="BN36">
        <v>1</v>
      </c>
      <c r="BO36">
        <v>0</v>
      </c>
      <c r="BP36">
        <v>212</v>
      </c>
      <c r="BQ36" s="1">
        <v>43216</v>
      </c>
      <c r="BR36">
        <v>23</v>
      </c>
      <c r="BS36">
        <v>23</v>
      </c>
      <c r="BT36">
        <v>0</v>
      </c>
      <c r="BU36">
        <v>382</v>
      </c>
      <c r="BV36">
        <v>2</v>
      </c>
      <c r="BW36">
        <v>191</v>
      </c>
      <c r="BX36">
        <v>573</v>
      </c>
      <c r="BY36">
        <v>232.167</v>
      </c>
      <c r="CA36" t="s">
        <v>342</v>
      </c>
      <c r="CB36" t="s">
        <v>343</v>
      </c>
      <c r="CC36">
        <v>25701</v>
      </c>
      <c r="CD36">
        <v>50</v>
      </c>
      <c r="CE36">
        <v>3045257622</v>
      </c>
      <c r="CF36" t="s">
        <v>98</v>
      </c>
      <c r="CG36" t="s">
        <v>99</v>
      </c>
      <c r="CH36" s="1">
        <v>28491</v>
      </c>
      <c r="CI36" t="s">
        <v>99</v>
      </c>
      <c r="CJ36" t="s">
        <v>99</v>
      </c>
      <c r="CK36" t="s">
        <v>99</v>
      </c>
      <c r="CL36" t="s">
        <v>102</v>
      </c>
      <c r="CM36" t="s">
        <v>341</v>
      </c>
      <c r="CN36">
        <v>160</v>
      </c>
      <c r="CO36" s="1">
        <v>44621</v>
      </c>
      <c r="CP36" s="1"/>
      <c r="CV36"/>
    </row>
    <row r="37" spans="1:102" x14ac:dyDescent="0.25">
      <c r="A37" t="s">
        <v>252</v>
      </c>
      <c r="B37" s="18" t="s">
        <v>792</v>
      </c>
      <c r="C37" s="18">
        <v>515147</v>
      </c>
      <c r="D37" t="s">
        <v>583</v>
      </c>
      <c r="E37" t="s">
        <v>166</v>
      </c>
      <c r="F37" t="s">
        <v>122</v>
      </c>
      <c r="G37" t="s">
        <v>806</v>
      </c>
      <c r="H37">
        <v>75</v>
      </c>
      <c r="I37" t="s">
        <v>97</v>
      </c>
      <c r="K37" t="s">
        <v>99</v>
      </c>
      <c r="L37" t="s">
        <v>104</v>
      </c>
      <c r="M37">
        <v>4</v>
      </c>
      <c r="N37">
        <v>2</v>
      </c>
      <c r="O37">
        <v>3</v>
      </c>
      <c r="P37">
        <v>5</v>
      </c>
      <c r="Q37">
        <v>4</v>
      </c>
      <c r="R37">
        <v>5</v>
      </c>
      <c r="S37">
        <v>2</v>
      </c>
      <c r="U37" s="8">
        <v>3.23834</v>
      </c>
      <c r="V37" s="8">
        <v>0.48475000000000001</v>
      </c>
      <c r="W37">
        <v>57.4</v>
      </c>
      <c r="X37">
        <v>1.0217400000000001</v>
      </c>
      <c r="Y37">
        <v>1.50648</v>
      </c>
      <c r="Z37">
        <v>2.70669</v>
      </c>
      <c r="AA37">
        <v>0.19320000000000001</v>
      </c>
      <c r="AB37">
        <v>2.682E-2</v>
      </c>
      <c r="AD37">
        <v>1.73186</v>
      </c>
      <c r="AE37">
        <v>50</v>
      </c>
      <c r="AG37">
        <v>1</v>
      </c>
      <c r="AJ37">
        <v>2.05782</v>
      </c>
      <c r="AK37">
        <v>0.77910999999999997</v>
      </c>
      <c r="AL37">
        <v>0.41171000000000002</v>
      </c>
      <c r="AM37">
        <v>3.2486299999999999</v>
      </c>
      <c r="AN37">
        <v>1.72295</v>
      </c>
      <c r="AO37">
        <v>0.96464000000000005</v>
      </c>
      <c r="AP37">
        <v>0.44094</v>
      </c>
      <c r="AQ37">
        <v>3.1473</v>
      </c>
      <c r="AS37">
        <v>0</v>
      </c>
      <c r="AT37">
        <v>3</v>
      </c>
      <c r="AU37">
        <v>0</v>
      </c>
      <c r="AV37">
        <v>0</v>
      </c>
      <c r="AW37" s="4">
        <v>0</v>
      </c>
      <c r="AX37">
        <v>0</v>
      </c>
      <c r="AY37">
        <v>0</v>
      </c>
      <c r="BA37" s="1">
        <v>44469</v>
      </c>
      <c r="BB37">
        <v>9</v>
      </c>
      <c r="BC37">
        <v>9</v>
      </c>
      <c r="BD37">
        <v>0</v>
      </c>
      <c r="BE37">
        <v>40</v>
      </c>
      <c r="BF37">
        <v>1</v>
      </c>
      <c r="BG37">
        <v>0</v>
      </c>
      <c r="BH37">
        <v>40</v>
      </c>
      <c r="BI37" s="1">
        <v>43580</v>
      </c>
      <c r="BJ37">
        <v>9</v>
      </c>
      <c r="BK37">
        <v>9</v>
      </c>
      <c r="BL37">
        <v>0</v>
      </c>
      <c r="BM37">
        <v>44</v>
      </c>
      <c r="BN37">
        <v>1</v>
      </c>
      <c r="BO37">
        <v>0</v>
      </c>
      <c r="BP37">
        <v>44</v>
      </c>
      <c r="BQ37" s="1">
        <v>43202</v>
      </c>
      <c r="BR37">
        <v>13</v>
      </c>
      <c r="BS37">
        <v>10</v>
      </c>
      <c r="BT37">
        <v>3</v>
      </c>
      <c r="BU37">
        <v>68</v>
      </c>
      <c r="BV37">
        <v>1</v>
      </c>
      <c r="BW37">
        <v>0</v>
      </c>
      <c r="BX37">
        <v>68</v>
      </c>
      <c r="BY37">
        <v>46</v>
      </c>
      <c r="CA37" t="s">
        <v>585</v>
      </c>
      <c r="CB37" t="s">
        <v>586</v>
      </c>
      <c r="CC37">
        <v>25901</v>
      </c>
      <c r="CD37">
        <v>90</v>
      </c>
      <c r="CE37">
        <v>3044651903</v>
      </c>
      <c r="CF37" t="s">
        <v>98</v>
      </c>
      <c r="CG37" t="s">
        <v>99</v>
      </c>
      <c r="CH37" s="1">
        <v>35340</v>
      </c>
      <c r="CI37" t="s">
        <v>99</v>
      </c>
      <c r="CJ37" t="s">
        <v>99</v>
      </c>
      <c r="CK37" t="s">
        <v>99</v>
      </c>
      <c r="CL37" t="s">
        <v>102</v>
      </c>
      <c r="CM37" t="s">
        <v>584</v>
      </c>
      <c r="CN37">
        <v>80</v>
      </c>
      <c r="CO37" s="1">
        <v>44621</v>
      </c>
      <c r="CP37" s="1"/>
      <c r="CV37"/>
    </row>
    <row r="38" spans="1:102" x14ac:dyDescent="0.25">
      <c r="A38" t="s">
        <v>252</v>
      </c>
      <c r="B38" s="18" t="s">
        <v>792</v>
      </c>
      <c r="C38" s="18">
        <v>515117</v>
      </c>
      <c r="D38" t="s">
        <v>182</v>
      </c>
      <c r="E38" t="s">
        <v>145</v>
      </c>
      <c r="F38" t="s">
        <v>139</v>
      </c>
      <c r="G38" t="s">
        <v>806</v>
      </c>
      <c r="H38">
        <v>87.1</v>
      </c>
      <c r="I38" t="s">
        <v>107</v>
      </c>
      <c r="K38" t="s">
        <v>99</v>
      </c>
      <c r="L38" t="s">
        <v>104</v>
      </c>
      <c r="M38">
        <v>4</v>
      </c>
      <c r="N38">
        <v>4</v>
      </c>
      <c r="O38">
        <v>3</v>
      </c>
      <c r="P38">
        <v>3</v>
      </c>
      <c r="Q38">
        <v>3</v>
      </c>
      <c r="R38">
        <v>3</v>
      </c>
      <c r="S38">
        <v>4</v>
      </c>
      <c r="U38" s="8">
        <v>3.9124400000000001</v>
      </c>
      <c r="V38" s="8">
        <v>0.86414000000000002</v>
      </c>
      <c r="W38">
        <v>37.799999999999997</v>
      </c>
      <c r="X38">
        <v>0.84509000000000001</v>
      </c>
      <c r="Y38">
        <v>1.70923</v>
      </c>
      <c r="Z38">
        <v>3.41797</v>
      </c>
      <c r="AA38">
        <v>0.44402000000000003</v>
      </c>
      <c r="AB38">
        <v>6.0260000000000001E-2</v>
      </c>
      <c r="AD38">
        <v>2.2032099999999999</v>
      </c>
      <c r="AE38">
        <v>31.3</v>
      </c>
      <c r="AG38">
        <v>0</v>
      </c>
      <c r="AJ38">
        <v>2.0605699999999998</v>
      </c>
      <c r="AK38">
        <v>0.76815</v>
      </c>
      <c r="AL38">
        <v>0.40140999999999999</v>
      </c>
      <c r="AM38">
        <v>3.2301299999999999</v>
      </c>
      <c r="AN38">
        <v>2.1889400000000001</v>
      </c>
      <c r="AO38">
        <v>0.80923999999999996</v>
      </c>
      <c r="AP38">
        <v>0.80620999999999998</v>
      </c>
      <c r="AQ38">
        <v>3.82422</v>
      </c>
      <c r="AS38">
        <v>0</v>
      </c>
      <c r="AT38">
        <v>0</v>
      </c>
      <c r="AU38">
        <v>0</v>
      </c>
      <c r="AV38">
        <v>0</v>
      </c>
      <c r="AW38" s="4">
        <v>0</v>
      </c>
      <c r="AX38">
        <v>0</v>
      </c>
      <c r="AY38">
        <v>0</v>
      </c>
      <c r="BA38" s="1">
        <v>43600</v>
      </c>
      <c r="BB38">
        <v>10</v>
      </c>
      <c r="BC38">
        <v>10</v>
      </c>
      <c r="BD38">
        <v>0</v>
      </c>
      <c r="BE38">
        <v>64</v>
      </c>
      <c r="BF38">
        <v>1</v>
      </c>
      <c r="BG38">
        <v>0</v>
      </c>
      <c r="BH38">
        <v>64</v>
      </c>
      <c r="BI38" s="1">
        <v>43244</v>
      </c>
      <c r="BJ38">
        <v>16</v>
      </c>
      <c r="BK38">
        <v>16</v>
      </c>
      <c r="BL38">
        <v>0</v>
      </c>
      <c r="BM38">
        <v>84</v>
      </c>
      <c r="BN38">
        <v>1</v>
      </c>
      <c r="BO38">
        <v>0</v>
      </c>
      <c r="BP38">
        <v>84</v>
      </c>
      <c r="BQ38" s="1">
        <v>42824</v>
      </c>
      <c r="BR38">
        <v>5</v>
      </c>
      <c r="BS38">
        <v>5</v>
      </c>
      <c r="BT38">
        <v>0</v>
      </c>
      <c r="BU38">
        <v>20</v>
      </c>
      <c r="BV38">
        <v>1</v>
      </c>
      <c r="BW38">
        <v>0</v>
      </c>
      <c r="BX38">
        <v>20</v>
      </c>
      <c r="BY38">
        <v>63.332999999999998</v>
      </c>
      <c r="CA38" t="s">
        <v>491</v>
      </c>
      <c r="CB38" t="s">
        <v>492</v>
      </c>
      <c r="CC38">
        <v>25053</v>
      </c>
      <c r="CD38">
        <v>20</v>
      </c>
      <c r="CE38">
        <v>3043690986</v>
      </c>
      <c r="CF38" t="s">
        <v>98</v>
      </c>
      <c r="CG38" t="s">
        <v>99</v>
      </c>
      <c r="CH38" s="1">
        <v>33786</v>
      </c>
      <c r="CI38" t="s">
        <v>99</v>
      </c>
      <c r="CJ38" t="s">
        <v>100</v>
      </c>
      <c r="CK38" t="s">
        <v>99</v>
      </c>
      <c r="CL38" t="s">
        <v>102</v>
      </c>
      <c r="CM38" t="s">
        <v>490</v>
      </c>
      <c r="CN38">
        <v>90</v>
      </c>
      <c r="CO38" s="1">
        <v>44621</v>
      </c>
      <c r="CP38" s="1"/>
      <c r="CV38"/>
    </row>
    <row r="39" spans="1:102" x14ac:dyDescent="0.25">
      <c r="A39" t="s">
        <v>252</v>
      </c>
      <c r="B39" s="18" t="s">
        <v>792</v>
      </c>
      <c r="C39" s="18">
        <v>515061</v>
      </c>
      <c r="D39" t="s">
        <v>344</v>
      </c>
      <c r="E39" t="s">
        <v>346</v>
      </c>
      <c r="F39" t="s">
        <v>122</v>
      </c>
      <c r="G39" t="s">
        <v>806</v>
      </c>
      <c r="H39">
        <v>106.4</v>
      </c>
      <c r="I39" t="s">
        <v>97</v>
      </c>
      <c r="K39" t="s">
        <v>99</v>
      </c>
      <c r="L39" t="s">
        <v>101</v>
      </c>
      <c r="M39">
        <v>2</v>
      </c>
      <c r="N39">
        <v>2</v>
      </c>
      <c r="O39">
        <v>1</v>
      </c>
      <c r="P39">
        <v>5</v>
      </c>
      <c r="Q39">
        <v>5</v>
      </c>
      <c r="R39">
        <v>5</v>
      </c>
      <c r="S39">
        <v>2</v>
      </c>
      <c r="U39" s="8">
        <v>3.3559700000000001</v>
      </c>
      <c r="V39" s="8">
        <v>0.51866000000000001</v>
      </c>
      <c r="W39">
        <v>37.1</v>
      </c>
      <c r="X39">
        <v>0.85589999999999999</v>
      </c>
      <c r="Y39">
        <v>1.37456</v>
      </c>
      <c r="Z39">
        <v>2.9171800000000001</v>
      </c>
      <c r="AA39">
        <v>0.12745000000000001</v>
      </c>
      <c r="AB39">
        <v>4.5710000000000001E-2</v>
      </c>
      <c r="AD39">
        <v>1.9814099999999999</v>
      </c>
      <c r="AE39">
        <v>26.7</v>
      </c>
      <c r="AG39">
        <v>1</v>
      </c>
      <c r="AJ39">
        <v>2.0089000000000001</v>
      </c>
      <c r="AK39">
        <v>0.80998999999999999</v>
      </c>
      <c r="AL39">
        <v>0.42709000000000003</v>
      </c>
      <c r="AM39">
        <v>3.2459699999999998</v>
      </c>
      <c r="AN39">
        <v>2.0192199999999998</v>
      </c>
      <c r="AO39">
        <v>0.77725999999999995</v>
      </c>
      <c r="AP39">
        <v>0.45479999999999998</v>
      </c>
      <c r="AQ39">
        <v>3.2642899999999999</v>
      </c>
      <c r="AS39">
        <v>0</v>
      </c>
      <c r="AT39">
        <v>3</v>
      </c>
      <c r="AU39">
        <v>1</v>
      </c>
      <c r="AV39">
        <v>0</v>
      </c>
      <c r="AW39" s="4">
        <v>0</v>
      </c>
      <c r="AX39">
        <v>0</v>
      </c>
      <c r="AY39">
        <v>0</v>
      </c>
      <c r="BA39" s="1">
        <v>43691</v>
      </c>
      <c r="BB39">
        <v>4</v>
      </c>
      <c r="BC39">
        <v>4</v>
      </c>
      <c r="BD39">
        <v>0</v>
      </c>
      <c r="BE39">
        <v>20</v>
      </c>
      <c r="BF39">
        <v>1</v>
      </c>
      <c r="BG39">
        <v>0</v>
      </c>
      <c r="BH39">
        <v>20</v>
      </c>
      <c r="BI39" s="1">
        <v>43342</v>
      </c>
      <c r="BJ39">
        <v>20</v>
      </c>
      <c r="BK39">
        <v>19</v>
      </c>
      <c r="BL39">
        <v>0</v>
      </c>
      <c r="BM39">
        <v>270</v>
      </c>
      <c r="BN39">
        <v>2</v>
      </c>
      <c r="BO39">
        <v>135</v>
      </c>
      <c r="BP39">
        <v>405</v>
      </c>
      <c r="BQ39" s="1">
        <v>42997</v>
      </c>
      <c r="BR39">
        <v>14</v>
      </c>
      <c r="BS39">
        <v>6</v>
      </c>
      <c r="BT39">
        <v>8</v>
      </c>
      <c r="BU39">
        <v>84</v>
      </c>
      <c r="BV39">
        <v>1</v>
      </c>
      <c r="BW39">
        <v>0</v>
      </c>
      <c r="BX39">
        <v>84</v>
      </c>
      <c r="BY39">
        <v>159</v>
      </c>
      <c r="CA39" t="s">
        <v>347</v>
      </c>
      <c r="CB39" t="s">
        <v>348</v>
      </c>
      <c r="CC39">
        <v>25855</v>
      </c>
      <c r="CD39">
        <v>90</v>
      </c>
      <c r="CE39">
        <v>3044692966</v>
      </c>
      <c r="CF39" t="s">
        <v>98</v>
      </c>
      <c r="CG39" t="s">
        <v>99</v>
      </c>
      <c r="CH39" s="1">
        <v>28516</v>
      </c>
      <c r="CI39" t="s">
        <v>99</v>
      </c>
      <c r="CJ39" t="s">
        <v>100</v>
      </c>
      <c r="CK39" t="s">
        <v>99</v>
      </c>
      <c r="CL39" t="s">
        <v>102</v>
      </c>
      <c r="CM39" t="s">
        <v>345</v>
      </c>
      <c r="CN39">
        <v>120</v>
      </c>
      <c r="CO39" s="1">
        <v>44621</v>
      </c>
      <c r="CP39" s="1"/>
      <c r="CV39"/>
    </row>
    <row r="40" spans="1:102" x14ac:dyDescent="0.25">
      <c r="A40" t="s">
        <v>252</v>
      </c>
      <c r="B40" s="18" t="s">
        <v>792</v>
      </c>
      <c r="C40" s="18">
        <v>515076</v>
      </c>
      <c r="D40" t="s">
        <v>402</v>
      </c>
      <c r="E40" t="s">
        <v>317</v>
      </c>
      <c r="F40" t="s">
        <v>318</v>
      </c>
      <c r="G40" t="s">
        <v>806</v>
      </c>
      <c r="H40">
        <v>106</v>
      </c>
      <c r="I40" t="s">
        <v>97</v>
      </c>
      <c r="K40" t="s">
        <v>99</v>
      </c>
      <c r="L40" t="s">
        <v>101</v>
      </c>
      <c r="M40">
        <v>1</v>
      </c>
      <c r="N40">
        <v>1</v>
      </c>
      <c r="O40">
        <v>2</v>
      </c>
      <c r="P40">
        <v>4</v>
      </c>
      <c r="Q40">
        <v>5</v>
      </c>
      <c r="R40">
        <v>3</v>
      </c>
      <c r="S40">
        <v>1</v>
      </c>
      <c r="U40" s="8">
        <v>2.80877</v>
      </c>
      <c r="V40" s="8">
        <v>0.31691000000000003</v>
      </c>
      <c r="W40">
        <v>42.2</v>
      </c>
      <c r="X40">
        <v>0.79152999999999996</v>
      </c>
      <c r="Y40">
        <v>1.1084400000000001</v>
      </c>
      <c r="Z40">
        <v>2.4813000000000001</v>
      </c>
      <c r="AA40">
        <v>0.17823</v>
      </c>
      <c r="AB40">
        <v>3.8260000000000002E-2</v>
      </c>
      <c r="AD40">
        <v>1.7003299999999999</v>
      </c>
      <c r="AE40">
        <v>80</v>
      </c>
      <c r="AG40">
        <v>5</v>
      </c>
      <c r="AJ40">
        <v>2.06243</v>
      </c>
      <c r="AK40">
        <v>0.80532000000000004</v>
      </c>
      <c r="AL40">
        <v>0.42031000000000002</v>
      </c>
      <c r="AM40">
        <v>3.2880600000000002</v>
      </c>
      <c r="AN40">
        <v>1.6878</v>
      </c>
      <c r="AO40">
        <v>0.72297999999999996</v>
      </c>
      <c r="AP40">
        <v>0.28237000000000001</v>
      </c>
      <c r="AQ40">
        <v>2.6970700000000001</v>
      </c>
      <c r="AS40">
        <v>0</v>
      </c>
      <c r="AT40">
        <v>1</v>
      </c>
      <c r="AU40">
        <v>0</v>
      </c>
      <c r="AV40">
        <v>1</v>
      </c>
      <c r="AW40" s="4">
        <v>149743.75</v>
      </c>
      <c r="AX40">
        <v>0</v>
      </c>
      <c r="AY40">
        <v>1</v>
      </c>
      <c r="BA40" s="1">
        <v>43887</v>
      </c>
      <c r="BB40">
        <v>10</v>
      </c>
      <c r="BC40">
        <v>10</v>
      </c>
      <c r="BD40">
        <v>0</v>
      </c>
      <c r="BE40">
        <v>52</v>
      </c>
      <c r="BF40">
        <v>1</v>
      </c>
      <c r="BG40">
        <v>0</v>
      </c>
      <c r="BH40">
        <v>52</v>
      </c>
      <c r="BI40" s="1">
        <v>43490</v>
      </c>
      <c r="BJ40">
        <v>16</v>
      </c>
      <c r="BK40">
        <v>16</v>
      </c>
      <c r="BL40">
        <v>0</v>
      </c>
      <c r="BM40">
        <v>116</v>
      </c>
      <c r="BN40">
        <v>1</v>
      </c>
      <c r="BO40">
        <v>0</v>
      </c>
      <c r="BP40">
        <v>116</v>
      </c>
      <c r="BQ40" s="1">
        <v>43131</v>
      </c>
      <c r="BR40">
        <v>9</v>
      </c>
      <c r="BS40">
        <v>5</v>
      </c>
      <c r="BT40">
        <v>4</v>
      </c>
      <c r="BU40">
        <v>92</v>
      </c>
      <c r="BV40">
        <v>1</v>
      </c>
      <c r="BW40">
        <v>0</v>
      </c>
      <c r="BX40">
        <v>92</v>
      </c>
      <c r="BY40">
        <v>80</v>
      </c>
      <c r="CA40" t="s">
        <v>404</v>
      </c>
      <c r="CB40" t="s">
        <v>405</v>
      </c>
      <c r="CC40">
        <v>26201</v>
      </c>
      <c r="CD40">
        <v>480</v>
      </c>
      <c r="CE40">
        <v>3044723280</v>
      </c>
      <c r="CF40" t="s">
        <v>98</v>
      </c>
      <c r="CG40" t="s">
        <v>99</v>
      </c>
      <c r="CH40" s="1">
        <v>30929</v>
      </c>
      <c r="CI40" t="s">
        <v>99</v>
      </c>
      <c r="CJ40" t="s">
        <v>100</v>
      </c>
      <c r="CK40" t="s">
        <v>99</v>
      </c>
      <c r="CL40" t="s">
        <v>102</v>
      </c>
      <c r="CM40" t="s">
        <v>403</v>
      </c>
      <c r="CN40">
        <v>120</v>
      </c>
      <c r="CO40" s="1">
        <v>44621</v>
      </c>
      <c r="CP40" s="1"/>
      <c r="CV40"/>
    </row>
    <row r="41" spans="1:102" x14ac:dyDescent="0.25">
      <c r="A41" t="s">
        <v>252</v>
      </c>
      <c r="B41" s="18" t="s">
        <v>792</v>
      </c>
      <c r="C41" s="18">
        <v>5.0999999999999997E+149</v>
      </c>
      <c r="D41" t="s">
        <v>779</v>
      </c>
      <c r="E41" t="s">
        <v>781</v>
      </c>
      <c r="F41" t="s">
        <v>390</v>
      </c>
      <c r="G41" t="s">
        <v>808</v>
      </c>
      <c r="H41">
        <v>48.7</v>
      </c>
      <c r="I41" t="s">
        <v>136</v>
      </c>
      <c r="K41" t="s">
        <v>99</v>
      </c>
      <c r="L41" t="s">
        <v>104</v>
      </c>
      <c r="M41">
        <v>2</v>
      </c>
      <c r="N41">
        <v>4</v>
      </c>
      <c r="O41">
        <v>1</v>
      </c>
      <c r="P41">
        <v>2</v>
      </c>
      <c r="Q41">
        <v>2</v>
      </c>
      <c r="S41">
        <v>4</v>
      </c>
      <c r="U41" s="8">
        <v>5.9084599999999998</v>
      </c>
      <c r="V41" s="8">
        <v>0.67118999999999995</v>
      </c>
      <c r="W41">
        <v>57.7</v>
      </c>
      <c r="X41">
        <v>1.2691600000000001</v>
      </c>
      <c r="Y41">
        <v>1.94035</v>
      </c>
      <c r="Z41">
        <v>4.9154799999999996</v>
      </c>
      <c r="AA41">
        <v>0.30075000000000002</v>
      </c>
      <c r="AB41">
        <v>0</v>
      </c>
      <c r="AD41">
        <v>3.9681099999999998</v>
      </c>
      <c r="AE41">
        <v>57.1</v>
      </c>
      <c r="AG41">
        <v>1</v>
      </c>
      <c r="AJ41">
        <v>1.93181</v>
      </c>
      <c r="AK41">
        <v>0.62419999999999998</v>
      </c>
      <c r="AL41">
        <v>0.29712</v>
      </c>
      <c r="AM41">
        <v>2.8531300000000002</v>
      </c>
      <c r="AN41">
        <v>4.20519</v>
      </c>
      <c r="AO41">
        <v>1.4956100000000001</v>
      </c>
      <c r="AP41">
        <v>0.84599000000000002</v>
      </c>
      <c r="AQ41">
        <v>6.5383500000000003</v>
      </c>
      <c r="AS41">
        <v>0</v>
      </c>
      <c r="AT41">
        <v>9</v>
      </c>
      <c r="AU41">
        <v>5</v>
      </c>
      <c r="AV41">
        <v>5</v>
      </c>
      <c r="AW41" s="4">
        <v>46901.5</v>
      </c>
      <c r="AX41">
        <v>0</v>
      </c>
      <c r="AY41">
        <v>5</v>
      </c>
      <c r="BA41" s="1">
        <v>44316</v>
      </c>
      <c r="BB41">
        <v>9</v>
      </c>
      <c r="BC41">
        <v>9</v>
      </c>
      <c r="BD41">
        <v>5</v>
      </c>
      <c r="BE41">
        <v>56</v>
      </c>
      <c r="BF41">
        <v>1</v>
      </c>
      <c r="BG41">
        <v>0</v>
      </c>
      <c r="BH41">
        <v>56</v>
      </c>
      <c r="BI41" s="1">
        <v>43504</v>
      </c>
      <c r="BJ41">
        <v>24</v>
      </c>
      <c r="BK41">
        <v>19</v>
      </c>
      <c r="BL41">
        <v>0</v>
      </c>
      <c r="BM41">
        <v>200</v>
      </c>
      <c r="BN41">
        <v>1</v>
      </c>
      <c r="BO41">
        <v>0</v>
      </c>
      <c r="BP41">
        <v>200</v>
      </c>
      <c r="BQ41" s="1">
        <v>43041</v>
      </c>
      <c r="BR41">
        <v>13</v>
      </c>
      <c r="BS41">
        <v>9</v>
      </c>
      <c r="BT41">
        <v>4</v>
      </c>
      <c r="BU41">
        <v>132</v>
      </c>
      <c r="BV41">
        <v>1</v>
      </c>
      <c r="BW41">
        <v>0</v>
      </c>
      <c r="BX41">
        <v>132</v>
      </c>
      <c r="BY41">
        <v>116.667</v>
      </c>
      <c r="CA41" t="s">
        <v>127</v>
      </c>
      <c r="CB41" t="s">
        <v>782</v>
      </c>
      <c r="CC41">
        <v>26764</v>
      </c>
      <c r="CD41">
        <v>380</v>
      </c>
      <c r="CE41">
        <v>3047892411</v>
      </c>
      <c r="CF41" t="s">
        <v>130</v>
      </c>
      <c r="CG41" t="s">
        <v>99</v>
      </c>
      <c r="CH41" s="1">
        <v>32232</v>
      </c>
      <c r="CI41" t="s">
        <v>99</v>
      </c>
      <c r="CJ41" t="s">
        <v>99</v>
      </c>
      <c r="CK41" t="s">
        <v>99</v>
      </c>
      <c r="CL41" t="s">
        <v>102</v>
      </c>
      <c r="CM41" t="s">
        <v>780</v>
      </c>
      <c r="CN41">
        <v>98</v>
      </c>
      <c r="CO41" s="1">
        <v>44621</v>
      </c>
      <c r="CP41" s="1"/>
      <c r="CV41"/>
      <c r="CW41">
        <v>2</v>
      </c>
    </row>
    <row r="42" spans="1:102" x14ac:dyDescent="0.25">
      <c r="A42" t="s">
        <v>252</v>
      </c>
      <c r="B42" s="18" t="s">
        <v>792</v>
      </c>
      <c r="C42" s="18">
        <v>515007</v>
      </c>
      <c r="D42" t="s">
        <v>260</v>
      </c>
      <c r="E42" t="s">
        <v>171</v>
      </c>
      <c r="F42" t="s">
        <v>262</v>
      </c>
      <c r="G42" t="s">
        <v>806</v>
      </c>
      <c r="H42">
        <v>167.4</v>
      </c>
      <c r="I42" t="s">
        <v>97</v>
      </c>
      <c r="K42" t="s">
        <v>99</v>
      </c>
      <c r="L42" t="s">
        <v>104</v>
      </c>
      <c r="M42">
        <v>2</v>
      </c>
      <c r="N42">
        <v>3</v>
      </c>
      <c r="O42">
        <v>2</v>
      </c>
      <c r="P42">
        <v>3</v>
      </c>
      <c r="Q42">
        <v>4</v>
      </c>
      <c r="R42">
        <v>3</v>
      </c>
      <c r="S42">
        <v>3</v>
      </c>
      <c r="U42" s="8">
        <v>3.9729700000000001</v>
      </c>
      <c r="V42" s="8">
        <v>0.71638000000000002</v>
      </c>
      <c r="W42">
        <v>60.8</v>
      </c>
      <c r="X42">
        <v>1.32098</v>
      </c>
      <c r="Y42">
        <v>2.0373600000000001</v>
      </c>
      <c r="Z42">
        <v>3.13984</v>
      </c>
      <c r="AA42">
        <v>0.43019000000000002</v>
      </c>
      <c r="AB42">
        <v>4.802E-2</v>
      </c>
      <c r="AD42">
        <v>1.9356100000000001</v>
      </c>
      <c r="AE42">
        <v>30.8</v>
      </c>
      <c r="AG42">
        <v>1</v>
      </c>
      <c r="AJ42">
        <v>1.93991</v>
      </c>
      <c r="AK42">
        <v>0.77573999999999999</v>
      </c>
      <c r="AL42">
        <v>0.41509000000000001</v>
      </c>
      <c r="AM42">
        <v>3.1307399999999999</v>
      </c>
      <c r="AN42">
        <v>2.0426899999999999</v>
      </c>
      <c r="AO42">
        <v>1.25257</v>
      </c>
      <c r="AP42">
        <v>0.64632999999999996</v>
      </c>
      <c r="AQ42">
        <v>4.0066699999999997</v>
      </c>
      <c r="AS42">
        <v>0</v>
      </c>
      <c r="AT42">
        <v>1</v>
      </c>
      <c r="AU42">
        <v>0</v>
      </c>
      <c r="AV42">
        <v>0</v>
      </c>
      <c r="AW42" s="4">
        <v>0</v>
      </c>
      <c r="AX42">
        <v>0</v>
      </c>
      <c r="AY42">
        <v>0</v>
      </c>
      <c r="BA42" s="1">
        <v>43748</v>
      </c>
      <c r="BB42">
        <v>21</v>
      </c>
      <c r="BC42">
        <v>21</v>
      </c>
      <c r="BD42">
        <v>0</v>
      </c>
      <c r="BE42">
        <v>132</v>
      </c>
      <c r="BF42">
        <v>1</v>
      </c>
      <c r="BG42">
        <v>0</v>
      </c>
      <c r="BH42">
        <v>132</v>
      </c>
      <c r="BI42" s="1">
        <v>43335</v>
      </c>
      <c r="BJ42">
        <v>7</v>
      </c>
      <c r="BK42">
        <v>7</v>
      </c>
      <c r="BL42">
        <v>0</v>
      </c>
      <c r="BM42">
        <v>28</v>
      </c>
      <c r="BN42">
        <v>1</v>
      </c>
      <c r="BO42">
        <v>0</v>
      </c>
      <c r="BP42">
        <v>28</v>
      </c>
      <c r="BQ42" s="1">
        <v>42985</v>
      </c>
      <c r="BR42">
        <v>40</v>
      </c>
      <c r="BS42">
        <v>37</v>
      </c>
      <c r="BT42">
        <v>3</v>
      </c>
      <c r="BU42">
        <v>228</v>
      </c>
      <c r="BV42">
        <v>1</v>
      </c>
      <c r="BW42">
        <v>0</v>
      </c>
      <c r="BX42">
        <v>228</v>
      </c>
      <c r="BY42">
        <v>113.333</v>
      </c>
      <c r="CA42" t="s">
        <v>263</v>
      </c>
      <c r="CB42" t="s">
        <v>264</v>
      </c>
      <c r="CC42">
        <v>25701</v>
      </c>
      <c r="CD42">
        <v>50</v>
      </c>
      <c r="CE42">
        <v>3045296031</v>
      </c>
      <c r="CF42" t="s">
        <v>98</v>
      </c>
      <c r="CG42" t="s">
        <v>99</v>
      </c>
      <c r="CH42" s="1">
        <v>28703</v>
      </c>
      <c r="CI42" t="s">
        <v>99</v>
      </c>
      <c r="CJ42" t="s">
        <v>100</v>
      </c>
      <c r="CK42" t="s">
        <v>99</v>
      </c>
      <c r="CL42" t="s">
        <v>102</v>
      </c>
      <c r="CM42" t="s">
        <v>261</v>
      </c>
      <c r="CN42">
        <v>186</v>
      </c>
      <c r="CO42" s="1">
        <v>44621</v>
      </c>
      <c r="CP42" s="1"/>
      <c r="CV42"/>
    </row>
    <row r="43" spans="1:102" x14ac:dyDescent="0.25">
      <c r="A43" t="s">
        <v>252</v>
      </c>
      <c r="B43" s="18" t="s">
        <v>792</v>
      </c>
      <c r="C43" s="18">
        <v>5.1000000000000002E+110</v>
      </c>
      <c r="D43" t="s">
        <v>773</v>
      </c>
      <c r="E43" t="s">
        <v>251</v>
      </c>
      <c r="F43" t="s">
        <v>253</v>
      </c>
      <c r="G43" t="s">
        <v>808</v>
      </c>
      <c r="H43">
        <v>58.6</v>
      </c>
      <c r="I43" t="s">
        <v>136</v>
      </c>
      <c r="K43" t="s">
        <v>99</v>
      </c>
      <c r="L43" t="s">
        <v>104</v>
      </c>
      <c r="M43">
        <v>3</v>
      </c>
      <c r="N43">
        <v>3</v>
      </c>
      <c r="O43">
        <v>3</v>
      </c>
      <c r="P43">
        <v>3</v>
      </c>
      <c r="Q43">
        <v>3</v>
      </c>
      <c r="S43">
        <v>3</v>
      </c>
      <c r="U43" s="8">
        <v>3.01952</v>
      </c>
      <c r="V43" s="8">
        <v>0.45896999999999999</v>
      </c>
      <c r="W43">
        <v>81.3</v>
      </c>
      <c r="X43">
        <v>0.79237999999999997</v>
      </c>
      <c r="Y43">
        <v>1.25135</v>
      </c>
      <c r="Z43">
        <v>2.4837500000000001</v>
      </c>
      <c r="AA43">
        <v>0.18712999999999999</v>
      </c>
      <c r="AB43">
        <v>1.6799999999999999E-2</v>
      </c>
      <c r="AD43">
        <v>1.76816</v>
      </c>
      <c r="AE43">
        <v>70</v>
      </c>
      <c r="AG43">
        <v>0</v>
      </c>
      <c r="AJ43">
        <v>1.7529300000000001</v>
      </c>
      <c r="AK43">
        <v>0.61716000000000004</v>
      </c>
      <c r="AL43">
        <v>0.26726</v>
      </c>
      <c r="AM43">
        <v>2.6373500000000001</v>
      </c>
      <c r="AN43">
        <v>2.0650200000000001</v>
      </c>
      <c r="AO43">
        <v>0.94440999999999997</v>
      </c>
      <c r="AP43">
        <v>0.64314000000000004</v>
      </c>
      <c r="AQ43">
        <v>3.6148099999999999</v>
      </c>
      <c r="AS43">
        <v>0</v>
      </c>
      <c r="AT43">
        <v>0</v>
      </c>
      <c r="AU43">
        <v>0</v>
      </c>
      <c r="AV43">
        <v>0</v>
      </c>
      <c r="AW43" s="4">
        <v>0</v>
      </c>
      <c r="AX43">
        <v>0</v>
      </c>
      <c r="AY43">
        <v>0</v>
      </c>
      <c r="BA43" s="1">
        <v>43740</v>
      </c>
      <c r="BB43">
        <v>7</v>
      </c>
      <c r="BC43">
        <v>7</v>
      </c>
      <c r="BD43">
        <v>0</v>
      </c>
      <c r="BE43">
        <v>40</v>
      </c>
      <c r="BF43">
        <v>1</v>
      </c>
      <c r="BG43">
        <v>0</v>
      </c>
      <c r="BH43">
        <v>40</v>
      </c>
      <c r="BI43" s="1">
        <v>43293</v>
      </c>
      <c r="BJ43">
        <v>10</v>
      </c>
      <c r="BK43">
        <v>10</v>
      </c>
      <c r="BL43">
        <v>0</v>
      </c>
      <c r="BM43">
        <v>56</v>
      </c>
      <c r="BN43">
        <v>1</v>
      </c>
      <c r="BO43">
        <v>0</v>
      </c>
      <c r="BP43">
        <v>56</v>
      </c>
      <c r="BQ43" s="1">
        <v>42831</v>
      </c>
      <c r="BR43">
        <v>17</v>
      </c>
      <c r="BS43">
        <v>17</v>
      </c>
      <c r="BT43">
        <v>0</v>
      </c>
      <c r="BU43">
        <v>96</v>
      </c>
      <c r="BV43">
        <v>1</v>
      </c>
      <c r="BW43">
        <v>0</v>
      </c>
      <c r="BX43">
        <v>96</v>
      </c>
      <c r="BY43">
        <v>54.667000000000002</v>
      </c>
      <c r="CA43" t="s">
        <v>127</v>
      </c>
      <c r="CB43" t="s">
        <v>775</v>
      </c>
      <c r="CC43">
        <v>25801</v>
      </c>
      <c r="CD43">
        <v>400</v>
      </c>
      <c r="CE43">
        <v>3042566600</v>
      </c>
      <c r="CF43" t="s">
        <v>130</v>
      </c>
      <c r="CG43" t="s">
        <v>99</v>
      </c>
      <c r="CH43" s="1">
        <v>29858</v>
      </c>
      <c r="CI43" t="s">
        <v>99</v>
      </c>
      <c r="CJ43" t="s">
        <v>100</v>
      </c>
      <c r="CK43" t="s">
        <v>99</v>
      </c>
      <c r="CL43" t="s">
        <v>102</v>
      </c>
      <c r="CM43" t="s">
        <v>774</v>
      </c>
      <c r="CN43">
        <v>199</v>
      </c>
      <c r="CO43" s="1">
        <v>44621</v>
      </c>
      <c r="CP43" s="1"/>
      <c r="CV43"/>
      <c r="CW43">
        <v>2</v>
      </c>
    </row>
    <row r="44" spans="1:102" x14ac:dyDescent="0.25">
      <c r="A44" t="s">
        <v>252</v>
      </c>
      <c r="B44" s="18" t="s">
        <v>792</v>
      </c>
      <c r="C44" s="18">
        <v>515075</v>
      </c>
      <c r="D44" t="s">
        <v>399</v>
      </c>
      <c r="E44" t="s">
        <v>201</v>
      </c>
      <c r="F44" t="s">
        <v>121</v>
      </c>
      <c r="G44" t="s">
        <v>808</v>
      </c>
      <c r="H44">
        <v>27.7</v>
      </c>
      <c r="I44" t="s">
        <v>136</v>
      </c>
      <c r="K44" t="s">
        <v>99</v>
      </c>
      <c r="L44" t="s">
        <v>104</v>
      </c>
      <c r="M44">
        <v>1</v>
      </c>
      <c r="N44">
        <v>1</v>
      </c>
      <c r="O44">
        <v>2</v>
      </c>
      <c r="P44">
        <v>2</v>
      </c>
      <c r="Q44">
        <v>2</v>
      </c>
      <c r="S44">
        <v>1</v>
      </c>
      <c r="U44" s="8">
        <v>3.8277000000000001</v>
      </c>
      <c r="V44" s="8">
        <v>0.73929</v>
      </c>
      <c r="W44">
        <v>61.5</v>
      </c>
      <c r="X44">
        <v>0.71050999999999997</v>
      </c>
      <c r="Y44">
        <v>1.4498</v>
      </c>
      <c r="Z44">
        <v>3.0810200000000001</v>
      </c>
      <c r="AA44">
        <v>0.42768</v>
      </c>
      <c r="AB44">
        <v>7.9799999999999992E-3</v>
      </c>
      <c r="AD44">
        <v>2.3778999999999999</v>
      </c>
      <c r="AE44">
        <v>28.6</v>
      </c>
      <c r="AG44">
        <v>0</v>
      </c>
      <c r="AJ44">
        <v>2.15191</v>
      </c>
      <c r="AK44">
        <v>0.61487999999999998</v>
      </c>
      <c r="AL44">
        <v>0.25424000000000002</v>
      </c>
      <c r="AM44">
        <v>3.0210300000000001</v>
      </c>
      <c r="AN44">
        <v>2.2622300000000002</v>
      </c>
      <c r="AO44">
        <v>0.84997</v>
      </c>
      <c r="AP44">
        <v>1.0889800000000001</v>
      </c>
      <c r="AQ44">
        <v>4.0003500000000001</v>
      </c>
      <c r="AS44">
        <v>0</v>
      </c>
      <c r="AT44">
        <v>0</v>
      </c>
      <c r="AU44">
        <v>1</v>
      </c>
      <c r="AV44">
        <v>4</v>
      </c>
      <c r="AW44" s="4">
        <v>21055.45</v>
      </c>
      <c r="AX44">
        <v>0</v>
      </c>
      <c r="AY44">
        <v>4</v>
      </c>
      <c r="BA44" s="1">
        <v>44244</v>
      </c>
      <c r="BB44">
        <v>10</v>
      </c>
      <c r="BC44">
        <v>9</v>
      </c>
      <c r="BD44">
        <v>0</v>
      </c>
      <c r="BE44">
        <v>56</v>
      </c>
      <c r="BF44">
        <v>1</v>
      </c>
      <c r="BG44">
        <v>0</v>
      </c>
      <c r="BH44">
        <v>56</v>
      </c>
      <c r="BI44" s="1">
        <v>43776</v>
      </c>
      <c r="BJ44">
        <v>13</v>
      </c>
      <c r="BK44">
        <v>13</v>
      </c>
      <c r="BL44">
        <v>0</v>
      </c>
      <c r="BM44">
        <v>127</v>
      </c>
      <c r="BN44">
        <v>1</v>
      </c>
      <c r="BO44">
        <v>0</v>
      </c>
      <c r="BP44">
        <v>127</v>
      </c>
      <c r="BQ44" s="1">
        <v>43397</v>
      </c>
      <c r="BR44">
        <v>14</v>
      </c>
      <c r="BS44">
        <v>14</v>
      </c>
      <c r="BT44">
        <v>0</v>
      </c>
      <c r="BU44">
        <v>108</v>
      </c>
      <c r="BV44">
        <v>1</v>
      </c>
      <c r="BW44">
        <v>0</v>
      </c>
      <c r="BX44">
        <v>108</v>
      </c>
      <c r="BY44">
        <v>88.332999999999998</v>
      </c>
      <c r="CA44" t="s">
        <v>127</v>
      </c>
      <c r="CB44" t="s">
        <v>401</v>
      </c>
      <c r="CC44">
        <v>26554</v>
      </c>
      <c r="CD44">
        <v>240</v>
      </c>
      <c r="CE44">
        <v>3043632500</v>
      </c>
      <c r="CF44" t="s">
        <v>98</v>
      </c>
      <c r="CG44" t="s">
        <v>99</v>
      </c>
      <c r="CH44" s="1">
        <v>30419</v>
      </c>
      <c r="CI44" t="s">
        <v>99</v>
      </c>
      <c r="CJ44" t="s">
        <v>99</v>
      </c>
      <c r="CK44" t="s">
        <v>99</v>
      </c>
      <c r="CL44" t="s">
        <v>102</v>
      </c>
      <c r="CM44" t="s">
        <v>400</v>
      </c>
      <c r="CN44">
        <v>41</v>
      </c>
      <c r="CO44" s="1">
        <v>44621</v>
      </c>
      <c r="CP44" s="1"/>
      <c r="CS44">
        <v>12</v>
      </c>
      <c r="CV44"/>
      <c r="CW44">
        <v>2</v>
      </c>
      <c r="CX44">
        <v>12</v>
      </c>
    </row>
    <row r="45" spans="1:102" x14ac:dyDescent="0.25">
      <c r="A45" t="s">
        <v>252</v>
      </c>
      <c r="B45" s="18" t="s">
        <v>792</v>
      </c>
      <c r="C45" s="18">
        <v>5.0999999999999998E+125</v>
      </c>
      <c r="D45" t="s">
        <v>776</v>
      </c>
      <c r="E45" t="s">
        <v>236</v>
      </c>
      <c r="F45" t="s">
        <v>167</v>
      </c>
      <c r="G45" t="s">
        <v>808</v>
      </c>
      <c r="H45">
        <v>60.5</v>
      </c>
      <c r="I45" t="s">
        <v>136</v>
      </c>
      <c r="K45" t="s">
        <v>99</v>
      </c>
      <c r="L45" t="s">
        <v>104</v>
      </c>
      <c r="M45">
        <v>2</v>
      </c>
      <c r="N45">
        <v>1</v>
      </c>
      <c r="O45">
        <v>4</v>
      </c>
      <c r="P45">
        <v>1</v>
      </c>
      <c r="Q45">
        <v>1</v>
      </c>
      <c r="S45">
        <v>1</v>
      </c>
      <c r="U45" s="8">
        <v>6.8575499999999998</v>
      </c>
      <c r="V45" s="8">
        <v>0.96403000000000005</v>
      </c>
      <c r="W45">
        <v>47.5</v>
      </c>
      <c r="X45">
        <v>1.3691800000000001</v>
      </c>
      <c r="Y45">
        <v>2.3332099999999998</v>
      </c>
      <c r="Z45">
        <v>5.3922400000000001</v>
      </c>
      <c r="AA45">
        <v>0.29354999999999998</v>
      </c>
      <c r="AB45">
        <v>3.64E-3</v>
      </c>
      <c r="AD45">
        <v>4.5243399999999996</v>
      </c>
      <c r="AE45">
        <v>42.1</v>
      </c>
      <c r="AG45">
        <v>0</v>
      </c>
      <c r="AJ45">
        <v>1.8146199999999999</v>
      </c>
      <c r="AK45">
        <v>0.61280000000000001</v>
      </c>
      <c r="AL45">
        <v>0.27141999999999999</v>
      </c>
      <c r="AM45">
        <v>2.6988400000000001</v>
      </c>
      <c r="AN45">
        <v>5.1042899999999998</v>
      </c>
      <c r="AO45">
        <v>1.6435</v>
      </c>
      <c r="AP45">
        <v>1.3301499999999999</v>
      </c>
      <c r="AQ45">
        <v>8.0224600000000006</v>
      </c>
      <c r="AS45">
        <v>0</v>
      </c>
      <c r="AT45">
        <v>0</v>
      </c>
      <c r="AU45">
        <v>2</v>
      </c>
      <c r="AV45">
        <v>1</v>
      </c>
      <c r="AW45" s="4">
        <v>650</v>
      </c>
      <c r="AX45">
        <v>0</v>
      </c>
      <c r="AY45">
        <v>1</v>
      </c>
      <c r="BA45" s="1">
        <v>43720</v>
      </c>
      <c r="BB45">
        <v>9</v>
      </c>
      <c r="BC45">
        <v>9</v>
      </c>
      <c r="BD45">
        <v>0</v>
      </c>
      <c r="BE45">
        <v>48</v>
      </c>
      <c r="BF45">
        <v>1</v>
      </c>
      <c r="BG45">
        <v>0</v>
      </c>
      <c r="BH45">
        <v>48</v>
      </c>
      <c r="BI45" s="1">
        <v>43300</v>
      </c>
      <c r="BJ45">
        <v>11</v>
      </c>
      <c r="BK45">
        <v>9</v>
      </c>
      <c r="BL45">
        <v>0</v>
      </c>
      <c r="BM45">
        <v>64</v>
      </c>
      <c r="BN45">
        <v>1</v>
      </c>
      <c r="BO45">
        <v>0</v>
      </c>
      <c r="BP45">
        <v>64</v>
      </c>
      <c r="BQ45" s="1">
        <v>42873</v>
      </c>
      <c r="BR45">
        <v>0</v>
      </c>
      <c r="BS45">
        <v>0</v>
      </c>
      <c r="BT45">
        <v>0</v>
      </c>
      <c r="BU45">
        <v>0</v>
      </c>
      <c r="BV45">
        <v>0</v>
      </c>
      <c r="BW45">
        <v>0</v>
      </c>
      <c r="BX45">
        <v>0</v>
      </c>
      <c r="BY45">
        <v>45.332999999999998</v>
      </c>
      <c r="CA45" t="s">
        <v>127</v>
      </c>
      <c r="CB45" t="s">
        <v>778</v>
      </c>
      <c r="CC45">
        <v>25287</v>
      </c>
      <c r="CD45">
        <v>260</v>
      </c>
      <c r="CE45">
        <v>3046750860</v>
      </c>
      <c r="CF45" t="s">
        <v>130</v>
      </c>
      <c r="CG45" t="s">
        <v>99</v>
      </c>
      <c r="CH45" s="1">
        <v>30635</v>
      </c>
      <c r="CI45" t="s">
        <v>99</v>
      </c>
      <c r="CJ45" t="s">
        <v>100</v>
      </c>
      <c r="CK45" t="s">
        <v>99</v>
      </c>
      <c r="CL45" t="s">
        <v>102</v>
      </c>
      <c r="CM45" t="s">
        <v>777</v>
      </c>
      <c r="CN45">
        <v>136</v>
      </c>
      <c r="CO45" s="1">
        <v>44621</v>
      </c>
      <c r="CP45" s="1"/>
      <c r="CS45">
        <v>12</v>
      </c>
      <c r="CV45"/>
      <c r="CW45">
        <v>2</v>
      </c>
      <c r="CX45">
        <v>12</v>
      </c>
    </row>
    <row r="46" spans="1:102" x14ac:dyDescent="0.25">
      <c r="A46" t="s">
        <v>252</v>
      </c>
      <c r="B46" s="18" t="s">
        <v>792</v>
      </c>
      <c r="C46" s="18">
        <v>515171</v>
      </c>
      <c r="D46" t="s">
        <v>658</v>
      </c>
      <c r="E46" t="s">
        <v>660</v>
      </c>
      <c r="F46" t="s">
        <v>142</v>
      </c>
      <c r="G46" t="s">
        <v>806</v>
      </c>
      <c r="H46">
        <v>54.8</v>
      </c>
      <c r="I46" t="s">
        <v>97</v>
      </c>
      <c r="K46" t="s">
        <v>99</v>
      </c>
      <c r="L46" t="s">
        <v>101</v>
      </c>
      <c r="M46">
        <v>4</v>
      </c>
      <c r="N46">
        <v>3</v>
      </c>
      <c r="O46">
        <v>4</v>
      </c>
      <c r="P46">
        <v>2</v>
      </c>
      <c r="Q46">
        <v>3</v>
      </c>
      <c r="R46">
        <v>1</v>
      </c>
      <c r="S46">
        <v>3</v>
      </c>
      <c r="U46" s="8">
        <v>3.9647000000000001</v>
      </c>
      <c r="V46" s="8">
        <v>0.80818999999999996</v>
      </c>
      <c r="W46">
        <v>28.3</v>
      </c>
      <c r="X46">
        <v>1.00596</v>
      </c>
      <c r="Y46">
        <v>1.8141499999999999</v>
      </c>
      <c r="Z46">
        <v>3.4805899999999999</v>
      </c>
      <c r="AA46">
        <v>0.44975999999999999</v>
      </c>
      <c r="AB46">
        <v>5.6009999999999997E-2</v>
      </c>
      <c r="AD46">
        <v>2.15055</v>
      </c>
      <c r="AE46">
        <v>27.3</v>
      </c>
      <c r="AG46">
        <v>0</v>
      </c>
      <c r="AJ46">
        <v>2.1477499999999998</v>
      </c>
      <c r="AK46">
        <v>0.80545999999999995</v>
      </c>
      <c r="AL46">
        <v>0.42129</v>
      </c>
      <c r="AM46">
        <v>3.3744999999999998</v>
      </c>
      <c r="AN46">
        <v>2.0499000000000001</v>
      </c>
      <c r="AO46">
        <v>0.91866999999999999</v>
      </c>
      <c r="AP46">
        <v>0.71843000000000001</v>
      </c>
      <c r="AQ46">
        <v>3.7095099999999999</v>
      </c>
      <c r="AS46">
        <v>0</v>
      </c>
      <c r="AT46">
        <v>0</v>
      </c>
      <c r="AU46">
        <v>0</v>
      </c>
      <c r="AV46">
        <v>0</v>
      </c>
      <c r="AW46" s="4">
        <v>0</v>
      </c>
      <c r="AX46">
        <v>0</v>
      </c>
      <c r="AY46">
        <v>0</v>
      </c>
      <c r="BA46" s="1">
        <v>44250</v>
      </c>
      <c r="BB46">
        <v>7</v>
      </c>
      <c r="BC46">
        <v>7</v>
      </c>
      <c r="BD46">
        <v>0</v>
      </c>
      <c r="BE46">
        <v>36</v>
      </c>
      <c r="BF46">
        <v>1</v>
      </c>
      <c r="BG46">
        <v>0</v>
      </c>
      <c r="BH46">
        <v>36</v>
      </c>
      <c r="BI46" s="1">
        <v>43768</v>
      </c>
      <c r="BJ46">
        <v>4</v>
      </c>
      <c r="BK46">
        <v>4</v>
      </c>
      <c r="BL46">
        <v>0</v>
      </c>
      <c r="BM46">
        <v>16</v>
      </c>
      <c r="BN46">
        <v>1</v>
      </c>
      <c r="BO46">
        <v>0</v>
      </c>
      <c r="BP46">
        <v>16</v>
      </c>
      <c r="BQ46" s="1">
        <v>43482</v>
      </c>
      <c r="BR46">
        <v>12</v>
      </c>
      <c r="BS46">
        <v>12</v>
      </c>
      <c r="BT46">
        <v>0</v>
      </c>
      <c r="BU46">
        <v>76</v>
      </c>
      <c r="BV46">
        <v>1</v>
      </c>
      <c r="BW46">
        <v>0</v>
      </c>
      <c r="BX46">
        <v>76</v>
      </c>
      <c r="BY46">
        <v>36</v>
      </c>
      <c r="CA46" t="s">
        <v>661</v>
      </c>
      <c r="CB46" t="s">
        <v>662</v>
      </c>
      <c r="CC46">
        <v>25523</v>
      </c>
      <c r="CD46">
        <v>210</v>
      </c>
      <c r="CE46">
        <v>3048243133</v>
      </c>
      <c r="CF46" t="s">
        <v>98</v>
      </c>
      <c r="CG46" t="s">
        <v>99</v>
      </c>
      <c r="CH46" s="1">
        <v>36515</v>
      </c>
      <c r="CI46" t="s">
        <v>99</v>
      </c>
      <c r="CJ46" t="s">
        <v>99</v>
      </c>
      <c r="CK46" t="s">
        <v>99</v>
      </c>
      <c r="CL46" t="s">
        <v>102</v>
      </c>
      <c r="CM46" t="s">
        <v>659</v>
      </c>
      <c r="CN46">
        <v>60</v>
      </c>
      <c r="CO46" s="1">
        <v>44621</v>
      </c>
      <c r="CP46" s="1"/>
      <c r="CV46"/>
    </row>
    <row r="47" spans="1:102" x14ac:dyDescent="0.25">
      <c r="A47" t="s">
        <v>252</v>
      </c>
      <c r="B47" s="18" t="s">
        <v>792</v>
      </c>
      <c r="C47" s="18">
        <v>515175</v>
      </c>
      <c r="D47" t="s">
        <v>671</v>
      </c>
      <c r="E47" t="s">
        <v>180</v>
      </c>
      <c r="F47" t="s">
        <v>143</v>
      </c>
      <c r="G47" t="s">
        <v>806</v>
      </c>
      <c r="H47">
        <v>64.3</v>
      </c>
      <c r="I47" t="s">
        <v>119</v>
      </c>
      <c r="K47" t="s">
        <v>99</v>
      </c>
      <c r="L47" t="s">
        <v>104</v>
      </c>
      <c r="M47">
        <v>2</v>
      </c>
      <c r="N47">
        <v>3</v>
      </c>
      <c r="O47">
        <v>2</v>
      </c>
      <c r="P47">
        <v>2</v>
      </c>
      <c r="Q47">
        <v>1</v>
      </c>
      <c r="R47">
        <v>3</v>
      </c>
      <c r="S47">
        <v>3</v>
      </c>
      <c r="U47" s="8">
        <v>3.3369800000000001</v>
      </c>
      <c r="V47" s="8">
        <v>0.61746000000000001</v>
      </c>
      <c r="W47">
        <v>47.6</v>
      </c>
      <c r="X47">
        <v>0.83208000000000004</v>
      </c>
      <c r="Y47">
        <v>1.44953</v>
      </c>
      <c r="Z47">
        <v>2.8128199999999999</v>
      </c>
      <c r="AA47">
        <v>0.24728</v>
      </c>
      <c r="AB47">
        <v>7.0569999999999994E-2</v>
      </c>
      <c r="AD47">
        <v>1.8874500000000001</v>
      </c>
      <c r="AE47">
        <v>28.6</v>
      </c>
      <c r="AG47">
        <v>0</v>
      </c>
      <c r="AJ47">
        <v>1.97898</v>
      </c>
      <c r="AK47">
        <v>0.78173000000000004</v>
      </c>
      <c r="AL47">
        <v>0.39241999999999999</v>
      </c>
      <c r="AM47">
        <v>3.15313</v>
      </c>
      <c r="AN47">
        <v>1.9525399999999999</v>
      </c>
      <c r="AO47">
        <v>0.78293999999999997</v>
      </c>
      <c r="AP47">
        <v>0.58926999999999996</v>
      </c>
      <c r="AQ47">
        <v>3.3414000000000001</v>
      </c>
      <c r="AS47">
        <v>0</v>
      </c>
      <c r="AT47">
        <v>0</v>
      </c>
      <c r="AU47">
        <v>0</v>
      </c>
      <c r="AV47">
        <v>1</v>
      </c>
      <c r="AW47" s="4">
        <v>25532</v>
      </c>
      <c r="AX47">
        <v>0</v>
      </c>
      <c r="AY47">
        <v>1</v>
      </c>
      <c r="BA47" s="1">
        <v>43734</v>
      </c>
      <c r="BB47">
        <v>7</v>
      </c>
      <c r="BC47">
        <v>7</v>
      </c>
      <c r="BD47">
        <v>0</v>
      </c>
      <c r="BE47">
        <v>124</v>
      </c>
      <c r="BF47">
        <v>1</v>
      </c>
      <c r="BG47">
        <v>0</v>
      </c>
      <c r="BH47">
        <v>124</v>
      </c>
      <c r="BI47" s="1">
        <v>43362</v>
      </c>
      <c r="BJ47">
        <v>13</v>
      </c>
      <c r="BK47">
        <v>13</v>
      </c>
      <c r="BL47">
        <v>0</v>
      </c>
      <c r="BM47">
        <v>80</v>
      </c>
      <c r="BN47">
        <v>2</v>
      </c>
      <c r="BO47">
        <v>40</v>
      </c>
      <c r="BP47">
        <v>120</v>
      </c>
      <c r="BQ47" s="1">
        <v>43006</v>
      </c>
      <c r="BR47">
        <v>17</v>
      </c>
      <c r="BS47">
        <v>16</v>
      </c>
      <c r="BT47">
        <v>1</v>
      </c>
      <c r="BU47">
        <v>72</v>
      </c>
      <c r="BV47">
        <v>1</v>
      </c>
      <c r="BW47">
        <v>0</v>
      </c>
      <c r="BX47">
        <v>72</v>
      </c>
      <c r="BY47">
        <v>114</v>
      </c>
      <c r="CA47" t="s">
        <v>673</v>
      </c>
      <c r="CB47" t="s">
        <v>674</v>
      </c>
      <c r="CC47">
        <v>25601</v>
      </c>
      <c r="CD47">
        <v>220</v>
      </c>
      <c r="CE47">
        <v>3047522273</v>
      </c>
      <c r="CF47" t="s">
        <v>98</v>
      </c>
      <c r="CG47" t="s">
        <v>99</v>
      </c>
      <c r="CH47" s="1">
        <v>37144</v>
      </c>
      <c r="CI47" t="s">
        <v>99</v>
      </c>
      <c r="CJ47" t="s">
        <v>100</v>
      </c>
      <c r="CK47" t="s">
        <v>99</v>
      </c>
      <c r="CL47" t="s">
        <v>102</v>
      </c>
      <c r="CM47" t="s">
        <v>672</v>
      </c>
      <c r="CN47">
        <v>66</v>
      </c>
      <c r="CO47" s="1">
        <v>44621</v>
      </c>
      <c r="CP47" s="1"/>
      <c r="CV47"/>
    </row>
    <row r="48" spans="1:102" x14ac:dyDescent="0.25">
      <c r="A48" t="s">
        <v>252</v>
      </c>
      <c r="B48" s="18" t="s">
        <v>792</v>
      </c>
      <c r="C48" s="18">
        <v>515021</v>
      </c>
      <c r="D48" t="s">
        <v>270</v>
      </c>
      <c r="E48" t="s">
        <v>171</v>
      </c>
      <c r="F48" t="s">
        <v>262</v>
      </c>
      <c r="G48" t="s">
        <v>806</v>
      </c>
      <c r="H48">
        <v>38.799999999999997</v>
      </c>
      <c r="I48" t="s">
        <v>107</v>
      </c>
      <c r="K48" t="s">
        <v>99</v>
      </c>
      <c r="L48" t="s">
        <v>104</v>
      </c>
      <c r="M48">
        <v>4</v>
      </c>
      <c r="N48">
        <v>4</v>
      </c>
      <c r="O48">
        <v>4</v>
      </c>
      <c r="P48">
        <v>4</v>
      </c>
      <c r="Q48">
        <v>3</v>
      </c>
      <c r="R48">
        <v>5</v>
      </c>
      <c r="S48">
        <v>4</v>
      </c>
      <c r="U48" s="8">
        <v>5.0877499999999998</v>
      </c>
      <c r="V48" s="8">
        <v>0.90817999999999999</v>
      </c>
      <c r="W48">
        <v>68.2</v>
      </c>
      <c r="X48">
        <v>1.1160000000000001</v>
      </c>
      <c r="Y48">
        <v>2.0241799999999999</v>
      </c>
      <c r="Z48">
        <v>4.69278</v>
      </c>
      <c r="AA48">
        <v>0.54415999999999998</v>
      </c>
      <c r="AB48">
        <v>2.5440000000000001E-2</v>
      </c>
      <c r="AD48">
        <v>3.0635699999999999</v>
      </c>
      <c r="AE48">
        <v>53.8</v>
      </c>
      <c r="AG48">
        <v>0</v>
      </c>
      <c r="AJ48">
        <v>2.05321</v>
      </c>
      <c r="AK48">
        <v>0.81257000000000001</v>
      </c>
      <c r="AL48">
        <v>0.45300000000000001</v>
      </c>
      <c r="AM48">
        <v>3.3187899999999999</v>
      </c>
      <c r="AN48">
        <v>3.05464</v>
      </c>
      <c r="AO48">
        <v>1.01024</v>
      </c>
      <c r="AP48">
        <v>0.75080000000000002</v>
      </c>
      <c r="AQ48">
        <v>4.8401899999999998</v>
      </c>
      <c r="AS48">
        <v>0</v>
      </c>
      <c r="AT48">
        <v>0</v>
      </c>
      <c r="AU48">
        <v>0</v>
      </c>
      <c r="AV48">
        <v>0</v>
      </c>
      <c r="AW48" s="4">
        <v>0</v>
      </c>
      <c r="AX48">
        <v>0</v>
      </c>
      <c r="AY48">
        <v>0</v>
      </c>
      <c r="BA48" s="1">
        <v>44370</v>
      </c>
      <c r="BB48">
        <v>10</v>
      </c>
      <c r="BC48">
        <v>10</v>
      </c>
      <c r="BD48">
        <v>0</v>
      </c>
      <c r="BE48">
        <v>40</v>
      </c>
      <c r="BF48">
        <v>1</v>
      </c>
      <c r="BG48">
        <v>0</v>
      </c>
      <c r="BH48">
        <v>40</v>
      </c>
      <c r="BI48" s="1">
        <v>43566</v>
      </c>
      <c r="BJ48">
        <v>7</v>
      </c>
      <c r="BK48">
        <v>7</v>
      </c>
      <c r="BL48">
        <v>0</v>
      </c>
      <c r="BM48">
        <v>28</v>
      </c>
      <c r="BN48">
        <v>1</v>
      </c>
      <c r="BO48">
        <v>0</v>
      </c>
      <c r="BP48">
        <v>28</v>
      </c>
      <c r="BQ48" s="1">
        <v>43223</v>
      </c>
      <c r="BR48">
        <v>3</v>
      </c>
      <c r="BS48">
        <v>3</v>
      </c>
      <c r="BT48">
        <v>0</v>
      </c>
      <c r="BU48">
        <v>12</v>
      </c>
      <c r="BV48">
        <v>1</v>
      </c>
      <c r="BW48">
        <v>0</v>
      </c>
      <c r="BX48">
        <v>12</v>
      </c>
      <c r="BY48">
        <v>31.332999999999998</v>
      </c>
      <c r="CA48" t="s">
        <v>272</v>
      </c>
      <c r="CB48" t="s">
        <v>273</v>
      </c>
      <c r="CC48">
        <v>25704</v>
      </c>
      <c r="CD48">
        <v>50</v>
      </c>
      <c r="CE48">
        <v>3045220032</v>
      </c>
      <c r="CF48" t="s">
        <v>98</v>
      </c>
      <c r="CG48" t="s">
        <v>99</v>
      </c>
      <c r="CH48" s="1">
        <v>24554</v>
      </c>
      <c r="CI48" t="s">
        <v>99</v>
      </c>
      <c r="CJ48" t="s">
        <v>99</v>
      </c>
      <c r="CK48" t="s">
        <v>99</v>
      </c>
      <c r="CL48" t="s">
        <v>102</v>
      </c>
      <c r="CM48" t="s">
        <v>271</v>
      </c>
      <c r="CN48">
        <v>41</v>
      </c>
      <c r="CO48" s="1">
        <v>44621</v>
      </c>
      <c r="CP48" s="1"/>
      <c r="CV48"/>
    </row>
    <row r="49" spans="1:104" x14ac:dyDescent="0.25">
      <c r="A49" t="s">
        <v>252</v>
      </c>
      <c r="B49" s="18" t="s">
        <v>792</v>
      </c>
      <c r="C49" s="18">
        <v>515104</v>
      </c>
      <c r="D49" t="s">
        <v>462</v>
      </c>
      <c r="E49" t="s">
        <v>177</v>
      </c>
      <c r="F49" t="s">
        <v>312</v>
      </c>
      <c r="G49" t="s">
        <v>806</v>
      </c>
      <c r="H49">
        <v>50.6</v>
      </c>
      <c r="I49" t="s">
        <v>97</v>
      </c>
      <c r="K49" t="s">
        <v>99</v>
      </c>
      <c r="L49" t="s">
        <v>104</v>
      </c>
      <c r="M49">
        <v>2</v>
      </c>
      <c r="N49">
        <v>3</v>
      </c>
      <c r="O49">
        <v>2</v>
      </c>
      <c r="P49">
        <v>4</v>
      </c>
      <c r="Q49">
        <v>5</v>
      </c>
      <c r="R49">
        <v>3</v>
      </c>
      <c r="S49">
        <v>3</v>
      </c>
      <c r="U49" s="8">
        <v>3.6427800000000001</v>
      </c>
      <c r="V49" s="8">
        <v>0.74265000000000003</v>
      </c>
      <c r="W49">
        <v>67.599999999999994</v>
      </c>
      <c r="X49">
        <v>0.92898000000000003</v>
      </c>
      <c r="Y49">
        <v>1.67164</v>
      </c>
      <c r="Z49">
        <v>2.9779300000000002</v>
      </c>
      <c r="AA49">
        <v>0.23047000000000001</v>
      </c>
      <c r="AB49">
        <v>9.819E-2</v>
      </c>
      <c r="AD49">
        <v>1.97115</v>
      </c>
      <c r="AE49">
        <v>66.7</v>
      </c>
      <c r="AG49">
        <v>2</v>
      </c>
      <c r="AJ49">
        <v>2.2228300000000001</v>
      </c>
      <c r="AK49">
        <v>0.78578000000000003</v>
      </c>
      <c r="AL49">
        <v>0.38352000000000003</v>
      </c>
      <c r="AM49">
        <v>3.3921299999999999</v>
      </c>
      <c r="AN49">
        <v>1.8154300000000001</v>
      </c>
      <c r="AO49">
        <v>0.86961999999999995</v>
      </c>
      <c r="AP49">
        <v>0.72519999999999996</v>
      </c>
      <c r="AQ49">
        <v>3.3906000000000001</v>
      </c>
      <c r="AS49">
        <v>0</v>
      </c>
      <c r="AT49">
        <v>4</v>
      </c>
      <c r="AU49">
        <v>1</v>
      </c>
      <c r="AV49">
        <v>1</v>
      </c>
      <c r="AW49" s="4">
        <v>9750</v>
      </c>
      <c r="AX49">
        <v>0</v>
      </c>
      <c r="AY49">
        <v>1</v>
      </c>
      <c r="BA49" s="1">
        <v>43763</v>
      </c>
      <c r="BB49">
        <v>15</v>
      </c>
      <c r="BC49">
        <v>15</v>
      </c>
      <c r="BD49">
        <v>0</v>
      </c>
      <c r="BE49">
        <v>84</v>
      </c>
      <c r="BF49">
        <v>1</v>
      </c>
      <c r="BG49">
        <v>0</v>
      </c>
      <c r="BH49">
        <v>84</v>
      </c>
      <c r="BI49" s="1">
        <v>43384</v>
      </c>
      <c r="BJ49">
        <v>10</v>
      </c>
      <c r="BK49">
        <v>9</v>
      </c>
      <c r="BL49">
        <v>0</v>
      </c>
      <c r="BM49">
        <v>48</v>
      </c>
      <c r="BN49">
        <v>1</v>
      </c>
      <c r="BO49">
        <v>0</v>
      </c>
      <c r="BP49">
        <v>48</v>
      </c>
      <c r="BQ49" s="1">
        <v>43018</v>
      </c>
      <c r="BR49">
        <v>23</v>
      </c>
      <c r="BS49">
        <v>19</v>
      </c>
      <c r="BT49">
        <v>4</v>
      </c>
      <c r="BU49">
        <v>322</v>
      </c>
      <c r="BV49">
        <v>1</v>
      </c>
      <c r="BW49">
        <v>0</v>
      </c>
      <c r="BX49">
        <v>322</v>
      </c>
      <c r="BY49">
        <v>111.667</v>
      </c>
      <c r="CA49" t="s">
        <v>464</v>
      </c>
      <c r="CB49" t="s">
        <v>465</v>
      </c>
      <c r="CC49">
        <v>26508</v>
      </c>
      <c r="CD49">
        <v>300</v>
      </c>
      <c r="CE49">
        <v>3042850692</v>
      </c>
      <c r="CF49" t="s">
        <v>98</v>
      </c>
      <c r="CG49" t="s">
        <v>99</v>
      </c>
      <c r="CH49" s="1">
        <v>32792</v>
      </c>
      <c r="CI49" t="s">
        <v>99</v>
      </c>
      <c r="CJ49" t="s">
        <v>100</v>
      </c>
      <c r="CK49" t="s">
        <v>99</v>
      </c>
      <c r="CL49" t="s">
        <v>102</v>
      </c>
      <c r="CM49" t="s">
        <v>463</v>
      </c>
      <c r="CN49">
        <v>62</v>
      </c>
      <c r="CO49" s="1">
        <v>44621</v>
      </c>
      <c r="CP49" s="1"/>
      <c r="CV49"/>
    </row>
    <row r="50" spans="1:104" x14ac:dyDescent="0.25">
      <c r="A50" t="s">
        <v>252</v>
      </c>
      <c r="B50" s="18" t="s">
        <v>792</v>
      </c>
      <c r="C50" s="18">
        <v>5.1000000000000001E+155</v>
      </c>
      <c r="D50" t="s">
        <v>785</v>
      </c>
      <c r="E50" t="s">
        <v>654</v>
      </c>
      <c r="F50" t="s">
        <v>655</v>
      </c>
      <c r="G50" t="s">
        <v>807</v>
      </c>
      <c r="H50">
        <v>28.1</v>
      </c>
      <c r="I50" t="s">
        <v>110</v>
      </c>
      <c r="K50" t="s">
        <v>99</v>
      </c>
      <c r="L50" t="s">
        <v>104</v>
      </c>
      <c r="M50">
        <v>3</v>
      </c>
      <c r="N50">
        <v>3</v>
      </c>
      <c r="O50">
        <v>4</v>
      </c>
      <c r="P50">
        <v>1</v>
      </c>
      <c r="Q50">
        <v>1</v>
      </c>
      <c r="S50">
        <v>2</v>
      </c>
      <c r="U50" s="8">
        <v>4.3607699999999996</v>
      </c>
      <c r="V50" s="8">
        <v>0.33723999999999998</v>
      </c>
      <c r="W50">
        <v>30</v>
      </c>
      <c r="X50">
        <v>1.52169</v>
      </c>
      <c r="Y50">
        <v>1.85893</v>
      </c>
      <c r="Z50">
        <v>4.1606199999999998</v>
      </c>
      <c r="AA50">
        <v>0.28493000000000002</v>
      </c>
      <c r="AB50">
        <v>0</v>
      </c>
      <c r="AD50">
        <v>2.5018400000000001</v>
      </c>
      <c r="AF50">
        <v>6</v>
      </c>
      <c r="AG50">
        <v>0</v>
      </c>
      <c r="AJ50">
        <v>2.0872199999999999</v>
      </c>
      <c r="AK50">
        <v>0.60343000000000002</v>
      </c>
      <c r="AL50">
        <v>0.29597000000000001</v>
      </c>
      <c r="AM50">
        <v>2.9866199999999998</v>
      </c>
      <c r="AN50">
        <v>2.4539</v>
      </c>
      <c r="AO50">
        <v>1.8549199999999999</v>
      </c>
      <c r="AP50">
        <v>0.42670999999999998</v>
      </c>
      <c r="AQ50">
        <v>4.6099800000000002</v>
      </c>
      <c r="AS50">
        <v>0</v>
      </c>
      <c r="AT50">
        <v>0</v>
      </c>
      <c r="AU50">
        <v>0</v>
      </c>
      <c r="AV50">
        <v>0</v>
      </c>
      <c r="AW50" s="4">
        <v>0</v>
      </c>
      <c r="AX50">
        <v>0</v>
      </c>
      <c r="AY50">
        <v>0</v>
      </c>
      <c r="BA50" s="1">
        <v>44419</v>
      </c>
      <c r="BB50">
        <v>8</v>
      </c>
      <c r="BC50">
        <v>8</v>
      </c>
      <c r="BD50">
        <v>0</v>
      </c>
      <c r="BE50">
        <v>32</v>
      </c>
      <c r="BF50">
        <v>1</v>
      </c>
      <c r="BG50">
        <v>0</v>
      </c>
      <c r="BH50">
        <v>32</v>
      </c>
      <c r="BI50" s="1">
        <v>43845</v>
      </c>
      <c r="BJ50">
        <v>7</v>
      </c>
      <c r="BK50">
        <v>7</v>
      </c>
      <c r="BL50">
        <v>0</v>
      </c>
      <c r="BM50">
        <v>36</v>
      </c>
      <c r="BN50">
        <v>1</v>
      </c>
      <c r="BO50">
        <v>0</v>
      </c>
      <c r="BP50">
        <v>36</v>
      </c>
      <c r="BQ50" s="1">
        <v>43440</v>
      </c>
      <c r="BR50">
        <v>13</v>
      </c>
      <c r="BS50">
        <v>13</v>
      </c>
      <c r="BT50">
        <v>0</v>
      </c>
      <c r="BU50">
        <v>84</v>
      </c>
      <c r="BV50">
        <v>1</v>
      </c>
      <c r="BW50">
        <v>0</v>
      </c>
      <c r="BX50">
        <v>84</v>
      </c>
      <c r="BY50">
        <v>42</v>
      </c>
      <c r="CA50" t="s">
        <v>127</v>
      </c>
      <c r="CB50" t="s">
        <v>787</v>
      </c>
      <c r="CC50">
        <v>25951</v>
      </c>
      <c r="CD50">
        <v>440</v>
      </c>
      <c r="CE50">
        <v>3044666090</v>
      </c>
      <c r="CF50" t="s">
        <v>130</v>
      </c>
      <c r="CG50" t="s">
        <v>99</v>
      </c>
      <c r="CH50" s="1">
        <v>41297</v>
      </c>
      <c r="CI50" t="s">
        <v>99</v>
      </c>
      <c r="CJ50" t="s">
        <v>99</v>
      </c>
      <c r="CK50" t="s">
        <v>99</v>
      </c>
      <c r="CL50" t="s">
        <v>102</v>
      </c>
      <c r="CM50" t="s">
        <v>786</v>
      </c>
      <c r="CN50">
        <v>34</v>
      </c>
      <c r="CO50" s="1">
        <v>44621</v>
      </c>
      <c r="CP50" s="1"/>
      <c r="CV50"/>
      <c r="CW50">
        <v>2</v>
      </c>
    </row>
    <row r="51" spans="1:104" x14ac:dyDescent="0.25">
      <c r="A51" t="s">
        <v>252</v>
      </c>
      <c r="B51" s="18" t="s">
        <v>792</v>
      </c>
      <c r="C51" s="18">
        <v>515129</v>
      </c>
      <c r="D51" t="s">
        <v>531</v>
      </c>
      <c r="E51" t="s">
        <v>533</v>
      </c>
      <c r="F51" t="s">
        <v>123</v>
      </c>
      <c r="G51" t="s">
        <v>807</v>
      </c>
      <c r="H51">
        <v>40</v>
      </c>
      <c r="I51" t="s">
        <v>110</v>
      </c>
      <c r="K51" t="s">
        <v>99</v>
      </c>
      <c r="L51" t="s">
        <v>101</v>
      </c>
      <c r="M51">
        <v>4</v>
      </c>
      <c r="N51">
        <v>4</v>
      </c>
      <c r="O51">
        <v>2</v>
      </c>
      <c r="P51">
        <v>5</v>
      </c>
      <c r="Q51">
        <v>5</v>
      </c>
      <c r="S51">
        <v>4</v>
      </c>
      <c r="U51" s="8">
        <v>3.60412</v>
      </c>
      <c r="V51" s="8">
        <v>0.82416999999999996</v>
      </c>
      <c r="W51">
        <v>56.1</v>
      </c>
      <c r="X51">
        <v>0.57684999999999997</v>
      </c>
      <c r="Y51">
        <v>1.4010199999999999</v>
      </c>
      <c r="Z51">
        <v>3.1400299999999999</v>
      </c>
      <c r="AA51">
        <v>0.51949000000000001</v>
      </c>
      <c r="AB51">
        <v>9.1800000000000007E-3</v>
      </c>
      <c r="AD51">
        <v>2.2031000000000001</v>
      </c>
      <c r="AE51">
        <v>54.5</v>
      </c>
      <c r="AG51">
        <v>0</v>
      </c>
      <c r="AJ51">
        <v>2.1281099999999999</v>
      </c>
      <c r="AK51">
        <v>0.70147000000000004</v>
      </c>
      <c r="AL51">
        <v>0.30223</v>
      </c>
      <c r="AM51">
        <v>3.1318000000000001</v>
      </c>
      <c r="AN51">
        <v>2.11937</v>
      </c>
      <c r="AO51">
        <v>0.60489000000000004</v>
      </c>
      <c r="AP51">
        <v>1.0212600000000001</v>
      </c>
      <c r="AQ51">
        <v>3.6334599999999999</v>
      </c>
      <c r="AS51">
        <v>0</v>
      </c>
      <c r="AT51">
        <v>0</v>
      </c>
      <c r="AU51">
        <v>1</v>
      </c>
      <c r="AV51">
        <v>1</v>
      </c>
      <c r="AW51" s="4">
        <v>5135.96</v>
      </c>
      <c r="AX51">
        <v>0</v>
      </c>
      <c r="AY51">
        <v>1</v>
      </c>
      <c r="BA51" s="1">
        <v>44237</v>
      </c>
      <c r="BB51">
        <v>6</v>
      </c>
      <c r="BC51">
        <v>6</v>
      </c>
      <c r="BD51">
        <v>0</v>
      </c>
      <c r="BE51">
        <v>32</v>
      </c>
      <c r="BF51">
        <v>1</v>
      </c>
      <c r="BG51">
        <v>0</v>
      </c>
      <c r="BH51">
        <v>32</v>
      </c>
      <c r="BI51" s="1">
        <v>43636</v>
      </c>
      <c r="BJ51">
        <v>22</v>
      </c>
      <c r="BK51">
        <v>21</v>
      </c>
      <c r="BL51">
        <v>0</v>
      </c>
      <c r="BM51">
        <v>152</v>
      </c>
      <c r="BN51">
        <v>1</v>
      </c>
      <c r="BO51">
        <v>0</v>
      </c>
      <c r="BP51">
        <v>152</v>
      </c>
      <c r="BQ51" s="1">
        <v>43278</v>
      </c>
      <c r="BR51">
        <v>3</v>
      </c>
      <c r="BS51">
        <v>3</v>
      </c>
      <c r="BT51">
        <v>0</v>
      </c>
      <c r="BU51">
        <v>24</v>
      </c>
      <c r="BV51">
        <v>1</v>
      </c>
      <c r="BW51">
        <v>0</v>
      </c>
      <c r="BX51">
        <v>24</v>
      </c>
      <c r="BY51">
        <v>70.667000000000002</v>
      </c>
      <c r="CA51" t="s">
        <v>534</v>
      </c>
      <c r="CB51" t="s">
        <v>535</v>
      </c>
      <c r="CC51">
        <v>26416</v>
      </c>
      <c r="CD51">
        <v>0</v>
      </c>
      <c r="CE51">
        <v>3044571760</v>
      </c>
      <c r="CF51" t="s">
        <v>98</v>
      </c>
      <c r="CG51" t="s">
        <v>100</v>
      </c>
      <c r="CH51" s="1">
        <v>34474</v>
      </c>
      <c r="CI51" t="s">
        <v>99</v>
      </c>
      <c r="CJ51" t="s">
        <v>99</v>
      </c>
      <c r="CK51" t="s">
        <v>99</v>
      </c>
      <c r="CL51" t="s">
        <v>102</v>
      </c>
      <c r="CM51" t="s">
        <v>532</v>
      </c>
      <c r="CN51">
        <v>60</v>
      </c>
      <c r="CO51" s="1">
        <v>44621</v>
      </c>
      <c r="CP51" s="1"/>
      <c r="CV51"/>
      <c r="CW51">
        <v>2</v>
      </c>
    </row>
    <row r="52" spans="1:104" x14ac:dyDescent="0.25">
      <c r="A52" t="s">
        <v>252</v>
      </c>
      <c r="B52" s="18" t="s">
        <v>792</v>
      </c>
      <c r="C52" s="18">
        <v>515186</v>
      </c>
      <c r="D52" t="s">
        <v>720</v>
      </c>
      <c r="E52" t="s">
        <v>247</v>
      </c>
      <c r="F52" t="s">
        <v>169</v>
      </c>
      <c r="G52" t="s">
        <v>806</v>
      </c>
      <c r="H52">
        <v>42.3</v>
      </c>
      <c r="I52" t="s">
        <v>97</v>
      </c>
      <c r="J52" t="s">
        <v>120</v>
      </c>
      <c r="K52" t="s">
        <v>100</v>
      </c>
      <c r="L52" t="s">
        <v>104</v>
      </c>
      <c r="U52" s="8">
        <v>4.1996500000000001</v>
      </c>
      <c r="V52" s="8">
        <v>0.62316000000000005</v>
      </c>
      <c r="X52">
        <v>1.09816</v>
      </c>
      <c r="Y52">
        <v>1.72132</v>
      </c>
      <c r="Z52">
        <v>3.4531399999999999</v>
      </c>
      <c r="AA52">
        <v>0.24082000000000001</v>
      </c>
      <c r="AB52">
        <v>2.5389999999999999E-2</v>
      </c>
      <c r="AC52">
        <v>6</v>
      </c>
      <c r="AD52">
        <v>2.4783300000000001</v>
      </c>
      <c r="AF52">
        <v>6</v>
      </c>
      <c r="AH52">
        <v>6</v>
      </c>
      <c r="AJ52">
        <v>1.8710199999999999</v>
      </c>
      <c r="AK52">
        <v>0.72968999999999995</v>
      </c>
      <c r="AL52">
        <v>0.36348000000000003</v>
      </c>
      <c r="AM52">
        <v>2.9641799999999998</v>
      </c>
      <c r="AN52">
        <v>2.7117300000000002</v>
      </c>
      <c r="AO52">
        <v>1.10701</v>
      </c>
      <c r="AP52">
        <v>0.64207000000000003</v>
      </c>
      <c r="AQ52">
        <v>4.4732500000000002</v>
      </c>
      <c r="AS52">
        <v>0</v>
      </c>
      <c r="AT52">
        <v>0</v>
      </c>
      <c r="AU52">
        <v>0</v>
      </c>
      <c r="AV52">
        <v>2</v>
      </c>
      <c r="AW52" s="4">
        <v>311246.32</v>
      </c>
      <c r="AX52">
        <v>1</v>
      </c>
      <c r="AY52">
        <v>3</v>
      </c>
      <c r="BA52" s="1">
        <v>43566</v>
      </c>
      <c r="BB52">
        <v>24</v>
      </c>
      <c r="BC52">
        <v>24</v>
      </c>
      <c r="BD52">
        <v>0</v>
      </c>
      <c r="BE52">
        <v>402</v>
      </c>
      <c r="BF52">
        <v>2</v>
      </c>
      <c r="BG52">
        <v>201</v>
      </c>
      <c r="BH52">
        <v>603</v>
      </c>
      <c r="BI52" s="1">
        <v>43195</v>
      </c>
      <c r="BJ52">
        <v>21</v>
      </c>
      <c r="BK52">
        <v>21</v>
      </c>
      <c r="BL52">
        <v>0</v>
      </c>
      <c r="BM52">
        <v>104</v>
      </c>
      <c r="BN52">
        <v>1</v>
      </c>
      <c r="BO52">
        <v>0</v>
      </c>
      <c r="BP52">
        <v>104</v>
      </c>
      <c r="BQ52" s="1">
        <v>42775</v>
      </c>
      <c r="BR52">
        <v>18</v>
      </c>
      <c r="BS52">
        <v>18</v>
      </c>
      <c r="BT52">
        <v>0</v>
      </c>
      <c r="BU52">
        <v>124</v>
      </c>
      <c r="BV52">
        <v>2</v>
      </c>
      <c r="BW52">
        <v>62</v>
      </c>
      <c r="BX52">
        <v>186</v>
      </c>
      <c r="BY52">
        <v>367.16699999999997</v>
      </c>
      <c r="CA52" t="s">
        <v>722</v>
      </c>
      <c r="CB52" t="s">
        <v>723</v>
      </c>
      <c r="CC52">
        <v>24701</v>
      </c>
      <c r="CD52">
        <v>270</v>
      </c>
      <c r="CE52">
        <v>3043272485</v>
      </c>
      <c r="CF52" t="s">
        <v>98</v>
      </c>
      <c r="CG52" t="s">
        <v>99</v>
      </c>
      <c r="CH52" s="1">
        <v>38108</v>
      </c>
      <c r="CI52" t="s">
        <v>99</v>
      </c>
      <c r="CJ52" t="s">
        <v>100</v>
      </c>
      <c r="CK52" t="s">
        <v>99</v>
      </c>
      <c r="CL52" t="s">
        <v>102</v>
      </c>
      <c r="CM52" t="s">
        <v>721</v>
      </c>
      <c r="CN52">
        <v>60</v>
      </c>
      <c r="CO52" s="1">
        <v>44621</v>
      </c>
      <c r="CP52" s="1"/>
      <c r="CR52">
        <v>18</v>
      </c>
      <c r="CS52">
        <v>18</v>
      </c>
      <c r="CT52">
        <v>18</v>
      </c>
      <c r="CU52">
        <v>18</v>
      </c>
      <c r="CV52">
        <v>18</v>
      </c>
      <c r="CW52">
        <v>18</v>
      </c>
      <c r="CX52">
        <v>18</v>
      </c>
    </row>
    <row r="53" spans="1:104" x14ac:dyDescent="0.25">
      <c r="A53" t="s">
        <v>252</v>
      </c>
      <c r="B53" s="18" t="s">
        <v>792</v>
      </c>
      <c r="C53" s="18">
        <v>515146</v>
      </c>
      <c r="D53" t="s">
        <v>578</v>
      </c>
      <c r="E53" t="s">
        <v>580</v>
      </c>
      <c r="F53" t="s">
        <v>290</v>
      </c>
      <c r="G53" t="s">
        <v>806</v>
      </c>
      <c r="H53">
        <v>83.7</v>
      </c>
      <c r="I53" t="s">
        <v>97</v>
      </c>
      <c r="K53" t="s">
        <v>99</v>
      </c>
      <c r="L53" t="s">
        <v>104</v>
      </c>
      <c r="M53">
        <v>1</v>
      </c>
      <c r="N53">
        <v>2</v>
      </c>
      <c r="O53">
        <v>1</v>
      </c>
      <c r="P53">
        <v>2</v>
      </c>
      <c r="Q53">
        <v>1</v>
      </c>
      <c r="R53">
        <v>4</v>
      </c>
      <c r="S53">
        <v>2</v>
      </c>
      <c r="U53" s="8">
        <v>3.2704800000000001</v>
      </c>
      <c r="V53" s="8">
        <v>0.55886999999999998</v>
      </c>
      <c r="W53">
        <v>54.9</v>
      </c>
      <c r="X53">
        <v>0.77944999999999998</v>
      </c>
      <c r="Y53">
        <v>1.33832</v>
      </c>
      <c r="Z53">
        <v>2.8699699999999999</v>
      </c>
      <c r="AA53">
        <v>0.23021</v>
      </c>
      <c r="AB53">
        <v>4.981E-2</v>
      </c>
      <c r="AD53">
        <v>1.9321600000000001</v>
      </c>
      <c r="AE53">
        <v>58.3</v>
      </c>
      <c r="AG53">
        <v>3</v>
      </c>
      <c r="AJ53">
        <v>2.0585300000000002</v>
      </c>
      <c r="AK53">
        <v>0.79745999999999995</v>
      </c>
      <c r="AL53">
        <v>0.42276999999999998</v>
      </c>
      <c r="AM53">
        <v>3.2787600000000001</v>
      </c>
      <c r="AN53">
        <v>1.9215500000000001</v>
      </c>
      <c r="AO53">
        <v>0.71894999999999998</v>
      </c>
      <c r="AP53">
        <v>0.49507000000000001</v>
      </c>
      <c r="AQ53">
        <v>3.14933</v>
      </c>
      <c r="AS53">
        <v>0</v>
      </c>
      <c r="AT53">
        <v>0</v>
      </c>
      <c r="AU53">
        <v>1</v>
      </c>
      <c r="AV53">
        <v>1</v>
      </c>
      <c r="AW53" s="4">
        <v>9750</v>
      </c>
      <c r="AX53">
        <v>0</v>
      </c>
      <c r="AY53">
        <v>1</v>
      </c>
      <c r="BA53" s="1">
        <v>43594</v>
      </c>
      <c r="BB53">
        <v>20</v>
      </c>
      <c r="BC53">
        <v>20</v>
      </c>
      <c r="BD53">
        <v>0</v>
      </c>
      <c r="BE53">
        <v>144</v>
      </c>
      <c r="BF53">
        <v>2</v>
      </c>
      <c r="BG53">
        <v>72</v>
      </c>
      <c r="BH53">
        <v>216</v>
      </c>
      <c r="BI53" s="1">
        <v>43203</v>
      </c>
      <c r="BJ53">
        <v>16</v>
      </c>
      <c r="BK53">
        <v>15</v>
      </c>
      <c r="BL53">
        <v>0</v>
      </c>
      <c r="BM53">
        <v>96</v>
      </c>
      <c r="BN53">
        <v>1</v>
      </c>
      <c r="BO53">
        <v>0</v>
      </c>
      <c r="BP53">
        <v>96</v>
      </c>
      <c r="BQ53" s="1">
        <v>42794</v>
      </c>
      <c r="BR53">
        <v>28</v>
      </c>
      <c r="BS53">
        <v>28</v>
      </c>
      <c r="BT53">
        <v>0</v>
      </c>
      <c r="BU53">
        <v>232</v>
      </c>
      <c r="BV53">
        <v>1</v>
      </c>
      <c r="BW53">
        <v>0</v>
      </c>
      <c r="BX53">
        <v>232</v>
      </c>
      <c r="BY53">
        <v>178.667</v>
      </c>
      <c r="CA53" t="s">
        <v>581</v>
      </c>
      <c r="CB53" t="s">
        <v>582</v>
      </c>
      <c r="CC53">
        <v>25315</v>
      </c>
      <c r="CD53">
        <v>190</v>
      </c>
      <c r="CE53">
        <v>3049491580</v>
      </c>
      <c r="CF53" t="s">
        <v>98</v>
      </c>
      <c r="CG53" t="s">
        <v>99</v>
      </c>
      <c r="CH53" s="1">
        <v>35340</v>
      </c>
      <c r="CI53" t="s">
        <v>99</v>
      </c>
      <c r="CJ53" t="s">
        <v>100</v>
      </c>
      <c r="CK53" t="s">
        <v>99</v>
      </c>
      <c r="CL53" t="s">
        <v>102</v>
      </c>
      <c r="CM53" t="s">
        <v>579</v>
      </c>
      <c r="CN53">
        <v>90</v>
      </c>
      <c r="CO53" s="1">
        <v>44621</v>
      </c>
      <c r="CP53" s="1"/>
      <c r="CV53"/>
    </row>
    <row r="54" spans="1:104" x14ac:dyDescent="0.25">
      <c r="A54" t="s">
        <v>252</v>
      </c>
      <c r="B54" s="18" t="s">
        <v>792</v>
      </c>
      <c r="C54" s="18">
        <v>515162</v>
      </c>
      <c r="D54" t="s">
        <v>617</v>
      </c>
      <c r="E54" t="s">
        <v>175</v>
      </c>
      <c r="F54" t="s">
        <v>221</v>
      </c>
      <c r="G54" t="s">
        <v>806</v>
      </c>
      <c r="H54">
        <v>88.8</v>
      </c>
      <c r="I54" t="s">
        <v>97</v>
      </c>
      <c r="K54" t="s">
        <v>99</v>
      </c>
      <c r="L54" t="s">
        <v>101</v>
      </c>
      <c r="M54">
        <v>5</v>
      </c>
      <c r="N54">
        <v>3</v>
      </c>
      <c r="O54">
        <v>5</v>
      </c>
      <c r="P54">
        <v>2</v>
      </c>
      <c r="Q54">
        <v>2</v>
      </c>
      <c r="R54">
        <v>3</v>
      </c>
      <c r="S54">
        <v>3</v>
      </c>
      <c r="U54" s="8">
        <v>4.1358600000000001</v>
      </c>
      <c r="V54" s="8">
        <v>0.60550999999999999</v>
      </c>
      <c r="W54">
        <v>24.1</v>
      </c>
      <c r="X54">
        <v>1.2248000000000001</v>
      </c>
      <c r="Y54">
        <v>1.8303100000000001</v>
      </c>
      <c r="Z54">
        <v>3.6870699999999998</v>
      </c>
      <c r="AA54">
        <v>0.16979</v>
      </c>
      <c r="AB54">
        <v>2.3539999999999998E-2</v>
      </c>
      <c r="AD54">
        <v>2.3055599999999998</v>
      </c>
      <c r="AE54">
        <v>35.700000000000003</v>
      </c>
      <c r="AG54">
        <v>0</v>
      </c>
      <c r="AJ54">
        <v>1.95956</v>
      </c>
      <c r="AK54">
        <v>0.73282999999999998</v>
      </c>
      <c r="AL54">
        <v>0.37558999999999998</v>
      </c>
      <c r="AM54">
        <v>3.0679799999999999</v>
      </c>
      <c r="AN54">
        <v>2.4087100000000001</v>
      </c>
      <c r="AO54">
        <v>1.2293799999999999</v>
      </c>
      <c r="AP54">
        <v>0.60375000000000001</v>
      </c>
      <c r="AQ54">
        <v>4.2562800000000003</v>
      </c>
      <c r="AS54">
        <v>0</v>
      </c>
      <c r="AT54">
        <v>0</v>
      </c>
      <c r="AU54">
        <v>0</v>
      </c>
      <c r="AV54">
        <v>0</v>
      </c>
      <c r="AW54" s="4">
        <v>0</v>
      </c>
      <c r="AX54">
        <v>0</v>
      </c>
      <c r="AY54">
        <v>0</v>
      </c>
      <c r="BA54" s="1">
        <v>44321</v>
      </c>
      <c r="BB54">
        <v>1</v>
      </c>
      <c r="BC54">
        <v>1</v>
      </c>
      <c r="BD54">
        <v>0</v>
      </c>
      <c r="BE54">
        <v>8</v>
      </c>
      <c r="BF54">
        <v>1</v>
      </c>
      <c r="BG54">
        <v>0</v>
      </c>
      <c r="BH54">
        <v>8</v>
      </c>
      <c r="BI54" s="1">
        <v>43839</v>
      </c>
      <c r="BJ54">
        <v>8</v>
      </c>
      <c r="BK54">
        <v>8</v>
      </c>
      <c r="BL54">
        <v>0</v>
      </c>
      <c r="BM54">
        <v>40</v>
      </c>
      <c r="BN54">
        <v>1</v>
      </c>
      <c r="BO54">
        <v>0</v>
      </c>
      <c r="BP54">
        <v>40</v>
      </c>
      <c r="BQ54" s="1">
        <v>43432</v>
      </c>
      <c r="BR54">
        <v>2</v>
      </c>
      <c r="BS54">
        <v>2</v>
      </c>
      <c r="BT54">
        <v>0</v>
      </c>
      <c r="BU54">
        <v>4</v>
      </c>
      <c r="BV54">
        <v>1</v>
      </c>
      <c r="BW54">
        <v>0</v>
      </c>
      <c r="BX54">
        <v>4</v>
      </c>
      <c r="BY54">
        <v>18</v>
      </c>
      <c r="CA54" t="s">
        <v>619</v>
      </c>
      <c r="CB54" t="s">
        <v>620</v>
      </c>
      <c r="CC54">
        <v>24836</v>
      </c>
      <c r="CD54">
        <v>230</v>
      </c>
      <c r="CE54">
        <v>3044482121</v>
      </c>
      <c r="CF54" t="s">
        <v>98</v>
      </c>
      <c r="CG54" t="s">
        <v>99</v>
      </c>
      <c r="CH54" s="1">
        <v>36062</v>
      </c>
      <c r="CI54" t="s">
        <v>99</v>
      </c>
      <c r="CJ54" t="s">
        <v>99</v>
      </c>
      <c r="CK54" t="s">
        <v>99</v>
      </c>
      <c r="CL54" t="s">
        <v>102</v>
      </c>
      <c r="CM54" t="s">
        <v>618</v>
      </c>
      <c r="CN54">
        <v>120</v>
      </c>
      <c r="CO54" s="1">
        <v>44621</v>
      </c>
      <c r="CP54" s="1"/>
      <c r="CV54"/>
    </row>
    <row r="55" spans="1:104" x14ac:dyDescent="0.25">
      <c r="A55" t="s">
        <v>252</v>
      </c>
      <c r="B55" s="18" t="s">
        <v>792</v>
      </c>
      <c r="C55" s="18">
        <v>515134</v>
      </c>
      <c r="D55" t="s">
        <v>551</v>
      </c>
      <c r="E55" t="s">
        <v>144</v>
      </c>
      <c r="F55" t="s">
        <v>290</v>
      </c>
      <c r="G55" t="s">
        <v>806</v>
      </c>
      <c r="H55">
        <v>51.5</v>
      </c>
      <c r="I55" t="s">
        <v>97</v>
      </c>
      <c r="K55" t="s">
        <v>99</v>
      </c>
      <c r="L55" t="s">
        <v>104</v>
      </c>
      <c r="M55">
        <v>3</v>
      </c>
      <c r="N55">
        <v>3</v>
      </c>
      <c r="O55">
        <v>2</v>
      </c>
      <c r="P55">
        <v>5</v>
      </c>
      <c r="Q55">
        <v>4</v>
      </c>
      <c r="R55">
        <v>5</v>
      </c>
      <c r="S55">
        <v>4</v>
      </c>
      <c r="U55" s="8">
        <v>3.7639999999999998</v>
      </c>
      <c r="V55" s="8">
        <v>0.85314999999999996</v>
      </c>
      <c r="W55">
        <v>69.099999999999994</v>
      </c>
      <c r="X55">
        <v>0.85572999999999999</v>
      </c>
      <c r="Y55">
        <v>1.70888</v>
      </c>
      <c r="Z55">
        <v>3.2050100000000001</v>
      </c>
      <c r="AA55">
        <v>0.25056</v>
      </c>
      <c r="AB55">
        <v>1.323E-2</v>
      </c>
      <c r="AD55">
        <v>2.0551200000000001</v>
      </c>
      <c r="AE55">
        <v>45.5</v>
      </c>
      <c r="AH55">
        <v>6</v>
      </c>
      <c r="AJ55">
        <v>2.23068</v>
      </c>
      <c r="AK55">
        <v>0.76056999999999997</v>
      </c>
      <c r="AL55">
        <v>0.41115000000000002</v>
      </c>
      <c r="AM55">
        <v>3.40239</v>
      </c>
      <c r="AN55">
        <v>1.8861000000000001</v>
      </c>
      <c r="AO55">
        <v>0.82760999999999996</v>
      </c>
      <c r="AP55">
        <v>0.77710999999999997</v>
      </c>
      <c r="AQ55">
        <v>3.4928599999999999</v>
      </c>
      <c r="AS55">
        <v>0</v>
      </c>
      <c r="AT55">
        <v>0</v>
      </c>
      <c r="AU55">
        <v>0</v>
      </c>
      <c r="AV55">
        <v>1</v>
      </c>
      <c r="AW55" s="4">
        <v>5000</v>
      </c>
      <c r="AX55">
        <v>0</v>
      </c>
      <c r="AY55">
        <v>1</v>
      </c>
      <c r="BA55" s="1">
        <v>44216</v>
      </c>
      <c r="BB55">
        <v>16</v>
      </c>
      <c r="BC55">
        <v>16</v>
      </c>
      <c r="BD55">
        <v>0</v>
      </c>
      <c r="BE55">
        <v>96</v>
      </c>
      <c r="BF55">
        <v>1</v>
      </c>
      <c r="BG55">
        <v>0</v>
      </c>
      <c r="BH55">
        <v>96</v>
      </c>
      <c r="BI55" s="1">
        <v>43544</v>
      </c>
      <c r="BJ55">
        <v>21</v>
      </c>
      <c r="BK55">
        <v>21</v>
      </c>
      <c r="BL55">
        <v>0</v>
      </c>
      <c r="BM55">
        <v>152</v>
      </c>
      <c r="BN55">
        <v>1</v>
      </c>
      <c r="BO55">
        <v>0</v>
      </c>
      <c r="BP55">
        <v>152</v>
      </c>
      <c r="BQ55" s="1">
        <v>43237</v>
      </c>
      <c r="BR55">
        <v>7</v>
      </c>
      <c r="BS55">
        <v>7</v>
      </c>
      <c r="BT55">
        <v>0</v>
      </c>
      <c r="BU55">
        <v>44</v>
      </c>
      <c r="BV55">
        <v>1</v>
      </c>
      <c r="BW55">
        <v>0</v>
      </c>
      <c r="BX55">
        <v>44</v>
      </c>
      <c r="BY55">
        <v>106</v>
      </c>
      <c r="CA55" t="s">
        <v>553</v>
      </c>
      <c r="CB55" t="s">
        <v>554</v>
      </c>
      <c r="CC55">
        <v>25311</v>
      </c>
      <c r="CD55">
        <v>190</v>
      </c>
      <c r="CE55">
        <v>3043444268</v>
      </c>
      <c r="CF55" t="s">
        <v>98</v>
      </c>
      <c r="CG55" t="s">
        <v>99</v>
      </c>
      <c r="CH55" s="1">
        <v>34845</v>
      </c>
      <c r="CI55" t="s">
        <v>99</v>
      </c>
      <c r="CJ55" t="s">
        <v>99</v>
      </c>
      <c r="CK55" t="s">
        <v>99</v>
      </c>
      <c r="CL55" t="s">
        <v>102</v>
      </c>
      <c r="CM55" t="s">
        <v>552</v>
      </c>
      <c r="CN55">
        <v>60</v>
      </c>
      <c r="CO55" s="1">
        <v>44621</v>
      </c>
      <c r="CP55" s="1"/>
      <c r="CV55"/>
    </row>
    <row r="56" spans="1:104" x14ac:dyDescent="0.25">
      <c r="A56" t="s">
        <v>252</v>
      </c>
      <c r="B56" s="18" t="s">
        <v>792</v>
      </c>
      <c r="C56" s="18">
        <v>515052</v>
      </c>
      <c r="D56" t="s">
        <v>321</v>
      </c>
      <c r="E56" t="s">
        <v>247</v>
      </c>
      <c r="F56" t="s">
        <v>169</v>
      </c>
      <c r="G56" t="s">
        <v>806</v>
      </c>
      <c r="H56">
        <v>83.6</v>
      </c>
      <c r="I56" t="s">
        <v>97</v>
      </c>
      <c r="K56" t="s">
        <v>100</v>
      </c>
      <c r="L56" t="s">
        <v>101</v>
      </c>
      <c r="M56">
        <v>1</v>
      </c>
      <c r="N56">
        <v>2</v>
      </c>
      <c r="O56">
        <v>1</v>
      </c>
      <c r="P56">
        <v>2</v>
      </c>
      <c r="Q56">
        <v>1</v>
      </c>
      <c r="R56">
        <v>3</v>
      </c>
      <c r="S56">
        <v>3</v>
      </c>
      <c r="U56" s="8">
        <v>2.85094</v>
      </c>
      <c r="V56" s="8">
        <v>0.55471999999999999</v>
      </c>
      <c r="W56">
        <v>75.3</v>
      </c>
      <c r="X56">
        <v>0.89185000000000003</v>
      </c>
      <c r="Y56">
        <v>1.4465600000000001</v>
      </c>
      <c r="Z56">
        <v>2.4171900000000002</v>
      </c>
      <c r="AA56">
        <v>0.16971</v>
      </c>
      <c r="AB56">
        <v>5.491E-2</v>
      </c>
      <c r="AD56">
        <v>1.40438</v>
      </c>
      <c r="AE56">
        <v>71.400000000000006</v>
      </c>
      <c r="AG56">
        <v>1</v>
      </c>
      <c r="AJ56">
        <v>2.0639400000000001</v>
      </c>
      <c r="AK56">
        <v>0.74777000000000005</v>
      </c>
      <c r="AL56">
        <v>0.37082999999999999</v>
      </c>
      <c r="AM56">
        <v>3.1825299999999999</v>
      </c>
      <c r="AN56">
        <v>1.3930100000000001</v>
      </c>
      <c r="AO56">
        <v>0.87729999999999997</v>
      </c>
      <c r="AP56">
        <v>0.56020999999999999</v>
      </c>
      <c r="AQ56">
        <v>2.8283399999999999</v>
      </c>
      <c r="AS56">
        <v>0</v>
      </c>
      <c r="AT56">
        <v>5</v>
      </c>
      <c r="AU56">
        <v>0</v>
      </c>
      <c r="AV56">
        <v>3</v>
      </c>
      <c r="AW56" s="4">
        <v>288848.25</v>
      </c>
      <c r="AX56">
        <v>0</v>
      </c>
      <c r="AY56">
        <v>3</v>
      </c>
      <c r="BA56" s="1">
        <v>44273</v>
      </c>
      <c r="BB56">
        <v>15</v>
      </c>
      <c r="BC56">
        <v>15</v>
      </c>
      <c r="BD56">
        <v>0</v>
      </c>
      <c r="BE56">
        <v>116</v>
      </c>
      <c r="BF56">
        <v>1</v>
      </c>
      <c r="BG56">
        <v>0</v>
      </c>
      <c r="BH56">
        <v>116</v>
      </c>
      <c r="BI56" s="1">
        <v>43865</v>
      </c>
      <c r="BJ56">
        <v>20</v>
      </c>
      <c r="BK56">
        <v>20</v>
      </c>
      <c r="BL56">
        <v>3</v>
      </c>
      <c r="BM56">
        <v>236</v>
      </c>
      <c r="BN56">
        <v>1</v>
      </c>
      <c r="BO56">
        <v>0</v>
      </c>
      <c r="BP56">
        <v>236</v>
      </c>
      <c r="BQ56" s="1">
        <v>43433</v>
      </c>
      <c r="BR56">
        <v>16</v>
      </c>
      <c r="BS56">
        <v>16</v>
      </c>
      <c r="BT56">
        <v>0</v>
      </c>
      <c r="BU56">
        <v>104</v>
      </c>
      <c r="BV56">
        <v>1</v>
      </c>
      <c r="BW56">
        <v>0</v>
      </c>
      <c r="BX56">
        <v>104</v>
      </c>
      <c r="BY56">
        <v>154</v>
      </c>
      <c r="CA56" t="s">
        <v>323</v>
      </c>
      <c r="CB56" t="s">
        <v>324</v>
      </c>
      <c r="CC56">
        <v>24701</v>
      </c>
      <c r="CD56">
        <v>270</v>
      </c>
      <c r="CE56">
        <v>3043255448</v>
      </c>
      <c r="CF56" t="s">
        <v>98</v>
      </c>
      <c r="CG56" t="s">
        <v>99</v>
      </c>
      <c r="CH56" s="1">
        <v>27409</v>
      </c>
      <c r="CI56" t="s">
        <v>99</v>
      </c>
      <c r="CJ56" t="s">
        <v>99</v>
      </c>
      <c r="CK56" t="s">
        <v>99</v>
      </c>
      <c r="CL56" t="s">
        <v>102</v>
      </c>
      <c r="CM56" t="s">
        <v>322</v>
      </c>
      <c r="CN56">
        <v>103</v>
      </c>
      <c r="CO56" s="1">
        <v>44621</v>
      </c>
      <c r="CP56" s="1"/>
      <c r="CV56"/>
    </row>
    <row r="57" spans="1:104" x14ac:dyDescent="0.25">
      <c r="A57" t="s">
        <v>252</v>
      </c>
      <c r="B57" s="18" t="s">
        <v>792</v>
      </c>
      <c r="C57" s="18">
        <v>515182</v>
      </c>
      <c r="D57" t="s">
        <v>702</v>
      </c>
      <c r="E57" t="s">
        <v>176</v>
      </c>
      <c r="F57" t="s">
        <v>240</v>
      </c>
      <c r="G57" t="s">
        <v>806</v>
      </c>
      <c r="H57">
        <v>59.7</v>
      </c>
      <c r="I57" t="s">
        <v>97</v>
      </c>
      <c r="K57" t="s">
        <v>99</v>
      </c>
      <c r="L57" t="s">
        <v>104</v>
      </c>
      <c r="M57">
        <v>2</v>
      </c>
      <c r="N57">
        <v>2</v>
      </c>
      <c r="O57">
        <v>2</v>
      </c>
      <c r="P57">
        <v>2</v>
      </c>
      <c r="Q57">
        <v>2</v>
      </c>
      <c r="S57">
        <v>3</v>
      </c>
      <c r="U57" s="8">
        <v>2.8515600000000001</v>
      </c>
      <c r="V57" s="8">
        <v>0.57808999999999999</v>
      </c>
      <c r="W57">
        <v>74.599999999999994</v>
      </c>
      <c r="X57">
        <v>0.52403</v>
      </c>
      <c r="Y57">
        <v>1.10212</v>
      </c>
      <c r="Z57">
        <v>2.4983399999999998</v>
      </c>
      <c r="AA57">
        <v>0.37472</v>
      </c>
      <c r="AB57">
        <v>1.4540000000000001E-2</v>
      </c>
      <c r="AD57">
        <v>1.7494400000000001</v>
      </c>
      <c r="AE57">
        <v>61.5</v>
      </c>
      <c r="AG57">
        <v>1</v>
      </c>
      <c r="AJ57">
        <v>2.1519699999999999</v>
      </c>
      <c r="AK57">
        <v>0.76058000000000003</v>
      </c>
      <c r="AL57">
        <v>0.38923000000000002</v>
      </c>
      <c r="AM57">
        <v>3.30179</v>
      </c>
      <c r="AN57">
        <v>1.66429</v>
      </c>
      <c r="AO57">
        <v>0.50680000000000003</v>
      </c>
      <c r="AP57">
        <v>0.55620999999999998</v>
      </c>
      <c r="AQ57">
        <v>2.7267700000000001</v>
      </c>
      <c r="AS57">
        <v>0</v>
      </c>
      <c r="AT57">
        <v>0</v>
      </c>
      <c r="AU57">
        <v>0</v>
      </c>
      <c r="AV57">
        <v>0</v>
      </c>
      <c r="AW57" s="4">
        <v>0</v>
      </c>
      <c r="AX57">
        <v>0</v>
      </c>
      <c r="AY57">
        <v>0</v>
      </c>
      <c r="BA57" s="1">
        <v>44532</v>
      </c>
      <c r="BB57">
        <v>22</v>
      </c>
      <c r="BC57">
        <v>22</v>
      </c>
      <c r="BD57">
        <v>0</v>
      </c>
      <c r="BE57">
        <v>112</v>
      </c>
      <c r="BF57">
        <v>1</v>
      </c>
      <c r="BG57">
        <v>0</v>
      </c>
      <c r="BH57">
        <v>112</v>
      </c>
      <c r="BI57" s="1">
        <v>43560</v>
      </c>
      <c r="BJ57">
        <v>21</v>
      </c>
      <c r="BK57">
        <v>21</v>
      </c>
      <c r="BL57">
        <v>0</v>
      </c>
      <c r="BM57">
        <v>104</v>
      </c>
      <c r="BN57">
        <v>1</v>
      </c>
      <c r="BO57">
        <v>0</v>
      </c>
      <c r="BP57">
        <v>104</v>
      </c>
      <c r="BQ57" s="1">
        <v>43194</v>
      </c>
      <c r="BR57">
        <v>9</v>
      </c>
      <c r="BS57">
        <v>9</v>
      </c>
      <c r="BT57">
        <v>0</v>
      </c>
      <c r="BU57">
        <v>52</v>
      </c>
      <c r="BV57">
        <v>1</v>
      </c>
      <c r="BW57">
        <v>0</v>
      </c>
      <c r="BX57">
        <v>52</v>
      </c>
      <c r="BY57">
        <v>99.332999999999998</v>
      </c>
      <c r="CA57" t="s">
        <v>704</v>
      </c>
      <c r="CB57" t="s">
        <v>705</v>
      </c>
      <c r="CC57">
        <v>25276</v>
      </c>
      <c r="CD57">
        <v>430</v>
      </c>
      <c r="CE57">
        <v>3049271007</v>
      </c>
      <c r="CF57" t="s">
        <v>98</v>
      </c>
      <c r="CG57" t="s">
        <v>99</v>
      </c>
      <c r="CH57" s="1">
        <v>37591</v>
      </c>
      <c r="CI57" t="s">
        <v>99</v>
      </c>
      <c r="CJ57" t="s">
        <v>99</v>
      </c>
      <c r="CK57" t="s">
        <v>99</v>
      </c>
      <c r="CL57" t="s">
        <v>102</v>
      </c>
      <c r="CM57" t="s">
        <v>703</v>
      </c>
      <c r="CN57">
        <v>62</v>
      </c>
      <c r="CO57" s="1">
        <v>44621</v>
      </c>
      <c r="CP57" s="1"/>
      <c r="CV57"/>
      <c r="CW57">
        <v>2</v>
      </c>
    </row>
    <row r="58" spans="1:104" x14ac:dyDescent="0.25">
      <c r="A58" t="s">
        <v>252</v>
      </c>
      <c r="B58" s="18" t="s">
        <v>792</v>
      </c>
      <c r="C58" s="18" t="s">
        <v>769</v>
      </c>
      <c r="D58" t="s">
        <v>770</v>
      </c>
      <c r="E58" t="s">
        <v>193</v>
      </c>
      <c r="F58" t="s">
        <v>114</v>
      </c>
      <c r="G58" t="s">
        <v>807</v>
      </c>
      <c r="H58">
        <v>22.5</v>
      </c>
      <c r="I58" t="s">
        <v>110</v>
      </c>
      <c r="K58" t="s">
        <v>99</v>
      </c>
      <c r="L58" t="s">
        <v>104</v>
      </c>
      <c r="M58">
        <v>1</v>
      </c>
      <c r="N58">
        <v>1</v>
      </c>
      <c r="O58">
        <v>2</v>
      </c>
      <c r="P58">
        <v>1</v>
      </c>
      <c r="Q58">
        <v>1</v>
      </c>
      <c r="S58">
        <v>1</v>
      </c>
      <c r="U58" s="8">
        <v>3.7967399999999998</v>
      </c>
      <c r="V58" s="8">
        <v>0.38889000000000001</v>
      </c>
      <c r="W58">
        <v>22.7</v>
      </c>
      <c r="X58">
        <v>0.90495000000000003</v>
      </c>
      <c r="Y58">
        <v>1.2938400000000001</v>
      </c>
      <c r="Z58">
        <v>3.15401</v>
      </c>
      <c r="AA58">
        <v>0</v>
      </c>
      <c r="AB58">
        <v>2.0999999999999999E-3</v>
      </c>
      <c r="AD58">
        <v>2.5028999999999999</v>
      </c>
      <c r="AF58">
        <v>6</v>
      </c>
      <c r="AH58">
        <v>6</v>
      </c>
      <c r="AJ58">
        <v>2.13497</v>
      </c>
      <c r="AK58">
        <v>0.71582000000000001</v>
      </c>
      <c r="AL58">
        <v>0.36443999999999999</v>
      </c>
      <c r="AM58">
        <v>3.2152400000000001</v>
      </c>
      <c r="AN58">
        <v>2.4000300000000001</v>
      </c>
      <c r="AO58">
        <v>0.92991999999999997</v>
      </c>
      <c r="AP58">
        <v>0.39961999999999998</v>
      </c>
      <c r="AQ58">
        <v>3.7283200000000001</v>
      </c>
      <c r="AS58">
        <v>0</v>
      </c>
      <c r="AT58">
        <v>0</v>
      </c>
      <c r="AU58">
        <v>0</v>
      </c>
      <c r="AV58">
        <v>0</v>
      </c>
      <c r="AW58" s="4">
        <v>0</v>
      </c>
      <c r="AX58">
        <v>0</v>
      </c>
      <c r="AY58">
        <v>0</v>
      </c>
      <c r="BA58" s="1">
        <v>44349</v>
      </c>
      <c r="BB58">
        <v>9</v>
      </c>
      <c r="BC58">
        <v>9</v>
      </c>
      <c r="BD58">
        <v>0</v>
      </c>
      <c r="BE58">
        <v>40</v>
      </c>
      <c r="BF58">
        <v>1</v>
      </c>
      <c r="BG58">
        <v>0</v>
      </c>
      <c r="BH58">
        <v>40</v>
      </c>
      <c r="BI58" s="1">
        <v>43684</v>
      </c>
      <c r="BJ58">
        <v>9</v>
      </c>
      <c r="BK58">
        <v>9</v>
      </c>
      <c r="BL58">
        <v>0</v>
      </c>
      <c r="BM58">
        <v>119</v>
      </c>
      <c r="BN58">
        <v>2</v>
      </c>
      <c r="BO58">
        <v>60</v>
      </c>
      <c r="BP58">
        <v>179</v>
      </c>
      <c r="BQ58" s="1">
        <v>43398</v>
      </c>
      <c r="BR58">
        <v>7</v>
      </c>
      <c r="BS58">
        <v>7</v>
      </c>
      <c r="BT58">
        <v>0</v>
      </c>
      <c r="BU58">
        <v>84</v>
      </c>
      <c r="BV58">
        <v>1</v>
      </c>
      <c r="BW58">
        <v>0</v>
      </c>
      <c r="BX58">
        <v>84</v>
      </c>
      <c r="BY58">
        <v>93.667000000000002</v>
      </c>
      <c r="CA58" t="s">
        <v>127</v>
      </c>
      <c r="CB58" t="s">
        <v>772</v>
      </c>
      <c r="CC58">
        <v>26147</v>
      </c>
      <c r="CD58">
        <v>60</v>
      </c>
      <c r="CE58">
        <v>3043549244</v>
      </c>
      <c r="CF58" t="s">
        <v>130</v>
      </c>
      <c r="CG58" t="s">
        <v>100</v>
      </c>
      <c r="CH58" s="1">
        <v>40718</v>
      </c>
      <c r="CI58" t="s">
        <v>99</v>
      </c>
      <c r="CJ58" t="s">
        <v>99</v>
      </c>
      <c r="CK58" t="s">
        <v>99</v>
      </c>
      <c r="CL58" t="s">
        <v>102</v>
      </c>
      <c r="CM58" t="s">
        <v>771</v>
      </c>
      <c r="CN58">
        <v>24</v>
      </c>
      <c r="CO58" s="1">
        <v>44621</v>
      </c>
      <c r="CP58" s="1"/>
      <c r="CS58">
        <v>12</v>
      </c>
      <c r="CV58"/>
      <c r="CW58">
        <v>2</v>
      </c>
      <c r="CX58">
        <v>12</v>
      </c>
    </row>
    <row r="59" spans="1:104" x14ac:dyDescent="0.25">
      <c r="A59" t="s">
        <v>252</v>
      </c>
      <c r="B59" s="18" t="s">
        <v>792</v>
      </c>
      <c r="C59" s="18">
        <v>515152</v>
      </c>
      <c r="D59" t="s">
        <v>591</v>
      </c>
      <c r="E59" t="s">
        <v>109</v>
      </c>
      <c r="F59" t="s">
        <v>122</v>
      </c>
      <c r="G59" t="s">
        <v>806</v>
      </c>
      <c r="H59">
        <v>56.8</v>
      </c>
      <c r="I59" t="s">
        <v>97</v>
      </c>
      <c r="K59" t="s">
        <v>99</v>
      </c>
      <c r="L59" t="s">
        <v>104</v>
      </c>
      <c r="M59">
        <v>1</v>
      </c>
      <c r="N59">
        <v>2</v>
      </c>
      <c r="O59">
        <v>2</v>
      </c>
      <c r="P59">
        <v>1</v>
      </c>
      <c r="Q59">
        <v>1</v>
      </c>
      <c r="R59">
        <v>1</v>
      </c>
      <c r="S59">
        <v>2</v>
      </c>
      <c r="U59" s="8">
        <v>3.2190699999999999</v>
      </c>
      <c r="V59" s="8">
        <v>0.37801000000000001</v>
      </c>
      <c r="W59">
        <v>34.6</v>
      </c>
      <c r="X59">
        <v>0.60397999999999996</v>
      </c>
      <c r="Y59">
        <v>0.98199000000000003</v>
      </c>
      <c r="Z59">
        <v>3.04697</v>
      </c>
      <c r="AA59">
        <v>0.13889000000000001</v>
      </c>
      <c r="AB59">
        <v>2.3900000000000002E-3</v>
      </c>
      <c r="AD59">
        <v>2.2370800000000002</v>
      </c>
      <c r="AE59">
        <v>14.3</v>
      </c>
      <c r="AG59">
        <v>0</v>
      </c>
      <c r="AJ59">
        <v>2.00779</v>
      </c>
      <c r="AK59">
        <v>0.64039000000000001</v>
      </c>
      <c r="AL59">
        <v>0.28534999999999999</v>
      </c>
      <c r="AM59">
        <v>2.9335399999999998</v>
      </c>
      <c r="AN59">
        <v>2.2810199999999998</v>
      </c>
      <c r="AO59">
        <v>0.69374999999999998</v>
      </c>
      <c r="AP59">
        <v>0.49609999999999999</v>
      </c>
      <c r="AQ59">
        <v>3.46461</v>
      </c>
      <c r="AS59">
        <v>0</v>
      </c>
      <c r="AT59">
        <v>0</v>
      </c>
      <c r="AU59">
        <v>3</v>
      </c>
      <c r="AV59">
        <v>1</v>
      </c>
      <c r="AW59" s="4">
        <v>7500</v>
      </c>
      <c r="AX59">
        <v>0</v>
      </c>
      <c r="AY59">
        <v>1</v>
      </c>
      <c r="BA59" s="1">
        <v>44448</v>
      </c>
      <c r="BB59">
        <v>8</v>
      </c>
      <c r="BC59">
        <v>8</v>
      </c>
      <c r="BD59">
        <v>0</v>
      </c>
      <c r="BE59">
        <v>48</v>
      </c>
      <c r="BF59">
        <v>1</v>
      </c>
      <c r="BG59">
        <v>0</v>
      </c>
      <c r="BH59">
        <v>48</v>
      </c>
      <c r="BI59" s="1">
        <v>43524</v>
      </c>
      <c r="BJ59">
        <v>19</v>
      </c>
      <c r="BK59">
        <v>16</v>
      </c>
      <c r="BL59">
        <v>0</v>
      </c>
      <c r="BM59">
        <v>104</v>
      </c>
      <c r="BN59">
        <v>1</v>
      </c>
      <c r="BO59">
        <v>0</v>
      </c>
      <c r="BP59">
        <v>104</v>
      </c>
      <c r="BQ59" s="1">
        <v>43180</v>
      </c>
      <c r="BR59">
        <v>18</v>
      </c>
      <c r="BS59">
        <v>18</v>
      </c>
      <c r="BT59">
        <v>0</v>
      </c>
      <c r="BU59">
        <v>104</v>
      </c>
      <c r="BV59">
        <v>1</v>
      </c>
      <c r="BW59">
        <v>0</v>
      </c>
      <c r="BX59">
        <v>104</v>
      </c>
      <c r="BY59">
        <v>76</v>
      </c>
      <c r="CA59" t="s">
        <v>593</v>
      </c>
      <c r="CB59" t="s">
        <v>594</v>
      </c>
      <c r="CC59">
        <v>25136</v>
      </c>
      <c r="CD59">
        <v>90</v>
      </c>
      <c r="CE59">
        <v>3044427479</v>
      </c>
      <c r="CF59" t="s">
        <v>98</v>
      </c>
      <c r="CG59" t="s">
        <v>99</v>
      </c>
      <c r="CH59" s="1">
        <v>35506</v>
      </c>
      <c r="CI59" t="s">
        <v>99</v>
      </c>
      <c r="CJ59" t="s">
        <v>99</v>
      </c>
      <c r="CK59" t="s">
        <v>99</v>
      </c>
      <c r="CL59" t="s">
        <v>102</v>
      </c>
      <c r="CM59" t="s">
        <v>592</v>
      </c>
      <c r="CN59">
        <v>60</v>
      </c>
      <c r="CO59" s="1">
        <v>44621</v>
      </c>
      <c r="CP59" s="1"/>
      <c r="CV59"/>
    </row>
    <row r="60" spans="1:104" x14ac:dyDescent="0.25">
      <c r="A60" t="s">
        <v>252</v>
      </c>
      <c r="B60" s="18" t="s">
        <v>792</v>
      </c>
      <c r="C60" s="18">
        <v>515081</v>
      </c>
      <c r="D60" t="s">
        <v>415</v>
      </c>
      <c r="E60" t="s">
        <v>109</v>
      </c>
      <c r="F60" t="s">
        <v>122</v>
      </c>
      <c r="G60" t="s">
        <v>807</v>
      </c>
      <c r="H60">
        <v>32.9</v>
      </c>
      <c r="I60" t="s">
        <v>110</v>
      </c>
      <c r="K60" t="s">
        <v>99</v>
      </c>
      <c r="L60" t="s">
        <v>104</v>
      </c>
      <c r="M60">
        <v>4</v>
      </c>
      <c r="N60">
        <v>3</v>
      </c>
      <c r="O60">
        <v>4</v>
      </c>
      <c r="P60">
        <v>3</v>
      </c>
      <c r="Q60">
        <v>4</v>
      </c>
      <c r="R60">
        <v>3</v>
      </c>
      <c r="S60">
        <v>4</v>
      </c>
      <c r="U60" s="8">
        <v>3.0310700000000002</v>
      </c>
      <c r="V60" s="8">
        <v>0.77327999999999997</v>
      </c>
      <c r="W60">
        <v>48.3</v>
      </c>
      <c r="X60">
        <v>0.53744999999999998</v>
      </c>
      <c r="Y60">
        <v>1.31073</v>
      </c>
      <c r="Z60">
        <v>2.78043</v>
      </c>
      <c r="AA60">
        <v>0.56938999999999995</v>
      </c>
      <c r="AB60">
        <v>5.5899999999999998E-2</v>
      </c>
      <c r="AD60">
        <v>1.72034</v>
      </c>
      <c r="AE60">
        <v>20</v>
      </c>
      <c r="AH60">
        <v>6</v>
      </c>
      <c r="AJ60">
        <v>2.0395799999999999</v>
      </c>
      <c r="AK60">
        <v>0.69701000000000002</v>
      </c>
      <c r="AL60">
        <v>0.32705000000000001</v>
      </c>
      <c r="AM60">
        <v>3.0636399999999999</v>
      </c>
      <c r="AN60">
        <v>1.72679</v>
      </c>
      <c r="AO60">
        <v>0.56718000000000002</v>
      </c>
      <c r="AP60">
        <v>0.88548000000000004</v>
      </c>
      <c r="AQ60">
        <v>3.1237300000000001</v>
      </c>
      <c r="AS60">
        <v>0</v>
      </c>
      <c r="AT60">
        <v>0</v>
      </c>
      <c r="AU60">
        <v>0</v>
      </c>
      <c r="AV60">
        <v>4</v>
      </c>
      <c r="AW60" s="4">
        <v>5430.1</v>
      </c>
      <c r="AX60">
        <v>0</v>
      </c>
      <c r="AY60">
        <v>4</v>
      </c>
      <c r="BA60" s="1">
        <v>44217</v>
      </c>
      <c r="BB60">
        <v>3</v>
      </c>
      <c r="BC60">
        <v>3</v>
      </c>
      <c r="BD60">
        <v>0</v>
      </c>
      <c r="BE60">
        <v>20</v>
      </c>
      <c r="BF60">
        <v>1</v>
      </c>
      <c r="BG60">
        <v>0</v>
      </c>
      <c r="BH60">
        <v>20</v>
      </c>
      <c r="BI60" s="1">
        <v>43572</v>
      </c>
      <c r="BJ60">
        <v>13</v>
      </c>
      <c r="BK60">
        <v>13</v>
      </c>
      <c r="BL60">
        <v>0</v>
      </c>
      <c r="BM60">
        <v>64</v>
      </c>
      <c r="BN60">
        <v>1</v>
      </c>
      <c r="BO60">
        <v>0</v>
      </c>
      <c r="BP60">
        <v>64</v>
      </c>
      <c r="BQ60" s="1">
        <v>43279</v>
      </c>
      <c r="BR60">
        <v>12</v>
      </c>
      <c r="BS60">
        <v>12</v>
      </c>
      <c r="BT60">
        <v>0</v>
      </c>
      <c r="BU60">
        <v>56</v>
      </c>
      <c r="BV60">
        <v>1</v>
      </c>
      <c r="BW60">
        <v>0</v>
      </c>
      <c r="BX60">
        <v>56</v>
      </c>
      <c r="BY60">
        <v>40.667000000000002</v>
      </c>
      <c r="CA60" t="s">
        <v>127</v>
      </c>
      <c r="CB60" t="s">
        <v>417</v>
      </c>
      <c r="CC60">
        <v>25136</v>
      </c>
      <c r="CD60">
        <v>90</v>
      </c>
      <c r="CE60">
        <v>3044425151</v>
      </c>
      <c r="CF60" t="s">
        <v>98</v>
      </c>
      <c r="CG60" t="s">
        <v>100</v>
      </c>
      <c r="CH60" s="1">
        <v>32176</v>
      </c>
      <c r="CI60" t="s">
        <v>99</v>
      </c>
      <c r="CJ60" t="s">
        <v>99</v>
      </c>
      <c r="CK60" t="s">
        <v>99</v>
      </c>
      <c r="CL60" t="s">
        <v>102</v>
      </c>
      <c r="CM60" t="s">
        <v>416</v>
      </c>
      <c r="CN60">
        <v>44</v>
      </c>
      <c r="CO60" s="1">
        <v>44621</v>
      </c>
      <c r="CP60" s="1"/>
      <c r="CV60"/>
    </row>
    <row r="61" spans="1:104" x14ac:dyDescent="0.25">
      <c r="A61" t="s">
        <v>252</v>
      </c>
      <c r="B61" s="18" t="s">
        <v>792</v>
      </c>
      <c r="C61" s="18">
        <v>515049</v>
      </c>
      <c r="D61" t="s">
        <v>310</v>
      </c>
      <c r="E61" t="s">
        <v>177</v>
      </c>
      <c r="F61" t="s">
        <v>312</v>
      </c>
      <c r="G61" t="s">
        <v>806</v>
      </c>
      <c r="H61">
        <v>73.400000000000006</v>
      </c>
      <c r="I61" t="s">
        <v>97</v>
      </c>
      <c r="K61" t="s">
        <v>99</v>
      </c>
      <c r="L61" t="s">
        <v>104</v>
      </c>
      <c r="M61">
        <v>2</v>
      </c>
      <c r="N61">
        <v>2</v>
      </c>
      <c r="O61">
        <v>1</v>
      </c>
      <c r="P61">
        <v>5</v>
      </c>
      <c r="Q61">
        <v>5</v>
      </c>
      <c r="R61">
        <v>4</v>
      </c>
      <c r="S61">
        <v>2</v>
      </c>
      <c r="U61" s="8">
        <v>3.0975100000000002</v>
      </c>
      <c r="V61" s="8">
        <v>0.63943000000000005</v>
      </c>
      <c r="W61">
        <v>54.4</v>
      </c>
      <c r="X61">
        <v>0.83414999999999995</v>
      </c>
      <c r="Y61">
        <v>1.4735799999999999</v>
      </c>
      <c r="Z61">
        <v>2.6529799999999999</v>
      </c>
      <c r="AA61">
        <v>0.37717000000000001</v>
      </c>
      <c r="AB61">
        <v>0.13724</v>
      </c>
      <c r="AD61">
        <v>1.6239300000000001</v>
      </c>
      <c r="AE61">
        <v>46.7</v>
      </c>
      <c r="AG61">
        <v>1</v>
      </c>
      <c r="AJ61">
        <v>2.0518100000000001</v>
      </c>
      <c r="AK61">
        <v>0.86140000000000005</v>
      </c>
      <c r="AL61">
        <v>0.48548000000000002</v>
      </c>
      <c r="AM61">
        <v>3.3986900000000002</v>
      </c>
      <c r="AN61">
        <v>1.6203000000000001</v>
      </c>
      <c r="AO61">
        <v>0.71230000000000004</v>
      </c>
      <c r="AP61">
        <v>0.49325999999999998</v>
      </c>
      <c r="AQ61">
        <v>2.87751</v>
      </c>
      <c r="AS61">
        <v>0</v>
      </c>
      <c r="AT61">
        <v>0</v>
      </c>
      <c r="AU61">
        <v>0</v>
      </c>
      <c r="AV61">
        <v>1</v>
      </c>
      <c r="AW61" s="4">
        <v>5000</v>
      </c>
      <c r="AX61">
        <v>0</v>
      </c>
      <c r="AY61">
        <v>1</v>
      </c>
      <c r="BA61" s="1">
        <v>44293</v>
      </c>
      <c r="BB61">
        <v>9</v>
      </c>
      <c r="BC61">
        <v>9</v>
      </c>
      <c r="BD61">
        <v>0</v>
      </c>
      <c r="BE61">
        <v>48</v>
      </c>
      <c r="BF61">
        <v>1</v>
      </c>
      <c r="BG61">
        <v>0</v>
      </c>
      <c r="BH61">
        <v>48</v>
      </c>
      <c r="BI61" s="1">
        <v>43804</v>
      </c>
      <c r="BJ61">
        <v>11</v>
      </c>
      <c r="BK61">
        <v>11</v>
      </c>
      <c r="BL61">
        <v>0</v>
      </c>
      <c r="BM61">
        <v>48</v>
      </c>
      <c r="BN61">
        <v>1</v>
      </c>
      <c r="BO61">
        <v>0</v>
      </c>
      <c r="BP61">
        <v>48</v>
      </c>
      <c r="BQ61" s="1">
        <v>43419</v>
      </c>
      <c r="BR61">
        <v>14</v>
      </c>
      <c r="BS61">
        <v>14</v>
      </c>
      <c r="BT61">
        <v>0</v>
      </c>
      <c r="BU61">
        <v>323</v>
      </c>
      <c r="BV61">
        <v>2</v>
      </c>
      <c r="BW61">
        <v>162</v>
      </c>
      <c r="BX61">
        <v>485</v>
      </c>
      <c r="BY61">
        <v>120.833</v>
      </c>
      <c r="CA61" t="s">
        <v>313</v>
      </c>
      <c r="CB61" t="s">
        <v>314</v>
      </c>
      <c r="CC61">
        <v>26505</v>
      </c>
      <c r="CD61">
        <v>300</v>
      </c>
      <c r="CE61">
        <v>3045999480</v>
      </c>
      <c r="CF61" t="s">
        <v>98</v>
      </c>
      <c r="CG61" t="s">
        <v>99</v>
      </c>
      <c r="CH61" s="1">
        <v>27253</v>
      </c>
      <c r="CI61" t="s">
        <v>99</v>
      </c>
      <c r="CJ61" t="s">
        <v>99</v>
      </c>
      <c r="CK61" t="s">
        <v>99</v>
      </c>
      <c r="CL61" t="s">
        <v>102</v>
      </c>
      <c r="CM61" t="s">
        <v>311</v>
      </c>
      <c r="CN61">
        <v>100</v>
      </c>
      <c r="CO61" s="1">
        <v>44621</v>
      </c>
      <c r="CP61" s="1"/>
      <c r="CV61"/>
    </row>
    <row r="62" spans="1:104" x14ac:dyDescent="0.25">
      <c r="A62" t="s">
        <v>252</v>
      </c>
      <c r="B62" s="18" t="s">
        <v>792</v>
      </c>
      <c r="C62" s="18">
        <v>515065</v>
      </c>
      <c r="D62" t="s">
        <v>135</v>
      </c>
      <c r="E62" t="s">
        <v>203</v>
      </c>
      <c r="F62" t="s">
        <v>103</v>
      </c>
      <c r="G62" t="s">
        <v>806</v>
      </c>
      <c r="H62">
        <v>79</v>
      </c>
      <c r="I62" t="s">
        <v>97</v>
      </c>
      <c r="K62" t="s">
        <v>99</v>
      </c>
      <c r="L62" t="s">
        <v>101</v>
      </c>
      <c r="M62">
        <v>2</v>
      </c>
      <c r="N62">
        <v>3</v>
      </c>
      <c r="O62">
        <v>2</v>
      </c>
      <c r="P62">
        <v>4</v>
      </c>
      <c r="Q62">
        <v>5</v>
      </c>
      <c r="R62">
        <v>4</v>
      </c>
      <c r="S62">
        <v>3</v>
      </c>
      <c r="U62" s="8">
        <v>3.4306000000000001</v>
      </c>
      <c r="V62" s="8">
        <v>0.65393000000000001</v>
      </c>
      <c r="W62">
        <v>100</v>
      </c>
      <c r="X62">
        <v>0.98848999999999998</v>
      </c>
      <c r="Y62">
        <v>1.64242</v>
      </c>
      <c r="Z62">
        <v>2.8072900000000001</v>
      </c>
      <c r="AA62">
        <v>0.28988999999999998</v>
      </c>
      <c r="AB62">
        <v>8.7110000000000007E-2</v>
      </c>
      <c r="AD62">
        <v>1.78817</v>
      </c>
      <c r="AE62">
        <v>100</v>
      </c>
      <c r="AG62">
        <v>1</v>
      </c>
      <c r="AJ62">
        <v>2.05315</v>
      </c>
      <c r="AK62">
        <v>0.77800000000000002</v>
      </c>
      <c r="AL62">
        <v>0.41439999999999999</v>
      </c>
      <c r="AM62">
        <v>3.2455400000000001</v>
      </c>
      <c r="AN62">
        <v>1.78302</v>
      </c>
      <c r="AO62">
        <v>0.93457999999999997</v>
      </c>
      <c r="AP62">
        <v>0.59097999999999995</v>
      </c>
      <c r="AQ62">
        <v>3.3373300000000001</v>
      </c>
      <c r="AS62">
        <v>0</v>
      </c>
      <c r="AT62">
        <v>0</v>
      </c>
      <c r="AU62">
        <v>1</v>
      </c>
      <c r="AV62">
        <v>0</v>
      </c>
      <c r="AW62" s="4">
        <v>0</v>
      </c>
      <c r="AX62">
        <v>0</v>
      </c>
      <c r="AY62">
        <v>0</v>
      </c>
      <c r="BA62" s="1">
        <v>43698</v>
      </c>
      <c r="BB62">
        <v>17</v>
      </c>
      <c r="BC62">
        <v>17</v>
      </c>
      <c r="BD62">
        <v>0</v>
      </c>
      <c r="BE62">
        <v>104</v>
      </c>
      <c r="BF62">
        <v>1</v>
      </c>
      <c r="BG62">
        <v>0</v>
      </c>
      <c r="BH62">
        <v>104</v>
      </c>
      <c r="BI62" s="1">
        <v>43313</v>
      </c>
      <c r="BJ62">
        <v>4</v>
      </c>
      <c r="BK62">
        <v>3</v>
      </c>
      <c r="BL62">
        <v>0</v>
      </c>
      <c r="BM62">
        <v>32</v>
      </c>
      <c r="BN62">
        <v>1</v>
      </c>
      <c r="BO62">
        <v>0</v>
      </c>
      <c r="BP62">
        <v>32</v>
      </c>
      <c r="BQ62" s="1">
        <v>42935</v>
      </c>
      <c r="BR62">
        <v>18</v>
      </c>
      <c r="BS62">
        <v>18</v>
      </c>
      <c r="BT62">
        <v>0</v>
      </c>
      <c r="BU62">
        <v>136</v>
      </c>
      <c r="BV62">
        <v>2</v>
      </c>
      <c r="BW62">
        <v>68</v>
      </c>
      <c r="BX62">
        <v>204</v>
      </c>
      <c r="BY62">
        <v>96.667000000000002</v>
      </c>
      <c r="CA62" t="s">
        <v>361</v>
      </c>
      <c r="CB62" t="s">
        <v>362</v>
      </c>
      <c r="CC62">
        <v>25271</v>
      </c>
      <c r="CD62">
        <v>170</v>
      </c>
      <c r="CE62">
        <v>3043725115</v>
      </c>
      <c r="CF62" t="s">
        <v>98</v>
      </c>
      <c r="CG62" t="s">
        <v>99</v>
      </c>
      <c r="CH62" s="1">
        <v>28825</v>
      </c>
      <c r="CI62" t="s">
        <v>99</v>
      </c>
      <c r="CJ62" t="s">
        <v>100</v>
      </c>
      <c r="CK62" t="s">
        <v>100</v>
      </c>
      <c r="CL62" t="s">
        <v>102</v>
      </c>
      <c r="CM62" t="s">
        <v>360</v>
      </c>
      <c r="CN62">
        <v>120</v>
      </c>
      <c r="CO62" s="1">
        <v>44621</v>
      </c>
      <c r="CP62" s="1"/>
      <c r="CV62"/>
    </row>
    <row r="63" spans="1:104" x14ac:dyDescent="0.25">
      <c r="A63" t="s">
        <v>252</v>
      </c>
      <c r="B63" s="18" t="s">
        <v>792</v>
      </c>
      <c r="C63" s="18">
        <v>515196</v>
      </c>
      <c r="D63" t="s">
        <v>758</v>
      </c>
      <c r="E63" t="s">
        <v>276</v>
      </c>
      <c r="F63" t="s">
        <v>117</v>
      </c>
      <c r="G63" t="s">
        <v>806</v>
      </c>
      <c r="I63" t="s">
        <v>97</v>
      </c>
      <c r="K63" t="s">
        <v>99</v>
      </c>
      <c r="L63" t="s">
        <v>101</v>
      </c>
      <c r="AC63">
        <v>6</v>
      </c>
      <c r="AF63">
        <v>6</v>
      </c>
      <c r="AH63">
        <v>6</v>
      </c>
      <c r="AS63">
        <v>0</v>
      </c>
      <c r="AT63">
        <v>0</v>
      </c>
      <c r="AV63">
        <v>0</v>
      </c>
      <c r="AW63" s="4">
        <v>0</v>
      </c>
      <c r="AX63">
        <v>0</v>
      </c>
      <c r="AY63">
        <v>0</v>
      </c>
      <c r="BA63" s="1">
        <v>44349</v>
      </c>
      <c r="BB63" t="s">
        <v>129</v>
      </c>
      <c r="BC63" t="s">
        <v>129</v>
      </c>
      <c r="BD63" t="s">
        <v>129</v>
      </c>
      <c r="BE63" t="s">
        <v>129</v>
      </c>
      <c r="BF63" t="s">
        <v>129</v>
      </c>
      <c r="BG63" t="s">
        <v>129</v>
      </c>
      <c r="BH63" t="s">
        <v>129</v>
      </c>
      <c r="BI63" s="21"/>
      <c r="BJ63" t="s">
        <v>129</v>
      </c>
      <c r="BK63" t="s">
        <v>129</v>
      </c>
      <c r="BL63" t="s">
        <v>129</v>
      </c>
      <c r="BM63" t="s">
        <v>129</v>
      </c>
      <c r="BN63" t="s">
        <v>129</v>
      </c>
      <c r="BO63" t="s">
        <v>129</v>
      </c>
      <c r="BP63" t="s">
        <v>129</v>
      </c>
      <c r="BQ63" s="21"/>
      <c r="BR63" t="s">
        <v>129</v>
      </c>
      <c r="BS63" t="s">
        <v>129</v>
      </c>
      <c r="BT63" t="s">
        <v>129</v>
      </c>
      <c r="BU63" t="s">
        <v>129</v>
      </c>
      <c r="BV63" t="s">
        <v>129</v>
      </c>
      <c r="BW63" t="s">
        <v>129</v>
      </c>
      <c r="BX63" t="s">
        <v>129</v>
      </c>
      <c r="CA63" t="s">
        <v>127</v>
      </c>
      <c r="CB63" t="s">
        <v>760</v>
      </c>
      <c r="CC63">
        <v>26241</v>
      </c>
      <c r="CD63">
        <v>410</v>
      </c>
      <c r="CE63">
        <v>3046361008</v>
      </c>
      <c r="CF63" t="s">
        <v>98</v>
      </c>
      <c r="CG63" t="s">
        <v>99</v>
      </c>
      <c r="CH63" s="1">
        <v>44553</v>
      </c>
      <c r="CI63" t="s">
        <v>99</v>
      </c>
      <c r="CJ63" t="s">
        <v>99</v>
      </c>
      <c r="CK63" t="s">
        <v>99</v>
      </c>
      <c r="CL63" t="s">
        <v>102</v>
      </c>
      <c r="CM63" t="s">
        <v>759</v>
      </c>
      <c r="CN63">
        <v>100</v>
      </c>
      <c r="CO63" s="1">
        <v>44621</v>
      </c>
      <c r="CP63" s="1"/>
      <c r="CQ63">
        <v>10</v>
      </c>
      <c r="CR63">
        <v>1</v>
      </c>
      <c r="CS63">
        <v>1</v>
      </c>
      <c r="CT63">
        <v>1</v>
      </c>
      <c r="CU63">
        <v>1</v>
      </c>
      <c r="CV63">
        <v>1</v>
      </c>
      <c r="CW63">
        <v>1</v>
      </c>
      <c r="CX63">
        <v>1</v>
      </c>
      <c r="CY63">
        <v>6</v>
      </c>
      <c r="CZ63">
        <v>6</v>
      </c>
    </row>
    <row r="64" spans="1:104" x14ac:dyDescent="0.25">
      <c r="A64" t="s">
        <v>252</v>
      </c>
      <c r="B64" s="18" t="s">
        <v>792</v>
      </c>
      <c r="C64" s="18">
        <v>515074</v>
      </c>
      <c r="D64" t="s">
        <v>393</v>
      </c>
      <c r="E64" t="s">
        <v>395</v>
      </c>
      <c r="F64" t="s">
        <v>396</v>
      </c>
      <c r="G64" t="s">
        <v>806</v>
      </c>
      <c r="H64">
        <v>80.099999999999994</v>
      </c>
      <c r="I64" t="s">
        <v>97</v>
      </c>
      <c r="K64" t="s">
        <v>99</v>
      </c>
      <c r="L64" t="s">
        <v>104</v>
      </c>
      <c r="M64">
        <v>2</v>
      </c>
      <c r="N64">
        <v>3</v>
      </c>
      <c r="O64">
        <v>2</v>
      </c>
      <c r="P64">
        <v>3</v>
      </c>
      <c r="Q64">
        <v>3</v>
      </c>
      <c r="R64">
        <v>4</v>
      </c>
      <c r="S64">
        <v>3</v>
      </c>
      <c r="U64" s="8">
        <v>3.3323100000000001</v>
      </c>
      <c r="V64" s="8">
        <v>0.626</v>
      </c>
      <c r="W64">
        <v>42.2</v>
      </c>
      <c r="X64">
        <v>0.70764000000000005</v>
      </c>
      <c r="Y64">
        <v>1.3336399999999999</v>
      </c>
      <c r="Z64">
        <v>3.0416599999999998</v>
      </c>
      <c r="AA64">
        <v>0.37197000000000002</v>
      </c>
      <c r="AB64">
        <v>3.9829999999999997E-2</v>
      </c>
      <c r="AD64">
        <v>1.9986600000000001</v>
      </c>
      <c r="AE64">
        <v>28.6</v>
      </c>
      <c r="AG64">
        <v>2</v>
      </c>
      <c r="AJ64">
        <v>2.0893000000000002</v>
      </c>
      <c r="AK64">
        <v>0.82623999999999997</v>
      </c>
      <c r="AL64">
        <v>0.45604</v>
      </c>
      <c r="AM64">
        <v>3.3715799999999998</v>
      </c>
      <c r="AN64">
        <v>1.95842</v>
      </c>
      <c r="AO64">
        <v>0.62997999999999998</v>
      </c>
      <c r="AP64">
        <v>0.51407999999999998</v>
      </c>
      <c r="AQ64">
        <v>3.12052</v>
      </c>
      <c r="AS64">
        <v>0</v>
      </c>
      <c r="AT64">
        <v>0</v>
      </c>
      <c r="AU64">
        <v>2</v>
      </c>
      <c r="AV64">
        <v>0</v>
      </c>
      <c r="AW64" s="4">
        <v>0</v>
      </c>
      <c r="AX64">
        <v>0</v>
      </c>
      <c r="AY64">
        <v>0</v>
      </c>
      <c r="BA64" s="1">
        <v>44335</v>
      </c>
      <c r="BB64">
        <v>8</v>
      </c>
      <c r="BC64">
        <v>8</v>
      </c>
      <c r="BD64">
        <v>0</v>
      </c>
      <c r="BE64">
        <v>40</v>
      </c>
      <c r="BF64">
        <v>1</v>
      </c>
      <c r="BG64">
        <v>0</v>
      </c>
      <c r="BH64">
        <v>40</v>
      </c>
      <c r="BI64" s="1">
        <v>43859</v>
      </c>
      <c r="BJ64">
        <v>7</v>
      </c>
      <c r="BK64">
        <v>5</v>
      </c>
      <c r="BL64">
        <v>0</v>
      </c>
      <c r="BM64">
        <v>186</v>
      </c>
      <c r="BN64">
        <v>1</v>
      </c>
      <c r="BO64">
        <v>0</v>
      </c>
      <c r="BP64">
        <v>186</v>
      </c>
      <c r="BQ64" s="1">
        <v>43481</v>
      </c>
      <c r="BR64">
        <v>6</v>
      </c>
      <c r="BS64">
        <v>6</v>
      </c>
      <c r="BT64">
        <v>0</v>
      </c>
      <c r="BU64">
        <v>28</v>
      </c>
      <c r="BV64">
        <v>1</v>
      </c>
      <c r="BW64">
        <v>0</v>
      </c>
      <c r="BX64">
        <v>28</v>
      </c>
      <c r="BY64">
        <v>86.667000000000002</v>
      </c>
      <c r="CA64" t="s">
        <v>397</v>
      </c>
      <c r="CB64" t="s">
        <v>398</v>
      </c>
      <c r="CC64">
        <v>26155</v>
      </c>
      <c r="CD64">
        <v>510</v>
      </c>
      <c r="CE64">
        <v>3044552600</v>
      </c>
      <c r="CF64" t="s">
        <v>98</v>
      </c>
      <c r="CG64" t="s">
        <v>99</v>
      </c>
      <c r="CH64" s="1">
        <v>30481</v>
      </c>
      <c r="CI64" t="s">
        <v>99</v>
      </c>
      <c r="CJ64" t="s">
        <v>99</v>
      </c>
      <c r="CK64" t="s">
        <v>99</v>
      </c>
      <c r="CL64" t="s">
        <v>102</v>
      </c>
      <c r="CM64" t="s">
        <v>394</v>
      </c>
      <c r="CN64">
        <v>100</v>
      </c>
      <c r="CO64" s="1">
        <v>44621</v>
      </c>
      <c r="CP64" s="1"/>
      <c r="CV64"/>
    </row>
    <row r="65" spans="1:101" x14ac:dyDescent="0.25">
      <c r="A65" t="s">
        <v>252</v>
      </c>
      <c r="B65" s="18" t="s">
        <v>792</v>
      </c>
      <c r="C65" s="18">
        <v>515181</v>
      </c>
      <c r="D65" t="s">
        <v>698</v>
      </c>
      <c r="E65" t="s">
        <v>307</v>
      </c>
      <c r="F65" t="s">
        <v>226</v>
      </c>
      <c r="G65" t="s">
        <v>806</v>
      </c>
      <c r="H65">
        <v>55.3</v>
      </c>
      <c r="I65" t="s">
        <v>97</v>
      </c>
      <c r="K65" t="s">
        <v>99</v>
      </c>
      <c r="L65" t="s">
        <v>104</v>
      </c>
      <c r="M65">
        <v>5</v>
      </c>
      <c r="N65">
        <v>4</v>
      </c>
      <c r="O65">
        <v>3</v>
      </c>
      <c r="P65">
        <v>5</v>
      </c>
      <c r="Q65">
        <v>4</v>
      </c>
      <c r="R65">
        <v>5</v>
      </c>
      <c r="S65">
        <v>5</v>
      </c>
      <c r="U65" s="8">
        <v>3.2399</v>
      </c>
      <c r="V65" s="8">
        <v>1.1039300000000001</v>
      </c>
      <c r="W65">
        <v>37.299999999999997</v>
      </c>
      <c r="X65">
        <v>0.66047999999999996</v>
      </c>
      <c r="Y65">
        <v>1.76441</v>
      </c>
      <c r="Z65">
        <v>2.76098</v>
      </c>
      <c r="AA65">
        <v>0.59350000000000003</v>
      </c>
      <c r="AB65">
        <v>1.7829999999999999E-2</v>
      </c>
      <c r="AD65">
        <v>1.47549</v>
      </c>
      <c r="AE65">
        <v>28.6</v>
      </c>
      <c r="AG65">
        <v>0</v>
      </c>
      <c r="AJ65">
        <v>2.0937000000000001</v>
      </c>
      <c r="AK65">
        <v>0.70015000000000005</v>
      </c>
      <c r="AL65">
        <v>0.31102000000000002</v>
      </c>
      <c r="AM65">
        <v>3.10487</v>
      </c>
      <c r="AN65">
        <v>1.4427399999999999</v>
      </c>
      <c r="AO65">
        <v>0.69389000000000001</v>
      </c>
      <c r="AP65">
        <v>1.32924</v>
      </c>
      <c r="AQ65">
        <v>3.2946</v>
      </c>
      <c r="AS65">
        <v>0</v>
      </c>
      <c r="AT65">
        <v>1</v>
      </c>
      <c r="AU65">
        <v>1</v>
      </c>
      <c r="AV65">
        <v>1</v>
      </c>
      <c r="AW65" s="4">
        <v>3250</v>
      </c>
      <c r="AX65">
        <v>0</v>
      </c>
      <c r="AY65">
        <v>1</v>
      </c>
      <c r="BA65" s="1">
        <v>44454</v>
      </c>
      <c r="BB65">
        <v>8</v>
      </c>
      <c r="BC65">
        <v>8</v>
      </c>
      <c r="BD65">
        <v>0</v>
      </c>
      <c r="BE65">
        <v>40</v>
      </c>
      <c r="BF65">
        <v>1</v>
      </c>
      <c r="BG65">
        <v>0</v>
      </c>
      <c r="BH65">
        <v>40</v>
      </c>
      <c r="BI65" s="1">
        <v>43705</v>
      </c>
      <c r="BJ65">
        <v>10</v>
      </c>
      <c r="BK65">
        <v>9</v>
      </c>
      <c r="BL65">
        <v>0</v>
      </c>
      <c r="BM65">
        <v>52</v>
      </c>
      <c r="BN65">
        <v>1</v>
      </c>
      <c r="BO65">
        <v>0</v>
      </c>
      <c r="BP65">
        <v>52</v>
      </c>
      <c r="BQ65" s="1">
        <v>43328</v>
      </c>
      <c r="BR65">
        <v>16</v>
      </c>
      <c r="BS65">
        <v>14</v>
      </c>
      <c r="BT65">
        <v>2</v>
      </c>
      <c r="BU65">
        <v>112</v>
      </c>
      <c r="BV65">
        <v>1</v>
      </c>
      <c r="BW65">
        <v>0</v>
      </c>
      <c r="BX65">
        <v>112</v>
      </c>
      <c r="BY65">
        <v>56</v>
      </c>
      <c r="CA65" t="s">
        <v>700</v>
      </c>
      <c r="CB65" t="s">
        <v>701</v>
      </c>
      <c r="CC65">
        <v>26104</v>
      </c>
      <c r="CD65">
        <v>530</v>
      </c>
      <c r="CE65">
        <v>3044855137</v>
      </c>
      <c r="CF65" t="s">
        <v>98</v>
      </c>
      <c r="CG65" t="s">
        <v>99</v>
      </c>
      <c r="CH65" s="1">
        <v>37530</v>
      </c>
      <c r="CI65" t="s">
        <v>99</v>
      </c>
      <c r="CJ65" t="s">
        <v>99</v>
      </c>
      <c r="CK65" t="s">
        <v>99</v>
      </c>
      <c r="CL65" t="s">
        <v>102</v>
      </c>
      <c r="CM65" t="s">
        <v>699</v>
      </c>
      <c r="CN65">
        <v>66</v>
      </c>
      <c r="CO65" s="1">
        <v>44621</v>
      </c>
      <c r="CP65" s="1"/>
      <c r="CV65"/>
    </row>
    <row r="66" spans="1:101" x14ac:dyDescent="0.25">
      <c r="A66" t="s">
        <v>252</v>
      </c>
      <c r="B66" s="18" t="s">
        <v>792</v>
      </c>
      <c r="C66" s="18">
        <v>515102</v>
      </c>
      <c r="D66" t="s">
        <v>453</v>
      </c>
      <c r="E66" t="s">
        <v>307</v>
      </c>
      <c r="F66" t="s">
        <v>226</v>
      </c>
      <c r="G66" t="s">
        <v>806</v>
      </c>
      <c r="H66">
        <v>62.4</v>
      </c>
      <c r="I66" t="s">
        <v>97</v>
      </c>
      <c r="K66" t="s">
        <v>99</v>
      </c>
      <c r="L66" t="s">
        <v>104</v>
      </c>
      <c r="M66">
        <v>1</v>
      </c>
      <c r="N66">
        <v>3</v>
      </c>
      <c r="O66">
        <v>1</v>
      </c>
      <c r="P66">
        <v>4</v>
      </c>
      <c r="Q66">
        <v>4</v>
      </c>
      <c r="R66">
        <v>4</v>
      </c>
      <c r="S66">
        <v>4</v>
      </c>
      <c r="U66" s="8">
        <v>2.96069</v>
      </c>
      <c r="V66" s="8">
        <v>0.81420000000000003</v>
      </c>
      <c r="W66">
        <v>67.2</v>
      </c>
      <c r="X66">
        <v>0.45945999999999998</v>
      </c>
      <c r="Y66">
        <v>1.27366</v>
      </c>
      <c r="Z66">
        <v>2.4103599999999998</v>
      </c>
      <c r="AA66">
        <v>0.38467000000000001</v>
      </c>
      <c r="AB66">
        <v>1.0840000000000001E-2</v>
      </c>
      <c r="AD66">
        <v>1.68703</v>
      </c>
      <c r="AE66">
        <v>27.3</v>
      </c>
      <c r="AG66">
        <v>0</v>
      </c>
      <c r="AJ66">
        <v>2.0138400000000001</v>
      </c>
      <c r="AK66">
        <v>0.76407000000000003</v>
      </c>
      <c r="AL66">
        <v>0.38743</v>
      </c>
      <c r="AM66">
        <v>3.16533</v>
      </c>
      <c r="AN66">
        <v>1.7150000000000001</v>
      </c>
      <c r="AO66">
        <v>0.44231999999999999</v>
      </c>
      <c r="AP66">
        <v>0.78703999999999996</v>
      </c>
      <c r="AQ66">
        <v>2.9531700000000001</v>
      </c>
      <c r="AS66">
        <v>0</v>
      </c>
      <c r="AT66">
        <v>0</v>
      </c>
      <c r="AU66">
        <v>0</v>
      </c>
      <c r="AV66">
        <v>0</v>
      </c>
      <c r="AW66" s="4">
        <v>0</v>
      </c>
      <c r="AX66">
        <v>0</v>
      </c>
      <c r="AY66">
        <v>0</v>
      </c>
      <c r="BA66" s="1">
        <v>44251</v>
      </c>
      <c r="BB66">
        <v>8</v>
      </c>
      <c r="BC66">
        <v>8</v>
      </c>
      <c r="BD66">
        <v>0</v>
      </c>
      <c r="BE66">
        <v>44</v>
      </c>
      <c r="BF66">
        <v>1</v>
      </c>
      <c r="BG66">
        <v>0</v>
      </c>
      <c r="BH66">
        <v>44</v>
      </c>
      <c r="BI66" s="1">
        <v>43698</v>
      </c>
      <c r="BJ66">
        <v>4</v>
      </c>
      <c r="BK66">
        <v>4</v>
      </c>
      <c r="BL66">
        <v>0</v>
      </c>
      <c r="BM66">
        <v>16</v>
      </c>
      <c r="BN66">
        <v>1</v>
      </c>
      <c r="BO66">
        <v>0</v>
      </c>
      <c r="BP66">
        <v>16</v>
      </c>
      <c r="BQ66" s="1">
        <v>43293</v>
      </c>
      <c r="BR66">
        <v>21</v>
      </c>
      <c r="BS66">
        <v>21</v>
      </c>
      <c r="BT66">
        <v>0</v>
      </c>
      <c r="BU66">
        <v>468</v>
      </c>
      <c r="BV66">
        <v>2</v>
      </c>
      <c r="BW66">
        <v>234</v>
      </c>
      <c r="BX66">
        <v>702</v>
      </c>
      <c r="BY66">
        <v>144.333</v>
      </c>
      <c r="CA66" t="s">
        <v>455</v>
      </c>
      <c r="CB66" t="s">
        <v>456</v>
      </c>
      <c r="CC66">
        <v>26101</v>
      </c>
      <c r="CD66">
        <v>530</v>
      </c>
      <c r="CE66">
        <v>3044855511</v>
      </c>
      <c r="CF66" t="s">
        <v>98</v>
      </c>
      <c r="CG66" t="s">
        <v>99</v>
      </c>
      <c r="CH66" s="1">
        <v>32745</v>
      </c>
      <c r="CI66" t="s">
        <v>99</v>
      </c>
      <c r="CJ66" t="s">
        <v>99</v>
      </c>
      <c r="CK66" t="s">
        <v>99</v>
      </c>
      <c r="CL66" t="s">
        <v>102</v>
      </c>
      <c r="CM66" t="s">
        <v>454</v>
      </c>
      <c r="CN66">
        <v>66</v>
      </c>
      <c r="CO66" s="1">
        <v>44621</v>
      </c>
      <c r="CP66" s="1"/>
      <c r="CV66"/>
    </row>
    <row r="67" spans="1:101" x14ac:dyDescent="0.25">
      <c r="A67" t="s">
        <v>252</v>
      </c>
      <c r="B67" s="18" t="s">
        <v>792</v>
      </c>
      <c r="C67" s="18">
        <v>515124</v>
      </c>
      <c r="D67" t="s">
        <v>518</v>
      </c>
      <c r="E67" t="s">
        <v>160</v>
      </c>
      <c r="F67" t="s">
        <v>187</v>
      </c>
      <c r="G67" t="s">
        <v>807</v>
      </c>
      <c r="H67">
        <v>74.8</v>
      </c>
      <c r="I67" t="s">
        <v>110</v>
      </c>
      <c r="K67" t="s">
        <v>99</v>
      </c>
      <c r="L67" t="s">
        <v>104</v>
      </c>
      <c r="M67">
        <v>5</v>
      </c>
      <c r="N67">
        <v>4</v>
      </c>
      <c r="O67">
        <v>5</v>
      </c>
      <c r="P67">
        <v>2</v>
      </c>
      <c r="Q67">
        <v>3</v>
      </c>
      <c r="R67">
        <v>1</v>
      </c>
      <c r="S67">
        <v>4</v>
      </c>
      <c r="U67" s="8">
        <v>3.88056</v>
      </c>
      <c r="V67" s="8">
        <v>0.75163000000000002</v>
      </c>
      <c r="X67">
        <v>0.65525999999999995</v>
      </c>
      <c r="Y67">
        <v>1.40689</v>
      </c>
      <c r="Z67">
        <v>3.4236900000000001</v>
      </c>
      <c r="AA67">
        <v>0.49319000000000002</v>
      </c>
      <c r="AB67">
        <v>5.7829999999999999E-2</v>
      </c>
      <c r="AC67">
        <v>6</v>
      </c>
      <c r="AD67">
        <v>2.4736600000000002</v>
      </c>
      <c r="AF67">
        <v>6</v>
      </c>
      <c r="AH67">
        <v>6</v>
      </c>
      <c r="AJ67">
        <v>1.9618800000000001</v>
      </c>
      <c r="AK67">
        <v>0.7117</v>
      </c>
      <c r="AL67">
        <v>0.35636000000000001</v>
      </c>
      <c r="AM67">
        <v>3.0299399999999999</v>
      </c>
      <c r="AN67">
        <v>2.58128</v>
      </c>
      <c r="AO67">
        <v>0.67723</v>
      </c>
      <c r="AP67">
        <v>0.78991</v>
      </c>
      <c r="AQ67">
        <v>4.0436800000000002</v>
      </c>
      <c r="AS67">
        <v>0</v>
      </c>
      <c r="AT67">
        <v>0</v>
      </c>
      <c r="AU67">
        <v>0</v>
      </c>
      <c r="AV67">
        <v>0</v>
      </c>
      <c r="AW67" s="4">
        <v>0</v>
      </c>
      <c r="AX67">
        <v>0</v>
      </c>
      <c r="AY67">
        <v>0</v>
      </c>
      <c r="BA67" s="1">
        <v>44327</v>
      </c>
      <c r="BB67">
        <v>3</v>
      </c>
      <c r="BC67">
        <v>3</v>
      </c>
      <c r="BD67">
        <v>0</v>
      </c>
      <c r="BE67">
        <v>8</v>
      </c>
      <c r="BF67">
        <v>1</v>
      </c>
      <c r="BG67">
        <v>0</v>
      </c>
      <c r="BH67">
        <v>8</v>
      </c>
      <c r="BI67" s="1">
        <v>43838</v>
      </c>
      <c r="BJ67">
        <v>2</v>
      </c>
      <c r="BK67">
        <v>2</v>
      </c>
      <c r="BL67">
        <v>0</v>
      </c>
      <c r="BM67">
        <v>8</v>
      </c>
      <c r="BN67">
        <v>1</v>
      </c>
      <c r="BO67">
        <v>0</v>
      </c>
      <c r="BP67">
        <v>8</v>
      </c>
      <c r="BQ67" s="1">
        <v>43391</v>
      </c>
      <c r="BR67">
        <v>8</v>
      </c>
      <c r="BS67">
        <v>8</v>
      </c>
      <c r="BT67">
        <v>0</v>
      </c>
      <c r="BU67">
        <v>32</v>
      </c>
      <c r="BV67">
        <v>1</v>
      </c>
      <c r="BW67">
        <v>0</v>
      </c>
      <c r="BX67">
        <v>32</v>
      </c>
      <c r="BY67">
        <v>12</v>
      </c>
      <c r="CA67" t="s">
        <v>520</v>
      </c>
      <c r="CB67" t="s">
        <v>521</v>
      </c>
      <c r="CC67">
        <v>26807</v>
      </c>
      <c r="CD67">
        <v>350</v>
      </c>
      <c r="CE67">
        <v>3043582322</v>
      </c>
      <c r="CF67" t="s">
        <v>98</v>
      </c>
      <c r="CG67" t="s">
        <v>99</v>
      </c>
      <c r="CH67" s="1">
        <v>34248</v>
      </c>
      <c r="CI67" t="s">
        <v>99</v>
      </c>
      <c r="CJ67" t="s">
        <v>99</v>
      </c>
      <c r="CK67" t="s">
        <v>99</v>
      </c>
      <c r="CL67" t="s">
        <v>102</v>
      </c>
      <c r="CM67" t="s">
        <v>519</v>
      </c>
      <c r="CN67">
        <v>91</v>
      </c>
      <c r="CO67" s="1">
        <v>44621</v>
      </c>
      <c r="CP67" s="1"/>
      <c r="CV67"/>
    </row>
    <row r="68" spans="1:101" x14ac:dyDescent="0.25">
      <c r="A68" t="s">
        <v>252</v>
      </c>
      <c r="B68" s="18" t="s">
        <v>792</v>
      </c>
      <c r="C68" s="18">
        <v>515155</v>
      </c>
      <c r="D68" t="s">
        <v>599</v>
      </c>
      <c r="E68" t="s">
        <v>201</v>
      </c>
      <c r="F68" t="s">
        <v>121</v>
      </c>
      <c r="G68" t="s">
        <v>806</v>
      </c>
      <c r="H68">
        <v>98.3</v>
      </c>
      <c r="I68" t="s">
        <v>97</v>
      </c>
      <c r="K68" t="s">
        <v>99</v>
      </c>
      <c r="L68" t="s">
        <v>104</v>
      </c>
      <c r="M68">
        <v>2</v>
      </c>
      <c r="N68">
        <v>2</v>
      </c>
      <c r="O68">
        <v>2</v>
      </c>
      <c r="P68">
        <v>2</v>
      </c>
      <c r="Q68">
        <v>1</v>
      </c>
      <c r="R68">
        <v>2</v>
      </c>
      <c r="S68">
        <v>2</v>
      </c>
      <c r="U68" s="8">
        <v>3.0374400000000001</v>
      </c>
      <c r="V68" s="8">
        <v>0.51605000000000001</v>
      </c>
      <c r="W68">
        <v>60.4</v>
      </c>
      <c r="X68">
        <v>0.77681</v>
      </c>
      <c r="Y68">
        <v>1.2928599999999999</v>
      </c>
      <c r="Z68">
        <v>2.61239</v>
      </c>
      <c r="AA68">
        <v>0.42591000000000001</v>
      </c>
      <c r="AB68">
        <v>2.5319999999999999E-2</v>
      </c>
      <c r="AD68">
        <v>1.74458</v>
      </c>
      <c r="AE68">
        <v>33.299999999999997</v>
      </c>
      <c r="AG68">
        <v>2</v>
      </c>
      <c r="AJ68">
        <v>2.09992</v>
      </c>
      <c r="AK68">
        <v>0.80940999999999996</v>
      </c>
      <c r="AL68">
        <v>0.43104999999999999</v>
      </c>
      <c r="AM68">
        <v>3.3403700000000001</v>
      </c>
      <c r="AN68">
        <v>1.7008099999999999</v>
      </c>
      <c r="AO68">
        <v>0.70594000000000001</v>
      </c>
      <c r="AP68">
        <v>0.44835000000000003</v>
      </c>
      <c r="AQ68">
        <v>2.8709699999999998</v>
      </c>
      <c r="AS68">
        <v>0</v>
      </c>
      <c r="AT68">
        <v>5</v>
      </c>
      <c r="AU68">
        <v>1</v>
      </c>
      <c r="AV68">
        <v>2</v>
      </c>
      <c r="AW68" s="4">
        <v>8250</v>
      </c>
      <c r="AX68">
        <v>0</v>
      </c>
      <c r="AY68">
        <v>2</v>
      </c>
      <c r="BA68" s="1">
        <v>44468</v>
      </c>
      <c r="BB68">
        <v>5</v>
      </c>
      <c r="BC68">
        <v>5</v>
      </c>
      <c r="BD68">
        <v>0</v>
      </c>
      <c r="BE68">
        <v>32</v>
      </c>
      <c r="BF68">
        <v>1</v>
      </c>
      <c r="BG68">
        <v>0</v>
      </c>
      <c r="BH68">
        <v>32</v>
      </c>
      <c r="BI68" s="1">
        <v>43699</v>
      </c>
      <c r="BJ68">
        <v>24</v>
      </c>
      <c r="BK68">
        <v>23</v>
      </c>
      <c r="BL68">
        <v>2</v>
      </c>
      <c r="BM68">
        <v>164</v>
      </c>
      <c r="BN68">
        <v>1</v>
      </c>
      <c r="BO68">
        <v>0</v>
      </c>
      <c r="BP68">
        <v>164</v>
      </c>
      <c r="BQ68" s="1">
        <v>43328</v>
      </c>
      <c r="BR68">
        <v>7</v>
      </c>
      <c r="BS68">
        <v>4</v>
      </c>
      <c r="BT68">
        <v>3</v>
      </c>
      <c r="BU68">
        <v>44</v>
      </c>
      <c r="BV68">
        <v>1</v>
      </c>
      <c r="BW68">
        <v>0</v>
      </c>
      <c r="BX68">
        <v>44</v>
      </c>
      <c r="BY68">
        <v>78</v>
      </c>
      <c r="CA68" t="s">
        <v>601</v>
      </c>
      <c r="CB68" t="s">
        <v>602</v>
      </c>
      <c r="CC68">
        <v>26554</v>
      </c>
      <c r="CD68">
        <v>240</v>
      </c>
      <c r="CE68">
        <v>3043632273</v>
      </c>
      <c r="CF68" t="s">
        <v>98</v>
      </c>
      <c r="CG68" t="s">
        <v>99</v>
      </c>
      <c r="CH68" s="1">
        <v>35564</v>
      </c>
      <c r="CI68" t="s">
        <v>99</v>
      </c>
      <c r="CJ68" t="s">
        <v>99</v>
      </c>
      <c r="CK68" t="s">
        <v>99</v>
      </c>
      <c r="CL68" t="s">
        <v>102</v>
      </c>
      <c r="CM68" t="s">
        <v>600</v>
      </c>
      <c r="CN68">
        <v>120</v>
      </c>
      <c r="CO68" s="1">
        <v>44621</v>
      </c>
      <c r="CP68" s="1"/>
      <c r="CV68"/>
    </row>
    <row r="69" spans="1:101" x14ac:dyDescent="0.25">
      <c r="A69" t="s">
        <v>252</v>
      </c>
      <c r="B69" s="18" t="s">
        <v>792</v>
      </c>
      <c r="C69" s="18">
        <v>515001</v>
      </c>
      <c r="D69" t="s">
        <v>249</v>
      </c>
      <c r="E69" t="s">
        <v>251</v>
      </c>
      <c r="F69" t="s">
        <v>253</v>
      </c>
      <c r="G69" t="s">
        <v>806</v>
      </c>
      <c r="H69">
        <v>107.5</v>
      </c>
      <c r="I69" t="s">
        <v>97</v>
      </c>
      <c r="K69" t="s">
        <v>99</v>
      </c>
      <c r="L69" t="s">
        <v>104</v>
      </c>
      <c r="M69">
        <v>1</v>
      </c>
      <c r="N69">
        <v>1</v>
      </c>
      <c r="O69">
        <v>2</v>
      </c>
      <c r="P69">
        <v>2</v>
      </c>
      <c r="Q69">
        <v>1</v>
      </c>
      <c r="R69">
        <v>3</v>
      </c>
      <c r="S69">
        <v>1</v>
      </c>
      <c r="U69" s="8">
        <v>3.56568</v>
      </c>
      <c r="V69" s="8">
        <v>0.29862</v>
      </c>
      <c r="W69">
        <v>47</v>
      </c>
      <c r="X69">
        <v>1.0068900000000001</v>
      </c>
      <c r="Y69">
        <v>1.3055099999999999</v>
      </c>
      <c r="Z69">
        <v>2.8386200000000001</v>
      </c>
      <c r="AA69">
        <v>0.14798</v>
      </c>
      <c r="AB69">
        <v>2.3709999999999998E-2</v>
      </c>
      <c r="AD69">
        <v>2.26017</v>
      </c>
      <c r="AE69">
        <v>69.2</v>
      </c>
      <c r="AG69">
        <v>1</v>
      </c>
      <c r="AJ69">
        <v>2.0617000000000001</v>
      </c>
      <c r="AK69">
        <v>0.79771999999999998</v>
      </c>
      <c r="AL69">
        <v>0.40115000000000001</v>
      </c>
      <c r="AM69">
        <v>3.26057</v>
      </c>
      <c r="AN69">
        <v>2.24431</v>
      </c>
      <c r="AO69">
        <v>0.92844000000000004</v>
      </c>
      <c r="AP69">
        <v>0.27877999999999997</v>
      </c>
      <c r="AQ69">
        <v>3.45275</v>
      </c>
      <c r="AS69">
        <v>0</v>
      </c>
      <c r="AT69">
        <v>0</v>
      </c>
      <c r="AU69">
        <v>1</v>
      </c>
      <c r="AV69">
        <v>2</v>
      </c>
      <c r="AW69" s="4">
        <v>144918.88</v>
      </c>
      <c r="AX69">
        <v>0</v>
      </c>
      <c r="AY69">
        <v>2</v>
      </c>
      <c r="BA69" s="1">
        <v>44273</v>
      </c>
      <c r="BB69">
        <v>17</v>
      </c>
      <c r="BC69">
        <v>17</v>
      </c>
      <c r="BD69">
        <v>0</v>
      </c>
      <c r="BE69">
        <v>180</v>
      </c>
      <c r="BF69">
        <v>1</v>
      </c>
      <c r="BG69">
        <v>0</v>
      </c>
      <c r="BH69">
        <v>180</v>
      </c>
      <c r="BI69" s="1">
        <v>43626</v>
      </c>
      <c r="BJ69">
        <v>13</v>
      </c>
      <c r="BK69">
        <v>12</v>
      </c>
      <c r="BL69">
        <v>0</v>
      </c>
      <c r="BM69">
        <v>56</v>
      </c>
      <c r="BN69">
        <v>1</v>
      </c>
      <c r="BO69">
        <v>0</v>
      </c>
      <c r="BP69">
        <v>56</v>
      </c>
      <c r="BQ69" s="1">
        <v>43300</v>
      </c>
      <c r="BR69">
        <v>3</v>
      </c>
      <c r="BS69">
        <v>3</v>
      </c>
      <c r="BT69">
        <v>0</v>
      </c>
      <c r="BU69">
        <v>16</v>
      </c>
      <c r="BV69">
        <v>1</v>
      </c>
      <c r="BW69">
        <v>0</v>
      </c>
      <c r="BX69">
        <v>16</v>
      </c>
      <c r="BY69">
        <v>111.333</v>
      </c>
      <c r="CA69" t="s">
        <v>254</v>
      </c>
      <c r="CB69" t="s">
        <v>255</v>
      </c>
      <c r="CC69">
        <v>25801</v>
      </c>
      <c r="CD69">
        <v>400</v>
      </c>
      <c r="CE69">
        <v>3042526317</v>
      </c>
      <c r="CF69" t="s">
        <v>98</v>
      </c>
      <c r="CG69" t="s">
        <v>99</v>
      </c>
      <c r="CH69" s="1">
        <v>24473</v>
      </c>
      <c r="CI69" t="s">
        <v>99</v>
      </c>
      <c r="CJ69" t="s">
        <v>99</v>
      </c>
      <c r="CK69" t="s">
        <v>99</v>
      </c>
      <c r="CL69" t="s">
        <v>102</v>
      </c>
      <c r="CM69" t="s">
        <v>250</v>
      </c>
      <c r="CN69">
        <v>120</v>
      </c>
      <c r="CO69" s="1">
        <v>44621</v>
      </c>
      <c r="CP69" s="1"/>
      <c r="CV69"/>
    </row>
    <row r="70" spans="1:101" x14ac:dyDescent="0.25">
      <c r="A70" t="s">
        <v>252</v>
      </c>
      <c r="B70" s="18" t="s">
        <v>792</v>
      </c>
      <c r="C70" s="18">
        <v>515184</v>
      </c>
      <c r="D70" t="s">
        <v>711</v>
      </c>
      <c r="E70" t="s">
        <v>199</v>
      </c>
      <c r="F70" t="s">
        <v>713</v>
      </c>
      <c r="G70" t="s">
        <v>806</v>
      </c>
      <c r="H70">
        <v>23.9</v>
      </c>
      <c r="I70" t="s">
        <v>97</v>
      </c>
      <c r="K70" t="s">
        <v>99</v>
      </c>
      <c r="L70" t="s">
        <v>104</v>
      </c>
      <c r="M70">
        <v>2</v>
      </c>
      <c r="N70">
        <v>3</v>
      </c>
      <c r="O70">
        <v>2</v>
      </c>
      <c r="P70">
        <v>2</v>
      </c>
      <c r="Q70">
        <v>2</v>
      </c>
      <c r="S70">
        <v>4</v>
      </c>
      <c r="U70" s="8">
        <v>3.6093999999999999</v>
      </c>
      <c r="V70" s="8">
        <v>0.84957000000000005</v>
      </c>
      <c r="W70">
        <v>58.3</v>
      </c>
      <c r="X70">
        <v>1.06718</v>
      </c>
      <c r="Y70">
        <v>1.91675</v>
      </c>
      <c r="Z70">
        <v>3.1363799999999999</v>
      </c>
      <c r="AA70">
        <v>0.55737000000000003</v>
      </c>
      <c r="AB70">
        <v>1.9130000000000001E-2</v>
      </c>
      <c r="AD70">
        <v>1.69265</v>
      </c>
      <c r="AE70">
        <v>33.299999999999997</v>
      </c>
      <c r="AG70">
        <v>1</v>
      </c>
      <c r="AJ70">
        <v>2.0951300000000002</v>
      </c>
      <c r="AK70">
        <v>0.75427</v>
      </c>
      <c r="AL70">
        <v>0.36332999999999999</v>
      </c>
      <c r="AM70">
        <v>3.21272</v>
      </c>
      <c r="AN70">
        <v>1.65395</v>
      </c>
      <c r="AO70">
        <v>1.0407200000000001</v>
      </c>
      <c r="AP70">
        <v>0.87570000000000003</v>
      </c>
      <c r="AQ70">
        <v>3.5471300000000001</v>
      </c>
      <c r="AS70">
        <v>0</v>
      </c>
      <c r="AT70">
        <v>0</v>
      </c>
      <c r="AU70">
        <v>2</v>
      </c>
      <c r="AV70">
        <v>11</v>
      </c>
      <c r="AW70" s="4">
        <v>63265.39</v>
      </c>
      <c r="AX70">
        <v>0</v>
      </c>
      <c r="AY70">
        <v>11</v>
      </c>
      <c r="BA70" s="1">
        <v>44454</v>
      </c>
      <c r="BB70">
        <v>13</v>
      </c>
      <c r="BC70">
        <v>13</v>
      </c>
      <c r="BD70">
        <v>0</v>
      </c>
      <c r="BE70">
        <v>116</v>
      </c>
      <c r="BF70">
        <v>1</v>
      </c>
      <c r="BG70">
        <v>0</v>
      </c>
      <c r="BH70">
        <v>116</v>
      </c>
      <c r="BI70" s="1">
        <v>43621</v>
      </c>
      <c r="BJ70">
        <v>15</v>
      </c>
      <c r="BK70">
        <v>13</v>
      </c>
      <c r="BL70">
        <v>0</v>
      </c>
      <c r="BM70">
        <v>96</v>
      </c>
      <c r="BN70">
        <v>1</v>
      </c>
      <c r="BO70">
        <v>0</v>
      </c>
      <c r="BP70">
        <v>96</v>
      </c>
      <c r="BQ70" s="1">
        <v>43243</v>
      </c>
      <c r="BR70">
        <v>2</v>
      </c>
      <c r="BS70">
        <v>2</v>
      </c>
      <c r="BT70">
        <v>0</v>
      </c>
      <c r="BU70">
        <v>8</v>
      </c>
      <c r="BV70">
        <v>1</v>
      </c>
      <c r="BW70">
        <v>0</v>
      </c>
      <c r="BX70">
        <v>8</v>
      </c>
      <c r="BY70">
        <v>91.332999999999998</v>
      </c>
      <c r="CA70" t="s">
        <v>714</v>
      </c>
      <c r="CB70" t="s">
        <v>715</v>
      </c>
      <c r="CC70">
        <v>26362</v>
      </c>
      <c r="CD70">
        <v>420</v>
      </c>
      <c r="CE70">
        <v>3046432712</v>
      </c>
      <c r="CF70" t="s">
        <v>98</v>
      </c>
      <c r="CG70" t="s">
        <v>99</v>
      </c>
      <c r="CH70" s="1">
        <v>37834</v>
      </c>
      <c r="CI70" t="s">
        <v>99</v>
      </c>
      <c r="CJ70" t="s">
        <v>99</v>
      </c>
      <c r="CK70" t="s">
        <v>99</v>
      </c>
      <c r="CL70" t="s">
        <v>102</v>
      </c>
      <c r="CM70" t="s">
        <v>712</v>
      </c>
      <c r="CN70">
        <v>56</v>
      </c>
      <c r="CO70" s="1">
        <v>44621</v>
      </c>
      <c r="CP70" s="1"/>
      <c r="CV70"/>
      <c r="CW70">
        <v>2</v>
      </c>
    </row>
    <row r="71" spans="1:101" x14ac:dyDescent="0.25">
      <c r="A71" t="s">
        <v>252</v>
      </c>
      <c r="B71" s="18" t="s">
        <v>792</v>
      </c>
      <c r="C71" s="18">
        <v>515064</v>
      </c>
      <c r="D71" t="s">
        <v>355</v>
      </c>
      <c r="E71" t="s">
        <v>357</v>
      </c>
      <c r="F71" t="s">
        <v>167</v>
      </c>
      <c r="G71" t="s">
        <v>806</v>
      </c>
      <c r="H71">
        <v>94</v>
      </c>
      <c r="I71" t="s">
        <v>97</v>
      </c>
      <c r="K71" t="s">
        <v>99</v>
      </c>
      <c r="L71" t="s">
        <v>101</v>
      </c>
      <c r="M71">
        <v>1</v>
      </c>
      <c r="N71">
        <v>3</v>
      </c>
      <c r="O71">
        <v>2</v>
      </c>
      <c r="P71">
        <v>1</v>
      </c>
      <c r="Q71">
        <v>1</v>
      </c>
      <c r="R71">
        <v>1</v>
      </c>
      <c r="S71">
        <v>3</v>
      </c>
      <c r="U71" s="8">
        <v>3.5017399999999999</v>
      </c>
      <c r="V71" s="8">
        <v>0.62155000000000005</v>
      </c>
      <c r="W71">
        <v>63.2</v>
      </c>
      <c r="X71">
        <v>0.85960000000000003</v>
      </c>
      <c r="Y71">
        <v>1.48115</v>
      </c>
      <c r="Z71">
        <v>2.9228999999999998</v>
      </c>
      <c r="AA71">
        <v>0.24587000000000001</v>
      </c>
      <c r="AB71">
        <v>6.0490000000000002E-2</v>
      </c>
      <c r="AD71">
        <v>2.0205899999999999</v>
      </c>
      <c r="AE71">
        <v>63.2</v>
      </c>
      <c r="AH71">
        <v>6</v>
      </c>
      <c r="AJ71">
        <v>2.0461800000000001</v>
      </c>
      <c r="AK71">
        <v>0.73646999999999996</v>
      </c>
      <c r="AL71">
        <v>0.38696999999999998</v>
      </c>
      <c r="AM71">
        <v>3.1696200000000001</v>
      </c>
      <c r="AN71">
        <v>2.02163</v>
      </c>
      <c r="AO71">
        <v>0.85855000000000004</v>
      </c>
      <c r="AP71">
        <v>0.60152000000000005</v>
      </c>
      <c r="AQ71">
        <v>3.48813</v>
      </c>
      <c r="AS71">
        <v>0</v>
      </c>
      <c r="AT71">
        <v>0</v>
      </c>
      <c r="AU71">
        <v>0</v>
      </c>
      <c r="AV71">
        <v>1</v>
      </c>
      <c r="AW71" s="4">
        <v>3250</v>
      </c>
      <c r="AX71">
        <v>0</v>
      </c>
      <c r="AY71">
        <v>1</v>
      </c>
      <c r="BA71" s="1">
        <v>44405</v>
      </c>
      <c r="BB71">
        <v>9</v>
      </c>
      <c r="BC71">
        <v>9</v>
      </c>
      <c r="BD71">
        <v>0</v>
      </c>
      <c r="BE71">
        <v>48</v>
      </c>
      <c r="BF71">
        <v>1</v>
      </c>
      <c r="BG71">
        <v>0</v>
      </c>
      <c r="BH71">
        <v>48</v>
      </c>
      <c r="BI71" s="1">
        <v>43586</v>
      </c>
      <c r="BJ71">
        <v>17</v>
      </c>
      <c r="BK71">
        <v>17</v>
      </c>
      <c r="BL71">
        <v>0</v>
      </c>
      <c r="BM71">
        <v>116</v>
      </c>
      <c r="BN71">
        <v>1</v>
      </c>
      <c r="BO71">
        <v>0</v>
      </c>
      <c r="BP71">
        <v>116</v>
      </c>
      <c r="BQ71" s="1">
        <v>43181</v>
      </c>
      <c r="BR71">
        <v>14</v>
      </c>
      <c r="BS71">
        <v>14</v>
      </c>
      <c r="BT71">
        <v>0</v>
      </c>
      <c r="BU71">
        <v>100</v>
      </c>
      <c r="BV71">
        <v>1</v>
      </c>
      <c r="BW71">
        <v>0</v>
      </c>
      <c r="BX71">
        <v>100</v>
      </c>
      <c r="BY71">
        <v>79.332999999999998</v>
      </c>
      <c r="CA71" t="s">
        <v>358</v>
      </c>
      <c r="CB71" t="s">
        <v>359</v>
      </c>
      <c r="CC71">
        <v>25550</v>
      </c>
      <c r="CD71">
        <v>260</v>
      </c>
      <c r="CE71">
        <v>3046755236</v>
      </c>
      <c r="CF71" t="s">
        <v>98</v>
      </c>
      <c r="CG71" t="s">
        <v>99</v>
      </c>
      <c r="CH71" s="1">
        <v>28738</v>
      </c>
      <c r="CI71" t="s">
        <v>99</v>
      </c>
      <c r="CJ71" t="s">
        <v>99</v>
      </c>
      <c r="CK71" t="s">
        <v>99</v>
      </c>
      <c r="CL71" t="s">
        <v>102</v>
      </c>
      <c r="CM71" t="s">
        <v>356</v>
      </c>
      <c r="CN71">
        <v>100</v>
      </c>
      <c r="CO71" s="1">
        <v>44621</v>
      </c>
      <c r="CP71" s="1"/>
      <c r="CV71"/>
    </row>
    <row r="72" spans="1:101" x14ac:dyDescent="0.25">
      <c r="A72" t="s">
        <v>252</v>
      </c>
      <c r="B72" s="18" t="s">
        <v>792</v>
      </c>
      <c r="C72" s="18">
        <v>515183</v>
      </c>
      <c r="D72" t="s">
        <v>706</v>
      </c>
      <c r="E72" t="s">
        <v>708</v>
      </c>
      <c r="F72" t="s">
        <v>181</v>
      </c>
      <c r="G72" t="s">
        <v>806</v>
      </c>
      <c r="H72">
        <v>63.9</v>
      </c>
      <c r="I72" t="s">
        <v>97</v>
      </c>
      <c r="K72" t="s">
        <v>99</v>
      </c>
      <c r="L72" t="s">
        <v>104</v>
      </c>
      <c r="M72">
        <v>3</v>
      </c>
      <c r="N72">
        <v>2</v>
      </c>
      <c r="O72">
        <v>3</v>
      </c>
      <c r="P72">
        <v>3</v>
      </c>
      <c r="Q72">
        <v>2</v>
      </c>
      <c r="R72">
        <v>4</v>
      </c>
      <c r="S72">
        <v>3</v>
      </c>
      <c r="U72" s="8">
        <v>2.7466499999999998</v>
      </c>
      <c r="V72" s="8">
        <v>0.51095000000000002</v>
      </c>
      <c r="W72">
        <v>50.8</v>
      </c>
      <c r="X72">
        <v>0.66200999999999999</v>
      </c>
      <c r="Y72">
        <v>1.17296</v>
      </c>
      <c r="Z72">
        <v>2.2979799999999999</v>
      </c>
      <c r="AA72">
        <v>0.20560999999999999</v>
      </c>
      <c r="AB72">
        <v>1.7059999999999999E-2</v>
      </c>
      <c r="AD72">
        <v>1.57369</v>
      </c>
      <c r="AE72">
        <v>0</v>
      </c>
      <c r="AG72">
        <v>2</v>
      </c>
      <c r="AJ72">
        <v>2.2876099999999999</v>
      </c>
      <c r="AK72">
        <v>0.71830000000000005</v>
      </c>
      <c r="AL72">
        <v>0.35465000000000002</v>
      </c>
      <c r="AM72">
        <v>3.36056</v>
      </c>
      <c r="AN72">
        <v>1.4083300000000001</v>
      </c>
      <c r="AO72">
        <v>0.67793000000000003</v>
      </c>
      <c r="AP72">
        <v>0.53954000000000002</v>
      </c>
      <c r="AQ72">
        <v>2.5805199999999999</v>
      </c>
      <c r="AS72">
        <v>0</v>
      </c>
      <c r="AT72">
        <v>0</v>
      </c>
      <c r="AU72">
        <v>0</v>
      </c>
      <c r="AV72">
        <v>0</v>
      </c>
      <c r="AW72" s="4">
        <v>0</v>
      </c>
      <c r="AX72">
        <v>0</v>
      </c>
      <c r="AY72">
        <v>0</v>
      </c>
      <c r="BA72" s="1">
        <v>44531</v>
      </c>
      <c r="BB72">
        <v>4</v>
      </c>
      <c r="BC72">
        <v>4</v>
      </c>
      <c r="BD72">
        <v>0</v>
      </c>
      <c r="BE72">
        <v>24</v>
      </c>
      <c r="BF72">
        <v>1</v>
      </c>
      <c r="BG72">
        <v>0</v>
      </c>
      <c r="BH72">
        <v>24</v>
      </c>
      <c r="BI72" s="1">
        <v>43663</v>
      </c>
      <c r="BJ72">
        <v>16</v>
      </c>
      <c r="BK72">
        <v>16</v>
      </c>
      <c r="BL72">
        <v>0</v>
      </c>
      <c r="BM72">
        <v>92</v>
      </c>
      <c r="BN72">
        <v>1</v>
      </c>
      <c r="BO72">
        <v>0</v>
      </c>
      <c r="BP72">
        <v>92</v>
      </c>
      <c r="BQ72" s="1">
        <v>43334</v>
      </c>
      <c r="BR72">
        <v>10</v>
      </c>
      <c r="BS72">
        <v>10</v>
      </c>
      <c r="BT72">
        <v>0</v>
      </c>
      <c r="BU72">
        <v>40</v>
      </c>
      <c r="BV72">
        <v>1</v>
      </c>
      <c r="BW72">
        <v>0</v>
      </c>
      <c r="BX72">
        <v>40</v>
      </c>
      <c r="BY72">
        <v>49.332999999999998</v>
      </c>
      <c r="CA72" t="s">
        <v>709</v>
      </c>
      <c r="CB72" t="s">
        <v>710</v>
      </c>
      <c r="CC72">
        <v>24954</v>
      </c>
      <c r="CD72">
        <v>370</v>
      </c>
      <c r="CE72">
        <v>3047997375</v>
      </c>
      <c r="CF72" t="s">
        <v>98</v>
      </c>
      <c r="CG72" t="s">
        <v>99</v>
      </c>
      <c r="CH72" s="1">
        <v>37653</v>
      </c>
      <c r="CI72" t="s">
        <v>99</v>
      </c>
      <c r="CJ72" t="s">
        <v>99</v>
      </c>
      <c r="CK72" t="s">
        <v>99</v>
      </c>
      <c r="CL72" t="s">
        <v>102</v>
      </c>
      <c r="CM72" t="s">
        <v>707</v>
      </c>
      <c r="CN72">
        <v>68</v>
      </c>
      <c r="CO72" s="1">
        <v>44621</v>
      </c>
      <c r="CP72" s="1"/>
      <c r="CV72"/>
    </row>
    <row r="73" spans="1:101" x14ac:dyDescent="0.25">
      <c r="A73" t="s">
        <v>252</v>
      </c>
      <c r="B73" s="18" t="s">
        <v>792</v>
      </c>
      <c r="C73" s="18">
        <v>515187</v>
      </c>
      <c r="D73" t="s">
        <v>724</v>
      </c>
      <c r="E73" t="s">
        <v>165</v>
      </c>
      <c r="F73" t="s">
        <v>169</v>
      </c>
      <c r="G73" t="s">
        <v>806</v>
      </c>
      <c r="H73">
        <v>102.7</v>
      </c>
      <c r="I73" t="s">
        <v>97</v>
      </c>
      <c r="K73" t="s">
        <v>99</v>
      </c>
      <c r="L73" t="s">
        <v>104</v>
      </c>
      <c r="M73">
        <v>2</v>
      </c>
      <c r="N73">
        <v>4</v>
      </c>
      <c r="O73">
        <v>2</v>
      </c>
      <c r="P73">
        <v>1</v>
      </c>
      <c r="Q73">
        <v>1</v>
      </c>
      <c r="R73">
        <v>1</v>
      </c>
      <c r="S73">
        <v>3</v>
      </c>
      <c r="U73" s="8">
        <v>4.5944399999999996</v>
      </c>
      <c r="V73" s="8">
        <v>0.48082000000000003</v>
      </c>
      <c r="W73">
        <v>30.6</v>
      </c>
      <c r="X73">
        <v>1.0556099999999999</v>
      </c>
      <c r="Y73">
        <v>1.53643</v>
      </c>
      <c r="Z73">
        <v>3.7129799999999999</v>
      </c>
      <c r="AA73">
        <v>0.11656</v>
      </c>
      <c r="AB73">
        <v>2.9389999999999999E-2</v>
      </c>
      <c r="AD73">
        <v>3.0580099999999999</v>
      </c>
      <c r="AE73">
        <v>27.3</v>
      </c>
      <c r="AG73">
        <v>0</v>
      </c>
      <c r="AJ73">
        <v>2.06081</v>
      </c>
      <c r="AK73">
        <v>0.66596</v>
      </c>
      <c r="AL73">
        <v>0.32081999999999999</v>
      </c>
      <c r="AM73">
        <v>3.04759</v>
      </c>
      <c r="AN73">
        <v>3.0378500000000002</v>
      </c>
      <c r="AO73">
        <v>1.16594</v>
      </c>
      <c r="AP73">
        <v>0.56128</v>
      </c>
      <c r="AQ73">
        <v>4.75983</v>
      </c>
      <c r="AS73">
        <v>0</v>
      </c>
      <c r="AT73">
        <v>0</v>
      </c>
      <c r="AU73">
        <v>0</v>
      </c>
      <c r="AV73">
        <v>0</v>
      </c>
      <c r="AW73" s="4">
        <v>0</v>
      </c>
      <c r="AX73">
        <v>0</v>
      </c>
      <c r="AY73">
        <v>0</v>
      </c>
      <c r="BA73" s="1">
        <v>43817</v>
      </c>
      <c r="BB73">
        <v>4</v>
      </c>
      <c r="BC73">
        <v>4</v>
      </c>
      <c r="BD73">
        <v>0</v>
      </c>
      <c r="BE73">
        <v>36</v>
      </c>
      <c r="BF73">
        <v>1</v>
      </c>
      <c r="BG73">
        <v>0</v>
      </c>
      <c r="BH73">
        <v>36</v>
      </c>
      <c r="BI73" s="1">
        <v>43416</v>
      </c>
      <c r="BJ73">
        <v>18</v>
      </c>
      <c r="BK73">
        <v>18</v>
      </c>
      <c r="BL73">
        <v>0</v>
      </c>
      <c r="BM73">
        <v>233</v>
      </c>
      <c r="BN73">
        <v>1</v>
      </c>
      <c r="BO73">
        <v>0</v>
      </c>
      <c r="BP73">
        <v>233</v>
      </c>
      <c r="BQ73" s="1">
        <v>43125</v>
      </c>
      <c r="BR73">
        <v>14</v>
      </c>
      <c r="BS73">
        <v>14</v>
      </c>
      <c r="BT73">
        <v>0</v>
      </c>
      <c r="BU73">
        <v>76</v>
      </c>
      <c r="BV73">
        <v>1</v>
      </c>
      <c r="BW73">
        <v>0</v>
      </c>
      <c r="BX73">
        <v>76</v>
      </c>
      <c r="BY73">
        <v>108.333</v>
      </c>
      <c r="CA73" t="s">
        <v>724</v>
      </c>
      <c r="CB73" t="s">
        <v>726</v>
      </c>
      <c r="CC73">
        <v>24740</v>
      </c>
      <c r="CD73">
        <v>270</v>
      </c>
      <c r="CE73">
        <v>3044873458</v>
      </c>
      <c r="CF73" t="s">
        <v>98</v>
      </c>
      <c r="CG73" t="s">
        <v>99</v>
      </c>
      <c r="CH73" s="1">
        <v>38139</v>
      </c>
      <c r="CI73" t="s">
        <v>99</v>
      </c>
      <c r="CJ73" t="s">
        <v>100</v>
      </c>
      <c r="CK73" t="s">
        <v>99</v>
      </c>
      <c r="CL73" t="s">
        <v>102</v>
      </c>
      <c r="CM73" t="s">
        <v>725</v>
      </c>
      <c r="CN73">
        <v>120</v>
      </c>
      <c r="CO73" s="1">
        <v>44621</v>
      </c>
      <c r="CP73" s="1"/>
      <c r="CV73"/>
    </row>
    <row r="74" spans="1:101" x14ac:dyDescent="0.25">
      <c r="A74" t="s">
        <v>252</v>
      </c>
      <c r="B74" s="18" t="s">
        <v>792</v>
      </c>
      <c r="C74" s="18">
        <v>515070</v>
      </c>
      <c r="D74" t="s">
        <v>379</v>
      </c>
      <c r="E74" t="s">
        <v>243</v>
      </c>
      <c r="F74" t="s">
        <v>156</v>
      </c>
      <c r="G74" t="s">
        <v>806</v>
      </c>
      <c r="H74">
        <v>117.1</v>
      </c>
      <c r="I74" t="s">
        <v>97</v>
      </c>
      <c r="K74" t="s">
        <v>99</v>
      </c>
      <c r="L74" t="s">
        <v>101</v>
      </c>
      <c r="M74">
        <v>1</v>
      </c>
      <c r="N74">
        <v>2</v>
      </c>
      <c r="O74">
        <v>1</v>
      </c>
      <c r="P74">
        <v>4</v>
      </c>
      <c r="Q74">
        <v>4</v>
      </c>
      <c r="R74">
        <v>3</v>
      </c>
      <c r="S74">
        <v>3</v>
      </c>
      <c r="U74" s="8">
        <v>2.8734099999999998</v>
      </c>
      <c r="V74" s="8">
        <v>0.74870000000000003</v>
      </c>
      <c r="W74">
        <v>46.4</v>
      </c>
      <c r="X74">
        <v>0.70748999999999995</v>
      </c>
      <c r="Y74">
        <v>1.4561900000000001</v>
      </c>
      <c r="Z74">
        <v>2.5112100000000002</v>
      </c>
      <c r="AA74">
        <v>0.41833999999999999</v>
      </c>
      <c r="AB74">
        <v>4.0899999999999999E-2</v>
      </c>
      <c r="AD74">
        <v>1.4172199999999999</v>
      </c>
      <c r="AE74">
        <v>40.9</v>
      </c>
      <c r="AG74">
        <v>0</v>
      </c>
      <c r="AJ74">
        <v>2.0939999999999999</v>
      </c>
      <c r="AK74">
        <v>0.76139999999999997</v>
      </c>
      <c r="AL74">
        <v>0.39118999999999998</v>
      </c>
      <c r="AM74">
        <v>3.2465799999999998</v>
      </c>
      <c r="AN74">
        <v>1.38557</v>
      </c>
      <c r="AO74">
        <v>0.6835</v>
      </c>
      <c r="AP74">
        <v>0.71675999999999995</v>
      </c>
      <c r="AQ74">
        <v>2.7943899999999999</v>
      </c>
      <c r="AS74">
        <v>0</v>
      </c>
      <c r="AT74">
        <v>0</v>
      </c>
      <c r="AU74">
        <v>0</v>
      </c>
      <c r="AV74">
        <v>1</v>
      </c>
      <c r="AW74" s="4">
        <v>3250</v>
      </c>
      <c r="AX74">
        <v>0</v>
      </c>
      <c r="AY74">
        <v>1</v>
      </c>
      <c r="BA74" s="1">
        <v>43664</v>
      </c>
      <c r="BB74">
        <v>23</v>
      </c>
      <c r="BC74">
        <v>23</v>
      </c>
      <c r="BD74">
        <v>0</v>
      </c>
      <c r="BE74">
        <v>152</v>
      </c>
      <c r="BF74">
        <v>1</v>
      </c>
      <c r="BG74">
        <v>0</v>
      </c>
      <c r="BH74">
        <v>152</v>
      </c>
      <c r="BI74" s="1">
        <v>43244</v>
      </c>
      <c r="BJ74">
        <v>9</v>
      </c>
      <c r="BK74">
        <v>9</v>
      </c>
      <c r="BL74">
        <v>0</v>
      </c>
      <c r="BM74">
        <v>40</v>
      </c>
      <c r="BN74">
        <v>1</v>
      </c>
      <c r="BO74">
        <v>0</v>
      </c>
      <c r="BP74">
        <v>40</v>
      </c>
      <c r="BQ74" s="1">
        <v>42816</v>
      </c>
      <c r="BR74">
        <v>20</v>
      </c>
      <c r="BS74">
        <v>20</v>
      </c>
      <c r="BT74">
        <v>0</v>
      </c>
      <c r="BU74">
        <v>112</v>
      </c>
      <c r="BV74">
        <v>1</v>
      </c>
      <c r="BW74">
        <v>0</v>
      </c>
      <c r="BX74">
        <v>112</v>
      </c>
      <c r="BY74">
        <v>108</v>
      </c>
      <c r="CA74" t="s">
        <v>381</v>
      </c>
      <c r="CB74" t="s">
        <v>382</v>
      </c>
      <c r="CC74">
        <v>25526</v>
      </c>
      <c r="CD74">
        <v>390</v>
      </c>
      <c r="CE74">
        <v>3047576805</v>
      </c>
      <c r="CF74" t="s">
        <v>98</v>
      </c>
      <c r="CG74" t="s">
        <v>99</v>
      </c>
      <c r="CH74" s="1">
        <v>29865</v>
      </c>
      <c r="CI74" t="s">
        <v>99</v>
      </c>
      <c r="CJ74" t="s">
        <v>100</v>
      </c>
      <c r="CK74" t="s">
        <v>99</v>
      </c>
      <c r="CL74" t="s">
        <v>102</v>
      </c>
      <c r="CM74" t="s">
        <v>380</v>
      </c>
      <c r="CN74">
        <v>120</v>
      </c>
      <c r="CO74" s="1">
        <v>44621</v>
      </c>
      <c r="CP74" s="1"/>
      <c r="CV74"/>
    </row>
    <row r="75" spans="1:101" x14ac:dyDescent="0.25">
      <c r="A75" t="s">
        <v>252</v>
      </c>
      <c r="B75" s="18" t="s">
        <v>792</v>
      </c>
      <c r="C75" s="18">
        <v>515088</v>
      </c>
      <c r="D75" t="s">
        <v>434</v>
      </c>
      <c r="E75" t="s">
        <v>436</v>
      </c>
      <c r="F75" t="s">
        <v>253</v>
      </c>
      <c r="G75" t="s">
        <v>806</v>
      </c>
      <c r="H75">
        <v>65.7</v>
      </c>
      <c r="I75" t="s">
        <v>119</v>
      </c>
      <c r="K75" t="s">
        <v>99</v>
      </c>
      <c r="L75" t="s">
        <v>104</v>
      </c>
      <c r="M75">
        <v>2</v>
      </c>
      <c r="N75">
        <v>2</v>
      </c>
      <c r="O75">
        <v>2</v>
      </c>
      <c r="P75">
        <v>2</v>
      </c>
      <c r="Q75">
        <v>4</v>
      </c>
      <c r="R75">
        <v>1</v>
      </c>
      <c r="S75">
        <v>3</v>
      </c>
      <c r="U75" s="8">
        <v>3.4136899999999999</v>
      </c>
      <c r="V75" s="8">
        <v>0.76883000000000001</v>
      </c>
      <c r="W75">
        <v>50</v>
      </c>
      <c r="X75">
        <v>0.68406</v>
      </c>
      <c r="Y75">
        <v>1.45289</v>
      </c>
      <c r="Z75">
        <v>2.93628</v>
      </c>
      <c r="AA75">
        <v>0.28159000000000001</v>
      </c>
      <c r="AB75">
        <v>4.2970000000000001E-2</v>
      </c>
      <c r="AD75">
        <v>1.9608000000000001</v>
      </c>
      <c r="AE75">
        <v>46.2</v>
      </c>
      <c r="AG75">
        <v>0</v>
      </c>
      <c r="AJ75">
        <v>2.2262499999999998</v>
      </c>
      <c r="AK75">
        <v>0.85389000000000004</v>
      </c>
      <c r="AL75">
        <v>0.44624000000000003</v>
      </c>
      <c r="AM75">
        <v>3.5263900000000001</v>
      </c>
      <c r="AN75">
        <v>1.8031200000000001</v>
      </c>
      <c r="AO75">
        <v>0.58926999999999996</v>
      </c>
      <c r="AP75">
        <v>0.64522999999999997</v>
      </c>
      <c r="AQ75">
        <v>3.0564</v>
      </c>
      <c r="AS75">
        <v>0</v>
      </c>
      <c r="AT75">
        <v>0</v>
      </c>
      <c r="AU75">
        <v>12</v>
      </c>
      <c r="AV75">
        <v>0</v>
      </c>
      <c r="AW75" s="4">
        <v>0</v>
      </c>
      <c r="AX75">
        <v>0</v>
      </c>
      <c r="AY75">
        <v>0</v>
      </c>
      <c r="BA75" s="1">
        <v>43866</v>
      </c>
      <c r="BB75">
        <v>6</v>
      </c>
      <c r="BC75">
        <v>6</v>
      </c>
      <c r="BD75">
        <v>0</v>
      </c>
      <c r="BE75">
        <v>24</v>
      </c>
      <c r="BF75">
        <v>1</v>
      </c>
      <c r="BG75">
        <v>0</v>
      </c>
      <c r="BH75">
        <v>24</v>
      </c>
      <c r="BI75" s="1">
        <v>43490</v>
      </c>
      <c r="BJ75">
        <v>33</v>
      </c>
      <c r="BK75">
        <v>21</v>
      </c>
      <c r="BL75">
        <v>0</v>
      </c>
      <c r="BM75">
        <v>204</v>
      </c>
      <c r="BN75">
        <v>1</v>
      </c>
      <c r="BO75">
        <v>0</v>
      </c>
      <c r="BP75">
        <v>204</v>
      </c>
      <c r="BQ75" s="1">
        <v>43132</v>
      </c>
      <c r="BR75">
        <v>5</v>
      </c>
      <c r="BS75">
        <v>5</v>
      </c>
      <c r="BT75">
        <v>0</v>
      </c>
      <c r="BU75">
        <v>28</v>
      </c>
      <c r="BV75">
        <v>1</v>
      </c>
      <c r="BW75">
        <v>0</v>
      </c>
      <c r="BX75">
        <v>28</v>
      </c>
      <c r="BY75">
        <v>84.667000000000002</v>
      </c>
      <c r="CA75" t="s">
        <v>437</v>
      </c>
      <c r="CB75" t="s">
        <v>438</v>
      </c>
      <c r="CC75">
        <v>25832</v>
      </c>
      <c r="CD75">
        <v>400</v>
      </c>
      <c r="CE75">
        <v>3047633051</v>
      </c>
      <c r="CF75" t="s">
        <v>98</v>
      </c>
      <c r="CG75" t="s">
        <v>99</v>
      </c>
      <c r="CH75" s="1">
        <v>32597</v>
      </c>
      <c r="CI75" t="s">
        <v>99</v>
      </c>
      <c r="CJ75" t="s">
        <v>100</v>
      </c>
      <c r="CK75" t="s">
        <v>99</v>
      </c>
      <c r="CL75" t="s">
        <v>102</v>
      </c>
      <c r="CM75" t="s">
        <v>435</v>
      </c>
      <c r="CN75">
        <v>68</v>
      </c>
      <c r="CO75" s="1">
        <v>44621</v>
      </c>
      <c r="CP75" s="1"/>
      <c r="CV75"/>
    </row>
    <row r="76" spans="1:101" x14ac:dyDescent="0.25">
      <c r="A76" t="s">
        <v>252</v>
      </c>
      <c r="B76" s="18" t="s">
        <v>792</v>
      </c>
      <c r="C76" s="18">
        <v>515177</v>
      </c>
      <c r="D76" t="s">
        <v>679</v>
      </c>
      <c r="E76" t="s">
        <v>681</v>
      </c>
      <c r="F76" t="s">
        <v>103</v>
      </c>
      <c r="G76" t="s">
        <v>806</v>
      </c>
      <c r="H76">
        <v>56.7</v>
      </c>
      <c r="I76" t="s">
        <v>97</v>
      </c>
      <c r="K76" t="s">
        <v>99</v>
      </c>
      <c r="L76" t="s">
        <v>104</v>
      </c>
      <c r="M76">
        <v>1</v>
      </c>
      <c r="N76">
        <v>2</v>
      </c>
      <c r="O76">
        <v>1</v>
      </c>
      <c r="P76">
        <v>3</v>
      </c>
      <c r="Q76">
        <v>2</v>
      </c>
      <c r="R76">
        <v>4</v>
      </c>
      <c r="S76">
        <v>3</v>
      </c>
      <c r="U76" s="8">
        <v>3.2531599999999998</v>
      </c>
      <c r="V76" s="8">
        <v>0.69723999999999997</v>
      </c>
      <c r="W76">
        <v>59</v>
      </c>
      <c r="X76">
        <v>0.66035999999999995</v>
      </c>
      <c r="Y76">
        <v>1.3575999999999999</v>
      </c>
      <c r="Z76">
        <v>2.8172100000000002</v>
      </c>
      <c r="AA76">
        <v>0.40044999999999997</v>
      </c>
      <c r="AB76">
        <v>9.3299999999999998E-3</v>
      </c>
      <c r="AD76">
        <v>1.8955599999999999</v>
      </c>
      <c r="AE76">
        <v>46.2</v>
      </c>
      <c r="AG76">
        <v>1</v>
      </c>
      <c r="AJ76">
        <v>2.1920700000000002</v>
      </c>
      <c r="AK76">
        <v>0.83177000000000001</v>
      </c>
      <c r="AL76">
        <v>0.46026</v>
      </c>
      <c r="AM76">
        <v>3.4841000000000002</v>
      </c>
      <c r="AN76">
        <v>1.7703100000000001</v>
      </c>
      <c r="AO76">
        <v>0.58398000000000005</v>
      </c>
      <c r="AP76">
        <v>0.56733</v>
      </c>
      <c r="AQ76">
        <v>2.9480300000000002</v>
      </c>
      <c r="AS76">
        <v>0</v>
      </c>
      <c r="AT76">
        <v>3</v>
      </c>
      <c r="AU76">
        <v>3</v>
      </c>
      <c r="AV76">
        <v>1</v>
      </c>
      <c r="AW76" s="4">
        <v>57362.5</v>
      </c>
      <c r="AX76">
        <v>1</v>
      </c>
      <c r="AY76">
        <v>2</v>
      </c>
      <c r="BA76" s="1">
        <v>44147</v>
      </c>
      <c r="BB76">
        <v>7</v>
      </c>
      <c r="BC76">
        <v>7</v>
      </c>
      <c r="BD76">
        <v>0</v>
      </c>
      <c r="BE76">
        <v>161</v>
      </c>
      <c r="BF76">
        <v>1</v>
      </c>
      <c r="BG76">
        <v>0</v>
      </c>
      <c r="BH76">
        <v>161</v>
      </c>
      <c r="BI76" s="1">
        <v>43544</v>
      </c>
      <c r="BJ76">
        <v>23</v>
      </c>
      <c r="BK76">
        <v>18</v>
      </c>
      <c r="BL76">
        <v>4</v>
      </c>
      <c r="BM76">
        <v>148</v>
      </c>
      <c r="BN76">
        <v>1</v>
      </c>
      <c r="BO76">
        <v>0</v>
      </c>
      <c r="BP76">
        <v>148</v>
      </c>
      <c r="BQ76" s="1">
        <v>43215</v>
      </c>
      <c r="BR76">
        <v>2</v>
      </c>
      <c r="BS76">
        <v>2</v>
      </c>
      <c r="BT76">
        <v>0</v>
      </c>
      <c r="BU76">
        <v>12</v>
      </c>
      <c r="BV76">
        <v>1</v>
      </c>
      <c r="BW76">
        <v>0</v>
      </c>
      <c r="BX76">
        <v>12</v>
      </c>
      <c r="BY76">
        <v>131.833</v>
      </c>
      <c r="CA76" t="s">
        <v>682</v>
      </c>
      <c r="CB76" t="s">
        <v>683</v>
      </c>
      <c r="CC76">
        <v>26164</v>
      </c>
      <c r="CD76">
        <v>170</v>
      </c>
      <c r="CE76">
        <v>3042739385</v>
      </c>
      <c r="CF76" t="s">
        <v>98</v>
      </c>
      <c r="CG76" t="s">
        <v>99</v>
      </c>
      <c r="CH76" s="1">
        <v>37257</v>
      </c>
      <c r="CI76" t="s">
        <v>99</v>
      </c>
      <c r="CJ76" t="s">
        <v>99</v>
      </c>
      <c r="CK76" t="s">
        <v>99</v>
      </c>
      <c r="CL76" t="s">
        <v>102</v>
      </c>
      <c r="CM76" t="s">
        <v>680</v>
      </c>
      <c r="CN76">
        <v>62</v>
      </c>
      <c r="CO76" s="1">
        <v>44621</v>
      </c>
      <c r="CP76" s="1"/>
      <c r="CV76"/>
    </row>
    <row r="77" spans="1:101" x14ac:dyDescent="0.25">
      <c r="A77" t="s">
        <v>252</v>
      </c>
      <c r="B77" s="18" t="s">
        <v>792</v>
      </c>
      <c r="C77" s="18">
        <v>515035</v>
      </c>
      <c r="D77" t="s">
        <v>288</v>
      </c>
      <c r="E77" t="s">
        <v>245</v>
      </c>
      <c r="F77" t="s">
        <v>290</v>
      </c>
      <c r="G77" t="s">
        <v>806</v>
      </c>
      <c r="H77">
        <v>65.900000000000006</v>
      </c>
      <c r="I77" t="s">
        <v>107</v>
      </c>
      <c r="K77" t="s">
        <v>99</v>
      </c>
      <c r="L77" t="s">
        <v>104</v>
      </c>
      <c r="M77">
        <v>4</v>
      </c>
      <c r="N77">
        <v>4</v>
      </c>
      <c r="O77">
        <v>4</v>
      </c>
      <c r="P77">
        <v>4</v>
      </c>
      <c r="Q77">
        <v>5</v>
      </c>
      <c r="R77">
        <v>3</v>
      </c>
      <c r="S77">
        <v>4</v>
      </c>
      <c r="U77" s="8">
        <v>4.1069500000000003</v>
      </c>
      <c r="V77" s="8">
        <v>0.86556</v>
      </c>
      <c r="W77">
        <v>60</v>
      </c>
      <c r="X77">
        <v>0.97521999999999998</v>
      </c>
      <c r="Y77">
        <v>1.8407899999999999</v>
      </c>
      <c r="Z77">
        <v>3.07822</v>
      </c>
      <c r="AA77">
        <v>0.40106999999999998</v>
      </c>
      <c r="AB77">
        <v>7.1910000000000002E-2</v>
      </c>
      <c r="AD77">
        <v>2.2661600000000002</v>
      </c>
      <c r="AE77">
        <v>38.5</v>
      </c>
      <c r="AG77">
        <v>0</v>
      </c>
      <c r="AJ77">
        <v>2.1029100000000001</v>
      </c>
      <c r="AK77">
        <v>0.84896000000000005</v>
      </c>
      <c r="AL77">
        <v>0.43480000000000002</v>
      </c>
      <c r="AM77">
        <v>3.38666</v>
      </c>
      <c r="AN77">
        <v>2.2061600000000001</v>
      </c>
      <c r="AO77">
        <v>0.84497</v>
      </c>
      <c r="AP77">
        <v>0.74553000000000003</v>
      </c>
      <c r="AQ77">
        <v>3.8288000000000002</v>
      </c>
      <c r="AS77">
        <v>0</v>
      </c>
      <c r="AT77">
        <v>0</v>
      </c>
      <c r="AU77">
        <v>0</v>
      </c>
      <c r="AV77">
        <v>1</v>
      </c>
      <c r="AW77" s="4">
        <v>15570</v>
      </c>
      <c r="AX77">
        <v>0</v>
      </c>
      <c r="AY77">
        <v>1</v>
      </c>
      <c r="BA77" s="1">
        <v>43656</v>
      </c>
      <c r="BB77">
        <v>8</v>
      </c>
      <c r="BC77">
        <v>8</v>
      </c>
      <c r="BD77">
        <v>0</v>
      </c>
      <c r="BE77">
        <v>36</v>
      </c>
      <c r="BF77">
        <v>1</v>
      </c>
      <c r="BG77">
        <v>0</v>
      </c>
      <c r="BH77">
        <v>36</v>
      </c>
      <c r="BI77" s="1">
        <v>43278</v>
      </c>
      <c r="BJ77">
        <v>1</v>
      </c>
      <c r="BK77">
        <v>1</v>
      </c>
      <c r="BL77">
        <v>0</v>
      </c>
      <c r="BM77">
        <v>16</v>
      </c>
      <c r="BN77">
        <v>1</v>
      </c>
      <c r="BO77">
        <v>0</v>
      </c>
      <c r="BP77">
        <v>16</v>
      </c>
      <c r="BQ77" s="1">
        <v>42802</v>
      </c>
      <c r="BR77">
        <v>17</v>
      </c>
      <c r="BS77">
        <v>17</v>
      </c>
      <c r="BT77">
        <v>0</v>
      </c>
      <c r="BU77">
        <v>84</v>
      </c>
      <c r="BV77">
        <v>1</v>
      </c>
      <c r="BW77">
        <v>0</v>
      </c>
      <c r="BX77">
        <v>84</v>
      </c>
      <c r="BY77">
        <v>37.332999999999998</v>
      </c>
      <c r="CA77" t="s">
        <v>291</v>
      </c>
      <c r="CB77" t="s">
        <v>292</v>
      </c>
      <c r="CC77">
        <v>25177</v>
      </c>
      <c r="CD77">
        <v>190</v>
      </c>
      <c r="CE77">
        <v>3047680002</v>
      </c>
      <c r="CF77" t="s">
        <v>98</v>
      </c>
      <c r="CG77" t="s">
        <v>99</v>
      </c>
      <c r="CH77" s="1">
        <v>25647</v>
      </c>
      <c r="CI77" t="s">
        <v>99</v>
      </c>
      <c r="CJ77" t="s">
        <v>100</v>
      </c>
      <c r="CK77" t="s">
        <v>99</v>
      </c>
      <c r="CL77" t="s">
        <v>102</v>
      </c>
      <c r="CM77" t="s">
        <v>289</v>
      </c>
      <c r="CN77">
        <v>102</v>
      </c>
      <c r="CO77" s="1">
        <v>44621</v>
      </c>
      <c r="CP77" s="1"/>
      <c r="CV77"/>
    </row>
    <row r="78" spans="1:101" x14ac:dyDescent="0.25">
      <c r="A78" t="s">
        <v>252</v>
      </c>
      <c r="B78" s="18" t="s">
        <v>792</v>
      </c>
      <c r="C78" s="18">
        <v>515099</v>
      </c>
      <c r="D78" t="s">
        <v>443</v>
      </c>
      <c r="E78" t="s">
        <v>176</v>
      </c>
      <c r="F78" t="s">
        <v>240</v>
      </c>
      <c r="G78" t="s">
        <v>807</v>
      </c>
      <c r="H78">
        <v>32.299999999999997</v>
      </c>
      <c r="I78" t="s">
        <v>116</v>
      </c>
      <c r="K78" t="s">
        <v>99</v>
      </c>
      <c r="L78" t="s">
        <v>104</v>
      </c>
      <c r="M78">
        <v>5</v>
      </c>
      <c r="N78">
        <v>3</v>
      </c>
      <c r="O78">
        <v>5</v>
      </c>
      <c r="P78">
        <v>3</v>
      </c>
      <c r="Q78">
        <v>3</v>
      </c>
      <c r="S78">
        <v>2</v>
      </c>
      <c r="U78" s="8">
        <v>4.3396800000000004</v>
      </c>
      <c r="V78" s="8">
        <v>0.49258999999999997</v>
      </c>
      <c r="W78">
        <v>31.4</v>
      </c>
      <c r="X78">
        <v>1.0685899999999999</v>
      </c>
      <c r="Y78">
        <v>1.5611699999999999</v>
      </c>
      <c r="Z78">
        <v>3.9656099999999999</v>
      </c>
      <c r="AA78">
        <v>0.26794000000000001</v>
      </c>
      <c r="AB78">
        <v>2.6409999999999999E-2</v>
      </c>
      <c r="AD78">
        <v>2.7785099999999998</v>
      </c>
      <c r="AF78">
        <v>6</v>
      </c>
      <c r="AH78">
        <v>6</v>
      </c>
      <c r="AJ78">
        <v>2.0919599999999998</v>
      </c>
      <c r="AK78">
        <v>0.69432000000000005</v>
      </c>
      <c r="AL78">
        <v>0.37287999999999999</v>
      </c>
      <c r="AM78">
        <v>3.15916</v>
      </c>
      <c r="AN78">
        <v>2.7191000000000001</v>
      </c>
      <c r="AO78">
        <v>1.1320699999999999</v>
      </c>
      <c r="AP78">
        <v>0.49473</v>
      </c>
      <c r="AQ78">
        <v>4.3371300000000002</v>
      </c>
      <c r="AS78">
        <v>0</v>
      </c>
      <c r="AT78">
        <v>0</v>
      </c>
      <c r="AU78">
        <v>0</v>
      </c>
      <c r="AV78">
        <v>1</v>
      </c>
      <c r="AW78" s="4">
        <v>650</v>
      </c>
      <c r="AX78">
        <v>0</v>
      </c>
      <c r="AY78">
        <v>1</v>
      </c>
      <c r="BA78" s="1">
        <v>44238</v>
      </c>
      <c r="BB78">
        <v>3</v>
      </c>
      <c r="BC78">
        <v>3</v>
      </c>
      <c r="BD78">
        <v>0</v>
      </c>
      <c r="BE78">
        <v>12</v>
      </c>
      <c r="BF78">
        <v>1</v>
      </c>
      <c r="BG78">
        <v>0</v>
      </c>
      <c r="BH78">
        <v>12</v>
      </c>
      <c r="BI78" s="1">
        <v>43747</v>
      </c>
      <c r="BJ78">
        <v>7</v>
      </c>
      <c r="BK78">
        <v>7</v>
      </c>
      <c r="BL78">
        <v>0</v>
      </c>
      <c r="BM78">
        <v>28</v>
      </c>
      <c r="BN78">
        <v>1</v>
      </c>
      <c r="BO78">
        <v>0</v>
      </c>
      <c r="BP78">
        <v>28</v>
      </c>
      <c r="BQ78" s="1">
        <v>43398</v>
      </c>
      <c r="BR78">
        <v>7</v>
      </c>
      <c r="BS78">
        <v>7</v>
      </c>
      <c r="BT78">
        <v>0</v>
      </c>
      <c r="BU78">
        <v>28</v>
      </c>
      <c r="BV78">
        <v>1</v>
      </c>
      <c r="BW78">
        <v>0</v>
      </c>
      <c r="BX78">
        <v>28</v>
      </c>
      <c r="BY78">
        <v>20</v>
      </c>
      <c r="CA78" t="s">
        <v>445</v>
      </c>
      <c r="CB78" t="s">
        <v>446</v>
      </c>
      <c r="CC78">
        <v>25276</v>
      </c>
      <c r="CD78">
        <v>430</v>
      </c>
      <c r="CE78">
        <v>3049274444</v>
      </c>
      <c r="CF78" t="s">
        <v>98</v>
      </c>
      <c r="CG78" t="s">
        <v>100</v>
      </c>
      <c r="CH78" s="1">
        <v>32548</v>
      </c>
      <c r="CI78" t="s">
        <v>99</v>
      </c>
      <c r="CJ78" t="s">
        <v>99</v>
      </c>
      <c r="CK78" t="s">
        <v>99</v>
      </c>
      <c r="CL78" t="s">
        <v>102</v>
      </c>
      <c r="CM78" t="s">
        <v>444</v>
      </c>
      <c r="CN78">
        <v>35</v>
      </c>
      <c r="CO78" s="1">
        <v>44621</v>
      </c>
      <c r="CP78" s="1"/>
      <c r="CV78"/>
      <c r="CW78">
        <v>2</v>
      </c>
    </row>
    <row r="79" spans="1:101" x14ac:dyDescent="0.25">
      <c r="A79" t="s">
        <v>252</v>
      </c>
      <c r="B79" s="18" t="s">
        <v>792</v>
      </c>
      <c r="C79" s="18">
        <v>515105</v>
      </c>
      <c r="D79" t="s">
        <v>466</v>
      </c>
      <c r="E79" t="s">
        <v>223</v>
      </c>
      <c r="F79" t="s">
        <v>155</v>
      </c>
      <c r="G79" t="s">
        <v>806</v>
      </c>
      <c r="H79">
        <v>60.1</v>
      </c>
      <c r="I79" t="s">
        <v>97</v>
      </c>
      <c r="K79" t="s">
        <v>99</v>
      </c>
      <c r="L79" t="s">
        <v>104</v>
      </c>
      <c r="M79">
        <v>3</v>
      </c>
      <c r="N79">
        <v>2</v>
      </c>
      <c r="O79">
        <v>3</v>
      </c>
      <c r="P79">
        <v>3</v>
      </c>
      <c r="Q79">
        <v>3</v>
      </c>
      <c r="R79">
        <v>3</v>
      </c>
      <c r="S79">
        <v>2</v>
      </c>
      <c r="U79" s="8">
        <v>3.13619</v>
      </c>
      <c r="V79" s="8">
        <v>0.45900999999999997</v>
      </c>
      <c r="W79">
        <v>70.3</v>
      </c>
      <c r="X79">
        <v>0.73665999999999998</v>
      </c>
      <c r="Y79">
        <v>1.19567</v>
      </c>
      <c r="Z79">
        <v>2.80674</v>
      </c>
      <c r="AA79">
        <v>0.33302999999999999</v>
      </c>
      <c r="AB79">
        <v>2.0750000000000001E-2</v>
      </c>
      <c r="AD79">
        <v>1.94052</v>
      </c>
      <c r="AE79">
        <v>71.400000000000006</v>
      </c>
      <c r="AG79">
        <v>0</v>
      </c>
      <c r="AJ79">
        <v>2.1277499999999998</v>
      </c>
      <c r="AK79">
        <v>0.76375999999999999</v>
      </c>
      <c r="AL79">
        <v>0.40588000000000002</v>
      </c>
      <c r="AM79">
        <v>3.29739</v>
      </c>
      <c r="AN79">
        <v>1.8670800000000001</v>
      </c>
      <c r="AO79">
        <v>0.70947000000000005</v>
      </c>
      <c r="AP79">
        <v>0.42352000000000001</v>
      </c>
      <c r="AQ79">
        <v>3.0029499999999998</v>
      </c>
      <c r="AS79">
        <v>0</v>
      </c>
      <c r="AT79">
        <v>0</v>
      </c>
      <c r="AU79">
        <v>0</v>
      </c>
      <c r="AV79">
        <v>0</v>
      </c>
      <c r="AW79" s="4">
        <v>0</v>
      </c>
      <c r="AX79">
        <v>0</v>
      </c>
      <c r="AY79">
        <v>0</v>
      </c>
      <c r="BA79" s="1">
        <v>44489</v>
      </c>
      <c r="BB79">
        <v>20</v>
      </c>
      <c r="BC79">
        <v>20</v>
      </c>
      <c r="BD79">
        <v>0</v>
      </c>
      <c r="BE79">
        <v>116</v>
      </c>
      <c r="BF79">
        <v>1</v>
      </c>
      <c r="BG79">
        <v>0</v>
      </c>
      <c r="BH79">
        <v>116</v>
      </c>
      <c r="BI79" s="1">
        <v>43635</v>
      </c>
      <c r="BJ79">
        <v>7</v>
      </c>
      <c r="BK79">
        <v>7</v>
      </c>
      <c r="BL79">
        <v>0</v>
      </c>
      <c r="BM79">
        <v>28</v>
      </c>
      <c r="BN79">
        <v>1</v>
      </c>
      <c r="BO79">
        <v>0</v>
      </c>
      <c r="BP79">
        <v>28</v>
      </c>
      <c r="BQ79" s="1">
        <v>43258</v>
      </c>
      <c r="BR79">
        <v>3</v>
      </c>
      <c r="BS79">
        <v>3</v>
      </c>
      <c r="BT79">
        <v>0</v>
      </c>
      <c r="BU79">
        <v>8</v>
      </c>
      <c r="BV79">
        <v>1</v>
      </c>
      <c r="BW79">
        <v>0</v>
      </c>
      <c r="BX79">
        <v>8</v>
      </c>
      <c r="BY79">
        <v>68.667000000000002</v>
      </c>
      <c r="CA79" t="s">
        <v>468</v>
      </c>
      <c r="CB79" t="s">
        <v>469</v>
      </c>
      <c r="CC79">
        <v>26354</v>
      </c>
      <c r="CD79">
        <v>450</v>
      </c>
      <c r="CE79">
        <v>3042650095</v>
      </c>
      <c r="CF79" t="s">
        <v>98</v>
      </c>
      <c r="CG79" t="s">
        <v>99</v>
      </c>
      <c r="CH79" s="1">
        <v>32745</v>
      </c>
      <c r="CI79" t="s">
        <v>99</v>
      </c>
      <c r="CJ79" t="s">
        <v>99</v>
      </c>
      <c r="CK79" t="s">
        <v>99</v>
      </c>
      <c r="CL79" t="s">
        <v>102</v>
      </c>
      <c r="CM79" t="s">
        <v>467</v>
      </c>
      <c r="CN79">
        <v>69</v>
      </c>
      <c r="CO79" s="1">
        <v>44621</v>
      </c>
      <c r="CP79" s="1"/>
      <c r="CV79"/>
    </row>
    <row r="80" spans="1:101" x14ac:dyDescent="0.25">
      <c r="A80" t="s">
        <v>252</v>
      </c>
      <c r="B80" s="18" t="s">
        <v>792</v>
      </c>
      <c r="C80" s="18">
        <v>515071</v>
      </c>
      <c r="D80" t="s">
        <v>383</v>
      </c>
      <c r="E80" t="s">
        <v>140</v>
      </c>
      <c r="F80" t="s">
        <v>173</v>
      </c>
      <c r="G80" t="s">
        <v>806</v>
      </c>
      <c r="H80">
        <v>78.7</v>
      </c>
      <c r="I80" t="s">
        <v>97</v>
      </c>
      <c r="J80" t="s">
        <v>108</v>
      </c>
      <c r="K80" t="s">
        <v>99</v>
      </c>
      <c r="L80" t="s">
        <v>104</v>
      </c>
      <c r="M80">
        <v>1</v>
      </c>
      <c r="N80">
        <v>1</v>
      </c>
      <c r="O80">
        <v>1</v>
      </c>
      <c r="P80">
        <v>3</v>
      </c>
      <c r="Q80">
        <v>3</v>
      </c>
      <c r="R80">
        <v>2</v>
      </c>
      <c r="S80">
        <v>1</v>
      </c>
      <c r="U80" s="8">
        <v>3.25156</v>
      </c>
      <c r="V80" s="8">
        <v>0.33162999999999998</v>
      </c>
      <c r="W80">
        <v>60.9</v>
      </c>
      <c r="X80">
        <v>0.79076999999999997</v>
      </c>
      <c r="Y80">
        <v>1.1224000000000001</v>
      </c>
      <c r="Z80">
        <v>2.89086</v>
      </c>
      <c r="AA80">
        <v>0.14823</v>
      </c>
      <c r="AB80">
        <v>2.504E-2</v>
      </c>
      <c r="AD80">
        <v>2.1291600000000002</v>
      </c>
      <c r="AE80">
        <v>33.299999999999997</v>
      </c>
      <c r="AG80">
        <v>2</v>
      </c>
      <c r="AJ80">
        <v>1.96356</v>
      </c>
      <c r="AK80">
        <v>0.80645</v>
      </c>
      <c r="AL80">
        <v>0.42549999999999999</v>
      </c>
      <c r="AM80">
        <v>3.1955100000000001</v>
      </c>
      <c r="AN80">
        <v>2.2198799999999999</v>
      </c>
      <c r="AO80">
        <v>0.72126999999999997</v>
      </c>
      <c r="AP80">
        <v>0.29187999999999997</v>
      </c>
      <c r="AQ80">
        <v>3.2126800000000002</v>
      </c>
      <c r="AS80">
        <v>0</v>
      </c>
      <c r="AT80">
        <v>0</v>
      </c>
      <c r="AU80">
        <v>1</v>
      </c>
      <c r="AV80">
        <v>2</v>
      </c>
      <c r="AW80" s="4">
        <v>49926.5</v>
      </c>
      <c r="AX80">
        <v>0</v>
      </c>
      <c r="AY80">
        <v>2</v>
      </c>
      <c r="BA80" s="1">
        <v>44251</v>
      </c>
      <c r="BB80">
        <v>7</v>
      </c>
      <c r="BC80">
        <v>7</v>
      </c>
      <c r="BD80">
        <v>0</v>
      </c>
      <c r="BE80">
        <v>44</v>
      </c>
      <c r="BF80">
        <v>1</v>
      </c>
      <c r="BG80">
        <v>0</v>
      </c>
      <c r="BH80">
        <v>44</v>
      </c>
      <c r="BI80" s="1">
        <v>43553</v>
      </c>
      <c r="BJ80">
        <v>31</v>
      </c>
      <c r="BK80">
        <v>30</v>
      </c>
      <c r="BL80">
        <v>0</v>
      </c>
      <c r="BM80">
        <v>321</v>
      </c>
      <c r="BN80">
        <v>2</v>
      </c>
      <c r="BO80">
        <v>161</v>
      </c>
      <c r="BP80">
        <v>482</v>
      </c>
      <c r="BQ80" s="1">
        <v>43181</v>
      </c>
      <c r="BR80">
        <v>9</v>
      </c>
      <c r="BS80">
        <v>9</v>
      </c>
      <c r="BT80">
        <v>0</v>
      </c>
      <c r="BU80">
        <v>84</v>
      </c>
      <c r="BV80">
        <v>1</v>
      </c>
      <c r="BW80">
        <v>0</v>
      </c>
      <c r="BX80">
        <v>84</v>
      </c>
      <c r="BY80">
        <v>196.667</v>
      </c>
      <c r="CA80" t="s">
        <v>385</v>
      </c>
      <c r="CB80" t="s">
        <v>386</v>
      </c>
      <c r="CC80">
        <v>26426</v>
      </c>
      <c r="CD80">
        <v>160</v>
      </c>
      <c r="CE80">
        <v>3047823000</v>
      </c>
      <c r="CF80" t="s">
        <v>98</v>
      </c>
      <c r="CG80" t="s">
        <v>99</v>
      </c>
      <c r="CH80" s="1">
        <v>30118</v>
      </c>
      <c r="CI80" t="s">
        <v>99</v>
      </c>
      <c r="CJ80" t="s">
        <v>99</v>
      </c>
      <c r="CK80" t="s">
        <v>99</v>
      </c>
      <c r="CL80" t="s">
        <v>102</v>
      </c>
      <c r="CM80" t="s">
        <v>384</v>
      </c>
      <c r="CN80">
        <v>112</v>
      </c>
      <c r="CO80" s="1">
        <v>44621</v>
      </c>
      <c r="CP80" s="1"/>
      <c r="CV80"/>
    </row>
    <row r="81" spans="1:102" x14ac:dyDescent="0.25">
      <c r="A81" t="s">
        <v>252</v>
      </c>
      <c r="B81" s="18" t="s">
        <v>792</v>
      </c>
      <c r="C81" s="18">
        <v>515167</v>
      </c>
      <c r="D81" t="s">
        <v>639</v>
      </c>
      <c r="E81" t="s">
        <v>605</v>
      </c>
      <c r="F81" t="s">
        <v>105</v>
      </c>
      <c r="G81" t="s">
        <v>806</v>
      </c>
      <c r="H81">
        <v>71.900000000000006</v>
      </c>
      <c r="I81" t="s">
        <v>107</v>
      </c>
      <c r="K81" t="s">
        <v>99</v>
      </c>
      <c r="L81" t="s">
        <v>104</v>
      </c>
      <c r="M81">
        <v>2</v>
      </c>
      <c r="N81">
        <v>3</v>
      </c>
      <c r="O81">
        <v>2</v>
      </c>
      <c r="P81">
        <v>4</v>
      </c>
      <c r="Q81">
        <v>4</v>
      </c>
      <c r="R81">
        <v>4</v>
      </c>
      <c r="S81">
        <v>3</v>
      </c>
      <c r="U81" s="8">
        <v>3.1426699999999999</v>
      </c>
      <c r="V81" s="8">
        <v>0.62839999999999996</v>
      </c>
      <c r="W81">
        <v>75.599999999999994</v>
      </c>
      <c r="X81">
        <v>0.70784000000000002</v>
      </c>
      <c r="Y81">
        <v>1.3362499999999999</v>
      </c>
      <c r="Z81">
        <v>2.5921099999999999</v>
      </c>
      <c r="AA81">
        <v>0.41560000000000002</v>
      </c>
      <c r="AB81">
        <v>2.7459999999999998E-2</v>
      </c>
      <c r="AD81">
        <v>1.8064199999999999</v>
      </c>
      <c r="AE81">
        <v>75</v>
      </c>
      <c r="AG81">
        <v>0</v>
      </c>
      <c r="AJ81">
        <v>1.9893000000000001</v>
      </c>
      <c r="AK81">
        <v>0.71530000000000005</v>
      </c>
      <c r="AL81">
        <v>0.35070000000000001</v>
      </c>
      <c r="AM81">
        <v>3.0552999999999999</v>
      </c>
      <c r="AN81">
        <v>1.8590199999999999</v>
      </c>
      <c r="AO81">
        <v>0.72789999999999999</v>
      </c>
      <c r="AP81">
        <v>0.67105999999999999</v>
      </c>
      <c r="AQ81">
        <v>3.2475900000000002</v>
      </c>
      <c r="AS81">
        <v>0</v>
      </c>
      <c r="AT81">
        <v>1</v>
      </c>
      <c r="AU81">
        <v>4</v>
      </c>
      <c r="AV81">
        <v>1</v>
      </c>
      <c r="AW81" s="4">
        <v>9750</v>
      </c>
      <c r="AX81">
        <v>0</v>
      </c>
      <c r="AY81">
        <v>1</v>
      </c>
      <c r="BA81" s="1">
        <v>43789</v>
      </c>
      <c r="BB81">
        <v>13</v>
      </c>
      <c r="BC81">
        <v>13</v>
      </c>
      <c r="BD81">
        <v>1</v>
      </c>
      <c r="BE81">
        <v>108</v>
      </c>
      <c r="BF81">
        <v>1</v>
      </c>
      <c r="BG81">
        <v>0</v>
      </c>
      <c r="BH81">
        <v>108</v>
      </c>
      <c r="BI81" s="1">
        <v>43384</v>
      </c>
      <c r="BJ81">
        <v>10</v>
      </c>
      <c r="BK81">
        <v>6</v>
      </c>
      <c r="BL81">
        <v>0</v>
      </c>
      <c r="BM81">
        <v>76</v>
      </c>
      <c r="BN81">
        <v>2</v>
      </c>
      <c r="BO81">
        <v>38</v>
      </c>
      <c r="BP81">
        <v>114</v>
      </c>
      <c r="BQ81" s="1">
        <v>42930</v>
      </c>
      <c r="BR81">
        <v>10</v>
      </c>
      <c r="BS81">
        <v>10</v>
      </c>
      <c r="BT81">
        <v>0</v>
      </c>
      <c r="BU81">
        <v>52</v>
      </c>
      <c r="BV81">
        <v>1</v>
      </c>
      <c r="BW81">
        <v>0</v>
      </c>
      <c r="BX81">
        <v>52</v>
      </c>
      <c r="BY81">
        <v>100.667</v>
      </c>
      <c r="CA81" t="s">
        <v>641</v>
      </c>
      <c r="CB81" t="s">
        <v>642</v>
      </c>
      <c r="CC81">
        <v>25414</v>
      </c>
      <c r="CD81">
        <v>180</v>
      </c>
      <c r="CE81">
        <v>3047241101</v>
      </c>
      <c r="CF81" t="s">
        <v>98</v>
      </c>
      <c r="CG81" t="s">
        <v>99</v>
      </c>
      <c r="CH81" s="1">
        <v>35901</v>
      </c>
      <c r="CI81" t="s">
        <v>99</v>
      </c>
      <c r="CJ81" t="s">
        <v>100</v>
      </c>
      <c r="CK81" t="s">
        <v>99</v>
      </c>
      <c r="CL81" t="s">
        <v>102</v>
      </c>
      <c r="CM81" t="s">
        <v>640</v>
      </c>
      <c r="CN81">
        <v>78</v>
      </c>
      <c r="CO81" s="1">
        <v>44621</v>
      </c>
      <c r="CP81" s="1"/>
      <c r="CV81"/>
    </row>
    <row r="82" spans="1:102" x14ac:dyDescent="0.25">
      <c r="A82" t="s">
        <v>252</v>
      </c>
      <c r="B82" s="18" t="s">
        <v>792</v>
      </c>
      <c r="C82" s="18">
        <v>515131</v>
      </c>
      <c r="D82" t="s">
        <v>540</v>
      </c>
      <c r="E82" t="s">
        <v>542</v>
      </c>
      <c r="F82" t="s">
        <v>543</v>
      </c>
      <c r="G82" t="s">
        <v>806</v>
      </c>
      <c r="H82">
        <v>60</v>
      </c>
      <c r="I82" t="s">
        <v>97</v>
      </c>
      <c r="K82" t="s">
        <v>99</v>
      </c>
      <c r="L82" t="s">
        <v>104</v>
      </c>
      <c r="M82">
        <v>3</v>
      </c>
      <c r="N82">
        <v>2</v>
      </c>
      <c r="O82">
        <v>3</v>
      </c>
      <c r="P82">
        <v>3</v>
      </c>
      <c r="Q82">
        <v>2</v>
      </c>
      <c r="R82">
        <v>4</v>
      </c>
      <c r="S82">
        <v>3</v>
      </c>
      <c r="U82" s="8">
        <v>2.8983099999999999</v>
      </c>
      <c r="V82" s="8">
        <v>0.55630999999999997</v>
      </c>
      <c r="W82">
        <v>61.3</v>
      </c>
      <c r="X82">
        <v>0.59089999999999998</v>
      </c>
      <c r="Y82">
        <v>1.1472100000000001</v>
      </c>
      <c r="Z82">
        <v>2.63212</v>
      </c>
      <c r="AA82">
        <v>0.26211000000000001</v>
      </c>
      <c r="AB82">
        <v>1.2829999999999999E-2</v>
      </c>
      <c r="AD82">
        <v>1.7511000000000001</v>
      </c>
      <c r="AE82">
        <v>11.1</v>
      </c>
      <c r="AG82">
        <v>1</v>
      </c>
      <c r="AJ82">
        <v>1.98773</v>
      </c>
      <c r="AK82">
        <v>0.70035000000000003</v>
      </c>
      <c r="AL82">
        <v>0.36871999999999999</v>
      </c>
      <c r="AM82">
        <v>3.0568</v>
      </c>
      <c r="AN82">
        <v>1.8035099999999999</v>
      </c>
      <c r="AO82">
        <v>0.62061999999999995</v>
      </c>
      <c r="AP82">
        <v>0.56503999999999999</v>
      </c>
      <c r="AQ82">
        <v>2.9935999999999998</v>
      </c>
      <c r="AS82">
        <v>0</v>
      </c>
      <c r="AT82">
        <v>0</v>
      </c>
      <c r="AU82">
        <v>1</v>
      </c>
      <c r="AV82">
        <v>1</v>
      </c>
      <c r="AW82" s="4">
        <v>9750</v>
      </c>
      <c r="AX82">
        <v>0</v>
      </c>
      <c r="AY82">
        <v>1</v>
      </c>
      <c r="BA82" s="1">
        <v>44286</v>
      </c>
      <c r="BB82">
        <v>8</v>
      </c>
      <c r="BC82">
        <v>8</v>
      </c>
      <c r="BD82">
        <v>0</v>
      </c>
      <c r="BE82">
        <v>40</v>
      </c>
      <c r="BF82">
        <v>1</v>
      </c>
      <c r="BG82">
        <v>0</v>
      </c>
      <c r="BH82">
        <v>40</v>
      </c>
      <c r="BI82" s="1">
        <v>43502</v>
      </c>
      <c r="BJ82">
        <v>15</v>
      </c>
      <c r="BK82">
        <v>14</v>
      </c>
      <c r="BL82">
        <v>0</v>
      </c>
      <c r="BM82">
        <v>76</v>
      </c>
      <c r="BN82">
        <v>1</v>
      </c>
      <c r="BO82">
        <v>0</v>
      </c>
      <c r="BP82">
        <v>76</v>
      </c>
      <c r="BQ82" s="1">
        <v>43145</v>
      </c>
      <c r="BR82">
        <v>11</v>
      </c>
      <c r="BS82">
        <v>11</v>
      </c>
      <c r="BT82">
        <v>0</v>
      </c>
      <c r="BU82">
        <v>60</v>
      </c>
      <c r="BV82">
        <v>1</v>
      </c>
      <c r="BW82">
        <v>0</v>
      </c>
      <c r="BX82">
        <v>60</v>
      </c>
      <c r="BY82">
        <v>55.332999999999998</v>
      </c>
      <c r="CA82" t="s">
        <v>544</v>
      </c>
      <c r="CB82" t="s">
        <v>545</v>
      </c>
      <c r="CC82">
        <v>26175</v>
      </c>
      <c r="CD82">
        <v>470</v>
      </c>
      <c r="CE82">
        <v>3046521032</v>
      </c>
      <c r="CF82" t="s">
        <v>98</v>
      </c>
      <c r="CG82" t="s">
        <v>99</v>
      </c>
      <c r="CH82" s="1">
        <v>34577</v>
      </c>
      <c r="CI82" t="s">
        <v>99</v>
      </c>
      <c r="CJ82" t="s">
        <v>99</v>
      </c>
      <c r="CK82" t="s">
        <v>99</v>
      </c>
      <c r="CL82" t="s">
        <v>102</v>
      </c>
      <c r="CM82" t="s">
        <v>541</v>
      </c>
      <c r="CN82">
        <v>68</v>
      </c>
      <c r="CO82" s="1">
        <v>44621</v>
      </c>
      <c r="CP82" s="1"/>
      <c r="CV82"/>
    </row>
    <row r="83" spans="1:102" x14ac:dyDescent="0.25">
      <c r="A83" t="s">
        <v>252</v>
      </c>
      <c r="B83" s="18" t="s">
        <v>792</v>
      </c>
      <c r="C83" s="18">
        <v>515012</v>
      </c>
      <c r="D83" t="s">
        <v>265</v>
      </c>
      <c r="E83" t="s">
        <v>267</v>
      </c>
      <c r="F83" t="s">
        <v>121</v>
      </c>
      <c r="G83" t="s">
        <v>807</v>
      </c>
      <c r="H83">
        <v>48.2</v>
      </c>
      <c r="I83" t="s">
        <v>110</v>
      </c>
      <c r="K83" t="s">
        <v>99</v>
      </c>
      <c r="L83" t="s">
        <v>104</v>
      </c>
      <c r="M83">
        <v>3</v>
      </c>
      <c r="N83">
        <v>3</v>
      </c>
      <c r="O83">
        <v>3</v>
      </c>
      <c r="P83">
        <v>4</v>
      </c>
      <c r="Q83">
        <v>4</v>
      </c>
      <c r="S83">
        <v>3</v>
      </c>
      <c r="U83" s="8">
        <v>3.3713600000000001</v>
      </c>
      <c r="V83" s="8">
        <v>0.69320999999999999</v>
      </c>
      <c r="X83">
        <v>0.83318000000000003</v>
      </c>
      <c r="Y83">
        <v>1.5263899999999999</v>
      </c>
      <c r="Z83">
        <v>2.9426600000000001</v>
      </c>
      <c r="AA83">
        <v>0.40799999999999997</v>
      </c>
      <c r="AB83">
        <v>8.3849999999999994E-2</v>
      </c>
      <c r="AC83">
        <v>6</v>
      </c>
      <c r="AD83">
        <v>1.8449800000000001</v>
      </c>
      <c r="AF83">
        <v>6</v>
      </c>
      <c r="AH83">
        <v>6</v>
      </c>
      <c r="AJ83">
        <v>2.2818499999999999</v>
      </c>
      <c r="AK83">
        <v>0.71931</v>
      </c>
      <c r="AL83">
        <v>0.36932999999999999</v>
      </c>
      <c r="AM83">
        <v>3.3704900000000002</v>
      </c>
      <c r="AN83">
        <v>1.65527</v>
      </c>
      <c r="AO83">
        <v>0.85202</v>
      </c>
      <c r="AP83">
        <v>0.70291999999999999</v>
      </c>
      <c r="AQ83">
        <v>3.1581199999999998</v>
      </c>
      <c r="AS83">
        <v>0</v>
      </c>
      <c r="AT83">
        <v>2</v>
      </c>
      <c r="AU83">
        <v>1</v>
      </c>
      <c r="AV83">
        <v>1</v>
      </c>
      <c r="AW83" s="4">
        <v>3250</v>
      </c>
      <c r="AX83">
        <v>0</v>
      </c>
      <c r="AY83">
        <v>1</v>
      </c>
      <c r="BA83" s="1">
        <v>44426</v>
      </c>
      <c r="BB83">
        <v>5</v>
      </c>
      <c r="BC83">
        <v>4</v>
      </c>
      <c r="BD83">
        <v>1</v>
      </c>
      <c r="BE83">
        <v>28</v>
      </c>
      <c r="BF83">
        <v>1</v>
      </c>
      <c r="BG83">
        <v>0</v>
      </c>
      <c r="BH83">
        <v>28</v>
      </c>
      <c r="BI83" s="1">
        <v>43656</v>
      </c>
      <c r="BJ83">
        <v>12</v>
      </c>
      <c r="BK83">
        <v>11</v>
      </c>
      <c r="BL83">
        <v>1</v>
      </c>
      <c r="BM83">
        <v>100</v>
      </c>
      <c r="BN83">
        <v>1</v>
      </c>
      <c r="BO83">
        <v>0</v>
      </c>
      <c r="BP83">
        <v>100</v>
      </c>
      <c r="BQ83" s="1">
        <v>43370</v>
      </c>
      <c r="BR83">
        <v>8</v>
      </c>
      <c r="BS83">
        <v>7</v>
      </c>
      <c r="BT83">
        <v>1</v>
      </c>
      <c r="BU83">
        <v>48</v>
      </c>
      <c r="BV83">
        <v>1</v>
      </c>
      <c r="BW83">
        <v>0</v>
      </c>
      <c r="BX83">
        <v>48</v>
      </c>
      <c r="BY83">
        <v>55.332999999999998</v>
      </c>
      <c r="CA83" t="s">
        <v>268</v>
      </c>
      <c r="CB83" t="s">
        <v>269</v>
      </c>
      <c r="CC83">
        <v>26554</v>
      </c>
      <c r="CD83">
        <v>240</v>
      </c>
      <c r="CE83">
        <v>3045345220</v>
      </c>
      <c r="CF83" t="s">
        <v>98</v>
      </c>
      <c r="CG83" t="s">
        <v>99</v>
      </c>
      <c r="CH83" s="1">
        <v>24473</v>
      </c>
      <c r="CI83" t="s">
        <v>99</v>
      </c>
      <c r="CJ83" t="s">
        <v>99</v>
      </c>
      <c r="CK83" t="s">
        <v>99</v>
      </c>
      <c r="CL83" t="s">
        <v>102</v>
      </c>
      <c r="CM83" t="s">
        <v>266</v>
      </c>
      <c r="CN83">
        <v>57</v>
      </c>
      <c r="CO83" s="1">
        <v>44621</v>
      </c>
      <c r="CP83" s="1"/>
      <c r="CV83"/>
      <c r="CW83">
        <v>2</v>
      </c>
    </row>
    <row r="84" spans="1:102" x14ac:dyDescent="0.25">
      <c r="A84" t="s">
        <v>252</v>
      </c>
      <c r="B84" s="18" t="s">
        <v>792</v>
      </c>
      <c r="C84" s="18">
        <v>515051</v>
      </c>
      <c r="D84" t="s">
        <v>315</v>
      </c>
      <c r="E84" t="s">
        <v>317</v>
      </c>
      <c r="F84" t="s">
        <v>318</v>
      </c>
      <c r="G84" t="s">
        <v>807</v>
      </c>
      <c r="H84">
        <v>14.7</v>
      </c>
      <c r="I84" t="s">
        <v>110</v>
      </c>
      <c r="K84" t="s">
        <v>99</v>
      </c>
      <c r="L84" t="s">
        <v>104</v>
      </c>
      <c r="M84">
        <v>4</v>
      </c>
      <c r="N84">
        <v>2</v>
      </c>
      <c r="O84">
        <v>4</v>
      </c>
      <c r="P84">
        <v>3</v>
      </c>
      <c r="Q84">
        <v>3</v>
      </c>
      <c r="S84">
        <v>1</v>
      </c>
      <c r="U84" s="8">
        <v>4.6584500000000002</v>
      </c>
      <c r="V84" s="8">
        <v>0.89732999999999996</v>
      </c>
      <c r="X84">
        <v>1.09989</v>
      </c>
      <c r="Y84">
        <v>1.99722</v>
      </c>
      <c r="Z84">
        <v>4.2394999999999996</v>
      </c>
      <c r="AA84">
        <v>0.74278</v>
      </c>
      <c r="AB84">
        <v>7.3499999999999998E-3</v>
      </c>
      <c r="AC84">
        <v>6</v>
      </c>
      <c r="AD84">
        <v>2.6612300000000002</v>
      </c>
      <c r="AF84">
        <v>6</v>
      </c>
      <c r="AH84">
        <v>6</v>
      </c>
      <c r="AJ84">
        <v>2.0277699999999999</v>
      </c>
      <c r="AK84">
        <v>0.80803000000000003</v>
      </c>
      <c r="AL84">
        <v>1.1223000000000001</v>
      </c>
      <c r="AM84">
        <v>3.9581</v>
      </c>
      <c r="AN84">
        <v>2.6867700000000001</v>
      </c>
      <c r="AO84">
        <v>1.00125</v>
      </c>
      <c r="AP84">
        <v>0.29942999999999997</v>
      </c>
      <c r="AQ84">
        <v>3.7159599999999999</v>
      </c>
      <c r="AS84">
        <v>0</v>
      </c>
      <c r="AT84">
        <v>0</v>
      </c>
      <c r="AU84">
        <v>0</v>
      </c>
      <c r="AV84">
        <v>2</v>
      </c>
      <c r="AW84" s="4">
        <v>5650</v>
      </c>
      <c r="AX84">
        <v>0</v>
      </c>
      <c r="AY84">
        <v>2</v>
      </c>
      <c r="BA84" s="1">
        <v>44313</v>
      </c>
      <c r="BB84">
        <v>4</v>
      </c>
      <c r="BC84">
        <v>4</v>
      </c>
      <c r="BD84">
        <v>0</v>
      </c>
      <c r="BE84">
        <v>20</v>
      </c>
      <c r="BF84">
        <v>1</v>
      </c>
      <c r="BG84">
        <v>0</v>
      </c>
      <c r="BH84">
        <v>20</v>
      </c>
      <c r="BI84" s="1">
        <v>43572</v>
      </c>
      <c r="BJ84">
        <v>7</v>
      </c>
      <c r="BK84">
        <v>7</v>
      </c>
      <c r="BL84">
        <v>0</v>
      </c>
      <c r="BM84">
        <v>48</v>
      </c>
      <c r="BN84">
        <v>1</v>
      </c>
      <c r="BO84">
        <v>0</v>
      </c>
      <c r="BP84">
        <v>48</v>
      </c>
      <c r="BQ84" s="1">
        <v>43229</v>
      </c>
      <c r="BR84">
        <v>9</v>
      </c>
      <c r="BS84">
        <v>9</v>
      </c>
      <c r="BT84">
        <v>0</v>
      </c>
      <c r="BU84">
        <v>84</v>
      </c>
      <c r="BV84">
        <v>1</v>
      </c>
      <c r="BW84">
        <v>0</v>
      </c>
      <c r="BX84">
        <v>84</v>
      </c>
      <c r="BY84">
        <v>40</v>
      </c>
      <c r="CA84" t="s">
        <v>319</v>
      </c>
      <c r="CB84" t="s">
        <v>320</v>
      </c>
      <c r="CC84">
        <v>26201</v>
      </c>
      <c r="CD84">
        <v>480</v>
      </c>
      <c r="CE84">
        <v>3044732000</v>
      </c>
      <c r="CF84" t="s">
        <v>98</v>
      </c>
      <c r="CG84" t="s">
        <v>100</v>
      </c>
      <c r="CH84" s="1">
        <v>27310</v>
      </c>
      <c r="CI84" t="s">
        <v>99</v>
      </c>
      <c r="CJ84" t="s">
        <v>99</v>
      </c>
      <c r="CK84" t="s">
        <v>99</v>
      </c>
      <c r="CL84" t="s">
        <v>102</v>
      </c>
      <c r="CM84" t="s">
        <v>316</v>
      </c>
      <c r="CN84">
        <v>26</v>
      </c>
      <c r="CO84" s="1">
        <v>44621</v>
      </c>
      <c r="CP84" s="1"/>
      <c r="CV84"/>
      <c r="CW84">
        <v>2</v>
      </c>
    </row>
    <row r="85" spans="1:102" x14ac:dyDescent="0.25">
      <c r="A85" t="s">
        <v>252</v>
      </c>
      <c r="B85" s="18" t="s">
        <v>792</v>
      </c>
      <c r="C85" s="18">
        <v>515113</v>
      </c>
      <c r="D85" t="s">
        <v>482</v>
      </c>
      <c r="E85" t="s">
        <v>171</v>
      </c>
      <c r="F85" t="s">
        <v>262</v>
      </c>
      <c r="G85" t="s">
        <v>806</v>
      </c>
      <c r="H85">
        <v>12.8</v>
      </c>
      <c r="I85" t="s">
        <v>97</v>
      </c>
      <c r="K85" t="s">
        <v>99</v>
      </c>
      <c r="L85" t="s">
        <v>118</v>
      </c>
      <c r="M85">
        <v>5</v>
      </c>
      <c r="N85">
        <v>5</v>
      </c>
      <c r="O85">
        <v>5</v>
      </c>
      <c r="P85">
        <v>3</v>
      </c>
      <c r="R85">
        <v>3</v>
      </c>
      <c r="S85">
        <v>5</v>
      </c>
      <c r="U85" s="8">
        <v>8.8576599999999992</v>
      </c>
      <c r="V85" s="8">
        <v>4.3312799999999996</v>
      </c>
      <c r="X85">
        <v>1.6168100000000001</v>
      </c>
      <c r="Y85">
        <v>5.9480899999999997</v>
      </c>
      <c r="Z85">
        <v>7.1941899999999999</v>
      </c>
      <c r="AA85">
        <v>3.3256899999999998</v>
      </c>
      <c r="AB85">
        <v>0.21446999999999999</v>
      </c>
      <c r="AC85">
        <v>6</v>
      </c>
      <c r="AD85">
        <v>2.90957</v>
      </c>
      <c r="AF85">
        <v>6</v>
      </c>
      <c r="AH85">
        <v>6</v>
      </c>
      <c r="AJ85">
        <v>2.1579700000000002</v>
      </c>
      <c r="AK85">
        <v>0.97299000000000002</v>
      </c>
      <c r="AL85">
        <v>0.57186999999999999</v>
      </c>
      <c r="AM85">
        <v>3.7028400000000001</v>
      </c>
      <c r="AN85">
        <v>2.7602600000000002</v>
      </c>
      <c r="AO85">
        <v>1.2222900000000001</v>
      </c>
      <c r="AP85">
        <v>2.8364199999999999</v>
      </c>
      <c r="AQ85">
        <v>7.55267</v>
      </c>
      <c r="AS85">
        <v>0</v>
      </c>
      <c r="AT85">
        <v>0</v>
      </c>
      <c r="AU85">
        <v>0</v>
      </c>
      <c r="AV85">
        <v>0</v>
      </c>
      <c r="AW85" s="4">
        <v>0</v>
      </c>
      <c r="AX85">
        <v>0</v>
      </c>
      <c r="AY85">
        <v>0</v>
      </c>
      <c r="BA85" s="1">
        <v>44252</v>
      </c>
      <c r="BB85">
        <v>1</v>
      </c>
      <c r="BC85">
        <v>1</v>
      </c>
      <c r="BD85">
        <v>0</v>
      </c>
      <c r="BE85">
        <v>4</v>
      </c>
      <c r="BF85">
        <v>1</v>
      </c>
      <c r="BG85">
        <v>0</v>
      </c>
      <c r="BH85">
        <v>4</v>
      </c>
      <c r="BI85" s="1">
        <v>43572</v>
      </c>
      <c r="BJ85">
        <v>6</v>
      </c>
      <c r="BK85">
        <v>6</v>
      </c>
      <c r="BL85">
        <v>0</v>
      </c>
      <c r="BM85">
        <v>40</v>
      </c>
      <c r="BN85">
        <v>1</v>
      </c>
      <c r="BO85">
        <v>0</v>
      </c>
      <c r="BP85">
        <v>40</v>
      </c>
      <c r="BQ85" s="1">
        <v>43229</v>
      </c>
      <c r="BR85">
        <v>2</v>
      </c>
      <c r="BS85">
        <v>2</v>
      </c>
      <c r="BT85">
        <v>0</v>
      </c>
      <c r="BU85">
        <v>16</v>
      </c>
      <c r="BV85">
        <v>1</v>
      </c>
      <c r="BW85">
        <v>0</v>
      </c>
      <c r="BX85">
        <v>16</v>
      </c>
      <c r="BY85">
        <v>18</v>
      </c>
      <c r="CA85" t="s">
        <v>484</v>
      </c>
      <c r="CB85" t="s">
        <v>485</v>
      </c>
      <c r="CC85">
        <v>25702</v>
      </c>
      <c r="CD85">
        <v>50</v>
      </c>
      <c r="CE85">
        <v>3045268983</v>
      </c>
      <c r="CF85" t="s">
        <v>126</v>
      </c>
      <c r="CG85" t="s">
        <v>100</v>
      </c>
      <c r="CH85" s="1">
        <v>33542</v>
      </c>
      <c r="CI85" t="s">
        <v>99</v>
      </c>
      <c r="CJ85" t="s">
        <v>99</v>
      </c>
      <c r="CK85" t="s">
        <v>99</v>
      </c>
      <c r="CL85" t="s">
        <v>102</v>
      </c>
      <c r="CM85" t="s">
        <v>483</v>
      </c>
      <c r="CN85">
        <v>19</v>
      </c>
      <c r="CO85" s="1">
        <v>44621</v>
      </c>
      <c r="CP85" s="1"/>
      <c r="CV85">
        <v>2</v>
      </c>
    </row>
    <row r="86" spans="1:102" x14ac:dyDescent="0.25">
      <c r="A86" t="s">
        <v>252</v>
      </c>
      <c r="B86" s="18" t="s">
        <v>792</v>
      </c>
      <c r="C86" s="18">
        <v>515130</v>
      </c>
      <c r="D86" t="s">
        <v>536</v>
      </c>
      <c r="E86" t="s">
        <v>151</v>
      </c>
      <c r="F86" t="s">
        <v>158</v>
      </c>
      <c r="G86" t="s">
        <v>806</v>
      </c>
      <c r="H86">
        <v>50.9</v>
      </c>
      <c r="I86" t="s">
        <v>97</v>
      </c>
      <c r="K86" t="s">
        <v>99</v>
      </c>
      <c r="L86" t="s">
        <v>104</v>
      </c>
      <c r="M86">
        <v>2</v>
      </c>
      <c r="N86">
        <v>1</v>
      </c>
      <c r="O86">
        <v>3</v>
      </c>
      <c r="P86">
        <v>3</v>
      </c>
      <c r="Q86">
        <v>2</v>
      </c>
      <c r="R86">
        <v>5</v>
      </c>
      <c r="S86">
        <v>1</v>
      </c>
      <c r="U86" s="8">
        <v>3.6785999999999999</v>
      </c>
      <c r="V86" s="8">
        <v>0.52061000000000002</v>
      </c>
      <c r="W86">
        <v>71.400000000000006</v>
      </c>
      <c r="X86">
        <v>1.0396000000000001</v>
      </c>
      <c r="Y86">
        <v>1.5602100000000001</v>
      </c>
      <c r="Z86">
        <v>2.8107199999999999</v>
      </c>
      <c r="AA86">
        <v>0.11686000000000001</v>
      </c>
      <c r="AB86">
        <v>2.751E-2</v>
      </c>
      <c r="AD86">
        <v>2.1183999999999998</v>
      </c>
      <c r="AF86">
        <v>6</v>
      </c>
      <c r="AG86">
        <v>0</v>
      </c>
      <c r="AJ86">
        <v>2.1526900000000002</v>
      </c>
      <c r="AK86">
        <v>0.84343999999999997</v>
      </c>
      <c r="AL86">
        <v>0.45189000000000001</v>
      </c>
      <c r="AM86">
        <v>3.4480200000000001</v>
      </c>
      <c r="AN86">
        <v>2.0146099999999998</v>
      </c>
      <c r="AO86">
        <v>0.90664</v>
      </c>
      <c r="AP86">
        <v>0.43145</v>
      </c>
      <c r="AQ86">
        <v>3.3684400000000001</v>
      </c>
      <c r="AS86">
        <v>0</v>
      </c>
      <c r="AT86">
        <v>0</v>
      </c>
      <c r="AU86">
        <v>2</v>
      </c>
      <c r="AV86">
        <v>2</v>
      </c>
      <c r="AW86" s="4">
        <v>18250</v>
      </c>
      <c r="AX86">
        <v>0</v>
      </c>
      <c r="AY86">
        <v>2</v>
      </c>
      <c r="BA86" s="1">
        <v>44342</v>
      </c>
      <c r="BB86">
        <v>6</v>
      </c>
      <c r="BC86">
        <v>6</v>
      </c>
      <c r="BD86">
        <v>0</v>
      </c>
      <c r="BE86">
        <v>40</v>
      </c>
      <c r="BF86">
        <v>1</v>
      </c>
      <c r="BG86">
        <v>0</v>
      </c>
      <c r="BH86">
        <v>40</v>
      </c>
      <c r="BI86" s="1">
        <v>43852</v>
      </c>
      <c r="BJ86">
        <v>5</v>
      </c>
      <c r="BK86">
        <v>3</v>
      </c>
      <c r="BL86">
        <v>0</v>
      </c>
      <c r="BM86">
        <v>32</v>
      </c>
      <c r="BN86">
        <v>1</v>
      </c>
      <c r="BO86">
        <v>0</v>
      </c>
      <c r="BP86">
        <v>32</v>
      </c>
      <c r="BQ86" s="1">
        <v>43523</v>
      </c>
      <c r="BR86">
        <v>14</v>
      </c>
      <c r="BS86">
        <v>14</v>
      </c>
      <c r="BT86">
        <v>0</v>
      </c>
      <c r="BU86">
        <v>108</v>
      </c>
      <c r="BV86">
        <v>1</v>
      </c>
      <c r="BW86">
        <v>0</v>
      </c>
      <c r="BX86">
        <v>108</v>
      </c>
      <c r="BY86">
        <v>48.667000000000002</v>
      </c>
      <c r="CA86" t="s">
        <v>538</v>
      </c>
      <c r="CB86" t="s">
        <v>539</v>
      </c>
      <c r="CC86">
        <v>26034</v>
      </c>
      <c r="CD86">
        <v>140</v>
      </c>
      <c r="CE86">
        <v>3043870101</v>
      </c>
      <c r="CF86" t="s">
        <v>98</v>
      </c>
      <c r="CG86" t="s">
        <v>99</v>
      </c>
      <c r="CH86" s="1">
        <v>34493</v>
      </c>
      <c r="CI86" t="s">
        <v>100</v>
      </c>
      <c r="CJ86" t="s">
        <v>99</v>
      </c>
      <c r="CK86" t="s">
        <v>99</v>
      </c>
      <c r="CL86" t="s">
        <v>102</v>
      </c>
      <c r="CM86" t="s">
        <v>537</v>
      </c>
      <c r="CN86">
        <v>60</v>
      </c>
      <c r="CO86" s="1">
        <v>44621</v>
      </c>
      <c r="CP86" s="1"/>
      <c r="CS86">
        <v>12</v>
      </c>
      <c r="CV86"/>
      <c r="CX86">
        <v>12</v>
      </c>
    </row>
    <row r="87" spans="1:102" x14ac:dyDescent="0.25">
      <c r="A87" t="s">
        <v>252</v>
      </c>
      <c r="B87" s="18" t="s">
        <v>792</v>
      </c>
      <c r="C87" s="18">
        <v>515086</v>
      </c>
      <c r="D87" t="s">
        <v>426</v>
      </c>
      <c r="E87" t="s">
        <v>251</v>
      </c>
      <c r="F87" t="s">
        <v>253</v>
      </c>
      <c r="G87" t="s">
        <v>806</v>
      </c>
      <c r="H87">
        <v>161.69999999999999</v>
      </c>
      <c r="I87" t="s">
        <v>97</v>
      </c>
      <c r="K87" t="s">
        <v>99</v>
      </c>
      <c r="L87" t="s">
        <v>104</v>
      </c>
      <c r="M87">
        <v>2</v>
      </c>
      <c r="N87">
        <v>3</v>
      </c>
      <c r="O87">
        <v>2</v>
      </c>
      <c r="P87">
        <v>3</v>
      </c>
      <c r="Q87">
        <v>2</v>
      </c>
      <c r="R87">
        <v>4</v>
      </c>
      <c r="S87">
        <v>4</v>
      </c>
      <c r="U87" s="8">
        <v>3.7600699999999998</v>
      </c>
      <c r="V87" s="8">
        <v>1.0822700000000001</v>
      </c>
      <c r="W87">
        <v>33</v>
      </c>
      <c r="X87">
        <v>0.83775999999999995</v>
      </c>
      <c r="Y87">
        <v>1.9200299999999999</v>
      </c>
      <c r="Z87">
        <v>3.2662100000000001</v>
      </c>
      <c r="AA87">
        <v>0.63778999999999997</v>
      </c>
      <c r="AB87">
        <v>5.543E-2</v>
      </c>
      <c r="AD87">
        <v>1.84005</v>
      </c>
      <c r="AE87">
        <v>11.9</v>
      </c>
      <c r="AG87">
        <v>0</v>
      </c>
      <c r="AJ87">
        <v>2.15503</v>
      </c>
      <c r="AK87">
        <v>0.82142999999999999</v>
      </c>
      <c r="AL87">
        <v>0.44757999999999998</v>
      </c>
      <c r="AM87">
        <v>3.4240400000000002</v>
      </c>
      <c r="AN87">
        <v>1.748</v>
      </c>
      <c r="AO87">
        <v>0.75019999999999998</v>
      </c>
      <c r="AP87">
        <v>0.90556000000000003</v>
      </c>
      <c r="AQ87">
        <v>3.4671599999999998</v>
      </c>
      <c r="AS87">
        <v>0</v>
      </c>
      <c r="AT87">
        <v>5</v>
      </c>
      <c r="AU87">
        <v>2</v>
      </c>
      <c r="AV87">
        <v>1</v>
      </c>
      <c r="AW87" s="4">
        <v>45500</v>
      </c>
      <c r="AX87">
        <v>0</v>
      </c>
      <c r="AY87">
        <v>1</v>
      </c>
      <c r="BA87" s="1">
        <v>44482</v>
      </c>
      <c r="BB87">
        <v>12</v>
      </c>
      <c r="BC87">
        <v>12</v>
      </c>
      <c r="BD87">
        <v>0</v>
      </c>
      <c r="BE87">
        <v>52</v>
      </c>
      <c r="BF87">
        <v>1</v>
      </c>
      <c r="BG87">
        <v>0</v>
      </c>
      <c r="BH87">
        <v>52</v>
      </c>
      <c r="BI87" s="1">
        <v>43853</v>
      </c>
      <c r="BJ87">
        <v>22</v>
      </c>
      <c r="BK87">
        <v>20</v>
      </c>
      <c r="BL87">
        <v>1</v>
      </c>
      <c r="BM87">
        <v>132</v>
      </c>
      <c r="BN87">
        <v>1</v>
      </c>
      <c r="BO87">
        <v>0</v>
      </c>
      <c r="BP87">
        <v>132</v>
      </c>
      <c r="BQ87" s="1">
        <v>43475</v>
      </c>
      <c r="BR87">
        <v>30</v>
      </c>
      <c r="BS87">
        <v>9</v>
      </c>
      <c r="BT87">
        <v>21</v>
      </c>
      <c r="BU87">
        <v>144</v>
      </c>
      <c r="BV87">
        <v>1</v>
      </c>
      <c r="BW87">
        <v>0</v>
      </c>
      <c r="BX87">
        <v>144</v>
      </c>
      <c r="BY87">
        <v>94</v>
      </c>
      <c r="CA87" t="s">
        <v>428</v>
      </c>
      <c r="CB87" t="s">
        <v>429</v>
      </c>
      <c r="CC87">
        <v>25801</v>
      </c>
      <c r="CD87">
        <v>400</v>
      </c>
      <c r="CE87">
        <v>3042561650</v>
      </c>
      <c r="CF87" t="s">
        <v>98</v>
      </c>
      <c r="CG87" t="s">
        <v>99</v>
      </c>
      <c r="CH87" s="1">
        <v>32563</v>
      </c>
      <c r="CI87" t="s">
        <v>99</v>
      </c>
      <c r="CJ87" t="s">
        <v>99</v>
      </c>
      <c r="CK87" t="s">
        <v>99</v>
      </c>
      <c r="CL87" t="s">
        <v>102</v>
      </c>
      <c r="CM87" t="s">
        <v>427</v>
      </c>
      <c r="CN87">
        <v>201</v>
      </c>
      <c r="CO87" s="1">
        <v>44621</v>
      </c>
      <c r="CP87" s="1"/>
      <c r="CV87"/>
    </row>
    <row r="88" spans="1:102" x14ac:dyDescent="0.25">
      <c r="A88" t="s">
        <v>252</v>
      </c>
      <c r="B88" s="18" t="s">
        <v>792</v>
      </c>
      <c r="C88" s="18">
        <v>515191</v>
      </c>
      <c r="D88" t="s">
        <v>736</v>
      </c>
      <c r="E88" t="s">
        <v>196</v>
      </c>
      <c r="F88" t="s">
        <v>738</v>
      </c>
      <c r="G88" t="s">
        <v>806</v>
      </c>
      <c r="H88">
        <v>62.6</v>
      </c>
      <c r="I88" t="s">
        <v>107</v>
      </c>
      <c r="K88" t="s">
        <v>99</v>
      </c>
      <c r="L88" t="s">
        <v>104</v>
      </c>
      <c r="M88">
        <v>2</v>
      </c>
      <c r="N88">
        <v>3</v>
      </c>
      <c r="O88">
        <v>2</v>
      </c>
      <c r="P88">
        <v>3</v>
      </c>
      <c r="Q88">
        <v>3</v>
      </c>
      <c r="R88">
        <v>4</v>
      </c>
      <c r="S88">
        <v>3</v>
      </c>
      <c r="U88" s="8">
        <v>3.91316</v>
      </c>
      <c r="V88" s="8">
        <v>0.70074999999999998</v>
      </c>
      <c r="W88">
        <v>66.2</v>
      </c>
      <c r="X88">
        <v>0.86617</v>
      </c>
      <c r="Y88">
        <v>1.5669200000000001</v>
      </c>
      <c r="Z88">
        <v>3.26545</v>
      </c>
      <c r="AA88">
        <v>0.34777000000000002</v>
      </c>
      <c r="AB88">
        <v>2.7900000000000001E-2</v>
      </c>
      <c r="AD88">
        <v>2.3462399999999999</v>
      </c>
      <c r="AE88">
        <v>36.4</v>
      </c>
      <c r="AG88">
        <v>1</v>
      </c>
      <c r="AJ88">
        <v>2.11463</v>
      </c>
      <c r="AK88">
        <v>0.76278999999999997</v>
      </c>
      <c r="AL88">
        <v>0.39833000000000002</v>
      </c>
      <c r="AM88">
        <v>3.2757499999999999</v>
      </c>
      <c r="AN88">
        <v>2.2714500000000002</v>
      </c>
      <c r="AO88">
        <v>0.83526</v>
      </c>
      <c r="AP88">
        <v>0.65883000000000003</v>
      </c>
      <c r="AQ88">
        <v>3.7716599999999998</v>
      </c>
      <c r="AS88">
        <v>0</v>
      </c>
      <c r="AT88">
        <v>3</v>
      </c>
      <c r="AU88">
        <v>0</v>
      </c>
      <c r="AV88">
        <v>0</v>
      </c>
      <c r="AW88" s="4">
        <v>0</v>
      </c>
      <c r="AX88">
        <v>0</v>
      </c>
      <c r="AY88">
        <v>0</v>
      </c>
      <c r="BA88" s="1">
        <v>44405</v>
      </c>
      <c r="BB88">
        <v>16</v>
      </c>
      <c r="BC88">
        <v>16</v>
      </c>
      <c r="BD88">
        <v>0</v>
      </c>
      <c r="BE88">
        <v>84</v>
      </c>
      <c r="BF88">
        <v>1</v>
      </c>
      <c r="BG88">
        <v>0</v>
      </c>
      <c r="BH88">
        <v>84</v>
      </c>
      <c r="BI88" s="1">
        <v>43593</v>
      </c>
      <c r="BJ88">
        <v>16</v>
      </c>
      <c r="BK88">
        <v>16</v>
      </c>
      <c r="BL88">
        <v>5</v>
      </c>
      <c r="BM88">
        <v>88</v>
      </c>
      <c r="BN88">
        <v>1</v>
      </c>
      <c r="BO88">
        <v>0</v>
      </c>
      <c r="BP88">
        <v>88</v>
      </c>
      <c r="BQ88" s="1">
        <v>43244</v>
      </c>
      <c r="BR88">
        <v>6</v>
      </c>
      <c r="BS88">
        <v>6</v>
      </c>
      <c r="BT88">
        <v>0</v>
      </c>
      <c r="BU88">
        <v>44</v>
      </c>
      <c r="BV88">
        <v>1</v>
      </c>
      <c r="BW88">
        <v>0</v>
      </c>
      <c r="BX88">
        <v>44</v>
      </c>
      <c r="BY88">
        <v>78.667000000000002</v>
      </c>
      <c r="CA88" t="s">
        <v>739</v>
      </c>
      <c r="CB88" t="s">
        <v>740</v>
      </c>
      <c r="CC88">
        <v>26134</v>
      </c>
      <c r="CD88">
        <v>360</v>
      </c>
      <c r="CE88">
        <v>3046652065</v>
      </c>
      <c r="CF88" t="s">
        <v>98</v>
      </c>
      <c r="CG88" t="s">
        <v>99</v>
      </c>
      <c r="CH88" s="1">
        <v>39295</v>
      </c>
      <c r="CI88" t="s">
        <v>99</v>
      </c>
      <c r="CJ88" t="s">
        <v>99</v>
      </c>
      <c r="CK88" t="s">
        <v>99</v>
      </c>
      <c r="CL88" t="s">
        <v>102</v>
      </c>
      <c r="CM88" t="s">
        <v>737</v>
      </c>
      <c r="CN88">
        <v>68</v>
      </c>
      <c r="CO88" s="1">
        <v>44621</v>
      </c>
      <c r="CP88" s="1"/>
      <c r="CV88"/>
    </row>
    <row r="89" spans="1:102" x14ac:dyDescent="0.25">
      <c r="A89" t="s">
        <v>252</v>
      </c>
      <c r="B89" s="18" t="s">
        <v>792</v>
      </c>
      <c r="C89" s="18">
        <v>515137</v>
      </c>
      <c r="D89" t="s">
        <v>555</v>
      </c>
      <c r="E89" t="s">
        <v>557</v>
      </c>
      <c r="F89" t="s">
        <v>112</v>
      </c>
      <c r="G89" t="s">
        <v>806</v>
      </c>
      <c r="H89">
        <v>91</v>
      </c>
      <c r="I89" t="s">
        <v>97</v>
      </c>
      <c r="K89" t="s">
        <v>99</v>
      </c>
      <c r="L89" t="s">
        <v>104</v>
      </c>
      <c r="M89">
        <v>2</v>
      </c>
      <c r="N89">
        <v>1</v>
      </c>
      <c r="O89">
        <v>3</v>
      </c>
      <c r="P89">
        <v>4</v>
      </c>
      <c r="Q89">
        <v>4</v>
      </c>
      <c r="R89">
        <v>5</v>
      </c>
      <c r="S89">
        <v>1</v>
      </c>
      <c r="U89" s="8">
        <v>3.5537399999999999</v>
      </c>
      <c r="V89" s="8">
        <v>0.28611999999999999</v>
      </c>
      <c r="W89">
        <v>40.6</v>
      </c>
      <c r="X89">
        <v>1.26729</v>
      </c>
      <c r="Y89">
        <v>1.55341</v>
      </c>
      <c r="Z89">
        <v>3.1237699999999999</v>
      </c>
      <c r="AA89">
        <v>0.18765999999999999</v>
      </c>
      <c r="AB89">
        <v>2.3910000000000001E-2</v>
      </c>
      <c r="AD89">
        <v>2.0003299999999999</v>
      </c>
      <c r="AE89">
        <v>45.5</v>
      </c>
      <c r="AG89">
        <v>0</v>
      </c>
      <c r="AJ89">
        <v>2.2035200000000001</v>
      </c>
      <c r="AK89">
        <v>0.76961999999999997</v>
      </c>
      <c r="AL89">
        <v>0.41131000000000001</v>
      </c>
      <c r="AM89">
        <v>3.3844500000000002</v>
      </c>
      <c r="AN89">
        <v>1.8584400000000001</v>
      </c>
      <c r="AO89">
        <v>1.21122</v>
      </c>
      <c r="AP89">
        <v>0.26051999999999997</v>
      </c>
      <c r="AQ89">
        <v>3.3152300000000001</v>
      </c>
      <c r="AS89">
        <v>0</v>
      </c>
      <c r="AT89">
        <v>0</v>
      </c>
      <c r="AU89">
        <v>0</v>
      </c>
      <c r="AV89">
        <v>0</v>
      </c>
      <c r="AW89" s="4">
        <v>0</v>
      </c>
      <c r="AX89">
        <v>0</v>
      </c>
      <c r="AY89">
        <v>0</v>
      </c>
      <c r="BA89" s="1">
        <v>44475</v>
      </c>
      <c r="BB89">
        <v>12</v>
      </c>
      <c r="BC89">
        <v>12</v>
      </c>
      <c r="BD89">
        <v>0</v>
      </c>
      <c r="BE89">
        <v>64</v>
      </c>
      <c r="BF89">
        <v>1</v>
      </c>
      <c r="BG89">
        <v>0</v>
      </c>
      <c r="BH89">
        <v>64</v>
      </c>
      <c r="BI89" s="1">
        <v>43628</v>
      </c>
      <c r="BJ89">
        <v>16</v>
      </c>
      <c r="BK89">
        <v>16</v>
      </c>
      <c r="BL89">
        <v>0</v>
      </c>
      <c r="BM89">
        <v>96</v>
      </c>
      <c r="BN89">
        <v>1</v>
      </c>
      <c r="BO89">
        <v>0</v>
      </c>
      <c r="BP89">
        <v>96</v>
      </c>
      <c r="BQ89" s="1">
        <v>43180</v>
      </c>
      <c r="BR89">
        <v>3</v>
      </c>
      <c r="BS89">
        <v>3</v>
      </c>
      <c r="BT89">
        <v>0</v>
      </c>
      <c r="BU89">
        <v>16</v>
      </c>
      <c r="BV89">
        <v>1</v>
      </c>
      <c r="BW89">
        <v>0</v>
      </c>
      <c r="BX89">
        <v>16</v>
      </c>
      <c r="BY89">
        <v>66.667000000000002</v>
      </c>
      <c r="CA89" t="s">
        <v>558</v>
      </c>
      <c r="CB89" t="s">
        <v>559</v>
      </c>
      <c r="CC89">
        <v>25411</v>
      </c>
      <c r="CD89">
        <v>320</v>
      </c>
      <c r="CE89">
        <v>3042583673</v>
      </c>
      <c r="CF89" t="s">
        <v>98</v>
      </c>
      <c r="CG89" t="s">
        <v>99</v>
      </c>
      <c r="CH89" s="1">
        <v>35044</v>
      </c>
      <c r="CI89" t="s">
        <v>99</v>
      </c>
      <c r="CJ89" t="s">
        <v>99</v>
      </c>
      <c r="CK89" t="s">
        <v>99</v>
      </c>
      <c r="CL89" t="s">
        <v>102</v>
      </c>
      <c r="CM89" t="s">
        <v>556</v>
      </c>
      <c r="CN89">
        <v>120</v>
      </c>
      <c r="CO89" s="1">
        <v>44621</v>
      </c>
      <c r="CP89" s="1"/>
      <c r="CV89"/>
    </row>
    <row r="90" spans="1:102" x14ac:dyDescent="0.25">
      <c r="A90" t="s">
        <v>252</v>
      </c>
      <c r="B90" s="18" t="s">
        <v>792</v>
      </c>
      <c r="C90" s="18">
        <v>515141</v>
      </c>
      <c r="D90" t="s">
        <v>564</v>
      </c>
      <c r="E90" t="s">
        <v>128</v>
      </c>
      <c r="F90" t="s">
        <v>173</v>
      </c>
      <c r="G90" t="s">
        <v>806</v>
      </c>
      <c r="H90">
        <v>56.2</v>
      </c>
      <c r="I90" t="s">
        <v>107</v>
      </c>
      <c r="K90" t="s">
        <v>99</v>
      </c>
      <c r="L90" t="s">
        <v>104</v>
      </c>
      <c r="M90">
        <v>4</v>
      </c>
      <c r="N90">
        <v>2</v>
      </c>
      <c r="O90">
        <v>4</v>
      </c>
      <c r="P90">
        <v>4</v>
      </c>
      <c r="Q90">
        <v>3</v>
      </c>
      <c r="R90">
        <v>5</v>
      </c>
      <c r="S90">
        <v>2</v>
      </c>
      <c r="U90" s="8">
        <v>3.66594</v>
      </c>
      <c r="V90" s="8">
        <v>0.47304000000000002</v>
      </c>
      <c r="W90">
        <v>52.9</v>
      </c>
      <c r="X90">
        <v>0.94638</v>
      </c>
      <c r="Y90">
        <v>1.41943</v>
      </c>
      <c r="Z90">
        <v>3.1559300000000001</v>
      </c>
      <c r="AA90">
        <v>0.20082</v>
      </c>
      <c r="AB90">
        <v>7.2470000000000007E-2</v>
      </c>
      <c r="AD90">
        <v>2.2465199999999999</v>
      </c>
      <c r="AE90">
        <v>37.5</v>
      </c>
      <c r="AG90">
        <v>0</v>
      </c>
      <c r="AJ90">
        <v>2.1678299999999999</v>
      </c>
      <c r="AK90">
        <v>0.78632999999999997</v>
      </c>
      <c r="AL90">
        <v>0.45243</v>
      </c>
      <c r="AM90">
        <v>3.4065799999999999</v>
      </c>
      <c r="AN90">
        <v>2.12154</v>
      </c>
      <c r="AO90">
        <v>0.88529000000000002</v>
      </c>
      <c r="AP90">
        <v>0.39156999999999997</v>
      </c>
      <c r="AQ90">
        <v>3.3976799999999998</v>
      </c>
      <c r="AS90">
        <v>0</v>
      </c>
      <c r="AT90">
        <v>0</v>
      </c>
      <c r="AU90">
        <v>1</v>
      </c>
      <c r="AV90">
        <v>0</v>
      </c>
      <c r="AW90" s="4">
        <v>0</v>
      </c>
      <c r="AX90">
        <v>0</v>
      </c>
      <c r="AY90">
        <v>0</v>
      </c>
      <c r="BA90" s="1">
        <v>44244</v>
      </c>
      <c r="BB90">
        <v>6</v>
      </c>
      <c r="BC90">
        <v>6</v>
      </c>
      <c r="BD90">
        <v>0</v>
      </c>
      <c r="BE90">
        <v>32</v>
      </c>
      <c r="BF90">
        <v>1</v>
      </c>
      <c r="BG90">
        <v>0</v>
      </c>
      <c r="BH90">
        <v>32</v>
      </c>
      <c r="BI90" s="1">
        <v>43684</v>
      </c>
      <c r="BJ90">
        <v>6</v>
      </c>
      <c r="BK90">
        <v>5</v>
      </c>
      <c r="BL90">
        <v>0</v>
      </c>
      <c r="BM90">
        <v>24</v>
      </c>
      <c r="BN90">
        <v>1</v>
      </c>
      <c r="BO90">
        <v>0</v>
      </c>
      <c r="BP90">
        <v>24</v>
      </c>
      <c r="BQ90" s="1">
        <v>43307</v>
      </c>
      <c r="BR90">
        <v>2</v>
      </c>
      <c r="BS90">
        <v>2</v>
      </c>
      <c r="BT90">
        <v>0</v>
      </c>
      <c r="BU90">
        <v>12</v>
      </c>
      <c r="BV90">
        <v>1</v>
      </c>
      <c r="BW90">
        <v>0</v>
      </c>
      <c r="BX90">
        <v>12</v>
      </c>
      <c r="BY90">
        <v>26</v>
      </c>
      <c r="CA90" t="s">
        <v>566</v>
      </c>
      <c r="CB90" t="s">
        <v>567</v>
      </c>
      <c r="CC90">
        <v>26330</v>
      </c>
      <c r="CD90">
        <v>160</v>
      </c>
      <c r="CE90">
        <v>3048427101</v>
      </c>
      <c r="CF90" t="s">
        <v>98</v>
      </c>
      <c r="CG90" t="s">
        <v>99</v>
      </c>
      <c r="CH90" s="1">
        <v>35222</v>
      </c>
      <c r="CI90" t="s">
        <v>99</v>
      </c>
      <c r="CJ90" t="s">
        <v>99</v>
      </c>
      <c r="CK90" t="s">
        <v>99</v>
      </c>
      <c r="CL90" t="s">
        <v>102</v>
      </c>
      <c r="CM90" t="s">
        <v>565</v>
      </c>
      <c r="CN90">
        <v>60</v>
      </c>
      <c r="CO90" s="1">
        <v>44621</v>
      </c>
      <c r="CP90" s="1"/>
      <c r="CV90"/>
    </row>
    <row r="91" spans="1:102" x14ac:dyDescent="0.25">
      <c r="A91" t="s">
        <v>252</v>
      </c>
      <c r="B91" s="18" t="s">
        <v>792</v>
      </c>
      <c r="C91" s="18">
        <v>515089</v>
      </c>
      <c r="D91" t="s">
        <v>439</v>
      </c>
      <c r="E91" t="s">
        <v>144</v>
      </c>
      <c r="F91" t="s">
        <v>290</v>
      </c>
      <c r="G91" t="s">
        <v>806</v>
      </c>
      <c r="H91">
        <v>141.19999999999999</v>
      </c>
      <c r="I91" t="s">
        <v>97</v>
      </c>
      <c r="J91" t="s">
        <v>108</v>
      </c>
      <c r="K91" t="s">
        <v>99</v>
      </c>
      <c r="L91" t="s">
        <v>104</v>
      </c>
      <c r="M91">
        <v>1</v>
      </c>
      <c r="N91">
        <v>3</v>
      </c>
      <c r="O91">
        <v>1</v>
      </c>
      <c r="P91">
        <v>3</v>
      </c>
      <c r="Q91">
        <v>3</v>
      </c>
      <c r="R91">
        <v>3</v>
      </c>
      <c r="S91">
        <v>3</v>
      </c>
      <c r="U91" s="8">
        <v>4.5746700000000002</v>
      </c>
      <c r="V91" s="8">
        <v>0.73192999999999997</v>
      </c>
      <c r="W91">
        <v>66.8</v>
      </c>
      <c r="X91">
        <v>1.43221</v>
      </c>
      <c r="Y91">
        <v>2.1641499999999998</v>
      </c>
      <c r="Z91">
        <v>3.7244799999999998</v>
      </c>
      <c r="AA91">
        <v>0.16422999999999999</v>
      </c>
      <c r="AB91">
        <v>5.91E-2</v>
      </c>
      <c r="AD91">
        <v>2.4105300000000001</v>
      </c>
      <c r="AE91">
        <v>64.5</v>
      </c>
      <c r="AG91">
        <v>2</v>
      </c>
      <c r="AJ91">
        <v>2.1119599999999998</v>
      </c>
      <c r="AK91">
        <v>0.78691999999999995</v>
      </c>
      <c r="AL91">
        <v>0.40911999999999998</v>
      </c>
      <c r="AM91">
        <v>3.3079999999999998</v>
      </c>
      <c r="AN91">
        <v>2.3366400000000001</v>
      </c>
      <c r="AO91">
        <v>1.33876</v>
      </c>
      <c r="AP91">
        <v>0.67</v>
      </c>
      <c r="AQ91">
        <v>4.3662700000000001</v>
      </c>
      <c r="AS91">
        <v>0</v>
      </c>
      <c r="AT91">
        <v>23</v>
      </c>
      <c r="AU91">
        <v>1</v>
      </c>
      <c r="AV91">
        <v>2</v>
      </c>
      <c r="AW91" s="4">
        <v>31755.75</v>
      </c>
      <c r="AX91">
        <v>0</v>
      </c>
      <c r="AY91">
        <v>2</v>
      </c>
      <c r="BA91" s="1">
        <v>44413</v>
      </c>
      <c r="BB91">
        <v>15</v>
      </c>
      <c r="BC91">
        <v>15</v>
      </c>
      <c r="BD91">
        <v>4</v>
      </c>
      <c r="BE91">
        <v>88</v>
      </c>
      <c r="BF91">
        <v>1</v>
      </c>
      <c r="BG91">
        <v>0</v>
      </c>
      <c r="BH91">
        <v>88</v>
      </c>
      <c r="BI91" s="1">
        <v>43536</v>
      </c>
      <c r="BJ91">
        <v>35</v>
      </c>
      <c r="BK91">
        <v>34</v>
      </c>
      <c r="BL91">
        <v>23</v>
      </c>
      <c r="BM91">
        <v>299</v>
      </c>
      <c r="BN91">
        <v>2</v>
      </c>
      <c r="BO91">
        <v>150</v>
      </c>
      <c r="BP91">
        <v>449</v>
      </c>
      <c r="BQ91" s="1">
        <v>43187</v>
      </c>
      <c r="BR91">
        <v>16</v>
      </c>
      <c r="BS91">
        <v>8</v>
      </c>
      <c r="BT91">
        <v>8</v>
      </c>
      <c r="BU91">
        <v>80</v>
      </c>
      <c r="BV91">
        <v>1</v>
      </c>
      <c r="BW91">
        <v>0</v>
      </c>
      <c r="BX91">
        <v>80</v>
      </c>
      <c r="BY91">
        <v>207</v>
      </c>
      <c r="CA91" t="s">
        <v>441</v>
      </c>
      <c r="CB91" t="s">
        <v>442</v>
      </c>
      <c r="CC91">
        <v>25304</v>
      </c>
      <c r="CD91">
        <v>190</v>
      </c>
      <c r="CE91">
        <v>3049254771</v>
      </c>
      <c r="CF91" t="s">
        <v>98</v>
      </c>
      <c r="CG91" t="s">
        <v>99</v>
      </c>
      <c r="CH91" s="1">
        <v>32576</v>
      </c>
      <c r="CI91" t="s">
        <v>99</v>
      </c>
      <c r="CJ91" t="s">
        <v>99</v>
      </c>
      <c r="CK91" t="s">
        <v>99</v>
      </c>
      <c r="CL91" t="s">
        <v>102</v>
      </c>
      <c r="CM91" t="s">
        <v>440</v>
      </c>
      <c r="CN91">
        <v>184</v>
      </c>
      <c r="CO91" s="1">
        <v>44621</v>
      </c>
      <c r="CP91" s="1"/>
      <c r="CV91"/>
    </row>
    <row r="92" spans="1:102" x14ac:dyDescent="0.25">
      <c r="A92" t="s">
        <v>252</v>
      </c>
      <c r="B92" s="18" t="s">
        <v>792</v>
      </c>
      <c r="C92" s="18">
        <v>515120</v>
      </c>
      <c r="D92" t="s">
        <v>497</v>
      </c>
      <c r="E92" t="s">
        <v>499</v>
      </c>
      <c r="F92" t="s">
        <v>173</v>
      </c>
      <c r="G92" t="s">
        <v>806</v>
      </c>
      <c r="H92">
        <v>111.5</v>
      </c>
      <c r="I92" t="s">
        <v>107</v>
      </c>
      <c r="K92" t="s">
        <v>99</v>
      </c>
      <c r="L92" t="s">
        <v>101</v>
      </c>
      <c r="M92">
        <v>3</v>
      </c>
      <c r="N92">
        <v>2</v>
      </c>
      <c r="O92">
        <v>3</v>
      </c>
      <c r="P92">
        <v>4</v>
      </c>
      <c r="Q92">
        <v>4</v>
      </c>
      <c r="R92">
        <v>4</v>
      </c>
      <c r="S92">
        <v>2</v>
      </c>
      <c r="U92" s="8">
        <v>3.2995999999999999</v>
      </c>
      <c r="V92" s="8">
        <v>0.46775</v>
      </c>
      <c r="W92">
        <v>57.9</v>
      </c>
      <c r="X92">
        <v>0.89215</v>
      </c>
      <c r="Y92">
        <v>1.3599000000000001</v>
      </c>
      <c r="Z92">
        <v>2.8708200000000001</v>
      </c>
      <c r="AA92">
        <v>0.15939999999999999</v>
      </c>
      <c r="AB92">
        <v>8.2739999999999994E-2</v>
      </c>
      <c r="AD92">
        <v>1.9397</v>
      </c>
      <c r="AE92">
        <v>33.299999999999997</v>
      </c>
      <c r="AG92">
        <v>0</v>
      </c>
      <c r="AJ92">
        <v>2.0438499999999999</v>
      </c>
      <c r="AK92">
        <v>0.79735999999999996</v>
      </c>
      <c r="AL92">
        <v>0.43126999999999999</v>
      </c>
      <c r="AM92">
        <v>3.2724799999999998</v>
      </c>
      <c r="AN92">
        <v>1.9429099999999999</v>
      </c>
      <c r="AO92">
        <v>0.82301000000000002</v>
      </c>
      <c r="AP92">
        <v>0.40617999999999999</v>
      </c>
      <c r="AQ92">
        <v>3.1834600000000002</v>
      </c>
      <c r="AS92">
        <v>0</v>
      </c>
      <c r="AT92">
        <v>1</v>
      </c>
      <c r="AU92">
        <v>0</v>
      </c>
      <c r="AV92">
        <v>2</v>
      </c>
      <c r="AW92" s="4">
        <v>19500</v>
      </c>
      <c r="AX92">
        <v>0</v>
      </c>
      <c r="AY92">
        <v>2</v>
      </c>
      <c r="BA92" s="1">
        <v>44265</v>
      </c>
      <c r="BB92">
        <v>11</v>
      </c>
      <c r="BC92">
        <v>11</v>
      </c>
      <c r="BD92">
        <v>0</v>
      </c>
      <c r="BE92">
        <v>56</v>
      </c>
      <c r="BF92">
        <v>1</v>
      </c>
      <c r="BG92">
        <v>0</v>
      </c>
      <c r="BH92">
        <v>56</v>
      </c>
      <c r="BI92" s="1">
        <v>43509</v>
      </c>
      <c r="BJ92">
        <v>10</v>
      </c>
      <c r="BK92">
        <v>10</v>
      </c>
      <c r="BL92">
        <v>0</v>
      </c>
      <c r="BM92">
        <v>68</v>
      </c>
      <c r="BN92">
        <v>1</v>
      </c>
      <c r="BO92">
        <v>0</v>
      </c>
      <c r="BP92">
        <v>68</v>
      </c>
      <c r="BQ92" s="1">
        <v>43160</v>
      </c>
      <c r="BR92">
        <v>11</v>
      </c>
      <c r="BS92">
        <v>8</v>
      </c>
      <c r="BT92">
        <v>3</v>
      </c>
      <c r="BU92">
        <v>48</v>
      </c>
      <c r="BV92">
        <v>1</v>
      </c>
      <c r="BW92">
        <v>0</v>
      </c>
      <c r="BX92">
        <v>48</v>
      </c>
      <c r="BY92">
        <v>58.667000000000002</v>
      </c>
      <c r="CA92" t="s">
        <v>500</v>
      </c>
      <c r="CB92" t="s">
        <v>501</v>
      </c>
      <c r="CC92">
        <v>26301</v>
      </c>
      <c r="CD92">
        <v>160</v>
      </c>
      <c r="CE92">
        <v>3046246401</v>
      </c>
      <c r="CF92" t="s">
        <v>98</v>
      </c>
      <c r="CG92" t="s">
        <v>99</v>
      </c>
      <c r="CH92" s="1">
        <v>34060</v>
      </c>
      <c r="CI92" t="s">
        <v>99</v>
      </c>
      <c r="CJ92" t="s">
        <v>99</v>
      </c>
      <c r="CK92" t="s">
        <v>99</v>
      </c>
      <c r="CL92" t="s">
        <v>102</v>
      </c>
      <c r="CM92" t="s">
        <v>498</v>
      </c>
      <c r="CN92">
        <v>120</v>
      </c>
      <c r="CO92" s="1">
        <v>44621</v>
      </c>
      <c r="CP92" s="1"/>
      <c r="CV92"/>
    </row>
    <row r="93" spans="1:102" x14ac:dyDescent="0.25">
      <c r="A93" t="s">
        <v>252</v>
      </c>
      <c r="B93" s="18" t="s">
        <v>792</v>
      </c>
      <c r="C93" s="18">
        <v>515122</v>
      </c>
      <c r="D93" t="s">
        <v>507</v>
      </c>
      <c r="E93" t="s">
        <v>509</v>
      </c>
      <c r="F93" t="s">
        <v>211</v>
      </c>
      <c r="G93" t="s">
        <v>806</v>
      </c>
      <c r="H93">
        <v>103</v>
      </c>
      <c r="I93" t="s">
        <v>107</v>
      </c>
      <c r="K93" t="s">
        <v>99</v>
      </c>
      <c r="L93" t="s">
        <v>104</v>
      </c>
      <c r="M93">
        <v>2</v>
      </c>
      <c r="N93">
        <v>2</v>
      </c>
      <c r="O93">
        <v>2</v>
      </c>
      <c r="P93">
        <v>2</v>
      </c>
      <c r="Q93">
        <v>1</v>
      </c>
      <c r="R93">
        <v>2</v>
      </c>
      <c r="S93">
        <v>2</v>
      </c>
      <c r="U93" s="8">
        <v>3.5482100000000001</v>
      </c>
      <c r="V93" s="8">
        <v>0.38461000000000001</v>
      </c>
      <c r="W93">
        <v>46.9</v>
      </c>
      <c r="X93">
        <v>0.78502000000000005</v>
      </c>
      <c r="Y93">
        <v>1.16964</v>
      </c>
      <c r="Z93">
        <v>3.1656</v>
      </c>
      <c r="AA93">
        <v>0.15866</v>
      </c>
      <c r="AB93">
        <v>7.9839999999999994E-2</v>
      </c>
      <c r="AD93">
        <v>2.3785699999999999</v>
      </c>
      <c r="AE93">
        <v>61.9</v>
      </c>
      <c r="AG93">
        <v>0</v>
      </c>
      <c r="AJ93">
        <v>2.2060599999999999</v>
      </c>
      <c r="AK93">
        <v>0.76375000000000004</v>
      </c>
      <c r="AL93">
        <v>0.36449999999999999</v>
      </c>
      <c r="AM93">
        <v>3.3342999999999998</v>
      </c>
      <c r="AN93">
        <v>2.2073200000000002</v>
      </c>
      <c r="AO93">
        <v>0.75605999999999995</v>
      </c>
      <c r="AP93">
        <v>0.39517000000000002</v>
      </c>
      <c r="AQ93">
        <v>3.3598499999999998</v>
      </c>
      <c r="AS93">
        <v>0</v>
      </c>
      <c r="AT93">
        <v>3</v>
      </c>
      <c r="AU93">
        <v>1</v>
      </c>
      <c r="AV93">
        <v>1</v>
      </c>
      <c r="AW93" s="4">
        <v>23727.52</v>
      </c>
      <c r="AX93">
        <v>0</v>
      </c>
      <c r="AY93">
        <v>1</v>
      </c>
      <c r="BA93" s="1">
        <v>44420</v>
      </c>
      <c r="BB93">
        <v>7</v>
      </c>
      <c r="BC93">
        <v>7</v>
      </c>
      <c r="BD93">
        <v>0</v>
      </c>
      <c r="BE93">
        <v>32</v>
      </c>
      <c r="BF93">
        <v>1</v>
      </c>
      <c r="BG93">
        <v>0</v>
      </c>
      <c r="BH93">
        <v>32</v>
      </c>
      <c r="BI93" s="1">
        <v>43894</v>
      </c>
      <c r="BJ93">
        <v>9</v>
      </c>
      <c r="BK93">
        <v>8</v>
      </c>
      <c r="BL93">
        <v>0</v>
      </c>
      <c r="BM93">
        <v>202</v>
      </c>
      <c r="BN93">
        <v>1</v>
      </c>
      <c r="BO93">
        <v>0</v>
      </c>
      <c r="BP93">
        <v>202</v>
      </c>
      <c r="BQ93" s="1">
        <v>43447</v>
      </c>
      <c r="BR93">
        <v>5</v>
      </c>
      <c r="BS93">
        <v>3</v>
      </c>
      <c r="BT93">
        <v>2</v>
      </c>
      <c r="BU93">
        <v>32</v>
      </c>
      <c r="BV93">
        <v>1</v>
      </c>
      <c r="BW93">
        <v>0</v>
      </c>
      <c r="BX93">
        <v>32</v>
      </c>
      <c r="BY93">
        <v>88.667000000000002</v>
      </c>
      <c r="CA93" t="s">
        <v>510</v>
      </c>
      <c r="CB93" t="s">
        <v>511</v>
      </c>
      <c r="CC93">
        <v>26726</v>
      </c>
      <c r="CD93">
        <v>280</v>
      </c>
      <c r="CE93">
        <v>3047883415</v>
      </c>
      <c r="CF93" t="s">
        <v>98</v>
      </c>
      <c r="CG93" t="s">
        <v>99</v>
      </c>
      <c r="CH93" s="1">
        <v>34090</v>
      </c>
      <c r="CI93" t="s">
        <v>99</v>
      </c>
      <c r="CJ93" t="s">
        <v>99</v>
      </c>
      <c r="CK93" t="s">
        <v>99</v>
      </c>
      <c r="CL93" t="s">
        <v>102</v>
      </c>
      <c r="CM93" t="s">
        <v>508</v>
      </c>
      <c r="CN93">
        <v>122</v>
      </c>
      <c r="CO93" s="1">
        <v>44621</v>
      </c>
      <c r="CP93" s="1"/>
      <c r="CV93"/>
    </row>
    <row r="94" spans="1:102" x14ac:dyDescent="0.25">
      <c r="A94" t="s">
        <v>252</v>
      </c>
      <c r="B94" s="18" t="s">
        <v>792</v>
      </c>
      <c r="C94" s="18">
        <v>515072</v>
      </c>
      <c r="D94" t="s">
        <v>387</v>
      </c>
      <c r="E94" t="s">
        <v>389</v>
      </c>
      <c r="F94" t="s">
        <v>390</v>
      </c>
      <c r="G94" t="s">
        <v>806</v>
      </c>
      <c r="H94">
        <v>99.9</v>
      </c>
      <c r="I94" t="s">
        <v>107</v>
      </c>
      <c r="K94" t="s">
        <v>99</v>
      </c>
      <c r="L94" t="s">
        <v>104</v>
      </c>
      <c r="M94">
        <v>3</v>
      </c>
      <c r="N94">
        <v>2</v>
      </c>
      <c r="O94">
        <v>3</v>
      </c>
      <c r="P94">
        <v>3</v>
      </c>
      <c r="Q94">
        <v>2</v>
      </c>
      <c r="R94">
        <v>5</v>
      </c>
      <c r="S94">
        <v>3</v>
      </c>
      <c r="U94" s="8">
        <v>3.02142</v>
      </c>
      <c r="V94" s="8">
        <v>0.51283999999999996</v>
      </c>
      <c r="W94">
        <v>47.5</v>
      </c>
      <c r="X94">
        <v>0.74936000000000003</v>
      </c>
      <c r="Y94">
        <v>1.2621899999999999</v>
      </c>
      <c r="Z94">
        <v>2.6881499999999998</v>
      </c>
      <c r="AA94">
        <v>0.23113</v>
      </c>
      <c r="AB94">
        <v>4.5039999999999997E-2</v>
      </c>
      <c r="AD94">
        <v>1.7592300000000001</v>
      </c>
      <c r="AE94">
        <v>15.4</v>
      </c>
      <c r="AG94">
        <v>1</v>
      </c>
      <c r="AJ94">
        <v>2.1834799999999999</v>
      </c>
      <c r="AK94">
        <v>0.72367000000000004</v>
      </c>
      <c r="AL94">
        <v>0.37430999999999998</v>
      </c>
      <c r="AM94">
        <v>3.28145</v>
      </c>
      <c r="AN94">
        <v>1.6494500000000001</v>
      </c>
      <c r="AO94">
        <v>0.76168000000000002</v>
      </c>
      <c r="AP94">
        <v>0.5131</v>
      </c>
      <c r="AQ94">
        <v>2.9071099999999999</v>
      </c>
      <c r="AS94">
        <v>0</v>
      </c>
      <c r="AT94">
        <v>1</v>
      </c>
      <c r="AU94">
        <v>0</v>
      </c>
      <c r="AV94">
        <v>0</v>
      </c>
      <c r="AW94" s="4">
        <v>0</v>
      </c>
      <c r="AX94">
        <v>0</v>
      </c>
      <c r="AY94">
        <v>0</v>
      </c>
      <c r="BA94" s="1">
        <v>44433</v>
      </c>
      <c r="BB94">
        <v>11</v>
      </c>
      <c r="BC94">
        <v>11</v>
      </c>
      <c r="BD94">
        <v>0</v>
      </c>
      <c r="BE94">
        <v>60</v>
      </c>
      <c r="BF94">
        <v>1</v>
      </c>
      <c r="BG94">
        <v>0</v>
      </c>
      <c r="BH94">
        <v>60</v>
      </c>
      <c r="BI94" s="1">
        <v>43531</v>
      </c>
      <c r="BJ94">
        <v>12</v>
      </c>
      <c r="BK94">
        <v>12</v>
      </c>
      <c r="BL94">
        <v>1</v>
      </c>
      <c r="BM94">
        <v>80</v>
      </c>
      <c r="BN94">
        <v>1</v>
      </c>
      <c r="BO94">
        <v>0</v>
      </c>
      <c r="BP94">
        <v>80</v>
      </c>
      <c r="BQ94" s="1">
        <v>43111</v>
      </c>
      <c r="BR94">
        <v>3</v>
      </c>
      <c r="BS94">
        <v>3</v>
      </c>
      <c r="BT94">
        <v>0</v>
      </c>
      <c r="BU94">
        <v>16</v>
      </c>
      <c r="BV94">
        <v>1</v>
      </c>
      <c r="BW94">
        <v>0</v>
      </c>
      <c r="BX94">
        <v>16</v>
      </c>
      <c r="BY94">
        <v>59.332999999999998</v>
      </c>
      <c r="CA94" t="s">
        <v>391</v>
      </c>
      <c r="CB94" t="s">
        <v>392</v>
      </c>
      <c r="CC94">
        <v>26537</v>
      </c>
      <c r="CD94">
        <v>380</v>
      </c>
      <c r="CE94">
        <v>3043293195</v>
      </c>
      <c r="CF94" t="s">
        <v>98</v>
      </c>
      <c r="CG94" t="s">
        <v>99</v>
      </c>
      <c r="CH94" s="1">
        <v>30229</v>
      </c>
      <c r="CI94" t="s">
        <v>99</v>
      </c>
      <c r="CJ94" t="s">
        <v>99</v>
      </c>
      <c r="CK94" t="s">
        <v>99</v>
      </c>
      <c r="CL94" t="s">
        <v>102</v>
      </c>
      <c r="CM94" t="s">
        <v>388</v>
      </c>
      <c r="CN94">
        <v>120</v>
      </c>
      <c r="CO94" s="1">
        <v>44621</v>
      </c>
      <c r="CP94" s="1"/>
      <c r="CV94"/>
    </row>
    <row r="95" spans="1:102" x14ac:dyDescent="0.25">
      <c r="A95" t="s">
        <v>252</v>
      </c>
      <c r="B95" s="18" t="s">
        <v>792</v>
      </c>
      <c r="C95" s="18">
        <v>515144</v>
      </c>
      <c r="D95" t="s">
        <v>573</v>
      </c>
      <c r="E95" t="s">
        <v>575</v>
      </c>
      <c r="F95" t="s">
        <v>450</v>
      </c>
      <c r="G95" t="s">
        <v>806</v>
      </c>
      <c r="H95">
        <v>80.8</v>
      </c>
      <c r="I95" t="s">
        <v>107</v>
      </c>
      <c r="K95" t="s">
        <v>99</v>
      </c>
      <c r="L95" t="s">
        <v>104</v>
      </c>
      <c r="M95">
        <v>3</v>
      </c>
      <c r="N95">
        <v>3</v>
      </c>
      <c r="O95">
        <v>3</v>
      </c>
      <c r="P95">
        <v>4</v>
      </c>
      <c r="Q95">
        <v>4</v>
      </c>
      <c r="R95">
        <v>4</v>
      </c>
      <c r="S95">
        <v>4</v>
      </c>
      <c r="U95" s="8">
        <v>3.5478399999999999</v>
      </c>
      <c r="V95" s="8">
        <v>0.74402000000000001</v>
      </c>
      <c r="W95">
        <v>51.1</v>
      </c>
      <c r="X95">
        <v>0.95306999999999997</v>
      </c>
      <c r="Y95">
        <v>1.6970799999999999</v>
      </c>
      <c r="Z95">
        <v>2.9711099999999999</v>
      </c>
      <c r="AA95">
        <v>0.36579</v>
      </c>
      <c r="AB95">
        <v>5.2060000000000002E-2</v>
      </c>
      <c r="AD95">
        <v>1.85076</v>
      </c>
      <c r="AE95">
        <v>31.3</v>
      </c>
      <c r="AG95">
        <v>0</v>
      </c>
      <c r="AJ95">
        <v>2.0999400000000001</v>
      </c>
      <c r="AK95">
        <v>0.74507000000000001</v>
      </c>
      <c r="AL95">
        <v>0.35955999999999999</v>
      </c>
      <c r="AM95">
        <v>3.2045699999999999</v>
      </c>
      <c r="AN95">
        <v>1.8043</v>
      </c>
      <c r="AO95">
        <v>0.94091000000000002</v>
      </c>
      <c r="AP95">
        <v>0.77495000000000003</v>
      </c>
      <c r="AQ95">
        <v>3.4955099999999999</v>
      </c>
      <c r="AS95">
        <v>0</v>
      </c>
      <c r="AT95">
        <v>0</v>
      </c>
      <c r="AU95">
        <v>0</v>
      </c>
      <c r="AV95">
        <v>0</v>
      </c>
      <c r="AW95" s="4">
        <v>0</v>
      </c>
      <c r="AX95">
        <v>0</v>
      </c>
      <c r="AY95">
        <v>0</v>
      </c>
      <c r="BA95" s="1">
        <v>43803</v>
      </c>
      <c r="BB95">
        <v>9</v>
      </c>
      <c r="BC95">
        <v>9</v>
      </c>
      <c r="BD95">
        <v>0</v>
      </c>
      <c r="BE95">
        <v>56</v>
      </c>
      <c r="BF95">
        <v>1</v>
      </c>
      <c r="BG95">
        <v>0</v>
      </c>
      <c r="BH95">
        <v>56</v>
      </c>
      <c r="BI95" s="1">
        <v>43392</v>
      </c>
      <c r="BJ95">
        <v>14</v>
      </c>
      <c r="BK95">
        <v>14</v>
      </c>
      <c r="BL95">
        <v>0</v>
      </c>
      <c r="BM95">
        <v>72</v>
      </c>
      <c r="BN95">
        <v>1</v>
      </c>
      <c r="BO95">
        <v>0</v>
      </c>
      <c r="BP95">
        <v>72</v>
      </c>
      <c r="BQ95" s="1">
        <v>43012</v>
      </c>
      <c r="BR95">
        <v>4</v>
      </c>
      <c r="BS95">
        <v>4</v>
      </c>
      <c r="BT95">
        <v>0</v>
      </c>
      <c r="BU95">
        <v>28</v>
      </c>
      <c r="BV95">
        <v>1</v>
      </c>
      <c r="BW95">
        <v>0</v>
      </c>
      <c r="BX95">
        <v>28</v>
      </c>
      <c r="BY95">
        <v>56.667000000000002</v>
      </c>
      <c r="CA95" t="s">
        <v>576</v>
      </c>
      <c r="CB95" t="s">
        <v>577</v>
      </c>
      <c r="CC95">
        <v>24970</v>
      </c>
      <c r="CD95">
        <v>120</v>
      </c>
      <c r="CE95">
        <v>3046457270</v>
      </c>
      <c r="CF95" t="s">
        <v>98</v>
      </c>
      <c r="CG95" t="s">
        <v>99</v>
      </c>
      <c r="CH95" s="1">
        <v>35358</v>
      </c>
      <c r="CI95" t="s">
        <v>99</v>
      </c>
      <c r="CJ95" t="s">
        <v>100</v>
      </c>
      <c r="CK95" t="s">
        <v>99</v>
      </c>
      <c r="CL95" t="s">
        <v>102</v>
      </c>
      <c r="CM95" t="s">
        <v>574</v>
      </c>
      <c r="CN95">
        <v>90</v>
      </c>
      <c r="CO95" s="1">
        <v>44621</v>
      </c>
      <c r="CP95" s="1"/>
      <c r="CV95"/>
    </row>
    <row r="96" spans="1:102" x14ac:dyDescent="0.25">
      <c r="A96" t="s">
        <v>252</v>
      </c>
      <c r="B96" s="18" t="s">
        <v>792</v>
      </c>
      <c r="C96" s="18">
        <v>515188</v>
      </c>
      <c r="D96" t="s">
        <v>727</v>
      </c>
      <c r="E96" t="s">
        <v>729</v>
      </c>
      <c r="F96" t="s">
        <v>124</v>
      </c>
      <c r="G96" t="s">
        <v>806</v>
      </c>
      <c r="H96">
        <v>54.7</v>
      </c>
      <c r="I96" t="s">
        <v>107</v>
      </c>
      <c r="K96" t="s">
        <v>99</v>
      </c>
      <c r="L96" t="s">
        <v>104</v>
      </c>
      <c r="M96">
        <v>4</v>
      </c>
      <c r="N96">
        <v>4</v>
      </c>
      <c r="O96">
        <v>3</v>
      </c>
      <c r="P96">
        <v>4</v>
      </c>
      <c r="Q96">
        <v>5</v>
      </c>
      <c r="R96">
        <v>3</v>
      </c>
      <c r="S96">
        <v>4</v>
      </c>
      <c r="U96" s="8">
        <v>3.66093</v>
      </c>
      <c r="V96" s="8">
        <v>0.81252000000000002</v>
      </c>
      <c r="W96">
        <v>51.5</v>
      </c>
      <c r="X96">
        <v>0.65537000000000001</v>
      </c>
      <c r="Y96">
        <v>1.4678899999999999</v>
      </c>
      <c r="Z96">
        <v>2.9093599999999999</v>
      </c>
      <c r="AA96">
        <v>0.28682000000000002</v>
      </c>
      <c r="AB96">
        <v>3.9309999999999998E-2</v>
      </c>
      <c r="AD96">
        <v>2.1930399999999999</v>
      </c>
      <c r="AE96">
        <v>42.9</v>
      </c>
      <c r="AG96">
        <v>1</v>
      </c>
      <c r="AJ96">
        <v>2.0216099999999999</v>
      </c>
      <c r="AK96">
        <v>0.76393999999999995</v>
      </c>
      <c r="AL96">
        <v>0.38644000000000001</v>
      </c>
      <c r="AM96">
        <v>3.1719900000000001</v>
      </c>
      <c r="AN96">
        <v>2.2208299999999999</v>
      </c>
      <c r="AO96">
        <v>0.63102999999999998</v>
      </c>
      <c r="AP96">
        <v>0.78742999999999996</v>
      </c>
      <c r="AQ96">
        <v>3.64398</v>
      </c>
      <c r="AS96">
        <v>0</v>
      </c>
      <c r="AT96">
        <v>0</v>
      </c>
      <c r="AU96">
        <v>0</v>
      </c>
      <c r="AV96">
        <v>0</v>
      </c>
      <c r="AW96" s="4">
        <v>0</v>
      </c>
      <c r="AX96">
        <v>0</v>
      </c>
      <c r="AY96">
        <v>0</v>
      </c>
      <c r="BA96" s="1">
        <v>44377</v>
      </c>
      <c r="BB96">
        <v>11</v>
      </c>
      <c r="BC96">
        <v>11</v>
      </c>
      <c r="BD96">
        <v>0</v>
      </c>
      <c r="BE96">
        <v>68</v>
      </c>
      <c r="BF96">
        <v>1</v>
      </c>
      <c r="BG96">
        <v>0</v>
      </c>
      <c r="BH96">
        <v>68</v>
      </c>
      <c r="BI96" s="1">
        <v>43782</v>
      </c>
      <c r="BJ96">
        <v>9</v>
      </c>
      <c r="BK96">
        <v>9</v>
      </c>
      <c r="BL96">
        <v>0</v>
      </c>
      <c r="BM96">
        <v>48</v>
      </c>
      <c r="BN96">
        <v>1</v>
      </c>
      <c r="BO96">
        <v>0</v>
      </c>
      <c r="BP96">
        <v>48</v>
      </c>
      <c r="BQ96" s="1">
        <v>43403</v>
      </c>
      <c r="BR96">
        <v>1</v>
      </c>
      <c r="BS96">
        <v>1</v>
      </c>
      <c r="BT96">
        <v>0</v>
      </c>
      <c r="BU96">
        <v>4</v>
      </c>
      <c r="BV96">
        <v>1</v>
      </c>
      <c r="BW96">
        <v>0</v>
      </c>
      <c r="BX96">
        <v>4</v>
      </c>
      <c r="BY96">
        <v>50.667000000000002</v>
      </c>
      <c r="CA96" t="s">
        <v>730</v>
      </c>
      <c r="CB96" t="s">
        <v>731</v>
      </c>
      <c r="CC96">
        <v>24951</v>
      </c>
      <c r="CD96">
        <v>310</v>
      </c>
      <c r="CE96">
        <v>3047534332</v>
      </c>
      <c r="CF96" t="s">
        <v>98</v>
      </c>
      <c r="CG96" t="s">
        <v>99</v>
      </c>
      <c r="CH96" s="1">
        <v>38215</v>
      </c>
      <c r="CI96" t="s">
        <v>99</v>
      </c>
      <c r="CJ96" t="s">
        <v>99</v>
      </c>
      <c r="CK96" t="s">
        <v>99</v>
      </c>
      <c r="CL96" t="s">
        <v>102</v>
      </c>
      <c r="CM96" t="s">
        <v>728</v>
      </c>
      <c r="CN96">
        <v>60</v>
      </c>
      <c r="CO96" s="1">
        <v>44621</v>
      </c>
      <c r="CP96" s="1"/>
      <c r="CV96"/>
    </row>
    <row r="97" spans="1:102" x14ac:dyDescent="0.25">
      <c r="A97" t="s">
        <v>252</v>
      </c>
      <c r="B97" s="18" t="s">
        <v>792</v>
      </c>
      <c r="C97" s="18">
        <v>515039</v>
      </c>
      <c r="D97" t="s">
        <v>301</v>
      </c>
      <c r="E97" t="s">
        <v>232</v>
      </c>
      <c r="F97" t="s">
        <v>237</v>
      </c>
      <c r="G97" t="s">
        <v>806</v>
      </c>
      <c r="H97">
        <v>111.2</v>
      </c>
      <c r="I97" t="s">
        <v>119</v>
      </c>
      <c r="K97" t="s">
        <v>99</v>
      </c>
      <c r="L97" t="s">
        <v>104</v>
      </c>
      <c r="M97">
        <v>5</v>
      </c>
      <c r="N97">
        <v>2</v>
      </c>
      <c r="O97">
        <v>5</v>
      </c>
      <c r="P97">
        <v>3</v>
      </c>
      <c r="Q97">
        <v>2</v>
      </c>
      <c r="R97">
        <v>4</v>
      </c>
      <c r="S97">
        <v>2</v>
      </c>
      <c r="U97" s="8">
        <v>3.1575799999999998</v>
      </c>
      <c r="V97" s="8">
        <v>0.48665999999999998</v>
      </c>
      <c r="W97">
        <v>46.3</v>
      </c>
      <c r="X97">
        <v>0.78295999999999999</v>
      </c>
      <c r="Y97">
        <v>1.26962</v>
      </c>
      <c r="Z97">
        <v>2.8008799999999998</v>
      </c>
      <c r="AA97">
        <v>0.34649000000000002</v>
      </c>
      <c r="AB97">
        <v>0.10326</v>
      </c>
      <c r="AD97">
        <v>1.88795</v>
      </c>
      <c r="AE97">
        <v>27.3</v>
      </c>
      <c r="AG97">
        <v>0</v>
      </c>
      <c r="AJ97">
        <v>2.0930800000000001</v>
      </c>
      <c r="AK97">
        <v>0.76910999999999996</v>
      </c>
      <c r="AL97">
        <v>0.39487</v>
      </c>
      <c r="AM97">
        <v>3.2570600000000001</v>
      </c>
      <c r="AN97">
        <v>1.84659</v>
      </c>
      <c r="AO97">
        <v>0.74882000000000004</v>
      </c>
      <c r="AP97">
        <v>0.46156000000000003</v>
      </c>
      <c r="AQ97">
        <v>3.0608599999999999</v>
      </c>
      <c r="AS97">
        <v>0</v>
      </c>
      <c r="AT97">
        <v>0</v>
      </c>
      <c r="AU97">
        <v>0</v>
      </c>
      <c r="AV97">
        <v>0</v>
      </c>
      <c r="AW97" s="4">
        <v>0</v>
      </c>
      <c r="AX97">
        <v>0</v>
      </c>
      <c r="AY97">
        <v>0</v>
      </c>
      <c r="BA97" s="1">
        <v>43740</v>
      </c>
      <c r="BB97">
        <v>1</v>
      </c>
      <c r="BC97">
        <v>1</v>
      </c>
      <c r="BD97">
        <v>0</v>
      </c>
      <c r="BE97">
        <v>8</v>
      </c>
      <c r="BF97">
        <v>1</v>
      </c>
      <c r="BG97">
        <v>0</v>
      </c>
      <c r="BH97">
        <v>8</v>
      </c>
      <c r="BI97" s="1">
        <v>43271</v>
      </c>
      <c r="BJ97">
        <v>3</v>
      </c>
      <c r="BK97">
        <v>3</v>
      </c>
      <c r="BL97">
        <v>0</v>
      </c>
      <c r="BM97">
        <v>28</v>
      </c>
      <c r="BN97">
        <v>1</v>
      </c>
      <c r="BO97">
        <v>0</v>
      </c>
      <c r="BP97">
        <v>28</v>
      </c>
      <c r="BQ97" s="1">
        <v>42816</v>
      </c>
      <c r="BR97">
        <v>5</v>
      </c>
      <c r="BS97">
        <v>5</v>
      </c>
      <c r="BT97">
        <v>0</v>
      </c>
      <c r="BU97">
        <v>28</v>
      </c>
      <c r="BV97">
        <v>1</v>
      </c>
      <c r="BW97">
        <v>0</v>
      </c>
      <c r="BX97">
        <v>28</v>
      </c>
      <c r="BY97">
        <v>18</v>
      </c>
      <c r="CA97" t="s">
        <v>303</v>
      </c>
      <c r="CB97" t="s">
        <v>304</v>
      </c>
      <c r="CC97">
        <v>25404</v>
      </c>
      <c r="CD97">
        <v>10</v>
      </c>
      <c r="CE97">
        <v>3042638921</v>
      </c>
      <c r="CF97" t="s">
        <v>98</v>
      </c>
      <c r="CG97" t="s">
        <v>99</v>
      </c>
      <c r="CH97" s="1">
        <v>26228</v>
      </c>
      <c r="CI97" t="s">
        <v>99</v>
      </c>
      <c r="CJ97" t="s">
        <v>100</v>
      </c>
      <c r="CK97" t="s">
        <v>99</v>
      </c>
      <c r="CL97" t="s">
        <v>102</v>
      </c>
      <c r="CM97" t="s">
        <v>302</v>
      </c>
      <c r="CN97">
        <v>120</v>
      </c>
      <c r="CO97" s="1">
        <v>44621</v>
      </c>
      <c r="CP97" s="1"/>
      <c r="CV97"/>
    </row>
    <row r="98" spans="1:102" x14ac:dyDescent="0.25">
      <c r="A98" t="s">
        <v>252</v>
      </c>
      <c r="B98" s="18" t="s">
        <v>792</v>
      </c>
      <c r="C98" s="18">
        <v>515058</v>
      </c>
      <c r="D98" t="s">
        <v>337</v>
      </c>
      <c r="E98" t="s">
        <v>177</v>
      </c>
      <c r="F98" t="s">
        <v>312</v>
      </c>
      <c r="G98" t="s">
        <v>806</v>
      </c>
      <c r="H98">
        <v>107.1</v>
      </c>
      <c r="I98" t="s">
        <v>107</v>
      </c>
      <c r="K98" t="s">
        <v>99</v>
      </c>
      <c r="L98" t="s">
        <v>104</v>
      </c>
      <c r="M98">
        <v>4</v>
      </c>
      <c r="N98">
        <v>3</v>
      </c>
      <c r="O98">
        <v>4</v>
      </c>
      <c r="P98">
        <v>2</v>
      </c>
      <c r="Q98">
        <v>1</v>
      </c>
      <c r="R98">
        <v>4</v>
      </c>
      <c r="S98">
        <v>3</v>
      </c>
      <c r="U98" s="8">
        <v>4.1195300000000001</v>
      </c>
      <c r="V98" s="8">
        <v>0.82350999999999996</v>
      </c>
      <c r="W98">
        <v>48.6</v>
      </c>
      <c r="X98">
        <v>1.04369</v>
      </c>
      <c r="Y98">
        <v>1.8672</v>
      </c>
      <c r="Z98">
        <v>3.47661</v>
      </c>
      <c r="AA98">
        <v>0.46977000000000002</v>
      </c>
      <c r="AB98">
        <v>8.0589999999999995E-2</v>
      </c>
      <c r="AD98">
        <v>2.2523300000000002</v>
      </c>
      <c r="AE98">
        <v>23.5</v>
      </c>
      <c r="AG98">
        <v>0</v>
      </c>
      <c r="AJ98">
        <v>2.2415799999999999</v>
      </c>
      <c r="AK98">
        <v>0.82</v>
      </c>
      <c r="AL98">
        <v>0.43576999999999999</v>
      </c>
      <c r="AM98">
        <v>3.49735</v>
      </c>
      <c r="AN98">
        <v>2.0570499999999998</v>
      </c>
      <c r="AO98">
        <v>0.93623000000000001</v>
      </c>
      <c r="AP98">
        <v>0.70772000000000002</v>
      </c>
      <c r="AQ98">
        <v>3.7189899999999998</v>
      </c>
      <c r="AS98">
        <v>0</v>
      </c>
      <c r="AT98">
        <v>1</v>
      </c>
      <c r="AU98">
        <v>0</v>
      </c>
      <c r="AV98">
        <v>0</v>
      </c>
      <c r="AW98" s="4">
        <v>0</v>
      </c>
      <c r="AX98">
        <v>0</v>
      </c>
      <c r="AY98">
        <v>0</v>
      </c>
      <c r="BA98" s="1">
        <v>44482</v>
      </c>
      <c r="BB98">
        <v>12</v>
      </c>
      <c r="BC98">
        <v>12</v>
      </c>
      <c r="BD98">
        <v>0</v>
      </c>
      <c r="BE98">
        <v>48</v>
      </c>
      <c r="BF98">
        <v>1</v>
      </c>
      <c r="BG98">
        <v>0</v>
      </c>
      <c r="BH98">
        <v>48</v>
      </c>
      <c r="BI98" s="1">
        <v>43790</v>
      </c>
      <c r="BJ98">
        <v>4</v>
      </c>
      <c r="BK98">
        <v>4</v>
      </c>
      <c r="BL98">
        <v>0</v>
      </c>
      <c r="BM98">
        <v>20</v>
      </c>
      <c r="BN98">
        <v>1</v>
      </c>
      <c r="BO98">
        <v>0</v>
      </c>
      <c r="BP98">
        <v>20</v>
      </c>
      <c r="BQ98" s="1">
        <v>43383</v>
      </c>
      <c r="BR98">
        <v>6</v>
      </c>
      <c r="BS98">
        <v>2</v>
      </c>
      <c r="BT98">
        <v>4</v>
      </c>
      <c r="BU98">
        <v>56</v>
      </c>
      <c r="BV98">
        <v>1</v>
      </c>
      <c r="BW98">
        <v>0</v>
      </c>
      <c r="BX98">
        <v>56</v>
      </c>
      <c r="BY98">
        <v>40</v>
      </c>
      <c r="CA98" t="s">
        <v>339</v>
      </c>
      <c r="CB98" t="s">
        <v>340</v>
      </c>
      <c r="CC98">
        <v>26505</v>
      </c>
      <c r="CD98">
        <v>300</v>
      </c>
      <c r="CE98">
        <v>3042852720</v>
      </c>
      <c r="CF98" t="s">
        <v>98</v>
      </c>
      <c r="CG98" t="s">
        <v>99</v>
      </c>
      <c r="CH98" s="1">
        <v>28312</v>
      </c>
      <c r="CI98" t="s">
        <v>99</v>
      </c>
      <c r="CJ98" t="s">
        <v>99</v>
      </c>
      <c r="CK98" t="s">
        <v>99</v>
      </c>
      <c r="CL98" t="s">
        <v>102</v>
      </c>
      <c r="CM98" t="s">
        <v>338</v>
      </c>
      <c r="CN98">
        <v>120</v>
      </c>
      <c r="CO98" s="1">
        <v>44621</v>
      </c>
      <c r="CP98" s="1"/>
      <c r="CV98"/>
    </row>
    <row r="99" spans="1:102" x14ac:dyDescent="0.25">
      <c r="A99" t="s">
        <v>252</v>
      </c>
      <c r="B99" s="18" t="s">
        <v>792</v>
      </c>
      <c r="C99" s="18">
        <v>515067</v>
      </c>
      <c r="D99" t="s">
        <v>368</v>
      </c>
      <c r="E99" t="s">
        <v>370</v>
      </c>
      <c r="F99" t="s">
        <v>111</v>
      </c>
      <c r="G99" t="s">
        <v>806</v>
      </c>
      <c r="H99">
        <v>95.8</v>
      </c>
      <c r="I99" t="s">
        <v>107</v>
      </c>
      <c r="K99" t="s">
        <v>100</v>
      </c>
      <c r="L99" t="s">
        <v>104</v>
      </c>
      <c r="M99">
        <v>2</v>
      </c>
      <c r="N99">
        <v>3</v>
      </c>
      <c r="O99">
        <v>2</v>
      </c>
      <c r="P99">
        <v>2</v>
      </c>
      <c r="Q99">
        <v>2</v>
      </c>
      <c r="R99">
        <v>1</v>
      </c>
      <c r="S99">
        <v>3</v>
      </c>
      <c r="U99" s="8">
        <v>3.69285</v>
      </c>
      <c r="V99" s="8">
        <v>0.60702999999999996</v>
      </c>
      <c r="W99">
        <v>36</v>
      </c>
      <c r="X99">
        <v>1.0931599999999999</v>
      </c>
      <c r="Y99">
        <v>1.7001900000000001</v>
      </c>
      <c r="Z99">
        <v>3.2582800000000001</v>
      </c>
      <c r="AA99">
        <v>0.29574</v>
      </c>
      <c r="AB99">
        <v>8.4169999999999995E-2</v>
      </c>
      <c r="AD99">
        <v>1.9926600000000001</v>
      </c>
      <c r="AE99">
        <v>25</v>
      </c>
      <c r="AH99">
        <v>6</v>
      </c>
      <c r="AJ99">
        <v>2.15821</v>
      </c>
      <c r="AK99">
        <v>0.78581999999999996</v>
      </c>
      <c r="AL99">
        <v>0.41177000000000002</v>
      </c>
      <c r="AM99">
        <v>3.3557999999999999</v>
      </c>
      <c r="AN99">
        <v>1.89019</v>
      </c>
      <c r="AO99">
        <v>1.0232600000000001</v>
      </c>
      <c r="AP99">
        <v>0.55210000000000004</v>
      </c>
      <c r="AQ99">
        <v>3.4744100000000002</v>
      </c>
      <c r="AS99">
        <v>0</v>
      </c>
      <c r="AT99">
        <v>0</v>
      </c>
      <c r="AU99">
        <v>0</v>
      </c>
      <c r="AV99">
        <v>2</v>
      </c>
      <c r="AW99" s="4">
        <v>20527</v>
      </c>
      <c r="AX99">
        <v>0</v>
      </c>
      <c r="AY99">
        <v>2</v>
      </c>
      <c r="BA99" s="1">
        <v>44300</v>
      </c>
      <c r="BB99">
        <v>13</v>
      </c>
      <c r="BC99">
        <v>13</v>
      </c>
      <c r="BD99">
        <v>0</v>
      </c>
      <c r="BE99">
        <v>68</v>
      </c>
      <c r="BF99">
        <v>1</v>
      </c>
      <c r="BG99">
        <v>0</v>
      </c>
      <c r="BH99">
        <v>68</v>
      </c>
      <c r="BI99" s="1">
        <v>43656</v>
      </c>
      <c r="BJ99">
        <v>21</v>
      </c>
      <c r="BK99">
        <v>21</v>
      </c>
      <c r="BL99">
        <v>0</v>
      </c>
      <c r="BM99">
        <v>171</v>
      </c>
      <c r="BN99">
        <v>1</v>
      </c>
      <c r="BO99">
        <v>0</v>
      </c>
      <c r="BP99">
        <v>171</v>
      </c>
      <c r="BQ99" s="1">
        <v>43222</v>
      </c>
      <c r="BR99">
        <v>6</v>
      </c>
      <c r="BS99">
        <v>6</v>
      </c>
      <c r="BT99">
        <v>0</v>
      </c>
      <c r="BU99">
        <v>52</v>
      </c>
      <c r="BV99">
        <v>1</v>
      </c>
      <c r="BW99">
        <v>0</v>
      </c>
      <c r="BX99">
        <v>52</v>
      </c>
      <c r="BY99">
        <v>99.667000000000002</v>
      </c>
      <c r="CA99" t="s">
        <v>371</v>
      </c>
      <c r="CB99" t="s">
        <v>372</v>
      </c>
      <c r="CC99">
        <v>26041</v>
      </c>
      <c r="CD99">
        <v>250</v>
      </c>
      <c r="CE99">
        <v>3048431035</v>
      </c>
      <c r="CF99" t="s">
        <v>98</v>
      </c>
      <c r="CG99" t="s">
        <v>99</v>
      </c>
      <c r="CH99" s="1">
        <v>29634</v>
      </c>
      <c r="CI99" t="s">
        <v>99</v>
      </c>
      <c r="CJ99" t="s">
        <v>99</v>
      </c>
      <c r="CK99" t="s">
        <v>99</v>
      </c>
      <c r="CL99" t="s">
        <v>102</v>
      </c>
      <c r="CM99" t="s">
        <v>369</v>
      </c>
      <c r="CN99">
        <v>129</v>
      </c>
      <c r="CO99" s="1">
        <v>44621</v>
      </c>
      <c r="CP99" s="1"/>
      <c r="CV99"/>
    </row>
    <row r="100" spans="1:102" x14ac:dyDescent="0.25">
      <c r="A100" t="s">
        <v>252</v>
      </c>
      <c r="B100" s="18" t="s">
        <v>792</v>
      </c>
      <c r="C100" s="18">
        <v>515159</v>
      </c>
      <c r="D100" t="s">
        <v>608</v>
      </c>
      <c r="E100" t="s">
        <v>307</v>
      </c>
      <c r="F100" t="s">
        <v>226</v>
      </c>
      <c r="G100" t="s">
        <v>806</v>
      </c>
      <c r="H100">
        <v>106.4</v>
      </c>
      <c r="I100" t="s">
        <v>107</v>
      </c>
      <c r="K100" t="s">
        <v>100</v>
      </c>
      <c r="L100" t="s">
        <v>101</v>
      </c>
      <c r="M100">
        <v>3</v>
      </c>
      <c r="N100">
        <v>2</v>
      </c>
      <c r="O100">
        <v>2</v>
      </c>
      <c r="P100">
        <v>5</v>
      </c>
      <c r="Q100">
        <v>2</v>
      </c>
      <c r="R100">
        <v>5</v>
      </c>
      <c r="S100">
        <v>2</v>
      </c>
      <c r="U100" s="8">
        <v>3.6639499999999998</v>
      </c>
      <c r="V100" s="8">
        <v>0.40229999999999999</v>
      </c>
      <c r="W100">
        <v>47.1</v>
      </c>
      <c r="X100">
        <v>1.16951</v>
      </c>
      <c r="Y100">
        <v>1.5718099999999999</v>
      </c>
      <c r="Z100">
        <v>3.1716799999999998</v>
      </c>
      <c r="AA100">
        <v>9.4409999999999994E-2</v>
      </c>
      <c r="AB100">
        <v>7.3660000000000003E-2</v>
      </c>
      <c r="AD100">
        <v>2.0921400000000001</v>
      </c>
      <c r="AE100">
        <v>27.3</v>
      </c>
      <c r="AG100">
        <v>0</v>
      </c>
      <c r="AJ100">
        <v>2.1051199999999999</v>
      </c>
      <c r="AK100">
        <v>0.81406999999999996</v>
      </c>
      <c r="AL100">
        <v>0.45112999999999998</v>
      </c>
      <c r="AM100">
        <v>3.37033</v>
      </c>
      <c r="AN100">
        <v>2.0346000000000002</v>
      </c>
      <c r="AO100">
        <v>1.0567299999999999</v>
      </c>
      <c r="AP100">
        <v>0.33396999999999999</v>
      </c>
      <c r="AQ100">
        <v>3.4323700000000001</v>
      </c>
      <c r="AS100">
        <v>0</v>
      </c>
      <c r="AT100">
        <v>2</v>
      </c>
      <c r="AU100">
        <v>0</v>
      </c>
      <c r="AV100">
        <v>1</v>
      </c>
      <c r="AW100" s="4">
        <v>80398.5</v>
      </c>
      <c r="AX100">
        <v>0</v>
      </c>
      <c r="AY100">
        <v>1</v>
      </c>
      <c r="BA100" s="1">
        <v>43733</v>
      </c>
      <c r="BB100">
        <v>8</v>
      </c>
      <c r="BC100">
        <v>8</v>
      </c>
      <c r="BD100">
        <v>3</v>
      </c>
      <c r="BE100">
        <v>76</v>
      </c>
      <c r="BF100">
        <v>2</v>
      </c>
      <c r="BG100">
        <v>38</v>
      </c>
      <c r="BH100">
        <v>114</v>
      </c>
      <c r="BI100" s="1">
        <v>43321</v>
      </c>
      <c r="BJ100">
        <v>4</v>
      </c>
      <c r="BK100">
        <v>4</v>
      </c>
      <c r="BL100">
        <v>0</v>
      </c>
      <c r="BM100">
        <v>28</v>
      </c>
      <c r="BN100">
        <v>1</v>
      </c>
      <c r="BO100">
        <v>0</v>
      </c>
      <c r="BP100">
        <v>28</v>
      </c>
      <c r="BQ100" s="1">
        <v>42928</v>
      </c>
      <c r="BR100">
        <v>3</v>
      </c>
      <c r="BS100">
        <v>3</v>
      </c>
      <c r="BT100">
        <v>0</v>
      </c>
      <c r="BU100">
        <v>16</v>
      </c>
      <c r="BV100">
        <v>1</v>
      </c>
      <c r="BW100">
        <v>0</v>
      </c>
      <c r="BX100">
        <v>16</v>
      </c>
      <c r="BY100">
        <v>69</v>
      </c>
      <c r="CA100" t="s">
        <v>610</v>
      </c>
      <c r="CB100" t="s">
        <v>611</v>
      </c>
      <c r="CC100">
        <v>26101</v>
      </c>
      <c r="CD100">
        <v>530</v>
      </c>
      <c r="CE100">
        <v>3044856476</v>
      </c>
      <c r="CF100" t="s">
        <v>98</v>
      </c>
      <c r="CG100" t="s">
        <v>99</v>
      </c>
      <c r="CH100" s="1">
        <v>35768</v>
      </c>
      <c r="CI100" t="s">
        <v>99</v>
      </c>
      <c r="CJ100" t="s">
        <v>100</v>
      </c>
      <c r="CK100" t="s">
        <v>99</v>
      </c>
      <c r="CL100" t="s">
        <v>102</v>
      </c>
      <c r="CM100" t="s">
        <v>609</v>
      </c>
      <c r="CN100">
        <v>164</v>
      </c>
      <c r="CO100" s="1">
        <v>44621</v>
      </c>
      <c r="CP100" s="1"/>
      <c r="CV100"/>
    </row>
    <row r="101" spans="1:102" x14ac:dyDescent="0.25">
      <c r="A101" t="s">
        <v>252</v>
      </c>
      <c r="B101" s="18" t="s">
        <v>792</v>
      </c>
      <c r="C101" s="18">
        <v>515028</v>
      </c>
      <c r="D101" t="s">
        <v>278</v>
      </c>
      <c r="E101" t="s">
        <v>165</v>
      </c>
      <c r="F101" t="s">
        <v>169</v>
      </c>
      <c r="G101" t="s">
        <v>806</v>
      </c>
      <c r="H101">
        <v>72.599999999999994</v>
      </c>
      <c r="I101" t="s">
        <v>107</v>
      </c>
      <c r="K101" t="s">
        <v>99</v>
      </c>
      <c r="L101" t="s">
        <v>104</v>
      </c>
      <c r="M101">
        <v>4</v>
      </c>
      <c r="N101">
        <v>3</v>
      </c>
      <c r="O101">
        <v>4</v>
      </c>
      <c r="P101">
        <v>3</v>
      </c>
      <c r="Q101">
        <v>3</v>
      </c>
      <c r="R101">
        <v>4</v>
      </c>
      <c r="S101">
        <v>3</v>
      </c>
      <c r="U101" s="8">
        <v>4.2987599999999997</v>
      </c>
      <c r="V101" s="8">
        <v>0.75221000000000005</v>
      </c>
      <c r="W101">
        <v>53.5</v>
      </c>
      <c r="X101">
        <v>1.04131</v>
      </c>
      <c r="Y101">
        <v>1.79352</v>
      </c>
      <c r="Z101">
        <v>3.6231499999999999</v>
      </c>
      <c r="AA101">
        <v>0.18181</v>
      </c>
      <c r="AB101">
        <v>4.308E-2</v>
      </c>
      <c r="AD101">
        <v>2.5052400000000001</v>
      </c>
      <c r="AE101">
        <v>46.7</v>
      </c>
      <c r="AG101">
        <v>0</v>
      </c>
      <c r="AJ101">
        <v>1.9700500000000001</v>
      </c>
      <c r="AK101">
        <v>0.80445999999999995</v>
      </c>
      <c r="AL101">
        <v>0.43076999999999999</v>
      </c>
      <c r="AM101">
        <v>3.2052800000000001</v>
      </c>
      <c r="AN101">
        <v>2.60338</v>
      </c>
      <c r="AO101">
        <v>0.95213999999999999</v>
      </c>
      <c r="AP101">
        <v>0.65395999999999999</v>
      </c>
      <c r="AQ101">
        <v>4.2344099999999996</v>
      </c>
      <c r="AS101">
        <v>0</v>
      </c>
      <c r="AT101">
        <v>2</v>
      </c>
      <c r="AU101">
        <v>1</v>
      </c>
      <c r="AV101">
        <v>1</v>
      </c>
      <c r="AW101" s="4">
        <v>5000</v>
      </c>
      <c r="AX101">
        <v>0</v>
      </c>
      <c r="AY101">
        <v>1</v>
      </c>
      <c r="BA101" s="1">
        <v>44482</v>
      </c>
      <c r="BB101">
        <v>10</v>
      </c>
      <c r="BC101">
        <v>7</v>
      </c>
      <c r="BD101">
        <v>3</v>
      </c>
      <c r="BE101">
        <v>52</v>
      </c>
      <c r="BF101">
        <v>1</v>
      </c>
      <c r="BG101">
        <v>0</v>
      </c>
      <c r="BH101">
        <v>52</v>
      </c>
      <c r="BI101" s="1">
        <v>43874</v>
      </c>
      <c r="BJ101">
        <v>7</v>
      </c>
      <c r="BK101">
        <v>7</v>
      </c>
      <c r="BL101">
        <v>0</v>
      </c>
      <c r="BM101">
        <v>36</v>
      </c>
      <c r="BN101">
        <v>1</v>
      </c>
      <c r="BO101">
        <v>0</v>
      </c>
      <c r="BP101">
        <v>36</v>
      </c>
      <c r="BQ101" s="1">
        <v>43523</v>
      </c>
      <c r="BR101">
        <v>12</v>
      </c>
      <c r="BS101">
        <v>11</v>
      </c>
      <c r="BT101">
        <v>1</v>
      </c>
      <c r="BU101">
        <v>44</v>
      </c>
      <c r="BV101">
        <v>1</v>
      </c>
      <c r="BW101">
        <v>0</v>
      </c>
      <c r="BX101">
        <v>44</v>
      </c>
      <c r="BY101">
        <v>45.332999999999998</v>
      </c>
      <c r="CA101" t="s">
        <v>280</v>
      </c>
      <c r="CB101" t="s">
        <v>281</v>
      </c>
      <c r="CC101">
        <v>24740</v>
      </c>
      <c r="CD101">
        <v>270</v>
      </c>
      <c r="CE101">
        <v>3044258128</v>
      </c>
      <c r="CF101" t="s">
        <v>98</v>
      </c>
      <c r="CG101" t="s">
        <v>99</v>
      </c>
      <c r="CH101" s="1">
        <v>24838</v>
      </c>
      <c r="CI101" t="s">
        <v>100</v>
      </c>
      <c r="CJ101" t="s">
        <v>99</v>
      </c>
      <c r="CK101" t="s">
        <v>99</v>
      </c>
      <c r="CL101" t="s">
        <v>102</v>
      </c>
      <c r="CM101" t="s">
        <v>279</v>
      </c>
      <c r="CN101">
        <v>67</v>
      </c>
      <c r="CO101" s="1">
        <v>44621</v>
      </c>
      <c r="CP101" s="1"/>
      <c r="CV101"/>
    </row>
    <row r="102" spans="1:102" x14ac:dyDescent="0.25">
      <c r="A102" t="s">
        <v>252</v>
      </c>
      <c r="B102" s="18" t="s">
        <v>792</v>
      </c>
      <c r="C102" s="18">
        <v>515121</v>
      </c>
      <c r="D102" t="s">
        <v>502</v>
      </c>
      <c r="E102" t="s">
        <v>504</v>
      </c>
      <c r="F102" t="s">
        <v>450</v>
      </c>
      <c r="G102" t="s">
        <v>806</v>
      </c>
      <c r="H102">
        <v>52.3</v>
      </c>
      <c r="I102" t="s">
        <v>107</v>
      </c>
      <c r="K102" t="s">
        <v>99</v>
      </c>
      <c r="L102" t="s">
        <v>101</v>
      </c>
      <c r="M102">
        <v>5</v>
      </c>
      <c r="N102">
        <v>3</v>
      </c>
      <c r="O102">
        <v>4</v>
      </c>
      <c r="P102">
        <v>5</v>
      </c>
      <c r="Q102">
        <v>5</v>
      </c>
      <c r="S102">
        <v>3</v>
      </c>
      <c r="U102" s="8">
        <v>4.1500399999999997</v>
      </c>
      <c r="V102" s="8">
        <v>0.66354999999999997</v>
      </c>
      <c r="W102">
        <v>33.9</v>
      </c>
      <c r="X102">
        <v>1.1951499999999999</v>
      </c>
      <c r="Y102">
        <v>1.8587</v>
      </c>
      <c r="Z102">
        <v>3.3684699999999999</v>
      </c>
      <c r="AA102">
        <v>0.22881000000000001</v>
      </c>
      <c r="AB102">
        <v>2.9680000000000002E-2</v>
      </c>
      <c r="AD102">
        <v>2.2913299999999999</v>
      </c>
      <c r="AE102">
        <v>44.4</v>
      </c>
      <c r="AG102">
        <v>0</v>
      </c>
      <c r="AJ102">
        <v>2.1100500000000002</v>
      </c>
      <c r="AK102">
        <v>0.76032999999999995</v>
      </c>
      <c r="AL102">
        <v>0.37992999999999999</v>
      </c>
      <c r="AM102">
        <v>3.2503099999999998</v>
      </c>
      <c r="AN102">
        <v>2.2231200000000002</v>
      </c>
      <c r="AO102">
        <v>1.1562300000000001</v>
      </c>
      <c r="AP102">
        <v>0.65405999999999997</v>
      </c>
      <c r="AQ102">
        <v>4.0312700000000001</v>
      </c>
      <c r="AS102">
        <v>0</v>
      </c>
      <c r="AT102">
        <v>0</v>
      </c>
      <c r="AU102">
        <v>0</v>
      </c>
      <c r="AV102">
        <v>0</v>
      </c>
      <c r="AW102" s="4">
        <v>0</v>
      </c>
      <c r="AX102">
        <v>0</v>
      </c>
      <c r="AY102">
        <v>0</v>
      </c>
      <c r="BA102" s="1">
        <v>44454</v>
      </c>
      <c r="BB102">
        <v>4</v>
      </c>
      <c r="BC102">
        <v>4</v>
      </c>
      <c r="BD102">
        <v>0</v>
      </c>
      <c r="BE102">
        <v>16</v>
      </c>
      <c r="BF102">
        <v>1</v>
      </c>
      <c r="BG102">
        <v>0</v>
      </c>
      <c r="BH102">
        <v>16</v>
      </c>
      <c r="BI102" s="1">
        <v>43685</v>
      </c>
      <c r="BJ102">
        <v>10</v>
      </c>
      <c r="BK102">
        <v>10</v>
      </c>
      <c r="BL102">
        <v>0</v>
      </c>
      <c r="BM102">
        <v>48</v>
      </c>
      <c r="BN102">
        <v>1</v>
      </c>
      <c r="BO102">
        <v>0</v>
      </c>
      <c r="BP102">
        <v>48</v>
      </c>
      <c r="BQ102" s="1">
        <v>43356</v>
      </c>
      <c r="BR102">
        <v>11</v>
      </c>
      <c r="BS102">
        <v>11</v>
      </c>
      <c r="BT102">
        <v>0</v>
      </c>
      <c r="BU102">
        <v>68</v>
      </c>
      <c r="BV102">
        <v>1</v>
      </c>
      <c r="BW102">
        <v>0</v>
      </c>
      <c r="BX102">
        <v>68</v>
      </c>
      <c r="BY102">
        <v>35.332999999999998</v>
      </c>
      <c r="CA102" t="s">
        <v>505</v>
      </c>
      <c r="CB102" t="s">
        <v>506</v>
      </c>
      <c r="CC102">
        <v>25962</v>
      </c>
      <c r="CD102">
        <v>120</v>
      </c>
      <c r="CE102">
        <v>3044386127</v>
      </c>
      <c r="CF102" t="s">
        <v>98</v>
      </c>
      <c r="CG102" t="s">
        <v>99</v>
      </c>
      <c r="CH102" s="1">
        <v>34121</v>
      </c>
      <c r="CI102" t="s">
        <v>99</v>
      </c>
      <c r="CJ102" t="s">
        <v>99</v>
      </c>
      <c r="CK102" t="s">
        <v>99</v>
      </c>
      <c r="CL102" t="s">
        <v>102</v>
      </c>
      <c r="CM102" t="s">
        <v>503</v>
      </c>
      <c r="CN102">
        <v>60</v>
      </c>
      <c r="CO102" s="1">
        <v>44621</v>
      </c>
      <c r="CP102" s="1"/>
      <c r="CV102"/>
      <c r="CW102">
        <v>2</v>
      </c>
    </row>
    <row r="103" spans="1:102" x14ac:dyDescent="0.25">
      <c r="A103" t="s">
        <v>252</v>
      </c>
      <c r="B103" s="18" t="s">
        <v>792</v>
      </c>
      <c r="C103" s="18">
        <v>515123</v>
      </c>
      <c r="D103" t="s">
        <v>512</v>
      </c>
      <c r="E103" t="s">
        <v>514</v>
      </c>
      <c r="F103" t="s">
        <v>515</v>
      </c>
      <c r="G103" t="s">
        <v>806</v>
      </c>
      <c r="H103">
        <v>47.5</v>
      </c>
      <c r="I103" t="s">
        <v>107</v>
      </c>
      <c r="K103" t="s">
        <v>99</v>
      </c>
      <c r="L103" t="s">
        <v>104</v>
      </c>
      <c r="M103">
        <v>5</v>
      </c>
      <c r="N103">
        <v>2</v>
      </c>
      <c r="O103">
        <v>4</v>
      </c>
      <c r="P103">
        <v>5</v>
      </c>
      <c r="Q103">
        <v>5</v>
      </c>
      <c r="S103">
        <v>3</v>
      </c>
      <c r="U103" s="8">
        <v>3.0494400000000002</v>
      </c>
      <c r="V103" s="8">
        <v>0.63446999999999998</v>
      </c>
      <c r="W103">
        <v>69.5</v>
      </c>
      <c r="X103">
        <v>0.75085999999999997</v>
      </c>
      <c r="Y103">
        <v>1.38533</v>
      </c>
      <c r="Z103">
        <v>2.6314099999999998</v>
      </c>
      <c r="AA103">
        <v>0.38466</v>
      </c>
      <c r="AB103">
        <v>2.1690000000000001E-2</v>
      </c>
      <c r="AD103">
        <v>1.66411</v>
      </c>
      <c r="AE103">
        <v>66.7</v>
      </c>
      <c r="AG103">
        <v>0</v>
      </c>
      <c r="AJ103">
        <v>2.22464</v>
      </c>
      <c r="AK103">
        <v>0.74197999999999997</v>
      </c>
      <c r="AL103">
        <v>0.39122000000000001</v>
      </c>
      <c r="AM103">
        <v>3.3578299999999999</v>
      </c>
      <c r="AN103">
        <v>1.5314000000000001</v>
      </c>
      <c r="AO103">
        <v>0.74436999999999998</v>
      </c>
      <c r="AP103">
        <v>0.60736000000000001</v>
      </c>
      <c r="AQ103">
        <v>2.8673299999999999</v>
      </c>
      <c r="AS103">
        <v>0</v>
      </c>
      <c r="AT103">
        <v>0</v>
      </c>
      <c r="AU103">
        <v>0</v>
      </c>
      <c r="AV103">
        <v>0</v>
      </c>
      <c r="AW103" s="4">
        <v>0</v>
      </c>
      <c r="AX103">
        <v>0</v>
      </c>
      <c r="AY103">
        <v>0</v>
      </c>
      <c r="BA103" s="1">
        <v>43726</v>
      </c>
      <c r="BB103">
        <v>0</v>
      </c>
      <c r="BC103">
        <v>0</v>
      </c>
      <c r="BD103">
        <v>0</v>
      </c>
      <c r="BE103">
        <v>0</v>
      </c>
      <c r="BF103">
        <v>0</v>
      </c>
      <c r="BG103">
        <v>0</v>
      </c>
      <c r="BH103">
        <v>0</v>
      </c>
      <c r="BI103" s="1">
        <v>43342</v>
      </c>
      <c r="BJ103">
        <v>8</v>
      </c>
      <c r="BK103">
        <v>8</v>
      </c>
      <c r="BL103">
        <v>0</v>
      </c>
      <c r="BM103">
        <v>44</v>
      </c>
      <c r="BN103">
        <v>1</v>
      </c>
      <c r="BO103">
        <v>0</v>
      </c>
      <c r="BP103">
        <v>44</v>
      </c>
      <c r="BQ103" s="1">
        <v>42992</v>
      </c>
      <c r="BR103">
        <v>9</v>
      </c>
      <c r="BS103">
        <v>9</v>
      </c>
      <c r="BT103">
        <v>0</v>
      </c>
      <c r="BU103">
        <v>72</v>
      </c>
      <c r="BV103">
        <v>1</v>
      </c>
      <c r="BW103">
        <v>0</v>
      </c>
      <c r="BX103">
        <v>72</v>
      </c>
      <c r="BY103">
        <v>26.667000000000002</v>
      </c>
      <c r="CA103" t="s">
        <v>516</v>
      </c>
      <c r="CB103" t="s">
        <v>517</v>
      </c>
      <c r="CC103">
        <v>26070</v>
      </c>
      <c r="CD103">
        <v>40</v>
      </c>
      <c r="CE103">
        <v>3043945322</v>
      </c>
      <c r="CF103" t="s">
        <v>98</v>
      </c>
      <c r="CG103" t="s">
        <v>99</v>
      </c>
      <c r="CH103" s="1">
        <v>34198</v>
      </c>
      <c r="CI103" t="s">
        <v>99</v>
      </c>
      <c r="CJ103" t="s">
        <v>100</v>
      </c>
      <c r="CK103" t="s">
        <v>99</v>
      </c>
      <c r="CL103" t="s">
        <v>102</v>
      </c>
      <c r="CM103" t="s">
        <v>513</v>
      </c>
      <c r="CN103">
        <v>60</v>
      </c>
      <c r="CO103" s="1">
        <v>44621</v>
      </c>
      <c r="CP103" s="1"/>
      <c r="CV103"/>
      <c r="CW103">
        <v>2</v>
      </c>
    </row>
    <row r="104" spans="1:102" x14ac:dyDescent="0.25">
      <c r="A104" t="s">
        <v>252</v>
      </c>
      <c r="B104" s="18" t="s">
        <v>792</v>
      </c>
      <c r="C104" s="18">
        <v>515170</v>
      </c>
      <c r="D104" t="s">
        <v>652</v>
      </c>
      <c r="E104" t="s">
        <v>654</v>
      </c>
      <c r="F104" t="s">
        <v>655</v>
      </c>
      <c r="G104" t="s">
        <v>806</v>
      </c>
      <c r="H104">
        <v>83.8</v>
      </c>
      <c r="I104" t="s">
        <v>106</v>
      </c>
      <c r="K104" t="s">
        <v>99</v>
      </c>
      <c r="L104" t="s">
        <v>101</v>
      </c>
      <c r="M104">
        <v>4</v>
      </c>
      <c r="N104">
        <v>2</v>
      </c>
      <c r="O104">
        <v>4</v>
      </c>
      <c r="P104">
        <v>4</v>
      </c>
      <c r="Q104">
        <v>3</v>
      </c>
      <c r="R104">
        <v>5</v>
      </c>
      <c r="S104">
        <v>2</v>
      </c>
      <c r="U104" s="8">
        <v>3.57429</v>
      </c>
      <c r="V104" s="8">
        <v>0.53330999999999995</v>
      </c>
      <c r="W104">
        <v>54.5</v>
      </c>
      <c r="X104">
        <v>0.90488999999999997</v>
      </c>
      <c r="Y104">
        <v>1.4381999999999999</v>
      </c>
      <c r="Z104">
        <v>3.2099899999999999</v>
      </c>
      <c r="AA104">
        <v>0.22453999999999999</v>
      </c>
      <c r="AB104">
        <v>2.308E-2</v>
      </c>
      <c r="AD104">
        <v>2.1360899999999998</v>
      </c>
      <c r="AE104">
        <v>53.3</v>
      </c>
      <c r="AG104">
        <v>1</v>
      </c>
      <c r="AJ104">
        <v>1.9932700000000001</v>
      </c>
      <c r="AK104">
        <v>0.77610000000000001</v>
      </c>
      <c r="AL104">
        <v>0.41166000000000003</v>
      </c>
      <c r="AM104">
        <v>3.1810299999999998</v>
      </c>
      <c r="AN104">
        <v>2.1939199999999999</v>
      </c>
      <c r="AO104">
        <v>0.85763</v>
      </c>
      <c r="AP104">
        <v>0.48518</v>
      </c>
      <c r="AQ104">
        <v>3.5476299999999998</v>
      </c>
      <c r="AS104">
        <v>0</v>
      </c>
      <c r="AT104">
        <v>0</v>
      </c>
      <c r="AU104">
        <v>0</v>
      </c>
      <c r="AV104">
        <v>2</v>
      </c>
      <c r="AW104" s="4">
        <v>84311.5</v>
      </c>
      <c r="AX104">
        <v>0</v>
      </c>
      <c r="AY104">
        <v>2</v>
      </c>
      <c r="BA104" s="1">
        <v>44265</v>
      </c>
      <c r="BB104">
        <v>5</v>
      </c>
      <c r="BC104">
        <v>5</v>
      </c>
      <c r="BD104">
        <v>0</v>
      </c>
      <c r="BE104">
        <v>20</v>
      </c>
      <c r="BF104">
        <v>1</v>
      </c>
      <c r="BG104">
        <v>0</v>
      </c>
      <c r="BH104">
        <v>20</v>
      </c>
      <c r="BI104" s="1">
        <v>43775</v>
      </c>
      <c r="BJ104">
        <v>6</v>
      </c>
      <c r="BK104">
        <v>6</v>
      </c>
      <c r="BL104">
        <v>0</v>
      </c>
      <c r="BM104">
        <v>32</v>
      </c>
      <c r="BN104">
        <v>1</v>
      </c>
      <c r="BO104">
        <v>0</v>
      </c>
      <c r="BP104">
        <v>32</v>
      </c>
      <c r="BQ104" s="1">
        <v>43397</v>
      </c>
      <c r="BR104">
        <v>3</v>
      </c>
      <c r="BS104">
        <v>3</v>
      </c>
      <c r="BT104">
        <v>0</v>
      </c>
      <c r="BU104">
        <v>16</v>
      </c>
      <c r="BV104">
        <v>1</v>
      </c>
      <c r="BW104">
        <v>0</v>
      </c>
      <c r="BX104">
        <v>16</v>
      </c>
      <c r="BY104">
        <v>23.332999999999998</v>
      </c>
      <c r="CA104" t="s">
        <v>656</v>
      </c>
      <c r="CB104" t="s">
        <v>657</v>
      </c>
      <c r="CC104">
        <v>25951</v>
      </c>
      <c r="CD104">
        <v>440</v>
      </c>
      <c r="CE104">
        <v>3044660332</v>
      </c>
      <c r="CF104" t="s">
        <v>98</v>
      </c>
      <c r="CG104" t="s">
        <v>99</v>
      </c>
      <c r="CH104" s="1">
        <v>36242</v>
      </c>
      <c r="CI104" t="s">
        <v>99</v>
      </c>
      <c r="CJ104" t="s">
        <v>99</v>
      </c>
      <c r="CK104" t="s">
        <v>99</v>
      </c>
      <c r="CL104" t="s">
        <v>102</v>
      </c>
      <c r="CM104" t="s">
        <v>653</v>
      </c>
      <c r="CN104">
        <v>120</v>
      </c>
      <c r="CO104" s="1">
        <v>44621</v>
      </c>
      <c r="CP104" s="1"/>
      <c r="CV104"/>
    </row>
    <row r="105" spans="1:102" x14ac:dyDescent="0.25">
      <c r="A105" t="s">
        <v>252</v>
      </c>
      <c r="B105" s="18" t="s">
        <v>792</v>
      </c>
      <c r="C105" s="18">
        <v>515029</v>
      </c>
      <c r="D105" t="s">
        <v>282</v>
      </c>
      <c r="E105" t="s">
        <v>284</v>
      </c>
      <c r="F105" t="s">
        <v>285</v>
      </c>
      <c r="G105" t="s">
        <v>807</v>
      </c>
      <c r="H105">
        <v>41.1</v>
      </c>
      <c r="I105" t="s">
        <v>110</v>
      </c>
      <c r="K105" t="s">
        <v>100</v>
      </c>
      <c r="L105" t="s">
        <v>101</v>
      </c>
      <c r="M105">
        <v>1</v>
      </c>
      <c r="N105">
        <v>1</v>
      </c>
      <c r="O105">
        <v>1</v>
      </c>
      <c r="P105">
        <v>3</v>
      </c>
      <c r="Q105">
        <v>3</v>
      </c>
      <c r="S105">
        <v>1</v>
      </c>
      <c r="U105" s="8">
        <v>4.7471500000000004</v>
      </c>
      <c r="V105" s="8">
        <v>0.65090999999999999</v>
      </c>
      <c r="W105">
        <v>45.8</v>
      </c>
      <c r="X105">
        <v>1.4652499999999999</v>
      </c>
      <c r="Y105">
        <v>2.1161599999999998</v>
      </c>
      <c r="Z105">
        <v>4.0626800000000003</v>
      </c>
      <c r="AA105">
        <v>0.26848</v>
      </c>
      <c r="AB105">
        <v>1.03E-2</v>
      </c>
      <c r="AD105">
        <v>2.6309900000000002</v>
      </c>
      <c r="AE105">
        <v>14.3</v>
      </c>
      <c r="AG105">
        <v>0</v>
      </c>
      <c r="AJ105">
        <v>2.1899299999999999</v>
      </c>
      <c r="AK105">
        <v>0.68576999999999999</v>
      </c>
      <c r="AL105">
        <v>0.32313999999999998</v>
      </c>
      <c r="AM105">
        <v>3.1988400000000001</v>
      </c>
      <c r="AN105">
        <v>2.4595500000000001</v>
      </c>
      <c r="AO105">
        <v>1.57165</v>
      </c>
      <c r="AP105">
        <v>0.75438000000000005</v>
      </c>
      <c r="AQ105">
        <v>4.6855099999999998</v>
      </c>
      <c r="AS105">
        <v>0</v>
      </c>
      <c r="AT105">
        <v>0</v>
      </c>
      <c r="AU105">
        <v>1</v>
      </c>
      <c r="AV105">
        <v>2</v>
      </c>
      <c r="AW105" s="4">
        <v>82752.539999999994</v>
      </c>
      <c r="AX105">
        <v>0</v>
      </c>
      <c r="AY105">
        <v>2</v>
      </c>
      <c r="BA105" s="1">
        <v>43845</v>
      </c>
      <c r="BB105">
        <v>10</v>
      </c>
      <c r="BC105">
        <v>9</v>
      </c>
      <c r="BD105">
        <v>0</v>
      </c>
      <c r="BE105">
        <v>226</v>
      </c>
      <c r="BF105">
        <v>1</v>
      </c>
      <c r="BG105">
        <v>0</v>
      </c>
      <c r="BH105">
        <v>226</v>
      </c>
      <c r="BI105" s="1">
        <v>43441</v>
      </c>
      <c r="BJ105">
        <v>13</v>
      </c>
      <c r="BK105">
        <v>13</v>
      </c>
      <c r="BL105">
        <v>0</v>
      </c>
      <c r="BM105">
        <v>88</v>
      </c>
      <c r="BN105">
        <v>1</v>
      </c>
      <c r="BO105">
        <v>0</v>
      </c>
      <c r="BP105">
        <v>88</v>
      </c>
      <c r="BQ105" s="1">
        <v>43076</v>
      </c>
      <c r="BR105">
        <v>3</v>
      </c>
      <c r="BS105">
        <v>3</v>
      </c>
      <c r="BT105">
        <v>0</v>
      </c>
      <c r="BU105">
        <v>12</v>
      </c>
      <c r="BV105">
        <v>1</v>
      </c>
      <c r="BW105">
        <v>0</v>
      </c>
      <c r="BX105">
        <v>12</v>
      </c>
      <c r="BY105">
        <v>144.333</v>
      </c>
      <c r="CA105" t="s">
        <v>286</v>
      </c>
      <c r="CB105" t="s">
        <v>287</v>
      </c>
      <c r="CC105">
        <v>26651</v>
      </c>
      <c r="CD105">
        <v>330</v>
      </c>
      <c r="CE105">
        <v>3048722891</v>
      </c>
      <c r="CF105" t="s">
        <v>98</v>
      </c>
      <c r="CG105" t="s">
        <v>100</v>
      </c>
      <c r="CH105" s="1">
        <v>24919</v>
      </c>
      <c r="CI105" t="s">
        <v>99</v>
      </c>
      <c r="CJ105" t="s">
        <v>100</v>
      </c>
      <c r="CK105" t="s">
        <v>99</v>
      </c>
      <c r="CL105" t="s">
        <v>102</v>
      </c>
      <c r="CM105" t="s">
        <v>283</v>
      </c>
      <c r="CN105">
        <v>52</v>
      </c>
      <c r="CO105" s="1">
        <v>44621</v>
      </c>
      <c r="CP105" s="1"/>
      <c r="CS105">
        <v>12</v>
      </c>
      <c r="CV105"/>
      <c r="CW105">
        <v>2</v>
      </c>
      <c r="CX105">
        <v>12</v>
      </c>
    </row>
    <row r="106" spans="1:102" x14ac:dyDescent="0.25">
      <c r="A106" t="s">
        <v>252</v>
      </c>
      <c r="B106" s="18" t="s">
        <v>792</v>
      </c>
      <c r="C106" s="18">
        <v>515083</v>
      </c>
      <c r="D106" t="s">
        <v>418</v>
      </c>
      <c r="E106" t="s">
        <v>177</v>
      </c>
      <c r="F106" t="s">
        <v>312</v>
      </c>
      <c r="G106" t="s">
        <v>807</v>
      </c>
      <c r="H106">
        <v>82.6</v>
      </c>
      <c r="I106" t="s">
        <v>110</v>
      </c>
      <c r="K106" t="s">
        <v>99</v>
      </c>
      <c r="L106" t="s">
        <v>104</v>
      </c>
      <c r="M106">
        <v>2</v>
      </c>
      <c r="N106">
        <v>3</v>
      </c>
      <c r="O106">
        <v>3</v>
      </c>
      <c r="P106">
        <v>1</v>
      </c>
      <c r="Q106">
        <v>1</v>
      </c>
      <c r="R106">
        <v>1</v>
      </c>
      <c r="S106">
        <v>3</v>
      </c>
      <c r="U106" s="8">
        <v>4.2460000000000004</v>
      </c>
      <c r="V106" s="8">
        <v>0.70506999999999997</v>
      </c>
      <c r="W106">
        <v>40</v>
      </c>
      <c r="X106">
        <v>1.0443199999999999</v>
      </c>
      <c r="Y106">
        <v>1.74939</v>
      </c>
      <c r="Z106">
        <v>3.5819000000000001</v>
      </c>
      <c r="AA106">
        <v>0.20469000000000001</v>
      </c>
      <c r="AB106">
        <v>3.023E-2</v>
      </c>
      <c r="AD106">
        <v>2.49661</v>
      </c>
      <c r="AE106">
        <v>22.2</v>
      </c>
      <c r="AG106">
        <v>1</v>
      </c>
      <c r="AJ106">
        <v>2.1528200000000002</v>
      </c>
      <c r="AK106">
        <v>0.76931000000000005</v>
      </c>
      <c r="AL106">
        <v>0.39279999999999998</v>
      </c>
      <c r="AM106">
        <v>3.3149299999999999</v>
      </c>
      <c r="AN106">
        <v>2.3741500000000002</v>
      </c>
      <c r="AO106">
        <v>0.99851000000000001</v>
      </c>
      <c r="AP106">
        <v>0.67222999999999999</v>
      </c>
      <c r="AQ106">
        <v>4.0440899999999997</v>
      </c>
      <c r="AS106">
        <v>0</v>
      </c>
      <c r="AT106">
        <v>0</v>
      </c>
      <c r="AU106">
        <v>0</v>
      </c>
      <c r="AV106">
        <v>0</v>
      </c>
      <c r="AW106" s="4">
        <v>0</v>
      </c>
      <c r="AX106">
        <v>0</v>
      </c>
      <c r="AY106">
        <v>0</v>
      </c>
      <c r="BA106" s="1">
        <v>44510</v>
      </c>
      <c r="BB106">
        <v>11</v>
      </c>
      <c r="BC106">
        <v>11</v>
      </c>
      <c r="BD106">
        <v>0</v>
      </c>
      <c r="BE106">
        <v>60</v>
      </c>
      <c r="BF106">
        <v>1</v>
      </c>
      <c r="BG106">
        <v>0</v>
      </c>
      <c r="BH106">
        <v>60</v>
      </c>
      <c r="BI106" s="1">
        <v>43663</v>
      </c>
      <c r="BJ106">
        <v>10</v>
      </c>
      <c r="BK106">
        <v>10</v>
      </c>
      <c r="BL106">
        <v>0</v>
      </c>
      <c r="BM106">
        <v>56</v>
      </c>
      <c r="BN106">
        <v>1</v>
      </c>
      <c r="BO106">
        <v>0</v>
      </c>
      <c r="BP106">
        <v>56</v>
      </c>
      <c r="BQ106" s="1">
        <v>43313</v>
      </c>
      <c r="BR106">
        <v>5</v>
      </c>
      <c r="BS106">
        <v>5</v>
      </c>
      <c r="BT106">
        <v>0</v>
      </c>
      <c r="BU106">
        <v>36</v>
      </c>
      <c r="BV106">
        <v>1</v>
      </c>
      <c r="BW106">
        <v>0</v>
      </c>
      <c r="BX106">
        <v>36</v>
      </c>
      <c r="BY106">
        <v>54.667000000000002</v>
      </c>
      <c r="CA106" t="s">
        <v>420</v>
      </c>
      <c r="CB106" t="s">
        <v>421</v>
      </c>
      <c r="CC106">
        <v>26505</v>
      </c>
      <c r="CD106">
        <v>300</v>
      </c>
      <c r="CE106">
        <v>3045990497</v>
      </c>
      <c r="CF106" t="s">
        <v>98</v>
      </c>
      <c r="CG106" t="s">
        <v>99</v>
      </c>
      <c r="CH106" s="1">
        <v>32309</v>
      </c>
      <c r="CI106" t="s">
        <v>99</v>
      </c>
      <c r="CJ106" t="s">
        <v>99</v>
      </c>
      <c r="CK106" t="s">
        <v>99</v>
      </c>
      <c r="CL106" t="s">
        <v>102</v>
      </c>
      <c r="CM106" t="s">
        <v>419</v>
      </c>
      <c r="CN106">
        <v>100</v>
      </c>
      <c r="CO106" s="1">
        <v>44621</v>
      </c>
      <c r="CP106" s="1"/>
      <c r="CV106"/>
    </row>
    <row r="107" spans="1:102" x14ac:dyDescent="0.25">
      <c r="A107" t="s">
        <v>252</v>
      </c>
      <c r="B107" s="18" t="s">
        <v>792</v>
      </c>
      <c r="C107" s="18">
        <v>515057</v>
      </c>
      <c r="D107" t="s">
        <v>333</v>
      </c>
      <c r="E107" t="s">
        <v>223</v>
      </c>
      <c r="F107" t="s">
        <v>155</v>
      </c>
      <c r="G107" t="s">
        <v>806</v>
      </c>
      <c r="H107">
        <v>45</v>
      </c>
      <c r="I107" t="s">
        <v>107</v>
      </c>
      <c r="K107" t="s">
        <v>99</v>
      </c>
      <c r="L107" t="s">
        <v>104</v>
      </c>
      <c r="M107">
        <v>3</v>
      </c>
      <c r="N107">
        <v>4</v>
      </c>
      <c r="O107">
        <v>4</v>
      </c>
      <c r="P107">
        <v>1</v>
      </c>
      <c r="Q107">
        <v>1</v>
      </c>
      <c r="S107">
        <v>4</v>
      </c>
      <c r="U107" s="8">
        <v>4.8186799999999996</v>
      </c>
      <c r="V107" s="8">
        <v>0.90069999999999995</v>
      </c>
      <c r="W107">
        <v>32.1</v>
      </c>
      <c r="X107">
        <v>0.68657000000000001</v>
      </c>
      <c r="Y107">
        <v>1.58728</v>
      </c>
      <c r="Z107">
        <v>4.5093699999999997</v>
      </c>
      <c r="AA107">
        <v>0.59543999999999997</v>
      </c>
      <c r="AB107">
        <v>0.10788</v>
      </c>
      <c r="AD107">
        <v>3.2314099999999999</v>
      </c>
      <c r="AE107">
        <v>0</v>
      </c>
      <c r="AG107">
        <v>0</v>
      </c>
      <c r="AJ107">
        <v>2.2684799999999998</v>
      </c>
      <c r="AK107">
        <v>0.79220000000000002</v>
      </c>
      <c r="AL107">
        <v>0.42232999999999998</v>
      </c>
      <c r="AM107">
        <v>3.4830100000000002</v>
      </c>
      <c r="AN107">
        <v>2.9162400000000002</v>
      </c>
      <c r="AO107">
        <v>0.63749</v>
      </c>
      <c r="AP107">
        <v>0.79871000000000003</v>
      </c>
      <c r="AQ107">
        <v>4.3680700000000003</v>
      </c>
      <c r="AS107">
        <v>0</v>
      </c>
      <c r="AT107">
        <v>0</v>
      </c>
      <c r="AU107">
        <v>0</v>
      </c>
      <c r="AV107">
        <v>0</v>
      </c>
      <c r="AW107" s="4">
        <v>0</v>
      </c>
      <c r="AX107">
        <v>0</v>
      </c>
      <c r="AY107">
        <v>0</v>
      </c>
      <c r="BA107" s="1">
        <v>44328</v>
      </c>
      <c r="BB107">
        <v>6</v>
      </c>
      <c r="BC107">
        <v>6</v>
      </c>
      <c r="BD107">
        <v>0</v>
      </c>
      <c r="BE107">
        <v>28</v>
      </c>
      <c r="BF107">
        <v>1</v>
      </c>
      <c r="BG107">
        <v>0</v>
      </c>
      <c r="BH107">
        <v>28</v>
      </c>
      <c r="BI107" s="1">
        <v>43845</v>
      </c>
      <c r="BJ107">
        <v>3</v>
      </c>
      <c r="BK107">
        <v>3</v>
      </c>
      <c r="BL107">
        <v>0</v>
      </c>
      <c r="BM107">
        <v>24</v>
      </c>
      <c r="BN107">
        <v>1</v>
      </c>
      <c r="BO107">
        <v>0</v>
      </c>
      <c r="BP107">
        <v>24</v>
      </c>
      <c r="BQ107" s="1">
        <v>43530</v>
      </c>
      <c r="BR107">
        <v>7</v>
      </c>
      <c r="BS107">
        <v>7</v>
      </c>
      <c r="BT107">
        <v>0</v>
      </c>
      <c r="BU107">
        <v>48</v>
      </c>
      <c r="BV107">
        <v>1</v>
      </c>
      <c r="BW107">
        <v>0</v>
      </c>
      <c r="BX107">
        <v>48</v>
      </c>
      <c r="BY107">
        <v>30</v>
      </c>
      <c r="CA107" t="s">
        <v>335</v>
      </c>
      <c r="CB107" t="s">
        <v>336</v>
      </c>
      <c r="CC107">
        <v>26354</v>
      </c>
      <c r="CD107">
        <v>450</v>
      </c>
      <c r="CE107">
        <v>3042650400</v>
      </c>
      <c r="CF107" t="s">
        <v>98</v>
      </c>
      <c r="CG107" t="s">
        <v>99</v>
      </c>
      <c r="CH107" s="1">
        <v>28185</v>
      </c>
      <c r="CI107" t="s">
        <v>99</v>
      </c>
      <c r="CJ107" t="s">
        <v>99</v>
      </c>
      <c r="CK107" t="s">
        <v>99</v>
      </c>
      <c r="CL107" t="s">
        <v>102</v>
      </c>
      <c r="CM107" t="s">
        <v>334</v>
      </c>
      <c r="CN107">
        <v>60</v>
      </c>
      <c r="CO107" s="1">
        <v>44621</v>
      </c>
      <c r="CP107" s="1"/>
      <c r="CV107"/>
      <c r="CW107">
        <v>2</v>
      </c>
    </row>
    <row r="108" spans="1:102" x14ac:dyDescent="0.25">
      <c r="A108" t="s">
        <v>252</v>
      </c>
      <c r="B108" s="18" t="s">
        <v>792</v>
      </c>
      <c r="C108" s="18">
        <v>515106</v>
      </c>
      <c r="D108" t="s">
        <v>470</v>
      </c>
      <c r="E108" t="s">
        <v>243</v>
      </c>
      <c r="F108" t="s">
        <v>156</v>
      </c>
      <c r="G108" t="s">
        <v>806</v>
      </c>
      <c r="H108">
        <v>111.1</v>
      </c>
      <c r="I108" t="s">
        <v>107</v>
      </c>
      <c r="K108" t="s">
        <v>99</v>
      </c>
      <c r="L108" t="s">
        <v>104</v>
      </c>
      <c r="M108">
        <v>3</v>
      </c>
      <c r="N108">
        <v>3</v>
      </c>
      <c r="O108">
        <v>3</v>
      </c>
      <c r="P108">
        <v>2</v>
      </c>
      <c r="Q108">
        <v>2</v>
      </c>
      <c r="R108">
        <v>3</v>
      </c>
      <c r="S108">
        <v>3</v>
      </c>
      <c r="U108" s="8">
        <v>3.61517</v>
      </c>
      <c r="V108" s="8">
        <v>0.56662999999999997</v>
      </c>
      <c r="W108">
        <v>40.200000000000003</v>
      </c>
      <c r="X108">
        <v>1.1320699999999999</v>
      </c>
      <c r="Y108">
        <v>1.6987000000000001</v>
      </c>
      <c r="Z108">
        <v>3.0187900000000001</v>
      </c>
      <c r="AA108">
        <v>0.14294000000000001</v>
      </c>
      <c r="AB108">
        <v>1.6930000000000001E-2</v>
      </c>
      <c r="AD108">
        <v>1.9164699999999999</v>
      </c>
      <c r="AE108">
        <v>42.9</v>
      </c>
      <c r="AG108">
        <v>0</v>
      </c>
      <c r="AJ108">
        <v>2.1461800000000002</v>
      </c>
      <c r="AK108">
        <v>0.79832999999999998</v>
      </c>
      <c r="AL108">
        <v>0.40622000000000003</v>
      </c>
      <c r="AM108">
        <v>3.35073</v>
      </c>
      <c r="AN108">
        <v>1.8281099999999999</v>
      </c>
      <c r="AO108">
        <v>1.04308</v>
      </c>
      <c r="AP108">
        <v>0.52237999999999996</v>
      </c>
      <c r="AQ108">
        <v>3.4064700000000001</v>
      </c>
      <c r="AS108">
        <v>0</v>
      </c>
      <c r="AT108">
        <v>20</v>
      </c>
      <c r="AU108">
        <v>0</v>
      </c>
      <c r="AV108">
        <v>0</v>
      </c>
      <c r="AW108" s="4">
        <v>0</v>
      </c>
      <c r="AX108">
        <v>0</v>
      </c>
      <c r="AY108">
        <v>0</v>
      </c>
      <c r="BA108" s="1">
        <v>44278</v>
      </c>
      <c r="BB108">
        <v>11</v>
      </c>
      <c r="BC108">
        <v>9</v>
      </c>
      <c r="BD108">
        <v>2</v>
      </c>
      <c r="BE108">
        <v>48</v>
      </c>
      <c r="BF108">
        <v>1</v>
      </c>
      <c r="BG108">
        <v>0</v>
      </c>
      <c r="BH108">
        <v>48</v>
      </c>
      <c r="BI108" s="1">
        <v>43857</v>
      </c>
      <c r="BJ108">
        <v>10</v>
      </c>
      <c r="BK108">
        <v>10</v>
      </c>
      <c r="BL108">
        <v>0</v>
      </c>
      <c r="BM108">
        <v>48</v>
      </c>
      <c r="BN108">
        <v>1</v>
      </c>
      <c r="BO108">
        <v>0</v>
      </c>
      <c r="BP108">
        <v>48</v>
      </c>
      <c r="BQ108" s="1">
        <v>43433</v>
      </c>
      <c r="BR108">
        <v>20</v>
      </c>
      <c r="BS108">
        <v>4</v>
      </c>
      <c r="BT108">
        <v>16</v>
      </c>
      <c r="BU108">
        <v>136</v>
      </c>
      <c r="BV108">
        <v>1</v>
      </c>
      <c r="BW108">
        <v>0</v>
      </c>
      <c r="BX108">
        <v>136</v>
      </c>
      <c r="BY108">
        <v>62.667000000000002</v>
      </c>
      <c r="CA108" t="s">
        <v>472</v>
      </c>
      <c r="CB108" t="s">
        <v>473</v>
      </c>
      <c r="CC108">
        <v>25526</v>
      </c>
      <c r="CD108">
        <v>390</v>
      </c>
      <c r="CE108">
        <v>3047577826</v>
      </c>
      <c r="CF108" t="s">
        <v>98</v>
      </c>
      <c r="CG108" t="s">
        <v>99</v>
      </c>
      <c r="CH108" s="1">
        <v>32920</v>
      </c>
      <c r="CI108" t="s">
        <v>99</v>
      </c>
      <c r="CJ108" t="s">
        <v>99</v>
      </c>
      <c r="CK108" t="s">
        <v>99</v>
      </c>
      <c r="CL108" t="s">
        <v>102</v>
      </c>
      <c r="CM108" t="s">
        <v>471</v>
      </c>
      <c r="CN108">
        <v>124</v>
      </c>
      <c r="CO108" s="1">
        <v>44621</v>
      </c>
      <c r="CP108" s="1"/>
      <c r="CV108"/>
    </row>
    <row r="109" spans="1:102" x14ac:dyDescent="0.25">
      <c r="A109" t="s">
        <v>252</v>
      </c>
      <c r="B109" s="18" t="s">
        <v>792</v>
      </c>
      <c r="C109" s="18">
        <v>515140</v>
      </c>
      <c r="D109" t="s">
        <v>560</v>
      </c>
      <c r="E109" t="s">
        <v>180</v>
      </c>
      <c r="F109" t="s">
        <v>143</v>
      </c>
      <c r="G109" t="s">
        <v>806</v>
      </c>
      <c r="H109">
        <v>101.4</v>
      </c>
      <c r="I109" t="s">
        <v>97</v>
      </c>
      <c r="K109" t="s">
        <v>99</v>
      </c>
      <c r="L109" t="s">
        <v>104</v>
      </c>
      <c r="M109">
        <v>5</v>
      </c>
      <c r="N109">
        <v>2</v>
      </c>
      <c r="O109">
        <v>5</v>
      </c>
      <c r="P109">
        <v>2</v>
      </c>
      <c r="Q109">
        <v>2</v>
      </c>
      <c r="R109">
        <v>2</v>
      </c>
      <c r="S109">
        <v>2</v>
      </c>
      <c r="U109" s="8">
        <v>3.81</v>
      </c>
      <c r="V109" s="8">
        <v>0.40560000000000002</v>
      </c>
      <c r="W109">
        <v>39.4</v>
      </c>
      <c r="X109">
        <v>1.4166700000000001</v>
      </c>
      <c r="Y109">
        <v>1.8222700000000001</v>
      </c>
      <c r="Z109">
        <v>2.9849899999999998</v>
      </c>
      <c r="AA109">
        <v>0.10699</v>
      </c>
      <c r="AB109">
        <v>3.1980000000000001E-2</v>
      </c>
      <c r="AD109">
        <v>1.98773</v>
      </c>
      <c r="AE109">
        <v>45.5</v>
      </c>
      <c r="AG109">
        <v>1</v>
      </c>
      <c r="AJ109">
        <v>1.9837499999999999</v>
      </c>
      <c r="AK109">
        <v>0.71399000000000001</v>
      </c>
      <c r="AL109">
        <v>0.35635</v>
      </c>
      <c r="AM109">
        <v>3.0541</v>
      </c>
      <c r="AN109">
        <v>2.0513400000000002</v>
      </c>
      <c r="AO109">
        <v>1.4594800000000001</v>
      </c>
      <c r="AP109">
        <v>0.42625999999999997</v>
      </c>
      <c r="AQ109">
        <v>3.9387500000000002</v>
      </c>
      <c r="AS109">
        <v>0</v>
      </c>
      <c r="AT109">
        <v>0</v>
      </c>
      <c r="AU109">
        <v>0</v>
      </c>
      <c r="AV109">
        <v>2</v>
      </c>
      <c r="AW109" s="4">
        <v>140829</v>
      </c>
      <c r="AX109">
        <v>0</v>
      </c>
      <c r="AY109">
        <v>2</v>
      </c>
      <c r="BA109" s="1">
        <v>44440</v>
      </c>
      <c r="BB109">
        <v>1</v>
      </c>
      <c r="BC109">
        <v>1</v>
      </c>
      <c r="BD109">
        <v>0</v>
      </c>
      <c r="BE109">
        <v>4</v>
      </c>
      <c r="BF109">
        <v>1</v>
      </c>
      <c r="BG109">
        <v>0</v>
      </c>
      <c r="BH109">
        <v>4</v>
      </c>
      <c r="BI109" s="1">
        <v>44230</v>
      </c>
      <c r="BJ109">
        <v>2</v>
      </c>
      <c r="BK109">
        <v>2</v>
      </c>
      <c r="BL109">
        <v>0</v>
      </c>
      <c r="BM109">
        <v>8</v>
      </c>
      <c r="BN109">
        <v>1</v>
      </c>
      <c r="BO109">
        <v>0</v>
      </c>
      <c r="BP109">
        <v>8</v>
      </c>
      <c r="BQ109" s="1">
        <v>43761</v>
      </c>
      <c r="BR109">
        <v>11</v>
      </c>
      <c r="BS109">
        <v>11</v>
      </c>
      <c r="BT109">
        <v>0</v>
      </c>
      <c r="BU109">
        <v>68</v>
      </c>
      <c r="BV109">
        <v>1</v>
      </c>
      <c r="BW109">
        <v>0</v>
      </c>
      <c r="BX109">
        <v>68</v>
      </c>
      <c r="BY109">
        <v>16</v>
      </c>
      <c r="CA109" t="s">
        <v>562</v>
      </c>
      <c r="CB109" t="s">
        <v>563</v>
      </c>
      <c r="CC109">
        <v>25601</v>
      </c>
      <c r="CD109">
        <v>220</v>
      </c>
      <c r="CE109">
        <v>3047528723</v>
      </c>
      <c r="CF109" t="s">
        <v>98</v>
      </c>
      <c r="CG109" t="s">
        <v>99</v>
      </c>
      <c r="CH109" s="1">
        <v>35083</v>
      </c>
      <c r="CI109" t="s">
        <v>99</v>
      </c>
      <c r="CJ109" t="s">
        <v>99</v>
      </c>
      <c r="CK109" t="s">
        <v>99</v>
      </c>
      <c r="CL109" t="s">
        <v>102</v>
      </c>
      <c r="CM109" t="s">
        <v>561</v>
      </c>
      <c r="CN109">
        <v>120</v>
      </c>
      <c r="CO109" s="1">
        <v>44621</v>
      </c>
      <c r="CP109" s="1"/>
      <c r="CV109"/>
    </row>
    <row r="110" spans="1:102" x14ac:dyDescent="0.25">
      <c r="A110" t="s">
        <v>252</v>
      </c>
      <c r="B110" s="18" t="s">
        <v>792</v>
      </c>
      <c r="C110" s="18">
        <v>515069</v>
      </c>
      <c r="D110" t="s">
        <v>373</v>
      </c>
      <c r="E110" t="s">
        <v>375</v>
      </c>
      <c r="F110" t="s">
        <v>376</v>
      </c>
      <c r="G110" t="s">
        <v>806</v>
      </c>
      <c r="H110">
        <v>79</v>
      </c>
      <c r="I110" t="s">
        <v>97</v>
      </c>
      <c r="K110" t="s">
        <v>99</v>
      </c>
      <c r="L110" t="s">
        <v>104</v>
      </c>
      <c r="M110">
        <v>3</v>
      </c>
      <c r="N110">
        <v>3</v>
      </c>
      <c r="O110">
        <v>3</v>
      </c>
      <c r="P110">
        <v>2</v>
      </c>
      <c r="Q110">
        <v>1</v>
      </c>
      <c r="R110">
        <v>4</v>
      </c>
      <c r="S110">
        <v>2</v>
      </c>
      <c r="U110" s="8">
        <v>4.5336299999999996</v>
      </c>
      <c r="V110" s="8">
        <v>0.36254999999999998</v>
      </c>
      <c r="W110">
        <v>22.5</v>
      </c>
      <c r="X110">
        <v>2.1098699999999999</v>
      </c>
      <c r="Y110">
        <v>2.4724200000000001</v>
      </c>
      <c r="Z110">
        <v>3.3302100000000001</v>
      </c>
      <c r="AA110">
        <v>0.13303000000000001</v>
      </c>
      <c r="AB110">
        <v>1.2239999999999999E-2</v>
      </c>
      <c r="AD110">
        <v>2.06121</v>
      </c>
      <c r="AE110">
        <v>14.3</v>
      </c>
      <c r="AG110">
        <v>0</v>
      </c>
      <c r="AJ110">
        <v>1.98445</v>
      </c>
      <c r="AK110">
        <v>0.72072999999999998</v>
      </c>
      <c r="AL110">
        <v>0.35513</v>
      </c>
      <c r="AM110">
        <v>3.0603099999999999</v>
      </c>
      <c r="AN110">
        <v>2.12642</v>
      </c>
      <c r="AO110">
        <v>2.1533099999999998</v>
      </c>
      <c r="AP110">
        <v>0.38231999999999999</v>
      </c>
      <c r="AQ110">
        <v>4.6773100000000003</v>
      </c>
      <c r="AS110">
        <v>0</v>
      </c>
      <c r="AT110">
        <v>0</v>
      </c>
      <c r="AU110">
        <v>1</v>
      </c>
      <c r="AV110">
        <v>6</v>
      </c>
      <c r="AW110" s="4">
        <v>8813.44</v>
      </c>
      <c r="AX110">
        <v>0</v>
      </c>
      <c r="AY110">
        <v>6</v>
      </c>
      <c r="BA110" s="1">
        <v>44390</v>
      </c>
      <c r="BB110">
        <v>8</v>
      </c>
      <c r="BC110">
        <v>7</v>
      </c>
      <c r="BD110">
        <v>0</v>
      </c>
      <c r="BE110">
        <v>76</v>
      </c>
      <c r="BF110">
        <v>1</v>
      </c>
      <c r="BG110">
        <v>0</v>
      </c>
      <c r="BH110">
        <v>76</v>
      </c>
      <c r="BI110" s="1">
        <v>43602</v>
      </c>
      <c r="BJ110">
        <v>7</v>
      </c>
      <c r="BK110">
        <v>7</v>
      </c>
      <c r="BL110">
        <v>0</v>
      </c>
      <c r="BM110">
        <v>36</v>
      </c>
      <c r="BN110">
        <v>1</v>
      </c>
      <c r="BO110">
        <v>0</v>
      </c>
      <c r="BP110">
        <v>36</v>
      </c>
      <c r="BQ110" s="1">
        <v>43236</v>
      </c>
      <c r="BR110">
        <v>5</v>
      </c>
      <c r="BS110">
        <v>5</v>
      </c>
      <c r="BT110">
        <v>0</v>
      </c>
      <c r="BU110">
        <v>24</v>
      </c>
      <c r="BV110">
        <v>1</v>
      </c>
      <c r="BW110">
        <v>0</v>
      </c>
      <c r="BX110">
        <v>24</v>
      </c>
      <c r="BY110">
        <v>54</v>
      </c>
      <c r="CA110" t="s">
        <v>377</v>
      </c>
      <c r="CB110" t="s">
        <v>378</v>
      </c>
      <c r="CC110">
        <v>25661</v>
      </c>
      <c r="CD110">
        <v>290</v>
      </c>
      <c r="CE110">
        <v>3042357005</v>
      </c>
      <c r="CF110" t="s">
        <v>98</v>
      </c>
      <c r="CG110" t="s">
        <v>99</v>
      </c>
      <c r="CH110" s="1">
        <v>29892</v>
      </c>
      <c r="CI110" t="s">
        <v>99</v>
      </c>
      <c r="CJ110" t="s">
        <v>99</v>
      </c>
      <c r="CK110" t="s">
        <v>99</v>
      </c>
      <c r="CL110" t="s">
        <v>102</v>
      </c>
      <c r="CM110" t="s">
        <v>374</v>
      </c>
      <c r="CN110">
        <v>90</v>
      </c>
      <c r="CO110" s="1">
        <v>44621</v>
      </c>
      <c r="CP110" s="1"/>
      <c r="CV110"/>
    </row>
    <row r="111" spans="1:102" x14ac:dyDescent="0.25">
      <c r="A111" t="s">
        <v>252</v>
      </c>
      <c r="B111" s="18" t="s">
        <v>792</v>
      </c>
      <c r="C111" s="18">
        <v>515053</v>
      </c>
      <c r="D111" t="s">
        <v>325</v>
      </c>
      <c r="E111" t="s">
        <v>201</v>
      </c>
      <c r="F111" t="s">
        <v>121</v>
      </c>
      <c r="G111" t="s">
        <v>806</v>
      </c>
      <c r="H111">
        <v>99.6</v>
      </c>
      <c r="I111" t="s">
        <v>107</v>
      </c>
      <c r="K111" t="s">
        <v>99</v>
      </c>
      <c r="L111" t="s">
        <v>104</v>
      </c>
      <c r="M111">
        <v>3</v>
      </c>
      <c r="N111">
        <v>2</v>
      </c>
      <c r="O111">
        <v>3</v>
      </c>
      <c r="P111">
        <v>4</v>
      </c>
      <c r="Q111">
        <v>4</v>
      </c>
      <c r="R111">
        <v>4</v>
      </c>
      <c r="S111">
        <v>2</v>
      </c>
      <c r="U111" s="8">
        <v>3.2766299999999999</v>
      </c>
      <c r="V111" s="8">
        <v>0.42373</v>
      </c>
      <c r="W111">
        <v>68.599999999999994</v>
      </c>
      <c r="X111">
        <v>1.0095700000000001</v>
      </c>
      <c r="Y111">
        <v>1.4333</v>
      </c>
      <c r="Z111">
        <v>2.7948900000000001</v>
      </c>
      <c r="AA111">
        <v>0.20838000000000001</v>
      </c>
      <c r="AB111">
        <v>4.5710000000000001E-2</v>
      </c>
      <c r="AD111">
        <v>1.8433299999999999</v>
      </c>
      <c r="AE111">
        <v>62.5</v>
      </c>
      <c r="AG111">
        <v>1</v>
      </c>
      <c r="AJ111">
        <v>2.1594600000000002</v>
      </c>
      <c r="AK111">
        <v>0.80059999999999998</v>
      </c>
      <c r="AL111">
        <v>0.41737999999999997</v>
      </c>
      <c r="AM111">
        <v>3.3774299999999999</v>
      </c>
      <c r="AN111">
        <v>1.74753</v>
      </c>
      <c r="AO111">
        <v>0.92757000000000001</v>
      </c>
      <c r="AP111">
        <v>0.38019999999999998</v>
      </c>
      <c r="AQ111">
        <v>3.0630700000000002</v>
      </c>
      <c r="AS111">
        <v>0</v>
      </c>
      <c r="AT111">
        <v>1</v>
      </c>
      <c r="AU111">
        <v>0</v>
      </c>
      <c r="AV111">
        <v>0</v>
      </c>
      <c r="AW111" s="4">
        <v>0</v>
      </c>
      <c r="AX111">
        <v>0</v>
      </c>
      <c r="AY111">
        <v>0</v>
      </c>
      <c r="BA111" s="1">
        <v>43678</v>
      </c>
      <c r="BB111">
        <v>12</v>
      </c>
      <c r="BC111">
        <v>12</v>
      </c>
      <c r="BD111">
        <v>0</v>
      </c>
      <c r="BE111">
        <v>60</v>
      </c>
      <c r="BF111">
        <v>1</v>
      </c>
      <c r="BG111">
        <v>0</v>
      </c>
      <c r="BH111">
        <v>60</v>
      </c>
      <c r="BI111" s="1">
        <v>43258</v>
      </c>
      <c r="BJ111">
        <v>5</v>
      </c>
      <c r="BK111">
        <v>5</v>
      </c>
      <c r="BL111">
        <v>0</v>
      </c>
      <c r="BM111">
        <v>32</v>
      </c>
      <c r="BN111">
        <v>1</v>
      </c>
      <c r="BO111">
        <v>0</v>
      </c>
      <c r="BP111">
        <v>32</v>
      </c>
      <c r="BQ111" s="1">
        <v>42832</v>
      </c>
      <c r="BR111">
        <v>12</v>
      </c>
      <c r="BS111">
        <v>9</v>
      </c>
      <c r="BT111">
        <v>3</v>
      </c>
      <c r="BU111">
        <v>52</v>
      </c>
      <c r="BV111">
        <v>1</v>
      </c>
      <c r="BW111">
        <v>0</v>
      </c>
      <c r="BX111">
        <v>52</v>
      </c>
      <c r="BY111">
        <v>49.332999999999998</v>
      </c>
      <c r="CA111" t="s">
        <v>327</v>
      </c>
      <c r="CB111" t="s">
        <v>328</v>
      </c>
      <c r="CC111">
        <v>26554</v>
      </c>
      <c r="CD111">
        <v>240</v>
      </c>
      <c r="CE111">
        <v>3043669100</v>
      </c>
      <c r="CF111" t="s">
        <v>98</v>
      </c>
      <c r="CG111" t="s">
        <v>99</v>
      </c>
      <c r="CH111" s="1">
        <v>27438</v>
      </c>
      <c r="CI111" t="s">
        <v>99</v>
      </c>
      <c r="CJ111" t="s">
        <v>100</v>
      </c>
      <c r="CK111" t="s">
        <v>99</v>
      </c>
      <c r="CL111" t="s">
        <v>102</v>
      </c>
      <c r="CM111" t="s">
        <v>326</v>
      </c>
      <c r="CN111">
        <v>119</v>
      </c>
      <c r="CO111" s="1">
        <v>44621</v>
      </c>
      <c r="CP111" s="1"/>
      <c r="CV111"/>
    </row>
    <row r="112" spans="1:102" x14ac:dyDescent="0.25">
      <c r="A112" t="s">
        <v>252</v>
      </c>
      <c r="B112" s="18" t="s">
        <v>792</v>
      </c>
      <c r="C112" s="18">
        <v>515107</v>
      </c>
      <c r="D112" t="s">
        <v>474</v>
      </c>
      <c r="E112" t="s">
        <v>128</v>
      </c>
      <c r="F112" t="s">
        <v>173</v>
      </c>
      <c r="G112" t="s">
        <v>807</v>
      </c>
      <c r="H112">
        <v>27.7</v>
      </c>
      <c r="I112" t="s">
        <v>110</v>
      </c>
      <c r="K112" t="s">
        <v>99</v>
      </c>
      <c r="L112" t="s">
        <v>118</v>
      </c>
      <c r="M112">
        <v>5</v>
      </c>
      <c r="N112">
        <v>5</v>
      </c>
      <c r="O112">
        <v>4</v>
      </c>
      <c r="P112">
        <v>5</v>
      </c>
      <c r="R112">
        <v>5</v>
      </c>
      <c r="S112">
        <v>5</v>
      </c>
      <c r="U112" s="8">
        <v>5.9183700000000004</v>
      </c>
      <c r="V112" s="8">
        <v>2.7827099999999998</v>
      </c>
      <c r="W112">
        <v>35.4</v>
      </c>
      <c r="X112">
        <v>1.13487</v>
      </c>
      <c r="Y112">
        <v>3.9175800000000001</v>
      </c>
      <c r="Z112">
        <v>5.01159</v>
      </c>
      <c r="AA112">
        <v>2.1583299999999999</v>
      </c>
      <c r="AB112">
        <v>0</v>
      </c>
      <c r="AD112">
        <v>2.0007899999999998</v>
      </c>
      <c r="AE112">
        <v>20</v>
      </c>
      <c r="AG112">
        <v>0</v>
      </c>
      <c r="AJ112">
        <v>1.80582</v>
      </c>
      <c r="AK112">
        <v>0.82391999999999999</v>
      </c>
      <c r="AL112">
        <v>0.54400999999999999</v>
      </c>
      <c r="AM112">
        <v>3.1737500000000001</v>
      </c>
      <c r="AN112">
        <v>2.2682600000000002</v>
      </c>
      <c r="AO112">
        <v>1.01318</v>
      </c>
      <c r="AP112">
        <v>1.9156299999999999</v>
      </c>
      <c r="AQ112">
        <v>5.8876900000000001</v>
      </c>
      <c r="AS112">
        <v>0</v>
      </c>
      <c r="AT112">
        <v>0</v>
      </c>
      <c r="AU112">
        <v>0</v>
      </c>
      <c r="AV112">
        <v>0</v>
      </c>
      <c r="AW112" s="4">
        <v>0</v>
      </c>
      <c r="AX112">
        <v>0</v>
      </c>
      <c r="AY112">
        <v>0</v>
      </c>
      <c r="BA112" s="1">
        <v>44384</v>
      </c>
      <c r="BB112">
        <v>7</v>
      </c>
      <c r="BC112">
        <v>7</v>
      </c>
      <c r="BD112">
        <v>0</v>
      </c>
      <c r="BE112">
        <v>40</v>
      </c>
      <c r="BF112">
        <v>1</v>
      </c>
      <c r="BG112">
        <v>0</v>
      </c>
      <c r="BH112">
        <v>40</v>
      </c>
      <c r="BI112" s="1">
        <v>43900</v>
      </c>
      <c r="BJ112">
        <v>4</v>
      </c>
      <c r="BK112">
        <v>4</v>
      </c>
      <c r="BL112">
        <v>0</v>
      </c>
      <c r="BM112">
        <v>28</v>
      </c>
      <c r="BN112">
        <v>1</v>
      </c>
      <c r="BO112">
        <v>0</v>
      </c>
      <c r="BP112">
        <v>28</v>
      </c>
      <c r="BQ112" s="1">
        <v>43606</v>
      </c>
      <c r="BR112">
        <v>6</v>
      </c>
      <c r="BS112">
        <v>6</v>
      </c>
      <c r="BT112">
        <v>0</v>
      </c>
      <c r="BU112">
        <v>36</v>
      </c>
      <c r="BV112">
        <v>1</v>
      </c>
      <c r="BW112">
        <v>0</v>
      </c>
      <c r="BX112">
        <v>36</v>
      </c>
      <c r="BY112">
        <v>35.332999999999998</v>
      </c>
      <c r="CA112" t="s">
        <v>476</v>
      </c>
      <c r="CB112" t="s">
        <v>477</v>
      </c>
      <c r="CC112">
        <v>26330</v>
      </c>
      <c r="CD112">
        <v>160</v>
      </c>
      <c r="CE112">
        <v>6813425174</v>
      </c>
      <c r="CF112" t="s">
        <v>126</v>
      </c>
      <c r="CG112" t="s">
        <v>100</v>
      </c>
      <c r="CH112" s="1">
        <v>32914</v>
      </c>
      <c r="CI112" t="s">
        <v>99</v>
      </c>
      <c r="CJ112" t="s">
        <v>99</v>
      </c>
      <c r="CK112" t="s">
        <v>99</v>
      </c>
      <c r="CL112" t="s">
        <v>102</v>
      </c>
      <c r="CM112" t="s">
        <v>475</v>
      </c>
      <c r="CN112">
        <v>32</v>
      </c>
      <c r="CO112" s="1">
        <v>44621</v>
      </c>
      <c r="CP112" s="1"/>
      <c r="CV112">
        <v>2</v>
      </c>
    </row>
    <row r="113" spans="1:102" x14ac:dyDescent="0.25">
      <c r="A113" t="s">
        <v>252</v>
      </c>
      <c r="B113" s="18" t="s">
        <v>792</v>
      </c>
      <c r="C113" s="18">
        <v>515169</v>
      </c>
      <c r="D113" t="s">
        <v>647</v>
      </c>
      <c r="E113" t="s">
        <v>649</v>
      </c>
      <c r="F113" t="s">
        <v>290</v>
      </c>
      <c r="G113" t="s">
        <v>806</v>
      </c>
      <c r="H113">
        <v>115.7</v>
      </c>
      <c r="I113" t="s">
        <v>97</v>
      </c>
      <c r="J113" t="s">
        <v>108</v>
      </c>
      <c r="K113" t="s">
        <v>99</v>
      </c>
      <c r="L113" t="s">
        <v>104</v>
      </c>
      <c r="M113">
        <v>1</v>
      </c>
      <c r="N113">
        <v>3</v>
      </c>
      <c r="O113">
        <v>1</v>
      </c>
      <c r="P113">
        <v>4</v>
      </c>
      <c r="Q113">
        <v>3</v>
      </c>
      <c r="R113">
        <v>5</v>
      </c>
      <c r="S113">
        <v>3</v>
      </c>
      <c r="U113" s="8">
        <v>3.76532</v>
      </c>
      <c r="V113" s="8">
        <v>0.60829</v>
      </c>
      <c r="W113">
        <v>75.5</v>
      </c>
      <c r="X113">
        <v>1.10189</v>
      </c>
      <c r="Y113">
        <v>1.7101900000000001</v>
      </c>
      <c r="Z113">
        <v>3.1605699999999999</v>
      </c>
      <c r="AA113">
        <v>0.14826</v>
      </c>
      <c r="AB113">
        <v>4.4170000000000001E-2</v>
      </c>
      <c r="AD113">
        <v>2.0551300000000001</v>
      </c>
      <c r="AE113">
        <v>63.2</v>
      </c>
      <c r="AG113">
        <v>1</v>
      </c>
      <c r="AJ113">
        <v>2.0653100000000002</v>
      </c>
      <c r="AK113">
        <v>0.78027999999999997</v>
      </c>
      <c r="AL113">
        <v>0.38921</v>
      </c>
      <c r="AM113">
        <v>3.2347999999999999</v>
      </c>
      <c r="AN113">
        <v>2.03714</v>
      </c>
      <c r="AO113">
        <v>1.0387599999999999</v>
      </c>
      <c r="AP113">
        <v>0.58530000000000004</v>
      </c>
      <c r="AQ113">
        <v>3.6751100000000001</v>
      </c>
      <c r="AS113">
        <v>0</v>
      </c>
      <c r="AT113">
        <v>1</v>
      </c>
      <c r="AU113">
        <v>2</v>
      </c>
      <c r="AV113">
        <v>2</v>
      </c>
      <c r="AW113" s="4">
        <v>25122.5</v>
      </c>
      <c r="AX113">
        <v>0</v>
      </c>
      <c r="AY113">
        <v>2</v>
      </c>
      <c r="BA113" s="1">
        <v>43789</v>
      </c>
      <c r="BB113">
        <v>16</v>
      </c>
      <c r="BC113">
        <v>16</v>
      </c>
      <c r="BD113">
        <v>0</v>
      </c>
      <c r="BE113">
        <v>205</v>
      </c>
      <c r="BF113">
        <v>1</v>
      </c>
      <c r="BG113">
        <v>0</v>
      </c>
      <c r="BH113">
        <v>205</v>
      </c>
      <c r="BI113" s="1">
        <v>43413</v>
      </c>
      <c r="BJ113">
        <v>14</v>
      </c>
      <c r="BK113">
        <v>12</v>
      </c>
      <c r="BL113">
        <v>0</v>
      </c>
      <c r="BM113">
        <v>273</v>
      </c>
      <c r="BN113">
        <v>2</v>
      </c>
      <c r="BO113">
        <v>137</v>
      </c>
      <c r="BP113">
        <v>410</v>
      </c>
      <c r="BQ113" s="1">
        <v>43083</v>
      </c>
      <c r="BR113">
        <v>25</v>
      </c>
      <c r="BS113">
        <v>23</v>
      </c>
      <c r="BT113">
        <v>2</v>
      </c>
      <c r="BU113">
        <v>128</v>
      </c>
      <c r="BV113">
        <v>1</v>
      </c>
      <c r="BW113">
        <v>0</v>
      </c>
      <c r="BX113">
        <v>128</v>
      </c>
      <c r="BY113">
        <v>260.5</v>
      </c>
      <c r="CA113" t="s">
        <v>650</v>
      </c>
      <c r="CB113" t="s">
        <v>651</v>
      </c>
      <c r="CC113">
        <v>25309</v>
      </c>
      <c r="CD113">
        <v>190</v>
      </c>
      <c r="CE113">
        <v>3047684400</v>
      </c>
      <c r="CF113" t="s">
        <v>98</v>
      </c>
      <c r="CG113" t="s">
        <v>99</v>
      </c>
      <c r="CH113" s="1">
        <v>36259</v>
      </c>
      <c r="CI113" t="s">
        <v>99</v>
      </c>
      <c r="CJ113" t="s">
        <v>100</v>
      </c>
      <c r="CK113" t="s">
        <v>99</v>
      </c>
      <c r="CL113" t="s">
        <v>102</v>
      </c>
      <c r="CM113" t="s">
        <v>648</v>
      </c>
      <c r="CN113">
        <v>130</v>
      </c>
      <c r="CO113" s="1">
        <v>44621</v>
      </c>
      <c r="CP113" s="1"/>
      <c r="CV113"/>
    </row>
    <row r="114" spans="1:102" x14ac:dyDescent="0.25">
      <c r="A114" t="s">
        <v>252</v>
      </c>
      <c r="B114" s="18" t="s">
        <v>792</v>
      </c>
      <c r="C114" s="18">
        <v>5.1E+151</v>
      </c>
      <c r="D114" t="s">
        <v>783</v>
      </c>
      <c r="E114" t="s">
        <v>557</v>
      </c>
      <c r="F114" t="s">
        <v>112</v>
      </c>
      <c r="G114" t="s">
        <v>807</v>
      </c>
      <c r="H114">
        <v>15.9</v>
      </c>
      <c r="I114" t="s">
        <v>110</v>
      </c>
      <c r="K114" t="s">
        <v>99</v>
      </c>
      <c r="L114" t="s">
        <v>101</v>
      </c>
      <c r="M114">
        <v>5</v>
      </c>
      <c r="N114">
        <v>5</v>
      </c>
      <c r="O114">
        <v>5</v>
      </c>
      <c r="P114">
        <v>5</v>
      </c>
      <c r="Q114">
        <v>5</v>
      </c>
      <c r="S114">
        <v>5</v>
      </c>
      <c r="U114" s="8">
        <v>4.32864</v>
      </c>
      <c r="V114" s="8">
        <v>1.5707899999999999</v>
      </c>
      <c r="W114">
        <v>27.8</v>
      </c>
      <c r="X114">
        <v>0.71013999999999999</v>
      </c>
      <c r="Y114">
        <v>2.2809300000000001</v>
      </c>
      <c r="Z114">
        <v>3.9873500000000002</v>
      </c>
      <c r="AA114">
        <v>1.34687</v>
      </c>
      <c r="AB114">
        <v>4.8399999999999997E-3</v>
      </c>
      <c r="AD114">
        <v>2.0476999999999999</v>
      </c>
      <c r="AE114">
        <v>16.7</v>
      </c>
      <c r="AH114">
        <v>6</v>
      </c>
      <c r="AJ114">
        <v>1.9794</v>
      </c>
      <c r="AK114">
        <v>0.65283999999999998</v>
      </c>
      <c r="AL114">
        <v>0.28326000000000001</v>
      </c>
      <c r="AM114">
        <v>2.9155000000000002</v>
      </c>
      <c r="AN114">
        <v>2.1178699999999999</v>
      </c>
      <c r="AO114">
        <v>0.80013000000000001</v>
      </c>
      <c r="AP114">
        <v>2.0767600000000002</v>
      </c>
      <c r="AQ114">
        <v>4.6876300000000004</v>
      </c>
      <c r="AS114">
        <v>0</v>
      </c>
      <c r="AT114">
        <v>0</v>
      </c>
      <c r="AU114">
        <v>0</v>
      </c>
      <c r="AV114">
        <v>0</v>
      </c>
      <c r="AW114" s="4">
        <v>0</v>
      </c>
      <c r="AX114">
        <v>0</v>
      </c>
      <c r="AY114">
        <v>0</v>
      </c>
      <c r="BA114" s="1">
        <v>44405</v>
      </c>
      <c r="BB114">
        <v>2</v>
      </c>
      <c r="BC114">
        <v>2</v>
      </c>
      <c r="BD114">
        <v>0</v>
      </c>
      <c r="BE114">
        <v>8</v>
      </c>
      <c r="BF114">
        <v>1</v>
      </c>
      <c r="BG114">
        <v>0</v>
      </c>
      <c r="BH114">
        <v>8</v>
      </c>
      <c r="BI114" s="1">
        <v>43866</v>
      </c>
      <c r="BJ114">
        <v>2</v>
      </c>
      <c r="BK114">
        <v>2</v>
      </c>
      <c r="BL114">
        <v>0</v>
      </c>
      <c r="BM114">
        <v>8</v>
      </c>
      <c r="BN114">
        <v>1</v>
      </c>
      <c r="BO114">
        <v>0</v>
      </c>
      <c r="BP114">
        <v>8</v>
      </c>
      <c r="BQ114" s="1">
        <v>43572</v>
      </c>
      <c r="BR114">
        <v>2</v>
      </c>
      <c r="BS114">
        <v>2</v>
      </c>
      <c r="BT114">
        <v>0</v>
      </c>
      <c r="BU114">
        <v>20</v>
      </c>
      <c r="BV114">
        <v>1</v>
      </c>
      <c r="BW114">
        <v>0</v>
      </c>
      <c r="BX114">
        <v>20</v>
      </c>
      <c r="BY114">
        <v>10</v>
      </c>
      <c r="CA114" t="s">
        <v>127</v>
      </c>
      <c r="CB114" t="s">
        <v>784</v>
      </c>
      <c r="CC114">
        <v>25411</v>
      </c>
      <c r="CD114">
        <v>320</v>
      </c>
      <c r="CE114">
        <v>3042586502</v>
      </c>
      <c r="CF114" t="s">
        <v>130</v>
      </c>
      <c r="CG114" t="s">
        <v>100</v>
      </c>
      <c r="CH114" s="1">
        <v>32888</v>
      </c>
      <c r="CI114" t="s">
        <v>99</v>
      </c>
      <c r="CJ114" t="s">
        <v>99</v>
      </c>
      <c r="CK114" t="s">
        <v>99</v>
      </c>
      <c r="CL114" t="s">
        <v>102</v>
      </c>
      <c r="CM114" t="s">
        <v>219</v>
      </c>
      <c r="CN114">
        <v>16</v>
      </c>
      <c r="CO114" s="1">
        <v>44621</v>
      </c>
      <c r="CP114" s="1"/>
      <c r="CV114"/>
      <c r="CW114">
        <v>2</v>
      </c>
    </row>
    <row r="115" spans="1:102" x14ac:dyDescent="0.25">
      <c r="A115" t="s">
        <v>252</v>
      </c>
      <c r="B115" s="18" t="s">
        <v>792</v>
      </c>
      <c r="C115" s="18">
        <v>515168</v>
      </c>
      <c r="D115" t="s">
        <v>643</v>
      </c>
      <c r="E115" t="s">
        <v>198</v>
      </c>
      <c r="F115" t="s">
        <v>159</v>
      </c>
      <c r="G115" t="s">
        <v>806</v>
      </c>
      <c r="H115">
        <v>53.5</v>
      </c>
      <c r="I115" t="s">
        <v>106</v>
      </c>
      <c r="K115" t="s">
        <v>99</v>
      </c>
      <c r="L115" t="s">
        <v>101</v>
      </c>
      <c r="M115">
        <v>4</v>
      </c>
      <c r="N115">
        <v>2</v>
      </c>
      <c r="O115">
        <v>4</v>
      </c>
      <c r="P115">
        <v>3</v>
      </c>
      <c r="Q115">
        <v>2</v>
      </c>
      <c r="R115">
        <v>4</v>
      </c>
      <c r="S115">
        <v>2</v>
      </c>
      <c r="U115" s="8">
        <v>3.2143899999999999</v>
      </c>
      <c r="V115" s="8">
        <v>0.48248999999999997</v>
      </c>
      <c r="W115">
        <v>21.4</v>
      </c>
      <c r="X115">
        <v>0.97465999999999997</v>
      </c>
      <c r="Y115">
        <v>1.4571499999999999</v>
      </c>
      <c r="Z115">
        <v>2.8087</v>
      </c>
      <c r="AA115">
        <v>0.20025000000000001</v>
      </c>
      <c r="AB115">
        <v>8.7929999999999994E-2</v>
      </c>
      <c r="AD115">
        <v>1.7572399999999999</v>
      </c>
      <c r="AE115">
        <v>20</v>
      </c>
      <c r="AG115">
        <v>0</v>
      </c>
      <c r="AJ115">
        <v>2.08358</v>
      </c>
      <c r="AK115">
        <v>0.79242000000000001</v>
      </c>
      <c r="AL115">
        <v>0.40694000000000002</v>
      </c>
      <c r="AM115">
        <v>3.28294</v>
      </c>
      <c r="AN115">
        <v>1.72658</v>
      </c>
      <c r="AO115">
        <v>0.90473999999999999</v>
      </c>
      <c r="AP115">
        <v>0.44402999999999998</v>
      </c>
      <c r="AQ115">
        <v>3.09138</v>
      </c>
      <c r="AS115">
        <v>0</v>
      </c>
      <c r="AT115">
        <v>0</v>
      </c>
      <c r="AU115">
        <v>0</v>
      </c>
      <c r="AV115">
        <v>0</v>
      </c>
      <c r="AW115" s="4">
        <v>0</v>
      </c>
      <c r="AX115">
        <v>0</v>
      </c>
      <c r="AY115">
        <v>0</v>
      </c>
      <c r="BA115" s="1">
        <v>44391</v>
      </c>
      <c r="BB115">
        <v>9</v>
      </c>
      <c r="BC115">
        <v>9</v>
      </c>
      <c r="BD115">
        <v>0</v>
      </c>
      <c r="BE115">
        <v>36</v>
      </c>
      <c r="BF115">
        <v>1</v>
      </c>
      <c r="BG115">
        <v>0</v>
      </c>
      <c r="BH115">
        <v>36</v>
      </c>
      <c r="BI115" s="1">
        <v>43901</v>
      </c>
      <c r="BJ115">
        <v>3</v>
      </c>
      <c r="BK115">
        <v>3</v>
      </c>
      <c r="BL115">
        <v>0</v>
      </c>
      <c r="BM115">
        <v>12</v>
      </c>
      <c r="BN115">
        <v>1</v>
      </c>
      <c r="BO115">
        <v>0</v>
      </c>
      <c r="BP115">
        <v>12</v>
      </c>
      <c r="BQ115" s="1">
        <v>43621</v>
      </c>
      <c r="BR115">
        <v>5</v>
      </c>
      <c r="BS115">
        <v>5</v>
      </c>
      <c r="BT115">
        <v>0</v>
      </c>
      <c r="BU115">
        <v>20</v>
      </c>
      <c r="BV115">
        <v>1</v>
      </c>
      <c r="BW115">
        <v>0</v>
      </c>
      <c r="BX115">
        <v>20</v>
      </c>
      <c r="BY115">
        <v>25.332999999999998</v>
      </c>
      <c r="CA115" t="s">
        <v>645</v>
      </c>
      <c r="CB115" t="s">
        <v>646</v>
      </c>
      <c r="CC115">
        <v>25570</v>
      </c>
      <c r="CD115">
        <v>490</v>
      </c>
      <c r="CE115">
        <v>3046977007</v>
      </c>
      <c r="CF115" t="s">
        <v>98</v>
      </c>
      <c r="CG115" t="s">
        <v>99</v>
      </c>
      <c r="CH115" s="1">
        <v>36161</v>
      </c>
      <c r="CI115" t="s">
        <v>99</v>
      </c>
      <c r="CJ115" t="s">
        <v>99</v>
      </c>
      <c r="CK115" t="s">
        <v>99</v>
      </c>
      <c r="CL115" t="s">
        <v>102</v>
      </c>
      <c r="CM115" t="s">
        <v>644</v>
      </c>
      <c r="CN115">
        <v>60</v>
      </c>
      <c r="CO115" s="1">
        <v>44621</v>
      </c>
      <c r="CP115" s="1"/>
      <c r="CV115"/>
    </row>
    <row r="116" spans="1:102" x14ac:dyDescent="0.25">
      <c r="A116" t="s">
        <v>252</v>
      </c>
      <c r="B116" s="18" t="s">
        <v>792</v>
      </c>
      <c r="C116" s="18">
        <v>515165</v>
      </c>
      <c r="D116" t="s">
        <v>630</v>
      </c>
      <c r="E116" t="s">
        <v>632</v>
      </c>
      <c r="F116" t="s">
        <v>179</v>
      </c>
      <c r="G116" t="s">
        <v>806</v>
      </c>
      <c r="H116">
        <v>58</v>
      </c>
      <c r="I116" t="s">
        <v>97</v>
      </c>
      <c r="K116" t="s">
        <v>99</v>
      </c>
      <c r="L116" t="s">
        <v>101</v>
      </c>
      <c r="M116">
        <v>5</v>
      </c>
      <c r="N116">
        <v>2</v>
      </c>
      <c r="O116">
        <v>5</v>
      </c>
      <c r="P116">
        <v>4</v>
      </c>
      <c r="Q116">
        <v>4</v>
      </c>
      <c r="S116">
        <v>3</v>
      </c>
      <c r="U116" s="8">
        <v>3.3040799999999999</v>
      </c>
      <c r="V116" s="8">
        <v>0.62665999999999999</v>
      </c>
      <c r="W116">
        <v>42.3</v>
      </c>
      <c r="X116">
        <v>0.92012000000000005</v>
      </c>
      <c r="Y116">
        <v>1.54678</v>
      </c>
      <c r="Z116">
        <v>2.9059200000000001</v>
      </c>
      <c r="AA116">
        <v>0.35869000000000001</v>
      </c>
      <c r="AB116">
        <v>3.5540000000000002E-2</v>
      </c>
      <c r="AD116">
        <v>1.7573000000000001</v>
      </c>
      <c r="AE116">
        <v>0</v>
      </c>
      <c r="AG116">
        <v>1</v>
      </c>
      <c r="AJ116">
        <v>2.31101</v>
      </c>
      <c r="AK116">
        <v>0.75309999999999999</v>
      </c>
      <c r="AL116">
        <v>0.39222000000000001</v>
      </c>
      <c r="AM116">
        <v>3.4563299999999999</v>
      </c>
      <c r="AN116">
        <v>1.5567200000000001</v>
      </c>
      <c r="AO116">
        <v>0.89870000000000005</v>
      </c>
      <c r="AP116">
        <v>0.59835000000000005</v>
      </c>
      <c r="AQ116">
        <v>3.01823</v>
      </c>
      <c r="AS116">
        <v>0</v>
      </c>
      <c r="AT116">
        <v>0</v>
      </c>
      <c r="AU116">
        <v>0</v>
      </c>
      <c r="AV116">
        <v>0</v>
      </c>
      <c r="AW116" s="4">
        <v>0</v>
      </c>
      <c r="AX116">
        <v>0</v>
      </c>
      <c r="AY116">
        <v>0</v>
      </c>
      <c r="BA116" s="1">
        <v>44425</v>
      </c>
      <c r="BB116">
        <v>0</v>
      </c>
      <c r="BC116">
        <v>0</v>
      </c>
      <c r="BD116">
        <v>0</v>
      </c>
      <c r="BE116">
        <v>0</v>
      </c>
      <c r="BF116">
        <v>0</v>
      </c>
      <c r="BG116">
        <v>0</v>
      </c>
      <c r="BH116">
        <v>0</v>
      </c>
      <c r="BI116" s="1">
        <v>43901</v>
      </c>
      <c r="BJ116">
        <v>2</v>
      </c>
      <c r="BK116">
        <v>2</v>
      </c>
      <c r="BL116">
        <v>0</v>
      </c>
      <c r="BM116">
        <v>8</v>
      </c>
      <c r="BN116">
        <v>1</v>
      </c>
      <c r="BO116">
        <v>0</v>
      </c>
      <c r="BP116">
        <v>8</v>
      </c>
      <c r="BQ116" s="1">
        <v>43544</v>
      </c>
      <c r="BR116">
        <v>1</v>
      </c>
      <c r="BS116">
        <v>1</v>
      </c>
      <c r="BT116">
        <v>0</v>
      </c>
      <c r="BU116">
        <v>4</v>
      </c>
      <c r="BV116">
        <v>1</v>
      </c>
      <c r="BW116">
        <v>0</v>
      </c>
      <c r="BX116">
        <v>4</v>
      </c>
      <c r="BY116">
        <v>3.3330000000000002</v>
      </c>
      <c r="CA116" t="s">
        <v>633</v>
      </c>
      <c r="CB116" t="s">
        <v>634</v>
      </c>
      <c r="CC116">
        <v>26206</v>
      </c>
      <c r="CD116">
        <v>500</v>
      </c>
      <c r="CE116">
        <v>3042265301</v>
      </c>
      <c r="CF116" t="s">
        <v>98</v>
      </c>
      <c r="CG116" t="s">
        <v>99</v>
      </c>
      <c r="CH116" s="1">
        <v>36105</v>
      </c>
      <c r="CI116" t="s">
        <v>99</v>
      </c>
      <c r="CJ116" t="s">
        <v>99</v>
      </c>
      <c r="CK116" t="s">
        <v>99</v>
      </c>
      <c r="CL116" t="s">
        <v>102</v>
      </c>
      <c r="CM116" t="s">
        <v>631</v>
      </c>
      <c r="CN116">
        <v>60</v>
      </c>
      <c r="CO116" s="1">
        <v>44621</v>
      </c>
      <c r="CP116" s="1"/>
      <c r="CV116"/>
      <c r="CW116">
        <v>2</v>
      </c>
    </row>
    <row r="117" spans="1:102" x14ac:dyDescent="0.25">
      <c r="A117" t="s">
        <v>252</v>
      </c>
      <c r="B117" s="18" t="s">
        <v>792</v>
      </c>
      <c r="C117" s="18">
        <v>515037</v>
      </c>
      <c r="D117" t="s">
        <v>293</v>
      </c>
      <c r="E117" t="s">
        <v>295</v>
      </c>
      <c r="F117" t="s">
        <v>158</v>
      </c>
      <c r="G117" t="s">
        <v>806</v>
      </c>
      <c r="H117">
        <v>112.4</v>
      </c>
      <c r="I117" t="s">
        <v>97</v>
      </c>
      <c r="K117" t="s">
        <v>99</v>
      </c>
      <c r="L117" t="s">
        <v>101</v>
      </c>
      <c r="M117">
        <v>3</v>
      </c>
      <c r="N117">
        <v>4</v>
      </c>
      <c r="O117">
        <v>2</v>
      </c>
      <c r="P117">
        <v>3</v>
      </c>
      <c r="Q117">
        <v>1</v>
      </c>
      <c r="R117">
        <v>4</v>
      </c>
      <c r="S117">
        <v>4</v>
      </c>
      <c r="U117" s="8">
        <v>4.4943</v>
      </c>
      <c r="V117" s="8">
        <v>0.86816000000000004</v>
      </c>
      <c r="W117">
        <v>34</v>
      </c>
      <c r="X117">
        <v>0.76100000000000001</v>
      </c>
      <c r="Y117">
        <v>1.6291599999999999</v>
      </c>
      <c r="Z117">
        <v>4.1097099999999998</v>
      </c>
      <c r="AA117">
        <v>0.40561999999999998</v>
      </c>
      <c r="AB117">
        <v>3.7659999999999999E-2</v>
      </c>
      <c r="AD117">
        <v>2.8651399999999998</v>
      </c>
      <c r="AE117">
        <v>32</v>
      </c>
      <c r="AG117">
        <v>0</v>
      </c>
      <c r="AJ117">
        <v>2.2552300000000001</v>
      </c>
      <c r="AK117">
        <v>0.76363000000000003</v>
      </c>
      <c r="AL117">
        <v>0.37983</v>
      </c>
      <c r="AM117">
        <v>3.3986900000000002</v>
      </c>
      <c r="AN117">
        <v>2.6008900000000001</v>
      </c>
      <c r="AO117">
        <v>0.73302999999999996</v>
      </c>
      <c r="AP117">
        <v>0.85599000000000003</v>
      </c>
      <c r="AQ117">
        <v>4.1750999999999996</v>
      </c>
      <c r="AS117">
        <v>0</v>
      </c>
      <c r="AT117">
        <v>5</v>
      </c>
      <c r="AU117">
        <v>6</v>
      </c>
      <c r="AV117">
        <v>1</v>
      </c>
      <c r="AW117" s="4">
        <v>3250</v>
      </c>
      <c r="AX117">
        <v>0</v>
      </c>
      <c r="AY117">
        <v>1</v>
      </c>
      <c r="BA117" s="1">
        <v>43642</v>
      </c>
      <c r="BB117">
        <v>24</v>
      </c>
      <c r="BC117">
        <v>18</v>
      </c>
      <c r="BD117">
        <v>6</v>
      </c>
      <c r="BE117">
        <v>160</v>
      </c>
      <c r="BF117">
        <v>1</v>
      </c>
      <c r="BG117">
        <v>0</v>
      </c>
      <c r="BH117">
        <v>160</v>
      </c>
      <c r="BI117" s="1">
        <v>43216</v>
      </c>
      <c r="BJ117">
        <v>10</v>
      </c>
      <c r="BK117">
        <v>10</v>
      </c>
      <c r="BL117">
        <v>0</v>
      </c>
      <c r="BM117">
        <v>60</v>
      </c>
      <c r="BN117">
        <v>1</v>
      </c>
      <c r="BO117">
        <v>0</v>
      </c>
      <c r="BP117">
        <v>60</v>
      </c>
      <c r="BQ117" s="1">
        <v>42804</v>
      </c>
      <c r="BR117">
        <v>2</v>
      </c>
      <c r="BS117">
        <v>2</v>
      </c>
      <c r="BT117">
        <v>0</v>
      </c>
      <c r="BU117">
        <v>20</v>
      </c>
      <c r="BV117">
        <v>1</v>
      </c>
      <c r="BW117">
        <v>0</v>
      </c>
      <c r="BX117">
        <v>20</v>
      </c>
      <c r="BY117">
        <v>103.333</v>
      </c>
      <c r="CA117" t="s">
        <v>296</v>
      </c>
      <c r="CB117" t="s">
        <v>297</v>
      </c>
      <c r="CC117">
        <v>26062</v>
      </c>
      <c r="CD117">
        <v>140</v>
      </c>
      <c r="CE117">
        <v>3047234300</v>
      </c>
      <c r="CF117" t="s">
        <v>98</v>
      </c>
      <c r="CG117" t="s">
        <v>99</v>
      </c>
      <c r="CH117" s="1">
        <v>25709</v>
      </c>
      <c r="CI117" t="s">
        <v>99</v>
      </c>
      <c r="CJ117" t="s">
        <v>100</v>
      </c>
      <c r="CK117" t="s">
        <v>99</v>
      </c>
      <c r="CL117" t="s">
        <v>102</v>
      </c>
      <c r="CM117" t="s">
        <v>294</v>
      </c>
      <c r="CN117">
        <v>137</v>
      </c>
      <c r="CO117" s="1">
        <v>44621</v>
      </c>
      <c r="CP117" s="1"/>
      <c r="CV117"/>
    </row>
    <row r="118" spans="1:102" x14ac:dyDescent="0.25">
      <c r="A118" t="s">
        <v>252</v>
      </c>
      <c r="B118" s="18" t="s">
        <v>792</v>
      </c>
      <c r="C118" s="18">
        <v>515077</v>
      </c>
      <c r="D118" t="s">
        <v>406</v>
      </c>
      <c r="E118" t="s">
        <v>295</v>
      </c>
      <c r="F118" t="s">
        <v>158</v>
      </c>
      <c r="G118" t="s">
        <v>807</v>
      </c>
      <c r="H118">
        <v>23.5</v>
      </c>
      <c r="I118" t="s">
        <v>110</v>
      </c>
      <c r="K118" t="s">
        <v>99</v>
      </c>
      <c r="L118" t="s">
        <v>118</v>
      </c>
      <c r="M118">
        <v>5</v>
      </c>
      <c r="N118">
        <v>5</v>
      </c>
      <c r="O118">
        <v>4</v>
      </c>
      <c r="P118">
        <v>3</v>
      </c>
      <c r="R118">
        <v>3</v>
      </c>
      <c r="S118">
        <v>5</v>
      </c>
      <c r="U118" s="8">
        <v>6.6036599999999996</v>
      </c>
      <c r="V118" s="8">
        <v>2.2671199999999998</v>
      </c>
      <c r="W118">
        <v>29.7</v>
      </c>
      <c r="X118">
        <v>2.0821399999999999</v>
      </c>
      <c r="Y118">
        <v>4.3492600000000001</v>
      </c>
      <c r="Z118">
        <v>5.69407</v>
      </c>
      <c r="AA118">
        <v>1.4845600000000001</v>
      </c>
      <c r="AB118">
        <v>0.26839000000000002</v>
      </c>
      <c r="AD118">
        <v>2.2544</v>
      </c>
      <c r="AE118">
        <v>35.700000000000003</v>
      </c>
      <c r="AH118">
        <v>6</v>
      </c>
      <c r="AJ118">
        <v>2.0915400000000002</v>
      </c>
      <c r="AK118">
        <v>0.84301999999999999</v>
      </c>
      <c r="AL118">
        <v>0.57638999999999996</v>
      </c>
      <c r="AM118">
        <v>3.5109499999999998</v>
      </c>
      <c r="AN118">
        <v>2.2066400000000002</v>
      </c>
      <c r="AO118">
        <v>1.8167500000000001</v>
      </c>
      <c r="AP118">
        <v>1.4730399999999999</v>
      </c>
      <c r="AQ118">
        <v>5.9384899999999998</v>
      </c>
      <c r="AS118">
        <v>0</v>
      </c>
      <c r="AT118">
        <v>0</v>
      </c>
      <c r="AU118">
        <v>0</v>
      </c>
      <c r="AV118">
        <v>0</v>
      </c>
      <c r="AW118" s="4">
        <v>0</v>
      </c>
      <c r="AX118">
        <v>0</v>
      </c>
      <c r="AY118">
        <v>0</v>
      </c>
      <c r="BA118" s="1">
        <v>44328</v>
      </c>
      <c r="BB118">
        <v>6</v>
      </c>
      <c r="BC118">
        <v>6</v>
      </c>
      <c r="BD118">
        <v>0</v>
      </c>
      <c r="BE118">
        <v>32</v>
      </c>
      <c r="BF118">
        <v>1</v>
      </c>
      <c r="BG118">
        <v>0</v>
      </c>
      <c r="BH118">
        <v>32</v>
      </c>
      <c r="BI118" s="1">
        <v>43844</v>
      </c>
      <c r="BJ118">
        <v>2</v>
      </c>
      <c r="BK118">
        <v>2</v>
      </c>
      <c r="BL118">
        <v>0</v>
      </c>
      <c r="BM118">
        <v>8</v>
      </c>
      <c r="BN118">
        <v>1</v>
      </c>
      <c r="BO118">
        <v>0</v>
      </c>
      <c r="BP118">
        <v>8</v>
      </c>
      <c r="BQ118" s="1">
        <v>43474</v>
      </c>
      <c r="BR118">
        <v>8</v>
      </c>
      <c r="BS118">
        <v>8</v>
      </c>
      <c r="BT118">
        <v>0</v>
      </c>
      <c r="BU118">
        <v>44</v>
      </c>
      <c r="BV118">
        <v>1</v>
      </c>
      <c r="BW118">
        <v>0</v>
      </c>
      <c r="BX118">
        <v>44</v>
      </c>
      <c r="BY118">
        <v>26</v>
      </c>
      <c r="CA118" t="s">
        <v>408</v>
      </c>
      <c r="CB118" t="s">
        <v>409</v>
      </c>
      <c r="CC118">
        <v>26062</v>
      </c>
      <c r="CD118">
        <v>140</v>
      </c>
      <c r="CE118">
        <v>3047976000</v>
      </c>
      <c r="CF118" t="s">
        <v>98</v>
      </c>
      <c r="CG118" t="s">
        <v>100</v>
      </c>
      <c r="CH118" s="1">
        <v>31916</v>
      </c>
      <c r="CI118" t="s">
        <v>99</v>
      </c>
      <c r="CJ118" t="s">
        <v>99</v>
      </c>
      <c r="CK118" t="s">
        <v>99</v>
      </c>
      <c r="CL118" t="s">
        <v>102</v>
      </c>
      <c r="CM118" t="s">
        <v>407</v>
      </c>
      <c r="CN118">
        <v>33</v>
      </c>
      <c r="CO118" s="1">
        <v>44621</v>
      </c>
      <c r="CP118" s="1"/>
      <c r="CV118">
        <v>2</v>
      </c>
    </row>
    <row r="119" spans="1:102" x14ac:dyDescent="0.25">
      <c r="A119" t="s">
        <v>252</v>
      </c>
      <c r="B119" s="18" t="s">
        <v>792</v>
      </c>
      <c r="C119" s="18" t="s">
        <v>764</v>
      </c>
      <c r="D119" t="s">
        <v>765</v>
      </c>
      <c r="E119" t="s">
        <v>767</v>
      </c>
      <c r="F119" t="s">
        <v>221</v>
      </c>
      <c r="G119" t="s">
        <v>808</v>
      </c>
      <c r="H119">
        <v>16.5</v>
      </c>
      <c r="I119" t="s">
        <v>136</v>
      </c>
      <c r="K119" t="s">
        <v>99</v>
      </c>
      <c r="L119" t="s">
        <v>118</v>
      </c>
      <c r="M119">
        <v>3</v>
      </c>
      <c r="N119">
        <v>1</v>
      </c>
      <c r="O119">
        <v>4</v>
      </c>
      <c r="P119">
        <v>4</v>
      </c>
      <c r="Q119">
        <v>4</v>
      </c>
      <c r="S119">
        <v>1</v>
      </c>
      <c r="U119" s="8">
        <v>8.4744100000000007</v>
      </c>
      <c r="V119" s="8">
        <v>0.86162000000000005</v>
      </c>
      <c r="X119">
        <v>3.6778400000000002</v>
      </c>
      <c r="Y119">
        <v>4.5394600000000001</v>
      </c>
      <c r="Z119">
        <v>6.8680199999999996</v>
      </c>
      <c r="AA119">
        <v>0.50173999999999996</v>
      </c>
      <c r="AB119">
        <v>5.28E-3</v>
      </c>
      <c r="AC119">
        <v>6</v>
      </c>
      <c r="AD119">
        <v>3.9349400000000001</v>
      </c>
      <c r="AF119">
        <v>6</v>
      </c>
      <c r="AH119">
        <v>6</v>
      </c>
      <c r="AJ119">
        <v>1.8579300000000001</v>
      </c>
      <c r="AK119">
        <v>0.69598000000000004</v>
      </c>
      <c r="AL119">
        <v>0.30880999999999997</v>
      </c>
      <c r="AM119">
        <v>2.8627199999999999</v>
      </c>
      <c r="AN119">
        <v>4.3358699999999999</v>
      </c>
      <c r="AO119">
        <v>3.8870300000000002</v>
      </c>
      <c r="AP119">
        <v>1.0449200000000001</v>
      </c>
      <c r="AQ119">
        <v>9.3464500000000008</v>
      </c>
      <c r="AS119">
        <v>0</v>
      </c>
      <c r="AT119">
        <v>0</v>
      </c>
      <c r="AU119">
        <v>0</v>
      </c>
      <c r="AV119">
        <v>1</v>
      </c>
      <c r="AW119" s="4">
        <v>650</v>
      </c>
      <c r="AX119">
        <v>0</v>
      </c>
      <c r="AY119">
        <v>1</v>
      </c>
      <c r="BA119" s="1">
        <v>43705</v>
      </c>
      <c r="BB119">
        <v>9</v>
      </c>
      <c r="BC119">
        <v>9</v>
      </c>
      <c r="BD119">
        <v>0</v>
      </c>
      <c r="BE119">
        <v>32</v>
      </c>
      <c r="BF119">
        <v>1</v>
      </c>
      <c r="BG119">
        <v>0</v>
      </c>
      <c r="BH119">
        <v>32</v>
      </c>
      <c r="BI119" s="1">
        <v>43329</v>
      </c>
      <c r="BJ119">
        <v>12</v>
      </c>
      <c r="BK119">
        <v>12</v>
      </c>
      <c r="BL119">
        <v>0</v>
      </c>
      <c r="BM119">
        <v>64</v>
      </c>
      <c r="BN119">
        <v>1</v>
      </c>
      <c r="BO119">
        <v>0</v>
      </c>
      <c r="BP119">
        <v>64</v>
      </c>
      <c r="BQ119" s="1">
        <v>42908</v>
      </c>
      <c r="BR119">
        <v>9</v>
      </c>
      <c r="BS119">
        <v>9</v>
      </c>
      <c r="BT119">
        <v>0</v>
      </c>
      <c r="BU119">
        <v>68</v>
      </c>
      <c r="BV119">
        <v>1</v>
      </c>
      <c r="BW119">
        <v>0</v>
      </c>
      <c r="BX119">
        <v>68</v>
      </c>
      <c r="BY119">
        <v>48.667000000000002</v>
      </c>
      <c r="CA119" t="s">
        <v>127</v>
      </c>
      <c r="CB119" t="s">
        <v>768</v>
      </c>
      <c r="CC119">
        <v>24801</v>
      </c>
      <c r="CD119">
        <v>230</v>
      </c>
      <c r="CE119">
        <v>3044368680</v>
      </c>
      <c r="CF119" t="s">
        <v>130</v>
      </c>
      <c r="CG119" t="s">
        <v>100</v>
      </c>
      <c r="CH119" s="1">
        <v>36255</v>
      </c>
      <c r="CI119" t="s">
        <v>99</v>
      </c>
      <c r="CJ119" t="s">
        <v>100</v>
      </c>
      <c r="CK119" t="s">
        <v>99</v>
      </c>
      <c r="CL119" t="s">
        <v>102</v>
      </c>
      <c r="CM119" t="s">
        <v>766</v>
      </c>
      <c r="CN119">
        <v>59</v>
      </c>
      <c r="CO119" s="1">
        <v>44621</v>
      </c>
      <c r="CP119" s="1"/>
      <c r="CS119">
        <v>12</v>
      </c>
      <c r="CV119"/>
      <c r="CW119">
        <v>2</v>
      </c>
      <c r="CX119">
        <v>12</v>
      </c>
    </row>
    <row r="120" spans="1:102" x14ac:dyDescent="0.25">
      <c r="A120" t="s">
        <v>252</v>
      </c>
      <c r="B120" s="18" t="s">
        <v>792</v>
      </c>
      <c r="C120" s="18">
        <v>515100</v>
      </c>
      <c r="D120" t="s">
        <v>447</v>
      </c>
      <c r="E120" t="s">
        <v>449</v>
      </c>
      <c r="F120" t="s">
        <v>450</v>
      </c>
      <c r="G120" t="s">
        <v>806</v>
      </c>
      <c r="H120">
        <v>63.9</v>
      </c>
      <c r="I120" t="s">
        <v>97</v>
      </c>
      <c r="K120" t="s">
        <v>99</v>
      </c>
      <c r="L120" t="s">
        <v>118</v>
      </c>
      <c r="M120">
        <v>2</v>
      </c>
      <c r="N120">
        <v>2</v>
      </c>
      <c r="O120">
        <v>2</v>
      </c>
      <c r="P120">
        <v>4</v>
      </c>
      <c r="Q120">
        <v>4</v>
      </c>
      <c r="R120">
        <v>4</v>
      </c>
      <c r="S120">
        <v>3</v>
      </c>
      <c r="U120" s="8">
        <v>3.0959400000000001</v>
      </c>
      <c r="V120" s="8">
        <v>0.80776999999999999</v>
      </c>
      <c r="W120">
        <v>52.2</v>
      </c>
      <c r="X120">
        <v>0.64388000000000001</v>
      </c>
      <c r="Y120">
        <v>1.45166</v>
      </c>
      <c r="Z120">
        <v>2.5165999999999999</v>
      </c>
      <c r="AA120">
        <v>0.39641999999999999</v>
      </c>
      <c r="AB120">
        <v>7.2300000000000003E-2</v>
      </c>
      <c r="AD120">
        <v>1.64429</v>
      </c>
      <c r="AE120">
        <v>23.1</v>
      </c>
      <c r="AG120">
        <v>0</v>
      </c>
      <c r="AJ120">
        <v>2.1066699999999998</v>
      </c>
      <c r="AK120">
        <v>0.79127000000000003</v>
      </c>
      <c r="AL120">
        <v>0.42542000000000002</v>
      </c>
      <c r="AM120">
        <v>3.3233700000000002</v>
      </c>
      <c r="AN120">
        <v>1.59789</v>
      </c>
      <c r="AO120">
        <v>0.59855999999999998</v>
      </c>
      <c r="AP120">
        <v>0.71109</v>
      </c>
      <c r="AQ120">
        <v>2.9412400000000001</v>
      </c>
      <c r="AS120">
        <v>0</v>
      </c>
      <c r="AT120">
        <v>3</v>
      </c>
      <c r="AU120">
        <v>0</v>
      </c>
      <c r="AV120">
        <v>1</v>
      </c>
      <c r="AW120" s="4">
        <v>9080.5</v>
      </c>
      <c r="AX120">
        <v>0</v>
      </c>
      <c r="AY120">
        <v>1</v>
      </c>
      <c r="BA120" s="1">
        <v>44531</v>
      </c>
      <c r="BB120">
        <v>9</v>
      </c>
      <c r="BC120">
        <v>9</v>
      </c>
      <c r="BD120">
        <v>0</v>
      </c>
      <c r="BE120">
        <v>44</v>
      </c>
      <c r="BF120">
        <v>1</v>
      </c>
      <c r="BG120">
        <v>0</v>
      </c>
      <c r="BH120">
        <v>44</v>
      </c>
      <c r="BI120" s="1">
        <v>44112</v>
      </c>
      <c r="BJ120">
        <v>13</v>
      </c>
      <c r="BK120">
        <v>13</v>
      </c>
      <c r="BL120">
        <v>0</v>
      </c>
      <c r="BM120">
        <v>84</v>
      </c>
      <c r="BN120">
        <v>1</v>
      </c>
      <c r="BO120">
        <v>0</v>
      </c>
      <c r="BP120">
        <v>84</v>
      </c>
      <c r="BQ120" s="1">
        <v>43510</v>
      </c>
      <c r="BR120">
        <v>23</v>
      </c>
      <c r="BS120">
        <v>16</v>
      </c>
      <c r="BT120">
        <v>7</v>
      </c>
      <c r="BU120">
        <v>128</v>
      </c>
      <c r="BV120">
        <v>1</v>
      </c>
      <c r="BW120">
        <v>0</v>
      </c>
      <c r="BX120">
        <v>128</v>
      </c>
      <c r="BY120">
        <v>71.332999999999998</v>
      </c>
      <c r="CA120" t="s">
        <v>451</v>
      </c>
      <c r="CB120" t="s">
        <v>452</v>
      </c>
      <c r="CC120">
        <v>24986</v>
      </c>
      <c r="CD120">
        <v>120</v>
      </c>
      <c r="CE120">
        <v>3045364661</v>
      </c>
      <c r="CF120" t="s">
        <v>98</v>
      </c>
      <c r="CG120" t="s">
        <v>99</v>
      </c>
      <c r="CH120" s="1">
        <v>32668</v>
      </c>
      <c r="CI120" t="s">
        <v>99</v>
      </c>
      <c r="CJ120" t="s">
        <v>99</v>
      </c>
      <c r="CK120" t="s">
        <v>99</v>
      </c>
      <c r="CL120" t="s">
        <v>102</v>
      </c>
      <c r="CM120" t="s">
        <v>448</v>
      </c>
      <c r="CN120">
        <v>68</v>
      </c>
      <c r="CO120" s="1">
        <v>44621</v>
      </c>
      <c r="CP120" s="1"/>
      <c r="CV120"/>
    </row>
    <row r="121" spans="1:102" x14ac:dyDescent="0.25">
      <c r="A121" t="s">
        <v>252</v>
      </c>
      <c r="B121" s="18" t="s">
        <v>792</v>
      </c>
      <c r="C121" s="18">
        <v>515156</v>
      </c>
      <c r="D121" t="s">
        <v>603</v>
      </c>
      <c r="E121" t="s">
        <v>605</v>
      </c>
      <c r="F121" t="s">
        <v>105</v>
      </c>
      <c r="G121" t="s">
        <v>806</v>
      </c>
      <c r="H121">
        <v>89.8</v>
      </c>
      <c r="I121" t="s">
        <v>107</v>
      </c>
      <c r="K121" t="s">
        <v>100</v>
      </c>
      <c r="L121" t="s">
        <v>104</v>
      </c>
      <c r="M121">
        <v>2</v>
      </c>
      <c r="N121">
        <v>2</v>
      </c>
      <c r="O121">
        <v>1</v>
      </c>
      <c r="P121">
        <v>5</v>
      </c>
      <c r="Q121">
        <v>5</v>
      </c>
      <c r="R121">
        <v>5</v>
      </c>
      <c r="S121">
        <v>3</v>
      </c>
      <c r="U121" s="8">
        <v>2.8013499999999998</v>
      </c>
      <c r="V121" s="8">
        <v>0.53844999999999998</v>
      </c>
      <c r="W121">
        <v>59.6</v>
      </c>
      <c r="X121">
        <v>0.77002000000000004</v>
      </c>
      <c r="Y121">
        <v>1.30847</v>
      </c>
      <c r="Z121">
        <v>2.3076400000000001</v>
      </c>
      <c r="AA121">
        <v>0.25955</v>
      </c>
      <c r="AB121">
        <v>3.7999999999999999E-2</v>
      </c>
      <c r="AD121">
        <v>1.4928699999999999</v>
      </c>
      <c r="AE121">
        <v>57.9</v>
      </c>
      <c r="AG121">
        <v>6</v>
      </c>
      <c r="AJ121">
        <v>1.8640699999999999</v>
      </c>
      <c r="AK121">
        <v>0.75139999999999996</v>
      </c>
      <c r="AL121">
        <v>0.38653999999999999</v>
      </c>
      <c r="AM121">
        <v>3.0020099999999998</v>
      </c>
      <c r="AN121">
        <v>1.6395599999999999</v>
      </c>
      <c r="AO121">
        <v>0.75380000000000003</v>
      </c>
      <c r="AP121">
        <v>0.52168000000000003</v>
      </c>
      <c r="AQ121">
        <v>2.94625</v>
      </c>
      <c r="AS121">
        <v>0</v>
      </c>
      <c r="AT121">
        <v>0</v>
      </c>
      <c r="AU121">
        <v>6</v>
      </c>
      <c r="AV121">
        <v>2</v>
      </c>
      <c r="AW121" s="4">
        <v>55666</v>
      </c>
      <c r="AX121">
        <v>0</v>
      </c>
      <c r="AY121">
        <v>2</v>
      </c>
      <c r="BA121" s="1">
        <v>43887</v>
      </c>
      <c r="BB121">
        <v>13</v>
      </c>
      <c r="BC121">
        <v>13</v>
      </c>
      <c r="BD121">
        <v>0</v>
      </c>
      <c r="BE121">
        <v>124</v>
      </c>
      <c r="BF121">
        <v>1</v>
      </c>
      <c r="BG121">
        <v>0</v>
      </c>
      <c r="BH121">
        <v>124</v>
      </c>
      <c r="BI121" s="1">
        <v>43441</v>
      </c>
      <c r="BJ121">
        <v>26</v>
      </c>
      <c r="BK121">
        <v>20</v>
      </c>
      <c r="BL121">
        <v>0</v>
      </c>
      <c r="BM121">
        <v>286</v>
      </c>
      <c r="BN121">
        <v>1</v>
      </c>
      <c r="BO121">
        <v>0</v>
      </c>
      <c r="BP121">
        <v>286</v>
      </c>
      <c r="BQ121" s="1">
        <v>42964</v>
      </c>
      <c r="BR121">
        <v>6</v>
      </c>
      <c r="BS121">
        <v>6</v>
      </c>
      <c r="BT121">
        <v>0</v>
      </c>
      <c r="BU121">
        <v>32</v>
      </c>
      <c r="BV121">
        <v>1</v>
      </c>
      <c r="BW121">
        <v>0</v>
      </c>
      <c r="BX121">
        <v>32</v>
      </c>
      <c r="BY121">
        <v>162.667</v>
      </c>
      <c r="CA121" t="s">
        <v>606</v>
      </c>
      <c r="CB121" t="s">
        <v>607</v>
      </c>
      <c r="CC121">
        <v>25414</v>
      </c>
      <c r="CD121">
        <v>180</v>
      </c>
      <c r="CE121">
        <v>3047256575</v>
      </c>
      <c r="CF121" t="s">
        <v>98</v>
      </c>
      <c r="CG121" t="s">
        <v>99</v>
      </c>
      <c r="CH121" s="1">
        <v>35713</v>
      </c>
      <c r="CI121" t="s">
        <v>99</v>
      </c>
      <c r="CJ121" t="s">
        <v>100</v>
      </c>
      <c r="CK121" t="s">
        <v>99</v>
      </c>
      <c r="CL121" t="s">
        <v>102</v>
      </c>
      <c r="CM121" t="s">
        <v>604</v>
      </c>
      <c r="CN121">
        <v>104</v>
      </c>
      <c r="CO121" s="1">
        <v>44621</v>
      </c>
      <c r="CP121" s="1"/>
      <c r="CV121"/>
    </row>
    <row r="122" spans="1:102" x14ac:dyDescent="0.25">
      <c r="A122" t="s">
        <v>252</v>
      </c>
      <c r="B122" s="18" t="s">
        <v>792</v>
      </c>
      <c r="C122" s="18">
        <v>515085</v>
      </c>
      <c r="D122" t="s">
        <v>422</v>
      </c>
      <c r="E122" t="s">
        <v>307</v>
      </c>
      <c r="F122" t="s">
        <v>226</v>
      </c>
      <c r="G122" t="s">
        <v>806</v>
      </c>
      <c r="H122">
        <v>87.5</v>
      </c>
      <c r="I122" t="s">
        <v>97</v>
      </c>
      <c r="K122" t="s">
        <v>99</v>
      </c>
      <c r="L122" t="s">
        <v>104</v>
      </c>
      <c r="M122">
        <v>4</v>
      </c>
      <c r="N122">
        <v>3</v>
      </c>
      <c r="O122">
        <v>4</v>
      </c>
      <c r="P122">
        <v>2</v>
      </c>
      <c r="Q122">
        <v>3</v>
      </c>
      <c r="R122">
        <v>2</v>
      </c>
      <c r="S122">
        <v>3</v>
      </c>
      <c r="U122" s="8">
        <v>3.2622900000000001</v>
      </c>
      <c r="V122" s="8">
        <v>0.63736999999999999</v>
      </c>
      <c r="W122">
        <v>53.9</v>
      </c>
      <c r="X122">
        <v>0.81666000000000005</v>
      </c>
      <c r="Y122">
        <v>1.4540299999999999</v>
      </c>
      <c r="Z122">
        <v>2.8048600000000001</v>
      </c>
      <c r="AA122">
        <v>0.33579999999999999</v>
      </c>
      <c r="AB122">
        <v>2.7949999999999999E-2</v>
      </c>
      <c r="AD122">
        <v>1.80826</v>
      </c>
      <c r="AE122">
        <v>38.5</v>
      </c>
      <c r="AG122">
        <v>2</v>
      </c>
      <c r="AJ122">
        <v>1.9460500000000001</v>
      </c>
      <c r="AK122">
        <v>0.78981000000000001</v>
      </c>
      <c r="AL122">
        <v>0.41865999999999998</v>
      </c>
      <c r="AM122">
        <v>3.1545299999999998</v>
      </c>
      <c r="AN122">
        <v>1.9022699999999999</v>
      </c>
      <c r="AO122">
        <v>0.76056999999999997</v>
      </c>
      <c r="AP122">
        <v>0.57013999999999998</v>
      </c>
      <c r="AQ122">
        <v>3.2651500000000002</v>
      </c>
      <c r="AS122">
        <v>0</v>
      </c>
      <c r="AT122">
        <v>0</v>
      </c>
      <c r="AU122">
        <v>0</v>
      </c>
      <c r="AV122">
        <v>0</v>
      </c>
      <c r="AW122" s="4">
        <v>0</v>
      </c>
      <c r="AX122">
        <v>0</v>
      </c>
      <c r="AY122">
        <v>0</v>
      </c>
      <c r="BA122" s="1">
        <v>44258</v>
      </c>
      <c r="BB122">
        <v>2</v>
      </c>
      <c r="BC122">
        <v>2</v>
      </c>
      <c r="BD122">
        <v>0</v>
      </c>
      <c r="BE122">
        <v>16</v>
      </c>
      <c r="BF122">
        <v>1</v>
      </c>
      <c r="BG122">
        <v>0</v>
      </c>
      <c r="BH122">
        <v>16</v>
      </c>
      <c r="BI122" s="1">
        <v>43768</v>
      </c>
      <c r="BJ122">
        <v>4</v>
      </c>
      <c r="BK122">
        <v>4</v>
      </c>
      <c r="BL122">
        <v>0</v>
      </c>
      <c r="BM122">
        <v>24</v>
      </c>
      <c r="BN122">
        <v>1</v>
      </c>
      <c r="BO122">
        <v>0</v>
      </c>
      <c r="BP122">
        <v>24</v>
      </c>
      <c r="BQ122" s="1">
        <v>43376</v>
      </c>
      <c r="BR122">
        <v>18</v>
      </c>
      <c r="BS122">
        <v>15</v>
      </c>
      <c r="BT122">
        <v>3</v>
      </c>
      <c r="BU122">
        <v>128</v>
      </c>
      <c r="BV122">
        <v>1</v>
      </c>
      <c r="BW122">
        <v>0</v>
      </c>
      <c r="BX122">
        <v>128</v>
      </c>
      <c r="BY122">
        <v>37.332999999999998</v>
      </c>
      <c r="CA122" t="s">
        <v>424</v>
      </c>
      <c r="CB122" t="s">
        <v>425</v>
      </c>
      <c r="CC122">
        <v>26101</v>
      </c>
      <c r="CD122">
        <v>530</v>
      </c>
      <c r="CE122">
        <v>3044285573</v>
      </c>
      <c r="CF122" t="s">
        <v>98</v>
      </c>
      <c r="CG122" t="s">
        <v>99</v>
      </c>
      <c r="CH122" s="1">
        <v>32448</v>
      </c>
      <c r="CI122" t="s">
        <v>99</v>
      </c>
      <c r="CJ122" t="s">
        <v>99</v>
      </c>
      <c r="CK122" t="s">
        <v>99</v>
      </c>
      <c r="CL122" t="s">
        <v>102</v>
      </c>
      <c r="CM122" t="s">
        <v>423</v>
      </c>
      <c r="CN122">
        <v>97</v>
      </c>
      <c r="CO122" s="1">
        <v>44621</v>
      </c>
      <c r="CP122" s="1"/>
      <c r="CV122"/>
    </row>
    <row r="123" spans="1:102" x14ac:dyDescent="0.25">
      <c r="A123" t="s">
        <v>252</v>
      </c>
      <c r="B123" s="18" t="s">
        <v>792</v>
      </c>
      <c r="C123" s="18">
        <v>515047</v>
      </c>
      <c r="D123" t="s">
        <v>305</v>
      </c>
      <c r="E123" t="s">
        <v>307</v>
      </c>
      <c r="F123" t="s">
        <v>226</v>
      </c>
      <c r="G123" t="s">
        <v>806</v>
      </c>
      <c r="H123">
        <v>97.5</v>
      </c>
      <c r="I123" t="s">
        <v>107</v>
      </c>
      <c r="K123" t="s">
        <v>99</v>
      </c>
      <c r="L123" t="s">
        <v>104</v>
      </c>
      <c r="M123">
        <v>2</v>
      </c>
      <c r="N123">
        <v>2</v>
      </c>
      <c r="O123">
        <v>2</v>
      </c>
      <c r="P123">
        <v>4</v>
      </c>
      <c r="Q123">
        <v>3</v>
      </c>
      <c r="R123">
        <v>5</v>
      </c>
      <c r="S123">
        <v>2</v>
      </c>
      <c r="U123" s="8">
        <v>2.8504399999999999</v>
      </c>
      <c r="V123" s="8">
        <v>0.39088000000000001</v>
      </c>
      <c r="W123">
        <v>53.8</v>
      </c>
      <c r="X123">
        <v>0.76595999999999997</v>
      </c>
      <c r="Y123">
        <v>1.1568499999999999</v>
      </c>
      <c r="Z123">
        <v>2.2029100000000001</v>
      </c>
      <c r="AA123">
        <v>9.8760000000000001E-2</v>
      </c>
      <c r="AB123">
        <v>3.9640000000000002E-2</v>
      </c>
      <c r="AD123">
        <v>1.6935899999999999</v>
      </c>
      <c r="AE123">
        <v>53.8</v>
      </c>
      <c r="AG123">
        <v>7</v>
      </c>
      <c r="AJ123">
        <v>2.0141499999999999</v>
      </c>
      <c r="AK123">
        <v>0.79300999999999999</v>
      </c>
      <c r="AL123">
        <v>0.43591999999999997</v>
      </c>
      <c r="AM123">
        <v>3.2430699999999999</v>
      </c>
      <c r="AN123">
        <v>1.7214100000000001</v>
      </c>
      <c r="AO123">
        <v>0.71048</v>
      </c>
      <c r="AP123">
        <v>0.33581</v>
      </c>
      <c r="AQ123">
        <v>2.7750499999999998</v>
      </c>
      <c r="AS123">
        <v>0</v>
      </c>
      <c r="AT123">
        <v>0</v>
      </c>
      <c r="AU123">
        <v>2</v>
      </c>
      <c r="AV123">
        <v>2</v>
      </c>
      <c r="AW123" s="4">
        <v>19500</v>
      </c>
      <c r="AX123">
        <v>0</v>
      </c>
      <c r="AY123">
        <v>2</v>
      </c>
      <c r="BA123" s="1">
        <v>43720</v>
      </c>
      <c r="BB123">
        <v>14</v>
      </c>
      <c r="BC123">
        <v>14</v>
      </c>
      <c r="BD123">
        <v>0</v>
      </c>
      <c r="BE123">
        <v>88</v>
      </c>
      <c r="BF123">
        <v>1</v>
      </c>
      <c r="BG123">
        <v>0</v>
      </c>
      <c r="BH123">
        <v>88</v>
      </c>
      <c r="BI123" s="1">
        <v>43336</v>
      </c>
      <c r="BJ123">
        <v>15</v>
      </c>
      <c r="BK123">
        <v>13</v>
      </c>
      <c r="BL123">
        <v>0</v>
      </c>
      <c r="BM123">
        <v>112</v>
      </c>
      <c r="BN123">
        <v>1</v>
      </c>
      <c r="BO123">
        <v>0</v>
      </c>
      <c r="BP123">
        <v>112</v>
      </c>
      <c r="BQ123" s="1">
        <v>42955</v>
      </c>
      <c r="BR123">
        <v>11</v>
      </c>
      <c r="BS123">
        <v>11</v>
      </c>
      <c r="BT123">
        <v>0</v>
      </c>
      <c r="BU123">
        <v>64</v>
      </c>
      <c r="BV123">
        <v>1</v>
      </c>
      <c r="BW123">
        <v>0</v>
      </c>
      <c r="BX123">
        <v>64</v>
      </c>
      <c r="BY123">
        <v>92</v>
      </c>
      <c r="CA123" t="s">
        <v>308</v>
      </c>
      <c r="CB123" t="s">
        <v>309</v>
      </c>
      <c r="CC123">
        <v>26104</v>
      </c>
      <c r="CD123">
        <v>530</v>
      </c>
      <c r="CE123">
        <v>3044857447</v>
      </c>
      <c r="CF123" t="s">
        <v>98</v>
      </c>
      <c r="CG123" t="s">
        <v>99</v>
      </c>
      <c r="CH123" s="1">
        <v>26700</v>
      </c>
      <c r="CI123" t="s">
        <v>99</v>
      </c>
      <c r="CJ123" t="s">
        <v>100</v>
      </c>
      <c r="CK123" t="s">
        <v>99</v>
      </c>
      <c r="CL123" t="s">
        <v>102</v>
      </c>
      <c r="CM123" t="s">
        <v>306</v>
      </c>
      <c r="CN123">
        <v>105</v>
      </c>
      <c r="CO123" s="1">
        <v>44621</v>
      </c>
      <c r="CP123" s="1"/>
      <c r="CV123"/>
    </row>
    <row r="124" spans="1:102" x14ac:dyDescent="0.25">
      <c r="A124" t="s">
        <v>252</v>
      </c>
      <c r="B124" s="18" t="s">
        <v>792</v>
      </c>
      <c r="C124" s="18">
        <v>515164</v>
      </c>
      <c r="D124" t="s">
        <v>625</v>
      </c>
      <c r="E124" t="s">
        <v>627</v>
      </c>
      <c r="F124" t="s">
        <v>218</v>
      </c>
      <c r="G124" t="s">
        <v>806</v>
      </c>
      <c r="H124">
        <v>50.1</v>
      </c>
      <c r="I124" t="s">
        <v>106</v>
      </c>
      <c r="K124" t="s">
        <v>99</v>
      </c>
      <c r="L124" t="s">
        <v>104</v>
      </c>
      <c r="M124">
        <v>3</v>
      </c>
      <c r="N124">
        <v>4</v>
      </c>
      <c r="O124">
        <v>2</v>
      </c>
      <c r="P124">
        <v>2</v>
      </c>
      <c r="Q124">
        <v>2</v>
      </c>
      <c r="R124">
        <v>3</v>
      </c>
      <c r="S124">
        <v>4</v>
      </c>
      <c r="U124" s="8">
        <v>4.2564799999999998</v>
      </c>
      <c r="V124" s="8">
        <v>0.79076999999999997</v>
      </c>
      <c r="W124">
        <v>25.5</v>
      </c>
      <c r="X124">
        <v>1.05844</v>
      </c>
      <c r="Y124">
        <v>1.84921</v>
      </c>
      <c r="Z124">
        <v>3.7342300000000002</v>
      </c>
      <c r="AA124">
        <v>0.30335000000000001</v>
      </c>
      <c r="AB124">
        <v>6.9999999999999999E-4</v>
      </c>
      <c r="AD124">
        <v>2.40727</v>
      </c>
      <c r="AE124">
        <v>0</v>
      </c>
      <c r="AG124">
        <v>0</v>
      </c>
      <c r="AJ124">
        <v>2.2294900000000002</v>
      </c>
      <c r="AK124">
        <v>0.73762000000000005</v>
      </c>
      <c r="AL124">
        <v>0.35859000000000002</v>
      </c>
      <c r="AM124">
        <v>3.3256999999999999</v>
      </c>
      <c r="AN124">
        <v>2.2104699999999999</v>
      </c>
      <c r="AO124">
        <v>1.0555099999999999</v>
      </c>
      <c r="AP124">
        <v>0.82586000000000004</v>
      </c>
      <c r="AQ124">
        <v>4.0409600000000001</v>
      </c>
      <c r="AS124">
        <v>0</v>
      </c>
      <c r="AT124">
        <v>0</v>
      </c>
      <c r="AU124">
        <v>0</v>
      </c>
      <c r="AV124">
        <v>1</v>
      </c>
      <c r="AW124" s="4">
        <v>13646.75</v>
      </c>
      <c r="AX124">
        <v>0</v>
      </c>
      <c r="AY124">
        <v>1</v>
      </c>
      <c r="BA124" s="1">
        <v>44363</v>
      </c>
      <c r="BB124">
        <v>14</v>
      </c>
      <c r="BC124">
        <v>14</v>
      </c>
      <c r="BD124">
        <v>0</v>
      </c>
      <c r="BE124">
        <v>131</v>
      </c>
      <c r="BF124">
        <v>1</v>
      </c>
      <c r="BG124">
        <v>0</v>
      </c>
      <c r="BH124">
        <v>131</v>
      </c>
      <c r="BI124" s="1">
        <v>43677</v>
      </c>
      <c r="BJ124">
        <v>6</v>
      </c>
      <c r="BK124">
        <v>6</v>
      </c>
      <c r="BL124">
        <v>0</v>
      </c>
      <c r="BM124">
        <v>28</v>
      </c>
      <c r="BN124">
        <v>1</v>
      </c>
      <c r="BO124">
        <v>0</v>
      </c>
      <c r="BP124">
        <v>28</v>
      </c>
      <c r="BQ124" s="1">
        <v>43313</v>
      </c>
      <c r="BR124">
        <v>14</v>
      </c>
      <c r="BS124">
        <v>14</v>
      </c>
      <c r="BT124">
        <v>0</v>
      </c>
      <c r="BU124">
        <v>60</v>
      </c>
      <c r="BV124">
        <v>1</v>
      </c>
      <c r="BW124">
        <v>0</v>
      </c>
      <c r="BX124">
        <v>60</v>
      </c>
      <c r="BY124">
        <v>84.832999999999998</v>
      </c>
      <c r="CA124" t="s">
        <v>628</v>
      </c>
      <c r="CB124" t="s">
        <v>629</v>
      </c>
      <c r="CC124">
        <v>24867</v>
      </c>
      <c r="CD124">
        <v>540</v>
      </c>
      <c r="CE124">
        <v>3042947586</v>
      </c>
      <c r="CF124" t="s">
        <v>98</v>
      </c>
      <c r="CG124" t="s">
        <v>99</v>
      </c>
      <c r="CH124" s="1">
        <v>36105</v>
      </c>
      <c r="CI124" t="s">
        <v>99</v>
      </c>
      <c r="CJ124" t="s">
        <v>99</v>
      </c>
      <c r="CK124" t="s">
        <v>99</v>
      </c>
      <c r="CL124" t="s">
        <v>102</v>
      </c>
      <c r="CM124" t="s">
        <v>626</v>
      </c>
      <c r="CN124">
        <v>60</v>
      </c>
      <c r="CO124" s="1">
        <v>44621</v>
      </c>
      <c r="CP124" s="1"/>
      <c r="CV124"/>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797</v>
      </c>
      <c r="B1" s="22" t="s">
        <v>968</v>
      </c>
      <c r="C1" s="22" t="s">
        <v>969</v>
      </c>
      <c r="D1" s="5" t="s">
        <v>970</v>
      </c>
      <c r="E1" s="22" t="s">
        <v>971</v>
      </c>
      <c r="G1" s="2" t="s">
        <v>809</v>
      </c>
      <c r="H1" s="12" t="s">
        <v>798</v>
      </c>
      <c r="I1" s="12" t="s">
        <v>799</v>
      </c>
      <c r="J1" s="12" t="s">
        <v>800</v>
      </c>
      <c r="K1" s="12" t="s">
        <v>801</v>
      </c>
      <c r="L1" s="2" t="s">
        <v>810</v>
      </c>
      <c r="M1" s="2" t="s">
        <v>811</v>
      </c>
      <c r="N1" s="2" t="s">
        <v>812</v>
      </c>
      <c r="O1" s="2" t="s">
        <v>805</v>
      </c>
    </row>
    <row r="2" spans="1:16" x14ac:dyDescent="0.25">
      <c r="A2" t="s">
        <v>798</v>
      </c>
      <c r="B2" s="6">
        <f>COUNTA(ProviderInfo[Provider Name])</f>
        <v>123</v>
      </c>
      <c r="D2" s="6">
        <v>15216</v>
      </c>
      <c r="G2" t="s">
        <v>131</v>
      </c>
      <c r="H2" s="6">
        <v>20</v>
      </c>
      <c r="I2" s="6">
        <v>0</v>
      </c>
      <c r="J2" s="6">
        <v>0</v>
      </c>
      <c r="K2" s="6">
        <v>2</v>
      </c>
      <c r="L2" s="11">
        <v>0.1</v>
      </c>
      <c r="M2" s="11">
        <v>0.55000000000000004</v>
      </c>
      <c r="N2" s="11">
        <v>0</v>
      </c>
      <c r="O2" s="8">
        <v>3.95</v>
      </c>
    </row>
    <row r="3" spans="1:16" x14ac:dyDescent="0.25">
      <c r="A3" t="s">
        <v>799</v>
      </c>
      <c r="B3" s="6">
        <f>COUNTIF(ProviderInfo[[#All],[Special Focus Status]], "SFF")</f>
        <v>1</v>
      </c>
      <c r="C3" s="7">
        <f>Summary1[[#This Row],[State Total]]/COUNTA(ProviderInfo[Provider Name])</f>
        <v>8.130081300813009E-3</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800</v>
      </c>
      <c r="B4" s="6">
        <f>COUNTIF(ProviderInfo[[#All],[Special Focus Status]], "SFF Candidate")</f>
        <v>5</v>
      </c>
      <c r="C4" s="7">
        <f>Summary1[[#This Row],[State Total]]/COUNTA(ProviderInfo[Provider Name])</f>
        <v>4.065040650406504E-2</v>
      </c>
      <c r="D4" s="6">
        <v>441</v>
      </c>
      <c r="E4" s="7">
        <v>2.8982649842271294E-2</v>
      </c>
      <c r="G4" t="s">
        <v>137</v>
      </c>
      <c r="H4" s="6">
        <v>221</v>
      </c>
      <c r="I4" s="6">
        <v>2</v>
      </c>
      <c r="J4" s="6">
        <v>5</v>
      </c>
      <c r="K4" s="6">
        <v>36</v>
      </c>
      <c r="L4" s="11">
        <v>0.19457013574660634</v>
      </c>
      <c r="M4" s="11">
        <v>0.19909502262443438</v>
      </c>
      <c r="N4" s="11">
        <v>0</v>
      </c>
      <c r="O4" s="8">
        <v>3.0228310502283104</v>
      </c>
    </row>
    <row r="5" spans="1:16" x14ac:dyDescent="0.25">
      <c r="A5" t="s">
        <v>801</v>
      </c>
      <c r="B5" s="6">
        <f>COUNTIFS(ProviderInfo[Overall Rating], "1", ProviderInfo[Special Focus Status], "")</f>
        <v>15</v>
      </c>
      <c r="C5" s="7">
        <f>Summary1[[#This Row],[State Total]]/COUNTA(ProviderInfo[Provider Name])</f>
        <v>0.12195121951219512</v>
      </c>
      <c r="D5" s="6">
        <v>2176</v>
      </c>
      <c r="E5" s="7">
        <v>0.14300736067297581</v>
      </c>
      <c r="G5" t="s">
        <v>133</v>
      </c>
      <c r="H5" s="6">
        <v>142</v>
      </c>
      <c r="I5" s="6">
        <v>1</v>
      </c>
      <c r="J5" s="6">
        <v>5</v>
      </c>
      <c r="K5" s="6">
        <v>9</v>
      </c>
      <c r="L5" s="11">
        <v>0.10563380281690141</v>
      </c>
      <c r="M5" s="11">
        <v>0.25352112676056338</v>
      </c>
      <c r="N5" s="11">
        <v>0.13380281690140844</v>
      </c>
      <c r="O5" s="8">
        <v>3.3768115942028984</v>
      </c>
    </row>
    <row r="6" spans="1:16" x14ac:dyDescent="0.25">
      <c r="A6" t="s">
        <v>802</v>
      </c>
      <c r="B6" s="6">
        <f>SUM(B3:B5)</f>
        <v>21</v>
      </c>
      <c r="C6" s="7">
        <f>Summary1[[#This Row],[State Total]]/COUNTA(ProviderInfo[Provider Name])</f>
        <v>0.17073170731707318</v>
      </c>
      <c r="D6" s="6">
        <v>2702</v>
      </c>
      <c r="E6" s="7">
        <v>0.17757623554153523</v>
      </c>
      <c r="G6" t="s">
        <v>146</v>
      </c>
      <c r="H6" s="6">
        <v>1178</v>
      </c>
      <c r="I6" s="6">
        <v>5</v>
      </c>
      <c r="J6" s="6">
        <v>30</v>
      </c>
      <c r="K6" s="6">
        <v>78</v>
      </c>
      <c r="L6" s="11">
        <v>9.5925297113752125E-2</v>
      </c>
      <c r="M6" s="11">
        <v>0.29456706281833617</v>
      </c>
      <c r="N6" s="11">
        <v>6.2818336162988112E-2</v>
      </c>
      <c r="O6" s="8">
        <v>3.4544673539518902</v>
      </c>
    </row>
    <row r="7" spans="1:16" x14ac:dyDescent="0.25">
      <c r="A7" t="s">
        <v>803</v>
      </c>
      <c r="B7" s="6">
        <f>COUNTIF(ProviderInfo[Overall Rating], "5")</f>
        <v>21</v>
      </c>
      <c r="C7" s="7">
        <f>Summary1[[#This Row],[State Total]]/COUNTA(ProviderInfo[Provider Name])</f>
        <v>0.17073170731707318</v>
      </c>
      <c r="D7" s="6">
        <v>3465</v>
      </c>
      <c r="E7" s="7">
        <v>0.22772082018927445</v>
      </c>
      <c r="G7" t="s">
        <v>148</v>
      </c>
      <c r="H7" s="6">
        <v>223</v>
      </c>
      <c r="I7" s="6">
        <v>1</v>
      </c>
      <c r="J7" s="6">
        <v>5</v>
      </c>
      <c r="K7" s="6">
        <v>17</v>
      </c>
      <c r="L7" s="11">
        <v>0.1031390134529148</v>
      </c>
      <c r="M7" s="11">
        <v>0.31390134529147984</v>
      </c>
      <c r="N7" s="11">
        <v>0.17488789237668162</v>
      </c>
      <c r="O7" s="8">
        <v>3.5475113122171944</v>
      </c>
      <c r="P7" s="6"/>
    </row>
    <row r="8" spans="1:16" x14ac:dyDescent="0.25">
      <c r="A8" t="s">
        <v>804</v>
      </c>
      <c r="B8" s="6">
        <f>COUNTIF(ProviderInfo[Abuse Icon], "Y")</f>
        <v>8</v>
      </c>
      <c r="C8" s="7">
        <f>Summary1[[#This Row],[State Total]]/COUNTA(ProviderInfo[Provider Name])</f>
        <v>6.5040650406504072E-2</v>
      </c>
      <c r="D8" s="6">
        <v>774</v>
      </c>
      <c r="E8" s="7">
        <v>5.0867507886435334E-2</v>
      </c>
      <c r="G8" t="s">
        <v>150</v>
      </c>
      <c r="H8" s="6">
        <v>208</v>
      </c>
      <c r="I8" s="6">
        <v>1</v>
      </c>
      <c r="J8" s="6">
        <v>5</v>
      </c>
      <c r="K8" s="6">
        <v>24</v>
      </c>
      <c r="L8" s="11">
        <v>0.14423076923076922</v>
      </c>
      <c r="M8" s="11">
        <v>0.25961538461538464</v>
      </c>
      <c r="N8" s="11">
        <v>5.7692307692307696E-2</v>
      </c>
      <c r="O8" s="8">
        <v>3.2815533980582523</v>
      </c>
    </row>
    <row r="9" spans="1:16" x14ac:dyDescent="0.25">
      <c r="A9" t="s">
        <v>805</v>
      </c>
      <c r="B9" s="8">
        <f>AVERAGE(ProviderInfo[Overall Rating])</f>
        <v>2.9166666666666665</v>
      </c>
      <c r="D9" s="8">
        <v>3.1440474603386215</v>
      </c>
      <c r="G9" t="s">
        <v>153</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152</v>
      </c>
      <c r="H10" s="6">
        <v>45</v>
      </c>
      <c r="I10" s="6">
        <v>1</v>
      </c>
      <c r="J10" s="6">
        <v>5</v>
      </c>
      <c r="K10" s="6">
        <v>0</v>
      </c>
      <c r="L10" s="11">
        <v>0.13333333333333333</v>
      </c>
      <c r="M10" s="11">
        <v>0.44444444444444442</v>
      </c>
      <c r="N10" s="11">
        <v>0</v>
      </c>
      <c r="O10" s="8">
        <v>3.9302325581395348</v>
      </c>
    </row>
    <row r="11" spans="1:16" x14ac:dyDescent="0.25">
      <c r="A11" t="s">
        <v>806</v>
      </c>
      <c r="B11" s="6">
        <f>COUNTIF(ProviderInfo[[#All],[Ownership Type]], "For profit")</f>
        <v>97</v>
      </c>
      <c r="C11" s="7">
        <f>Summary1[[#This Row],[State Total]]/COUNTA(ProviderInfo[Provider Name])</f>
        <v>0.78861788617886175</v>
      </c>
      <c r="D11" s="6">
        <v>10751</v>
      </c>
      <c r="E11" s="7">
        <v>0.70655888538380651</v>
      </c>
      <c r="G11" t="s">
        <v>154</v>
      </c>
      <c r="H11" s="6">
        <v>699</v>
      </c>
      <c r="I11" s="6">
        <v>3</v>
      </c>
      <c r="J11" s="6">
        <v>15</v>
      </c>
      <c r="K11" s="6">
        <v>58</v>
      </c>
      <c r="L11" s="11">
        <v>0.10872675250357654</v>
      </c>
      <c r="M11" s="11">
        <v>0.27753934191702434</v>
      </c>
      <c r="N11" s="11">
        <v>4.005722460658083E-2</v>
      </c>
      <c r="O11" s="8">
        <v>3.4468704512372637</v>
      </c>
    </row>
    <row r="12" spans="1:16" x14ac:dyDescent="0.25">
      <c r="A12" t="s">
        <v>807</v>
      </c>
      <c r="B12" s="6">
        <f>COUNTIF(ProviderInfo[[#All],[Ownership Type]], "Non profit")</f>
        <v>21</v>
      </c>
      <c r="C12" s="7">
        <f>Summary1[[#This Row],[State Total]]/COUNTA(ProviderInfo[Provider Name])</f>
        <v>0.17073170731707318</v>
      </c>
      <c r="D12" s="6">
        <v>3513</v>
      </c>
      <c r="E12" s="7">
        <v>0.23087539432176657</v>
      </c>
      <c r="G12" t="s">
        <v>157</v>
      </c>
      <c r="H12" s="6">
        <v>360</v>
      </c>
      <c r="I12" s="6">
        <v>2</v>
      </c>
      <c r="J12" s="6">
        <v>10</v>
      </c>
      <c r="K12" s="6">
        <v>82</v>
      </c>
      <c r="L12" s="11">
        <v>0.26111111111111113</v>
      </c>
      <c r="M12" s="11">
        <v>0.125</v>
      </c>
      <c r="N12" s="11">
        <v>2.5000000000000001E-2</v>
      </c>
      <c r="O12" s="8">
        <v>2.7401129943502824</v>
      </c>
    </row>
    <row r="13" spans="1:16" x14ac:dyDescent="0.25">
      <c r="A13" t="s">
        <v>808</v>
      </c>
      <c r="B13" s="21">
        <f>COUNTIF(ProviderInfo[[#All],[Ownership Type]], "Government")</f>
        <v>5</v>
      </c>
      <c r="C13" s="7">
        <f>Summary1[[#This Row],[State Total]]/COUNTA(ProviderInfo[Provider Name])</f>
        <v>4.065040650406504E-2</v>
      </c>
      <c r="D13">
        <v>952</v>
      </c>
      <c r="E13" s="7">
        <v>6.2565720294426919E-2</v>
      </c>
      <c r="G13" t="s">
        <v>790</v>
      </c>
      <c r="H13" s="6">
        <v>1</v>
      </c>
      <c r="I13" s="6">
        <v>0</v>
      </c>
      <c r="J13" s="6">
        <v>0</v>
      </c>
      <c r="K13" s="6">
        <v>1</v>
      </c>
      <c r="L13" s="11">
        <v>1</v>
      </c>
      <c r="M13" s="11">
        <v>0</v>
      </c>
      <c r="N13" s="11">
        <v>0</v>
      </c>
      <c r="O13" s="8">
        <v>1</v>
      </c>
    </row>
    <row r="14" spans="1:16" x14ac:dyDescent="0.25">
      <c r="G14" t="s">
        <v>162</v>
      </c>
      <c r="H14" s="6">
        <v>43</v>
      </c>
      <c r="I14" s="6">
        <v>1</v>
      </c>
      <c r="J14" s="6">
        <v>5</v>
      </c>
      <c r="K14" s="6">
        <v>0</v>
      </c>
      <c r="L14" s="11">
        <v>0.13953488372093023</v>
      </c>
      <c r="M14" s="11">
        <v>0.46511627906976744</v>
      </c>
      <c r="N14" s="11">
        <v>2.3255813953488372E-2</v>
      </c>
      <c r="O14" s="8">
        <v>4</v>
      </c>
    </row>
    <row r="15" spans="1:16" x14ac:dyDescent="0.25">
      <c r="G15" t="s">
        <v>178</v>
      </c>
      <c r="H15" s="6">
        <v>435</v>
      </c>
      <c r="I15" s="6">
        <v>2</v>
      </c>
      <c r="J15" s="6">
        <v>10</v>
      </c>
      <c r="K15" s="6">
        <v>58</v>
      </c>
      <c r="L15" s="11">
        <v>0.16091954022988506</v>
      </c>
      <c r="M15" s="11">
        <v>0.26666666666666666</v>
      </c>
      <c r="N15" s="11">
        <v>9.1954022988505746E-3</v>
      </c>
      <c r="O15" s="8">
        <v>3.2729411764705882</v>
      </c>
    </row>
    <row r="16" spans="1:16" x14ac:dyDescent="0.25">
      <c r="G16" t="s">
        <v>163</v>
      </c>
      <c r="H16" s="6">
        <v>80</v>
      </c>
      <c r="I16" s="6">
        <v>1</v>
      </c>
      <c r="J16" s="6">
        <v>5</v>
      </c>
      <c r="K16" s="6">
        <v>0</v>
      </c>
      <c r="L16" s="11">
        <v>7.4999999999999997E-2</v>
      </c>
      <c r="M16" s="11">
        <v>0.35</v>
      </c>
      <c r="N16" s="11">
        <v>0.1</v>
      </c>
      <c r="O16" s="8">
        <v>3.7564102564102564</v>
      </c>
    </row>
    <row r="17" spans="7:15" x14ac:dyDescent="0.25">
      <c r="G17" t="s">
        <v>164</v>
      </c>
      <c r="H17" s="6">
        <v>703</v>
      </c>
      <c r="I17" s="6">
        <v>3</v>
      </c>
      <c r="J17" s="6">
        <v>20</v>
      </c>
      <c r="K17" s="6">
        <v>142</v>
      </c>
      <c r="L17" s="11">
        <v>0.23470839260312945</v>
      </c>
      <c r="M17" s="11">
        <v>0.19203413940256045</v>
      </c>
      <c r="N17" s="11">
        <v>0.14935988620199148</v>
      </c>
      <c r="O17" s="8">
        <v>2.8882521489971347</v>
      </c>
    </row>
    <row r="18" spans="7:15" x14ac:dyDescent="0.25">
      <c r="G18" t="s">
        <v>170</v>
      </c>
      <c r="H18" s="6">
        <v>526</v>
      </c>
      <c r="I18" s="6">
        <v>3</v>
      </c>
      <c r="J18" s="6">
        <v>15</v>
      </c>
      <c r="K18" s="6">
        <v>72</v>
      </c>
      <c r="L18" s="11">
        <v>0.17110266159695817</v>
      </c>
      <c r="M18" s="11">
        <v>0.20912547528517111</v>
      </c>
      <c r="N18" s="11">
        <v>4.1825095057034217E-2</v>
      </c>
      <c r="O18" s="8">
        <v>3.1226053639846745</v>
      </c>
    </row>
    <row r="19" spans="7:15" x14ac:dyDescent="0.25">
      <c r="G19" t="s">
        <v>183</v>
      </c>
      <c r="H19" s="6">
        <v>321</v>
      </c>
      <c r="I19" s="6">
        <v>2</v>
      </c>
      <c r="J19" s="6">
        <v>10</v>
      </c>
      <c r="K19" s="6">
        <v>48</v>
      </c>
      <c r="L19" s="11">
        <v>0.18691588785046728</v>
      </c>
      <c r="M19" s="11">
        <v>0.21183800623052959</v>
      </c>
      <c r="N19" s="11">
        <v>5.6074766355140186E-2</v>
      </c>
      <c r="O19" s="8">
        <v>3.1514195583596214</v>
      </c>
    </row>
    <row r="20" spans="7:15" x14ac:dyDescent="0.25">
      <c r="G20" t="s">
        <v>184</v>
      </c>
      <c r="H20" s="6">
        <v>280</v>
      </c>
      <c r="I20" s="6">
        <v>1</v>
      </c>
      <c r="J20" s="6">
        <v>5</v>
      </c>
      <c r="K20" s="6">
        <v>56</v>
      </c>
      <c r="L20" s="11">
        <v>0.22142857142857142</v>
      </c>
      <c r="M20" s="11">
        <v>0.17857142857142858</v>
      </c>
      <c r="N20" s="11">
        <v>0.05</v>
      </c>
      <c r="O20" s="8">
        <v>2.9136690647482015</v>
      </c>
    </row>
    <row r="21" spans="7:15" x14ac:dyDescent="0.25">
      <c r="G21" t="s">
        <v>188</v>
      </c>
      <c r="H21" s="6">
        <v>268</v>
      </c>
      <c r="I21" s="6">
        <v>1</v>
      </c>
      <c r="J21" s="6">
        <v>5</v>
      </c>
      <c r="K21" s="6">
        <v>83</v>
      </c>
      <c r="L21" s="11">
        <v>0.33208955223880599</v>
      </c>
      <c r="M21" s="11">
        <v>8.5820895522388058E-2</v>
      </c>
      <c r="N21" s="11">
        <v>3.7313432835820892E-2</v>
      </c>
      <c r="O21" s="8">
        <v>2.4452830188679244</v>
      </c>
    </row>
    <row r="22" spans="7:15" x14ac:dyDescent="0.25">
      <c r="G22" t="s">
        <v>194</v>
      </c>
      <c r="H22" s="6">
        <v>367</v>
      </c>
      <c r="I22" s="6">
        <v>2</v>
      </c>
      <c r="J22" s="6">
        <v>10</v>
      </c>
      <c r="K22" s="6">
        <v>59</v>
      </c>
      <c r="L22" s="11">
        <v>0.19346049046321526</v>
      </c>
      <c r="M22" s="11">
        <v>0.24523160762942781</v>
      </c>
      <c r="N22" s="11">
        <v>4.0871934604904632E-2</v>
      </c>
      <c r="O22" s="8">
        <v>3.1726027397260275</v>
      </c>
    </row>
    <row r="23" spans="7:15" x14ac:dyDescent="0.25">
      <c r="G23" t="s">
        <v>192</v>
      </c>
      <c r="H23" s="6">
        <v>224</v>
      </c>
      <c r="I23" s="6">
        <v>1</v>
      </c>
      <c r="J23" s="6">
        <v>5</v>
      </c>
      <c r="K23" s="6">
        <v>21</v>
      </c>
      <c r="L23" s="11">
        <v>0.12053571428571429</v>
      </c>
      <c r="M23" s="11">
        <v>0.25892857142857145</v>
      </c>
      <c r="N23" s="11">
        <v>4.4642857142857144E-2</v>
      </c>
      <c r="O23" s="8">
        <v>3.3183856502242151</v>
      </c>
    </row>
    <row r="24" spans="7:15" x14ac:dyDescent="0.25">
      <c r="G24" t="s">
        <v>190</v>
      </c>
      <c r="H24" s="6">
        <v>90</v>
      </c>
      <c r="I24" s="6">
        <v>0</v>
      </c>
      <c r="J24" s="6">
        <v>5</v>
      </c>
      <c r="K24" s="6">
        <v>5</v>
      </c>
      <c r="L24" s="11">
        <v>0.1111111111111111</v>
      </c>
      <c r="M24" s="11">
        <v>0.36666666666666664</v>
      </c>
      <c r="N24" s="11">
        <v>0</v>
      </c>
      <c r="O24" s="8">
        <v>3.6888888888888891</v>
      </c>
    </row>
    <row r="25" spans="7:15" x14ac:dyDescent="0.25">
      <c r="G25" t="s">
        <v>197</v>
      </c>
      <c r="H25" s="6">
        <v>434</v>
      </c>
      <c r="I25" s="6">
        <v>2</v>
      </c>
      <c r="J25" s="6">
        <v>10</v>
      </c>
      <c r="K25" s="6">
        <v>48</v>
      </c>
      <c r="L25" s="11">
        <v>0.13824884792626729</v>
      </c>
      <c r="M25" s="11">
        <v>0.32488479262672809</v>
      </c>
      <c r="N25" s="11">
        <v>0.14055299539170507</v>
      </c>
      <c r="O25" s="8">
        <v>3.3799533799533799</v>
      </c>
    </row>
    <row r="26" spans="7:15" x14ac:dyDescent="0.25">
      <c r="G26" t="s">
        <v>200</v>
      </c>
      <c r="H26" s="6">
        <v>361</v>
      </c>
      <c r="I26" s="6">
        <v>2</v>
      </c>
      <c r="J26" s="6">
        <v>10</v>
      </c>
      <c r="K26" s="6">
        <v>31</v>
      </c>
      <c r="L26" s="11">
        <v>0.11911357340720222</v>
      </c>
      <c r="M26" s="11">
        <v>0.31855955678670361</v>
      </c>
      <c r="N26" s="11">
        <v>2.7700831024930747E-2</v>
      </c>
      <c r="O26" s="8">
        <v>3.5097493036211698</v>
      </c>
    </row>
    <row r="27" spans="7:15" x14ac:dyDescent="0.25">
      <c r="G27" t="s">
        <v>204</v>
      </c>
      <c r="H27" s="6">
        <v>514</v>
      </c>
      <c r="I27" s="6">
        <v>3</v>
      </c>
      <c r="J27" s="6">
        <v>15</v>
      </c>
      <c r="K27" s="6">
        <v>106</v>
      </c>
      <c r="L27" s="11">
        <v>0.24124513618677043</v>
      </c>
      <c r="M27" s="11">
        <v>0.13813229571984437</v>
      </c>
      <c r="N27" s="11">
        <v>6.2256809338521402E-2</v>
      </c>
      <c r="O27" s="8">
        <v>2.8277227722772276</v>
      </c>
    </row>
    <row r="28" spans="7:15" x14ac:dyDescent="0.25">
      <c r="G28" t="s">
        <v>202</v>
      </c>
      <c r="H28" s="6">
        <v>204</v>
      </c>
      <c r="I28" s="6">
        <v>1</v>
      </c>
      <c r="J28" s="6">
        <v>5</v>
      </c>
      <c r="K28" s="6">
        <v>46</v>
      </c>
      <c r="L28" s="11">
        <v>0.25490196078431371</v>
      </c>
      <c r="M28" s="11">
        <v>0.10294117647058823</v>
      </c>
      <c r="N28" s="11">
        <v>7.8431372549019607E-2</v>
      </c>
      <c r="O28" s="8">
        <v>2.7638190954773871</v>
      </c>
    </row>
    <row r="29" spans="7:15" x14ac:dyDescent="0.25">
      <c r="G29" t="s">
        <v>207</v>
      </c>
      <c r="H29" s="6">
        <v>71</v>
      </c>
      <c r="I29" s="6">
        <v>1</v>
      </c>
      <c r="J29" s="6">
        <v>5</v>
      </c>
      <c r="K29" s="6">
        <v>10</v>
      </c>
      <c r="L29" s="11">
        <v>0.22535211267605634</v>
      </c>
      <c r="M29" s="11">
        <v>0.26760563380281688</v>
      </c>
      <c r="N29" s="11">
        <v>9.8591549295774641E-2</v>
      </c>
      <c r="O29" s="8">
        <v>3.1884057971014492</v>
      </c>
    </row>
    <row r="30" spans="7:15" x14ac:dyDescent="0.25">
      <c r="G30" t="s">
        <v>220</v>
      </c>
      <c r="H30" s="6">
        <v>426</v>
      </c>
      <c r="I30" s="6">
        <v>2</v>
      </c>
      <c r="J30" s="6">
        <v>10</v>
      </c>
      <c r="K30" s="6">
        <v>93</v>
      </c>
      <c r="L30" s="11">
        <v>0.24647887323943662</v>
      </c>
      <c r="M30" s="11">
        <v>0.15962441314553991</v>
      </c>
      <c r="N30" s="11">
        <v>5.1643192488262914E-2</v>
      </c>
      <c r="O30" s="8">
        <v>2.8530805687203791</v>
      </c>
    </row>
    <row r="31" spans="7:15" x14ac:dyDescent="0.25">
      <c r="G31" t="s">
        <v>222</v>
      </c>
      <c r="H31" s="6">
        <v>77</v>
      </c>
      <c r="I31" s="6">
        <v>1</v>
      </c>
      <c r="J31" s="6">
        <v>5</v>
      </c>
      <c r="K31" s="6">
        <v>3</v>
      </c>
      <c r="L31" s="11">
        <v>0.11688311688311688</v>
      </c>
      <c r="M31" s="11">
        <v>0.2857142857142857</v>
      </c>
      <c r="N31" s="11">
        <v>0</v>
      </c>
      <c r="O31" s="8">
        <v>3.5333333333333332</v>
      </c>
    </row>
    <row r="32" spans="7:15" x14ac:dyDescent="0.25">
      <c r="G32" t="s">
        <v>208</v>
      </c>
      <c r="H32" s="6">
        <v>195</v>
      </c>
      <c r="I32" s="6">
        <v>1</v>
      </c>
      <c r="J32" s="6">
        <v>5</v>
      </c>
      <c r="K32" s="6">
        <v>22</v>
      </c>
      <c r="L32" s="11">
        <v>0.14358974358974358</v>
      </c>
      <c r="M32" s="11">
        <v>0.27179487179487177</v>
      </c>
      <c r="N32" s="11">
        <v>1.5384615384615385E-2</v>
      </c>
      <c r="O32" s="8">
        <v>3.3608247422680413</v>
      </c>
    </row>
    <row r="33" spans="7:15" x14ac:dyDescent="0.25">
      <c r="G33" t="s">
        <v>212</v>
      </c>
      <c r="H33" s="6">
        <v>73</v>
      </c>
      <c r="I33" s="6">
        <v>1</v>
      </c>
      <c r="J33" s="6">
        <v>6</v>
      </c>
      <c r="K33" s="6">
        <v>3</v>
      </c>
      <c r="L33" s="11">
        <v>0.13698630136986301</v>
      </c>
      <c r="M33" s="11">
        <v>0.23287671232876711</v>
      </c>
      <c r="N33" s="11">
        <v>1.3698630136986301E-2</v>
      </c>
      <c r="O33" s="8">
        <v>3.1944444444444446</v>
      </c>
    </row>
    <row r="34" spans="7:15" x14ac:dyDescent="0.25">
      <c r="G34" t="s">
        <v>213</v>
      </c>
      <c r="H34" s="6">
        <v>355</v>
      </c>
      <c r="I34" s="6">
        <v>2</v>
      </c>
      <c r="J34" s="6">
        <v>10</v>
      </c>
      <c r="K34" s="6">
        <v>17</v>
      </c>
      <c r="L34" s="11">
        <v>8.1690140845070425E-2</v>
      </c>
      <c r="M34" s="11">
        <v>0.3436619718309859</v>
      </c>
      <c r="N34" s="11">
        <v>8.4507042253521118E-3</v>
      </c>
      <c r="O34" s="8">
        <v>3.5482954545454546</v>
      </c>
    </row>
    <row r="35" spans="7:15" x14ac:dyDescent="0.25">
      <c r="G35" t="s">
        <v>215</v>
      </c>
      <c r="H35" s="6">
        <v>68</v>
      </c>
      <c r="I35" s="6">
        <v>1</v>
      </c>
      <c r="J35" s="6">
        <v>5</v>
      </c>
      <c r="K35" s="6">
        <v>7</v>
      </c>
      <c r="L35" s="11">
        <v>0.19117647058823528</v>
      </c>
      <c r="M35" s="11">
        <v>0.22058823529411764</v>
      </c>
      <c r="N35" s="11">
        <v>0.10294117647058823</v>
      </c>
      <c r="O35" s="8">
        <v>3.1940298507462686</v>
      </c>
    </row>
    <row r="36" spans="7:15" x14ac:dyDescent="0.25">
      <c r="G36" t="s">
        <v>210</v>
      </c>
      <c r="H36" s="6">
        <v>66</v>
      </c>
      <c r="I36" s="6">
        <v>1</v>
      </c>
      <c r="J36" s="6">
        <v>5</v>
      </c>
      <c r="K36" s="6">
        <v>5</v>
      </c>
      <c r="L36" s="11">
        <v>0.16666666666666666</v>
      </c>
      <c r="M36" s="11">
        <v>0.33333333333333331</v>
      </c>
      <c r="N36" s="11">
        <v>4.5454545454545456E-2</v>
      </c>
      <c r="O36" s="8">
        <v>3.3384615384615386</v>
      </c>
    </row>
    <row r="37" spans="7:15" x14ac:dyDescent="0.25">
      <c r="G37" t="s">
        <v>216</v>
      </c>
      <c r="H37" s="6">
        <v>611</v>
      </c>
      <c r="I37" s="6">
        <v>3</v>
      </c>
      <c r="J37" s="6">
        <v>15</v>
      </c>
      <c r="K37" s="6">
        <v>75</v>
      </c>
      <c r="L37" s="11">
        <v>0.15220949263502456</v>
      </c>
      <c r="M37" s="11">
        <v>0.25204582651391161</v>
      </c>
      <c r="N37" s="11">
        <v>1.6366612111292964E-2</v>
      </c>
      <c r="O37" s="8">
        <v>3.226072607260726</v>
      </c>
    </row>
    <row r="38" spans="7:15" x14ac:dyDescent="0.25">
      <c r="G38" t="s">
        <v>224</v>
      </c>
      <c r="H38" s="6">
        <v>954</v>
      </c>
      <c r="I38" s="6">
        <v>5</v>
      </c>
      <c r="J38" s="6">
        <v>25</v>
      </c>
      <c r="K38" s="6">
        <v>143</v>
      </c>
      <c r="L38" s="11">
        <v>0.18134171907756813</v>
      </c>
      <c r="M38" s="11">
        <v>0.18448637316561844</v>
      </c>
      <c r="N38" s="11">
        <v>3.3542976939203356E-2</v>
      </c>
      <c r="O38" s="8">
        <v>3.0107758620689653</v>
      </c>
    </row>
    <row r="39" spans="7:15" x14ac:dyDescent="0.25">
      <c r="G39" t="s">
        <v>227</v>
      </c>
      <c r="H39" s="6">
        <v>298</v>
      </c>
      <c r="I39" s="6">
        <v>2</v>
      </c>
      <c r="J39" s="6">
        <v>10</v>
      </c>
      <c r="K39" s="6">
        <v>54</v>
      </c>
      <c r="L39" s="11">
        <v>0.22147651006711411</v>
      </c>
      <c r="M39" s="11">
        <v>0.12416107382550336</v>
      </c>
      <c r="N39" s="11">
        <v>3.6912751677852351E-2</v>
      </c>
      <c r="O39" s="8">
        <v>2.7800687285223367</v>
      </c>
    </row>
    <row r="40" spans="7:15" x14ac:dyDescent="0.25">
      <c r="G40" t="s">
        <v>228</v>
      </c>
      <c r="H40" s="6">
        <v>130</v>
      </c>
      <c r="I40" s="6">
        <v>1</v>
      </c>
      <c r="J40" s="6">
        <v>5</v>
      </c>
      <c r="K40" s="6">
        <v>9</v>
      </c>
      <c r="L40" s="11">
        <v>0.11538461538461539</v>
      </c>
      <c r="M40" s="11">
        <v>0.27692307692307694</v>
      </c>
      <c r="N40" s="11">
        <v>9.2307692307692313E-2</v>
      </c>
      <c r="O40" s="8">
        <v>3.46875</v>
      </c>
    </row>
    <row r="41" spans="7:15" x14ac:dyDescent="0.25">
      <c r="G41" t="s">
        <v>229</v>
      </c>
      <c r="H41" s="6">
        <v>684</v>
      </c>
      <c r="I41" s="6">
        <v>4</v>
      </c>
      <c r="J41" s="6">
        <v>20</v>
      </c>
      <c r="K41" s="6">
        <v>87</v>
      </c>
      <c r="L41" s="11">
        <v>0.16228070175438597</v>
      </c>
      <c r="M41" s="11">
        <v>0.23684210526315788</v>
      </c>
      <c r="N41" s="11">
        <v>3.5087719298245612E-2</v>
      </c>
      <c r="O41" s="8">
        <v>3.1796759941089836</v>
      </c>
    </row>
    <row r="42" spans="7:15" x14ac:dyDescent="0.25">
      <c r="G42" t="s">
        <v>233</v>
      </c>
      <c r="H42" s="6">
        <v>6</v>
      </c>
      <c r="I42" s="6">
        <v>0</v>
      </c>
      <c r="J42" s="6">
        <v>0</v>
      </c>
      <c r="K42" s="6">
        <v>0</v>
      </c>
      <c r="L42" s="11">
        <v>0</v>
      </c>
      <c r="M42" s="11">
        <v>0.33333333333333331</v>
      </c>
      <c r="N42" s="11">
        <v>0</v>
      </c>
      <c r="O42" s="8">
        <v>3.8333333333333335</v>
      </c>
    </row>
    <row r="43" spans="7:15" x14ac:dyDescent="0.25">
      <c r="G43" t="s">
        <v>234</v>
      </c>
      <c r="H43" s="6">
        <v>76</v>
      </c>
      <c r="I43" s="6">
        <v>1</v>
      </c>
      <c r="J43" s="6">
        <v>5</v>
      </c>
      <c r="K43" s="6">
        <v>8</v>
      </c>
      <c r="L43" s="11">
        <v>0.18421052631578946</v>
      </c>
      <c r="M43" s="11">
        <v>0.21052631578947367</v>
      </c>
      <c r="N43" s="11">
        <v>3.9473684210526314E-2</v>
      </c>
      <c r="O43" s="8">
        <v>3.16</v>
      </c>
    </row>
    <row r="44" spans="7:15" x14ac:dyDescent="0.25">
      <c r="G44" t="s">
        <v>235</v>
      </c>
      <c r="H44" s="6">
        <v>188</v>
      </c>
      <c r="I44" s="6">
        <v>1</v>
      </c>
      <c r="J44" s="6">
        <v>5</v>
      </c>
      <c r="K44" s="6">
        <v>40</v>
      </c>
      <c r="L44" s="11">
        <v>0.24468085106382978</v>
      </c>
      <c r="M44" s="11">
        <v>0.22340425531914893</v>
      </c>
      <c r="N44" s="11">
        <v>7.9787234042553196E-2</v>
      </c>
      <c r="O44" s="8">
        <v>3.0053475935828877</v>
      </c>
    </row>
    <row r="45" spans="7:15" x14ac:dyDescent="0.25">
      <c r="G45" t="s">
        <v>238</v>
      </c>
      <c r="H45" s="6">
        <v>104</v>
      </c>
      <c r="I45" s="6">
        <v>1</v>
      </c>
      <c r="J45" s="6">
        <v>5</v>
      </c>
      <c r="K45" s="6">
        <v>15</v>
      </c>
      <c r="L45" s="11">
        <v>0.20192307692307693</v>
      </c>
      <c r="M45" s="11">
        <v>0.21153846153846154</v>
      </c>
      <c r="N45" s="11">
        <v>3.8461538461538464E-2</v>
      </c>
      <c r="O45" s="8">
        <v>3.1274509803921569</v>
      </c>
    </row>
    <row r="46" spans="7:15" x14ac:dyDescent="0.25">
      <c r="G46" t="s">
        <v>239</v>
      </c>
      <c r="H46" s="6">
        <v>313</v>
      </c>
      <c r="I46" s="6">
        <v>2</v>
      </c>
      <c r="J46" s="6">
        <v>10</v>
      </c>
      <c r="K46" s="6">
        <v>52</v>
      </c>
      <c r="L46" s="11">
        <v>0.20447284345047922</v>
      </c>
      <c r="M46" s="11">
        <v>0.16932907348242812</v>
      </c>
      <c r="N46" s="11">
        <v>7.6677316293929709E-2</v>
      </c>
      <c r="O46" s="8">
        <v>2.970779220779221</v>
      </c>
    </row>
    <row r="47" spans="7:15" x14ac:dyDescent="0.25">
      <c r="G47" t="s">
        <v>241</v>
      </c>
      <c r="H47" s="6">
        <v>1206</v>
      </c>
      <c r="I47" s="6">
        <v>6</v>
      </c>
      <c r="J47" s="6">
        <v>30</v>
      </c>
      <c r="K47" s="6">
        <v>294</v>
      </c>
      <c r="L47" s="11">
        <v>0.27363184079601988</v>
      </c>
      <c r="M47" s="11">
        <v>0.13515754560530679</v>
      </c>
      <c r="N47" s="11">
        <v>2.404643449419569E-2</v>
      </c>
      <c r="O47" s="8">
        <v>2.6810490693739424</v>
      </c>
    </row>
    <row r="48" spans="7:15" x14ac:dyDescent="0.25">
      <c r="G48" t="s">
        <v>242</v>
      </c>
      <c r="H48" s="6">
        <v>98</v>
      </c>
      <c r="I48" s="6">
        <v>1</v>
      </c>
      <c r="J48" s="6">
        <v>5</v>
      </c>
      <c r="K48" s="6">
        <v>3</v>
      </c>
      <c r="L48" s="11">
        <v>9.1836734693877556E-2</v>
      </c>
      <c r="M48" s="11">
        <v>0.41836734693877553</v>
      </c>
      <c r="N48" s="11">
        <v>5.1020408163265307E-2</v>
      </c>
      <c r="O48" s="8">
        <v>3.831578947368421</v>
      </c>
    </row>
    <row r="49" spans="7:15" x14ac:dyDescent="0.25">
      <c r="G49" t="s">
        <v>246</v>
      </c>
      <c r="H49" s="6">
        <v>287</v>
      </c>
      <c r="I49" s="6">
        <v>1</v>
      </c>
      <c r="J49" s="6">
        <v>5</v>
      </c>
      <c r="K49" s="6">
        <v>51</v>
      </c>
      <c r="L49" s="11">
        <v>0.19860627177700349</v>
      </c>
      <c r="M49" s="11">
        <v>0.21254355400696864</v>
      </c>
      <c r="N49" s="11">
        <v>4.5296167247386762E-2</v>
      </c>
      <c r="O49" s="8">
        <v>3.0750000000000002</v>
      </c>
    </row>
    <row r="50" spans="7:15" x14ac:dyDescent="0.25">
      <c r="G50" t="s">
        <v>244</v>
      </c>
      <c r="H50" s="6">
        <v>35</v>
      </c>
      <c r="I50" s="6">
        <v>1</v>
      </c>
      <c r="J50" s="6">
        <v>5</v>
      </c>
      <c r="K50" s="6">
        <v>2</v>
      </c>
      <c r="L50" s="11">
        <v>0.22857142857142856</v>
      </c>
      <c r="M50" s="11">
        <v>0.34285714285714286</v>
      </c>
      <c r="N50" s="11">
        <v>2.8571428571428571E-2</v>
      </c>
      <c r="O50" s="8">
        <v>3.2941176470588234</v>
      </c>
    </row>
    <row r="51" spans="7:15" x14ac:dyDescent="0.25">
      <c r="G51" t="s">
        <v>248</v>
      </c>
      <c r="H51" s="6">
        <v>200</v>
      </c>
      <c r="I51" s="6">
        <v>0</v>
      </c>
      <c r="J51" s="6">
        <v>5</v>
      </c>
      <c r="K51" s="6">
        <v>12</v>
      </c>
      <c r="L51" s="11">
        <v>8.5000000000000006E-2</v>
      </c>
      <c r="M51" s="11">
        <v>0.28499999999999998</v>
      </c>
      <c r="N51" s="11">
        <v>7.4999999999999997E-2</v>
      </c>
      <c r="O51" s="8">
        <v>3.4747474747474749</v>
      </c>
    </row>
    <row r="52" spans="7:15" x14ac:dyDescent="0.25">
      <c r="G52" t="s">
        <v>788</v>
      </c>
      <c r="H52" s="6">
        <v>345</v>
      </c>
      <c r="I52" s="6">
        <v>2</v>
      </c>
      <c r="J52" s="6">
        <v>10</v>
      </c>
      <c r="K52" s="6">
        <v>44</v>
      </c>
      <c r="L52" s="11">
        <v>0.16231884057971013</v>
      </c>
      <c r="M52" s="11">
        <v>0.28115942028985508</v>
      </c>
      <c r="N52" s="11">
        <v>1.7391304347826087E-2</v>
      </c>
      <c r="O52" s="8">
        <v>3.3771929824561404</v>
      </c>
    </row>
    <row r="53" spans="7:15" x14ac:dyDescent="0.25">
      <c r="G53" t="s">
        <v>252</v>
      </c>
      <c r="H53" s="6">
        <v>123</v>
      </c>
      <c r="I53" s="6">
        <v>1</v>
      </c>
      <c r="J53" s="6">
        <v>5</v>
      </c>
      <c r="K53" s="6">
        <v>15</v>
      </c>
      <c r="L53" s="11">
        <v>0.17073170731707318</v>
      </c>
      <c r="M53" s="11">
        <v>0.17073170731707318</v>
      </c>
      <c r="N53" s="11">
        <v>6.5040650406504072E-2</v>
      </c>
      <c r="O53" s="8">
        <v>2.9166666666666665</v>
      </c>
    </row>
    <row r="54" spans="7:15" x14ac:dyDescent="0.25">
      <c r="G54" t="s">
        <v>789</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797</v>
      </c>
      <c r="B1" s="22" t="s">
        <v>968</v>
      </c>
      <c r="C1" s="22" t="s">
        <v>969</v>
      </c>
      <c r="D1" s="22" t="s">
        <v>970</v>
      </c>
      <c r="E1" s="22" t="s">
        <v>971</v>
      </c>
      <c r="G1" s="2" t="s">
        <v>791</v>
      </c>
      <c r="H1" s="12" t="s">
        <v>798</v>
      </c>
      <c r="I1" s="12" t="s">
        <v>799</v>
      </c>
      <c r="J1" s="12" t="s">
        <v>800</v>
      </c>
      <c r="K1" s="12" t="s">
        <v>801</v>
      </c>
      <c r="L1" s="2" t="s">
        <v>810</v>
      </c>
      <c r="M1" s="2" t="s">
        <v>811</v>
      </c>
      <c r="N1" s="2" t="s">
        <v>812</v>
      </c>
      <c r="O1" s="2" t="s">
        <v>805</v>
      </c>
      <c r="Q1" t="s">
        <v>821</v>
      </c>
      <c r="R1" s="12" t="s">
        <v>822</v>
      </c>
      <c r="S1" s="6" t="s">
        <v>823</v>
      </c>
      <c r="T1" s="6"/>
      <c r="U1" s="6"/>
    </row>
    <row r="2" spans="1:21" x14ac:dyDescent="0.25">
      <c r="A2" t="s">
        <v>798</v>
      </c>
      <c r="B2" s="6">
        <f>COUNTA(ProviderInfo[Provider Name])</f>
        <v>123</v>
      </c>
      <c r="D2" s="6">
        <v>15216</v>
      </c>
      <c r="G2">
        <v>1</v>
      </c>
      <c r="H2" s="6">
        <v>849</v>
      </c>
      <c r="I2" s="6">
        <v>6</v>
      </c>
      <c r="J2" s="6">
        <v>36</v>
      </c>
      <c r="K2" s="6">
        <v>101</v>
      </c>
      <c r="L2" s="11">
        <v>0.16843345111896349</v>
      </c>
      <c r="M2" s="11">
        <v>0.26148409893992935</v>
      </c>
      <c r="N2" s="11">
        <v>3.7691401648998819E-2</v>
      </c>
      <c r="O2" s="8">
        <v>3.2600950118764844</v>
      </c>
      <c r="Q2" t="s">
        <v>824</v>
      </c>
      <c r="R2" s="6" t="s">
        <v>825</v>
      </c>
      <c r="S2" s="6" t="s">
        <v>826</v>
      </c>
      <c r="T2" s="6"/>
    </row>
    <row r="3" spans="1:21" x14ac:dyDescent="0.25">
      <c r="A3" t="s">
        <v>799</v>
      </c>
      <c r="B3" s="6">
        <f>COUNTIF(ProviderInfo[[#All],[Special Focus Status]], "SFF")</f>
        <v>1</v>
      </c>
      <c r="C3" s="7">
        <f>Summary2[[#This Row],[State Total]]/COUNTA(ProviderInfo[Provider Name])</f>
        <v>8.130081300813009E-3</v>
      </c>
      <c r="D3" s="6">
        <v>85</v>
      </c>
      <c r="E3" s="7">
        <v>5.5862250262881177E-3</v>
      </c>
      <c r="G3">
        <v>2</v>
      </c>
      <c r="H3" s="6">
        <v>972</v>
      </c>
      <c r="I3" s="6">
        <v>5</v>
      </c>
      <c r="J3" s="6">
        <v>25</v>
      </c>
      <c r="K3" s="6">
        <v>92</v>
      </c>
      <c r="L3" s="11">
        <v>0.12551440329218108</v>
      </c>
      <c r="M3" s="11">
        <v>0.28600823045267487</v>
      </c>
      <c r="N3" s="11">
        <v>1.3374485596707819E-2</v>
      </c>
      <c r="O3" s="8">
        <v>3.3475103734439835</v>
      </c>
      <c r="Q3" t="s">
        <v>827</v>
      </c>
      <c r="R3" s="6" t="s">
        <v>217</v>
      </c>
      <c r="S3" s="6" t="s">
        <v>828</v>
      </c>
      <c r="T3" s="6"/>
    </row>
    <row r="4" spans="1:21" x14ac:dyDescent="0.25">
      <c r="A4" t="s">
        <v>800</v>
      </c>
      <c r="B4" s="6">
        <f>COUNTIF(ProviderInfo[[#All],[Special Focus Status]], "SFF Candidate")</f>
        <v>5</v>
      </c>
      <c r="C4" s="7">
        <f>Summary2[[#This Row],[State Total]]/COUNTA(ProviderInfo[Provider Name])</f>
        <v>4.065040650406504E-2</v>
      </c>
      <c r="D4" s="6">
        <v>441</v>
      </c>
      <c r="E4" s="7">
        <v>2.8982649842271294E-2</v>
      </c>
      <c r="G4">
        <v>3</v>
      </c>
      <c r="H4" s="6">
        <v>1380</v>
      </c>
      <c r="I4" s="6">
        <v>8</v>
      </c>
      <c r="J4" s="6">
        <v>40</v>
      </c>
      <c r="K4" s="6">
        <v>175</v>
      </c>
      <c r="L4" s="11">
        <v>0.16159420289855073</v>
      </c>
      <c r="M4" s="11">
        <v>0.23985507246376811</v>
      </c>
      <c r="N4" s="11">
        <v>4.1304347826086954E-2</v>
      </c>
      <c r="O4" s="8">
        <v>3.1894273127753303</v>
      </c>
      <c r="Q4" t="s">
        <v>829</v>
      </c>
      <c r="R4" s="6" t="s">
        <v>230</v>
      </c>
      <c r="S4" s="6" t="s">
        <v>830</v>
      </c>
      <c r="T4" s="6"/>
    </row>
    <row r="5" spans="1:21" x14ac:dyDescent="0.25">
      <c r="A5" t="s">
        <v>801</v>
      </c>
      <c r="B5" s="6">
        <f>COUNTIFS(ProviderInfo[Overall Rating], "1", ProviderInfo[Special Focus Status], "")</f>
        <v>15</v>
      </c>
      <c r="C5" s="7">
        <f>Summary2[[#This Row],[State Total]]/COUNTA(ProviderInfo[Provider Name])</f>
        <v>0.12195121951219512</v>
      </c>
      <c r="D5" s="6">
        <v>2176</v>
      </c>
      <c r="E5" s="7">
        <v>0.14300736067297581</v>
      </c>
      <c r="G5">
        <v>4</v>
      </c>
      <c r="H5" s="6">
        <v>2697</v>
      </c>
      <c r="I5" s="6">
        <v>13</v>
      </c>
      <c r="J5" s="6">
        <v>65</v>
      </c>
      <c r="K5" s="6">
        <v>455</v>
      </c>
      <c r="L5" s="11">
        <v>0.19762699295513533</v>
      </c>
      <c r="M5" s="11">
        <v>0.19577308120133483</v>
      </c>
      <c r="N5" s="11">
        <v>4.8943270300333706E-2</v>
      </c>
      <c r="O5" s="8">
        <v>3.054887218045113</v>
      </c>
      <c r="Q5" t="s">
        <v>831</v>
      </c>
      <c r="R5" s="6" t="s">
        <v>832</v>
      </c>
      <c r="S5" s="6" t="s">
        <v>833</v>
      </c>
      <c r="T5" s="6"/>
    </row>
    <row r="6" spans="1:21" x14ac:dyDescent="0.25">
      <c r="A6" t="s">
        <v>802</v>
      </c>
      <c r="B6" s="6">
        <f>SUM(B3:B5)</f>
        <v>21</v>
      </c>
      <c r="C6" s="7">
        <f>Summary2[[#This Row],[State Total]]/COUNTA(ProviderInfo[Provider Name])</f>
        <v>0.17073170731707318</v>
      </c>
      <c r="D6" s="6">
        <v>2702</v>
      </c>
      <c r="E6" s="7">
        <v>0.17757623554153523</v>
      </c>
      <c r="G6">
        <v>5</v>
      </c>
      <c r="H6" s="6">
        <v>3323</v>
      </c>
      <c r="I6" s="6">
        <v>17</v>
      </c>
      <c r="J6" s="6">
        <v>90</v>
      </c>
      <c r="K6" s="6">
        <v>480</v>
      </c>
      <c r="L6" s="11">
        <v>0.17664760758350886</v>
      </c>
      <c r="M6" s="11">
        <v>0.23292205838098104</v>
      </c>
      <c r="N6" s="11">
        <v>7.1020162503761655E-2</v>
      </c>
      <c r="O6" s="8">
        <v>3.1436851738865164</v>
      </c>
      <c r="Q6" t="s">
        <v>834</v>
      </c>
      <c r="R6" s="6" t="s">
        <v>835</v>
      </c>
      <c r="S6" s="6" t="s">
        <v>836</v>
      </c>
      <c r="T6" s="6"/>
    </row>
    <row r="7" spans="1:21" x14ac:dyDescent="0.25">
      <c r="A7" t="s">
        <v>803</v>
      </c>
      <c r="B7" s="6">
        <f>COUNTIF(ProviderInfo[Overall Rating], "5")</f>
        <v>21</v>
      </c>
      <c r="C7" s="7">
        <f>Summary2[[#This Row],[State Total]]/COUNTA(ProviderInfo[Provider Name])</f>
        <v>0.17073170731707318</v>
      </c>
      <c r="D7" s="6">
        <v>3465</v>
      </c>
      <c r="E7" s="7">
        <v>0.22772082018927445</v>
      </c>
      <c r="G7">
        <v>6</v>
      </c>
      <c r="H7" s="6">
        <v>2061</v>
      </c>
      <c r="I7" s="6">
        <v>12</v>
      </c>
      <c r="J7" s="6">
        <v>55</v>
      </c>
      <c r="K7" s="6">
        <v>474</v>
      </c>
      <c r="L7" s="11">
        <v>0.26249393498301793</v>
      </c>
      <c r="M7" s="11">
        <v>0.13682678311499272</v>
      </c>
      <c r="N7" s="11">
        <v>2.7656477438136828E-2</v>
      </c>
      <c r="O7" s="8">
        <v>2.7183794466403164</v>
      </c>
      <c r="Q7" t="s">
        <v>837</v>
      </c>
      <c r="R7" s="6" t="s">
        <v>113</v>
      </c>
      <c r="S7" s="6" t="s">
        <v>838</v>
      </c>
      <c r="T7" s="6"/>
    </row>
    <row r="8" spans="1:21" x14ac:dyDescent="0.25">
      <c r="A8" t="s">
        <v>804</v>
      </c>
      <c r="B8" s="6">
        <f>COUNTIF(ProviderInfo[Abuse Icon], "Y")</f>
        <v>8</v>
      </c>
      <c r="C8" s="7">
        <f>Summary2[[#This Row],[State Total]]/COUNTA(ProviderInfo[Provider Name])</f>
        <v>6.5040650406504072E-2</v>
      </c>
      <c r="D8" s="6">
        <v>774</v>
      </c>
      <c r="E8" s="7">
        <v>5.0867507886435334E-2</v>
      </c>
      <c r="G8">
        <v>7</v>
      </c>
      <c r="H8" s="6">
        <v>1465</v>
      </c>
      <c r="I8" s="6">
        <v>8</v>
      </c>
      <c r="J8" s="6">
        <v>40</v>
      </c>
      <c r="K8" s="6">
        <v>234</v>
      </c>
      <c r="L8" s="11">
        <v>0.19249146757679181</v>
      </c>
      <c r="M8" s="11">
        <v>0.21023890784982935</v>
      </c>
      <c r="N8" s="11">
        <v>3.8907849829351533E-2</v>
      </c>
      <c r="O8" s="8">
        <v>3.1020124913254685</v>
      </c>
      <c r="Q8" t="s">
        <v>839</v>
      </c>
      <c r="R8" s="6" t="s">
        <v>840</v>
      </c>
      <c r="S8" s="6" t="s">
        <v>841</v>
      </c>
      <c r="T8" s="6"/>
    </row>
    <row r="9" spans="1:21" x14ac:dyDescent="0.25">
      <c r="A9" t="s">
        <v>805</v>
      </c>
      <c r="B9" s="8">
        <f>AVERAGE(ProviderInfo[Overall Rating])</f>
        <v>2.9166666666666665</v>
      </c>
      <c r="D9" s="8">
        <v>3.1440474603386215</v>
      </c>
      <c r="G9">
        <v>8</v>
      </c>
      <c r="H9" s="6">
        <v>609</v>
      </c>
      <c r="I9" s="6">
        <v>6</v>
      </c>
      <c r="J9" s="6">
        <v>30</v>
      </c>
      <c r="K9" s="6">
        <v>49</v>
      </c>
      <c r="L9" s="11">
        <v>0.13957307060755336</v>
      </c>
      <c r="M9" s="11">
        <v>0.30377668308702793</v>
      </c>
      <c r="N9" s="11">
        <v>9.5238095238095233E-2</v>
      </c>
      <c r="O9" s="8">
        <v>3.4690117252931323</v>
      </c>
      <c r="Q9" t="s">
        <v>837</v>
      </c>
      <c r="R9" s="6" t="s">
        <v>113</v>
      </c>
      <c r="S9" s="6" t="s">
        <v>838</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839</v>
      </c>
      <c r="R10" s="6" t="s">
        <v>840</v>
      </c>
      <c r="S10" s="6" t="s">
        <v>841</v>
      </c>
      <c r="T10" s="6"/>
    </row>
    <row r="11" spans="1:21" x14ac:dyDescent="0.25">
      <c r="A11" t="s">
        <v>806</v>
      </c>
      <c r="B11" s="6">
        <f>COUNTIF(ProviderInfo[[#All],[Ownership Type]], "For profit")</f>
        <v>97</v>
      </c>
      <c r="C11" s="7">
        <f>Summary2[[#This Row],[State Total]]/COUNTA(ProviderInfo[Provider Name])</f>
        <v>0.78861788617886175</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842</v>
      </c>
      <c r="R11" s="6" t="s">
        <v>149</v>
      </c>
      <c r="S11" s="6" t="s">
        <v>843</v>
      </c>
      <c r="T11" s="6"/>
    </row>
    <row r="12" spans="1:21" x14ac:dyDescent="0.25">
      <c r="A12" t="s">
        <v>807</v>
      </c>
      <c r="B12" s="6">
        <f>COUNTIF(ProviderInfo[[#All],[Ownership Type]], "Non profit")</f>
        <v>21</v>
      </c>
      <c r="C12" s="7">
        <f>Summary2[[#This Row],[State Total]]/COUNTA(ProviderInfo[Provider Name])</f>
        <v>0.17073170731707318</v>
      </c>
      <c r="D12" s="6">
        <v>3513</v>
      </c>
      <c r="E12" s="7">
        <v>0.23087539432176657</v>
      </c>
      <c r="Q12" t="s">
        <v>844</v>
      </c>
      <c r="R12" s="6" t="s">
        <v>147</v>
      </c>
      <c r="S12" s="6" t="s">
        <v>845</v>
      </c>
      <c r="T12" s="6"/>
    </row>
    <row r="13" spans="1:21" x14ac:dyDescent="0.25">
      <c r="A13" t="s">
        <v>808</v>
      </c>
      <c r="B13" s="21">
        <f>COUNTIF(ProviderInfo[[#All],[Ownership Type]], "Government")</f>
        <v>5</v>
      </c>
      <c r="C13" s="7">
        <f>Summary2[[#This Row],[State Total]]/COUNTA(ProviderInfo[Provider Name])</f>
        <v>4.065040650406504E-2</v>
      </c>
      <c r="D13">
        <v>952</v>
      </c>
      <c r="E13" s="7">
        <v>6.2565720294426919E-2</v>
      </c>
      <c r="Q13" t="s">
        <v>846</v>
      </c>
      <c r="R13" s="6" t="s">
        <v>847</v>
      </c>
      <c r="S13" s="6" t="s">
        <v>848</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849</v>
      </c>
      <c r="K2" s="21" t="s">
        <v>850</v>
      </c>
      <c r="L2" s="21" t="s">
        <v>958</v>
      </c>
      <c r="N2" s="24" t="s">
        <v>796</v>
      </c>
      <c r="O2" s="25"/>
    </row>
    <row r="3" spans="10:15" x14ac:dyDescent="0.25">
      <c r="J3" s="21" t="s">
        <v>0</v>
      </c>
      <c r="K3" s="21" t="s">
        <v>0</v>
      </c>
      <c r="L3" s="21" t="s">
        <v>864</v>
      </c>
      <c r="N3" s="13">
        <v>1</v>
      </c>
      <c r="O3" s="23" t="s">
        <v>967</v>
      </c>
    </row>
    <row r="4" spans="10:15" x14ac:dyDescent="0.25">
      <c r="J4" s="21" t="s">
        <v>1</v>
      </c>
      <c r="K4" s="21" t="s">
        <v>1</v>
      </c>
      <c r="L4" s="21" t="s">
        <v>865</v>
      </c>
      <c r="N4" s="15">
        <v>2</v>
      </c>
      <c r="O4" s="14" t="s">
        <v>959</v>
      </c>
    </row>
    <row r="5" spans="10:15" x14ac:dyDescent="0.25">
      <c r="J5" s="21" t="s">
        <v>2</v>
      </c>
      <c r="K5" s="21" t="s">
        <v>2</v>
      </c>
      <c r="L5" s="21" t="s">
        <v>865</v>
      </c>
      <c r="N5" s="15">
        <v>6</v>
      </c>
      <c r="O5" s="14" t="s">
        <v>960</v>
      </c>
    </row>
    <row r="6" spans="10:15" x14ac:dyDescent="0.25">
      <c r="J6" s="21" t="s">
        <v>3</v>
      </c>
      <c r="K6" s="21" t="s">
        <v>3</v>
      </c>
      <c r="L6" s="21" t="s">
        <v>865</v>
      </c>
      <c r="N6" s="15">
        <v>9</v>
      </c>
      <c r="O6" s="14" t="s">
        <v>961</v>
      </c>
    </row>
    <row r="7" spans="10:15" x14ac:dyDescent="0.25">
      <c r="J7" s="21" t="s">
        <v>4</v>
      </c>
      <c r="K7" s="21" t="s">
        <v>4</v>
      </c>
      <c r="L7" s="21" t="s">
        <v>866</v>
      </c>
      <c r="N7" s="15">
        <v>10</v>
      </c>
      <c r="O7" s="14" t="s">
        <v>962</v>
      </c>
    </row>
    <row r="8" spans="10:15" x14ac:dyDescent="0.25">
      <c r="J8" s="21" t="s">
        <v>5</v>
      </c>
      <c r="K8" s="21" t="s">
        <v>5</v>
      </c>
      <c r="L8" s="21" t="s">
        <v>867</v>
      </c>
      <c r="N8" s="15">
        <v>12</v>
      </c>
      <c r="O8" s="14" t="s">
        <v>963</v>
      </c>
    </row>
    <row r="9" spans="10:15" x14ac:dyDescent="0.25">
      <c r="J9" s="21" t="s">
        <v>6</v>
      </c>
      <c r="K9" s="21" t="s">
        <v>6</v>
      </c>
      <c r="L9" s="21" t="s">
        <v>868</v>
      </c>
      <c r="N9" s="15">
        <v>13</v>
      </c>
      <c r="O9" s="14" t="s">
        <v>813</v>
      </c>
    </row>
    <row r="10" spans="10:15" x14ac:dyDescent="0.25">
      <c r="J10" s="21" t="s">
        <v>7</v>
      </c>
      <c r="K10" s="21" t="s">
        <v>851</v>
      </c>
      <c r="L10" s="21" t="s">
        <v>869</v>
      </c>
      <c r="N10" s="15">
        <v>14</v>
      </c>
      <c r="O10" s="14" t="s">
        <v>964</v>
      </c>
    </row>
    <row r="11" spans="10:15" x14ac:dyDescent="0.25">
      <c r="J11" s="21" t="s">
        <v>8</v>
      </c>
      <c r="K11" s="21" t="s">
        <v>8</v>
      </c>
      <c r="L11" s="21" t="s">
        <v>865</v>
      </c>
      <c r="N11" s="15">
        <v>18</v>
      </c>
      <c r="O11" s="14" t="s">
        <v>965</v>
      </c>
    </row>
    <row r="12" spans="10:15" ht="15.75" thickBot="1" x14ac:dyDescent="0.3">
      <c r="J12" s="21" t="s">
        <v>9</v>
      </c>
      <c r="K12" s="21" t="s">
        <v>852</v>
      </c>
      <c r="L12" s="21" t="s">
        <v>957</v>
      </c>
      <c r="N12" s="16">
        <v>19</v>
      </c>
      <c r="O12" s="17" t="s">
        <v>966</v>
      </c>
    </row>
    <row r="13" spans="10:15" x14ac:dyDescent="0.25">
      <c r="J13" s="21" t="s">
        <v>10</v>
      </c>
      <c r="K13" s="21" t="s">
        <v>853</v>
      </c>
      <c r="L13" s="21" t="s">
        <v>870</v>
      </c>
    </row>
    <row r="14" spans="10:15" x14ac:dyDescent="0.25">
      <c r="J14" s="21" t="s">
        <v>11</v>
      </c>
      <c r="K14" s="21" t="s">
        <v>854</v>
      </c>
      <c r="L14" s="21" t="s">
        <v>871</v>
      </c>
      <c r="O14" s="21"/>
    </row>
    <row r="15" spans="10:15" x14ac:dyDescent="0.25">
      <c r="J15" s="21" t="s">
        <v>12</v>
      </c>
      <c r="K15" s="21" t="s">
        <v>855</v>
      </c>
      <c r="L15" s="21" t="s">
        <v>872</v>
      </c>
      <c r="O15" s="21"/>
    </row>
    <row r="16" spans="10:15" x14ac:dyDescent="0.25">
      <c r="J16" s="21" t="s">
        <v>13</v>
      </c>
      <c r="K16" s="21" t="s">
        <v>856</v>
      </c>
      <c r="L16" s="21" t="s">
        <v>865</v>
      </c>
      <c r="O16" s="21"/>
    </row>
    <row r="17" spans="10:15" x14ac:dyDescent="0.25">
      <c r="J17" s="21" t="s">
        <v>14</v>
      </c>
      <c r="K17" s="21" t="s">
        <v>857</v>
      </c>
      <c r="L17" s="21" t="s">
        <v>873</v>
      </c>
      <c r="O17" s="21"/>
    </row>
    <row r="18" spans="10:15" x14ac:dyDescent="0.25">
      <c r="J18" s="21" t="s">
        <v>15</v>
      </c>
      <c r="K18" s="21" t="s">
        <v>15</v>
      </c>
      <c r="L18" s="21" t="s">
        <v>865</v>
      </c>
      <c r="O18" s="21"/>
    </row>
    <row r="19" spans="10:15" x14ac:dyDescent="0.25">
      <c r="J19" s="21" t="s">
        <v>858</v>
      </c>
      <c r="K19" s="21" t="s">
        <v>859</v>
      </c>
      <c r="L19" s="21" t="s">
        <v>874</v>
      </c>
      <c r="O19" s="21"/>
    </row>
    <row r="20" spans="10:15" x14ac:dyDescent="0.25">
      <c r="J20" s="21" t="s">
        <v>17</v>
      </c>
      <c r="K20" s="21" t="s">
        <v>860</v>
      </c>
      <c r="L20" s="21" t="s">
        <v>873</v>
      </c>
      <c r="O20" s="21"/>
    </row>
    <row r="21" spans="10:15" x14ac:dyDescent="0.25">
      <c r="J21" s="21" t="s">
        <v>18</v>
      </c>
      <c r="K21" s="21" t="s">
        <v>18</v>
      </c>
      <c r="L21" s="21" t="s">
        <v>875</v>
      </c>
      <c r="O21" s="21"/>
    </row>
    <row r="22" spans="10:15" x14ac:dyDescent="0.25">
      <c r="J22" s="21" t="s">
        <v>19</v>
      </c>
      <c r="K22" s="21" t="s">
        <v>861</v>
      </c>
      <c r="L22" s="21" t="s">
        <v>873</v>
      </c>
      <c r="O22" s="21"/>
    </row>
    <row r="23" spans="10:15" x14ac:dyDescent="0.25">
      <c r="J23" s="21" t="s">
        <v>20</v>
      </c>
      <c r="K23" s="21" t="s">
        <v>862</v>
      </c>
      <c r="L23" s="21" t="s">
        <v>873</v>
      </c>
      <c r="O23" s="21"/>
    </row>
    <row r="24" spans="10:15" x14ac:dyDescent="0.25">
      <c r="J24" s="21" t="s">
        <v>21</v>
      </c>
      <c r="K24" s="21" t="s">
        <v>863</v>
      </c>
      <c r="L24" s="21" t="s">
        <v>873</v>
      </c>
      <c r="O24" s="21"/>
    </row>
    <row r="25" spans="10:15" x14ac:dyDescent="0.25">
      <c r="J25" s="21" t="s">
        <v>22</v>
      </c>
      <c r="K25" s="21" t="s">
        <v>22</v>
      </c>
      <c r="L25" s="21" t="s">
        <v>876</v>
      </c>
    </row>
    <row r="26" spans="10:15" x14ac:dyDescent="0.25">
      <c r="J26" s="21" t="s">
        <v>23</v>
      </c>
      <c r="K26" s="21" t="s">
        <v>23</v>
      </c>
      <c r="L26" s="21" t="s">
        <v>877</v>
      </c>
    </row>
    <row r="27" spans="10:15" x14ac:dyDescent="0.25">
      <c r="J27" s="21" t="s">
        <v>24</v>
      </c>
      <c r="K27" s="21" t="s">
        <v>24</v>
      </c>
      <c r="L27" s="21" t="s">
        <v>878</v>
      </c>
    </row>
    <row r="28" spans="10:15" x14ac:dyDescent="0.25">
      <c r="J28" s="21" t="s">
        <v>25</v>
      </c>
      <c r="K28" s="21" t="s">
        <v>25</v>
      </c>
      <c r="L28" s="21" t="s">
        <v>872</v>
      </c>
    </row>
    <row r="29" spans="10:15" x14ac:dyDescent="0.25">
      <c r="J29" s="21" t="s">
        <v>26</v>
      </c>
      <c r="K29" s="21" t="s">
        <v>26</v>
      </c>
      <c r="L29" s="21" t="s">
        <v>878</v>
      </c>
    </row>
    <row r="30" spans="10:15" x14ac:dyDescent="0.25">
      <c r="J30" s="21" t="s">
        <v>27</v>
      </c>
      <c r="K30" s="21" t="s">
        <v>27</v>
      </c>
      <c r="L30" s="21" t="s">
        <v>872</v>
      </c>
    </row>
    <row r="31" spans="10:15" x14ac:dyDescent="0.25">
      <c r="J31" s="21" t="s">
        <v>28</v>
      </c>
      <c r="K31" s="21" t="s">
        <v>28</v>
      </c>
      <c r="L31" s="21" t="s">
        <v>878</v>
      </c>
    </row>
    <row r="32" spans="10:15" x14ac:dyDescent="0.25">
      <c r="J32" s="21" t="s">
        <v>29</v>
      </c>
      <c r="K32" s="21" t="s">
        <v>29</v>
      </c>
      <c r="L32" s="21" t="s">
        <v>872</v>
      </c>
    </row>
    <row r="33" spans="10:16" x14ac:dyDescent="0.25">
      <c r="J33" s="21" t="s">
        <v>30</v>
      </c>
      <c r="K33" s="21" t="s">
        <v>879</v>
      </c>
      <c r="L33" s="21" t="s">
        <v>878</v>
      </c>
    </row>
    <row r="34" spans="10:16" x14ac:dyDescent="0.25">
      <c r="J34" s="21" t="s">
        <v>31</v>
      </c>
      <c r="K34" s="21" t="s">
        <v>31</v>
      </c>
      <c r="L34" s="21" t="s">
        <v>872</v>
      </c>
    </row>
    <row r="35" spans="10:16" x14ac:dyDescent="0.25">
      <c r="J35" s="21" t="s">
        <v>32</v>
      </c>
      <c r="K35" s="21" t="s">
        <v>32</v>
      </c>
      <c r="L35" s="21" t="s">
        <v>878</v>
      </c>
      <c r="P35" s="21"/>
    </row>
    <row r="36" spans="10:16" x14ac:dyDescent="0.25">
      <c r="J36" s="21" t="s">
        <v>33</v>
      </c>
      <c r="K36" s="21" t="s">
        <v>33</v>
      </c>
      <c r="L36" s="21" t="s">
        <v>872</v>
      </c>
      <c r="P36" s="21"/>
    </row>
    <row r="37" spans="10:16" x14ac:dyDescent="0.25">
      <c r="J37" s="21" t="s">
        <v>34</v>
      </c>
      <c r="K37" s="21" t="s">
        <v>34</v>
      </c>
      <c r="L37" s="21" t="s">
        <v>878</v>
      </c>
      <c r="P37" s="21"/>
    </row>
    <row r="38" spans="10:16" x14ac:dyDescent="0.25">
      <c r="J38" s="21" t="s">
        <v>35</v>
      </c>
      <c r="K38" s="21" t="s">
        <v>35</v>
      </c>
      <c r="L38" s="21" t="s">
        <v>872</v>
      </c>
      <c r="P38" s="21"/>
    </row>
    <row r="39" spans="10:16" x14ac:dyDescent="0.25">
      <c r="J39" s="21" t="s">
        <v>36</v>
      </c>
      <c r="K39" s="21" t="s">
        <v>36</v>
      </c>
      <c r="L39" s="21" t="s">
        <v>878</v>
      </c>
      <c r="P39" s="21"/>
    </row>
    <row r="40" spans="10:16" x14ac:dyDescent="0.25">
      <c r="J40" s="21" t="s">
        <v>37</v>
      </c>
      <c r="K40" s="21" t="s">
        <v>37</v>
      </c>
      <c r="L40" s="21" t="s">
        <v>872</v>
      </c>
      <c r="P40" s="21"/>
    </row>
    <row r="41" spans="10:16" x14ac:dyDescent="0.25">
      <c r="J41" s="21" t="s">
        <v>38</v>
      </c>
      <c r="K41" s="21" t="s">
        <v>38</v>
      </c>
      <c r="L41" s="21" t="s">
        <v>880</v>
      </c>
      <c r="P41" s="21"/>
    </row>
    <row r="42" spans="10:16" x14ac:dyDescent="0.25">
      <c r="J42" s="21" t="s">
        <v>39</v>
      </c>
      <c r="K42" s="21" t="s">
        <v>881</v>
      </c>
      <c r="L42" s="21" t="s">
        <v>880</v>
      </c>
      <c r="P42" s="21"/>
    </row>
    <row r="43" spans="10:16" x14ac:dyDescent="0.25">
      <c r="J43" s="21" t="s">
        <v>40</v>
      </c>
      <c r="K43" s="21" t="s">
        <v>882</v>
      </c>
      <c r="L43" s="21" t="s">
        <v>883</v>
      </c>
      <c r="P43" s="21"/>
    </row>
    <row r="44" spans="10:16" x14ac:dyDescent="0.25">
      <c r="J44" s="21" t="s">
        <v>41</v>
      </c>
      <c r="K44" s="21" t="s">
        <v>884</v>
      </c>
      <c r="L44" s="21" t="s">
        <v>883</v>
      </c>
      <c r="P44" s="21"/>
    </row>
    <row r="45" spans="10:16" x14ac:dyDescent="0.25">
      <c r="J45" s="21" t="s">
        <v>42</v>
      </c>
      <c r="K45" s="21" t="s">
        <v>885</v>
      </c>
      <c r="L45" s="21" t="s">
        <v>883</v>
      </c>
      <c r="P45" s="21"/>
    </row>
    <row r="46" spans="10:16" x14ac:dyDescent="0.25">
      <c r="J46" s="21" t="s">
        <v>43</v>
      </c>
      <c r="K46" s="21" t="s">
        <v>886</v>
      </c>
      <c r="L46" s="21" t="s">
        <v>883</v>
      </c>
    </row>
    <row r="47" spans="10:16" x14ac:dyDescent="0.25">
      <c r="J47" s="21" t="s">
        <v>44</v>
      </c>
      <c r="K47" s="21" t="s">
        <v>887</v>
      </c>
      <c r="L47" s="21" t="s">
        <v>883</v>
      </c>
    </row>
    <row r="48" spans="10:16" x14ac:dyDescent="0.25">
      <c r="J48" s="21" t="s">
        <v>45</v>
      </c>
      <c r="K48" s="21" t="s">
        <v>888</v>
      </c>
      <c r="L48" s="21" t="s">
        <v>883</v>
      </c>
    </row>
    <row r="49" spans="10:12" x14ac:dyDescent="0.25">
      <c r="J49" s="21" t="s">
        <v>46</v>
      </c>
      <c r="K49" s="21" t="s">
        <v>889</v>
      </c>
      <c r="L49" s="21" t="s">
        <v>883</v>
      </c>
    </row>
    <row r="50" spans="10:12" x14ac:dyDescent="0.25">
      <c r="J50" s="21" t="s">
        <v>47</v>
      </c>
      <c r="K50" s="21" t="s">
        <v>890</v>
      </c>
      <c r="L50" s="21" t="s">
        <v>883</v>
      </c>
    </row>
    <row r="51" spans="10:12" x14ac:dyDescent="0.25">
      <c r="J51" s="21" t="s">
        <v>48</v>
      </c>
      <c r="K51" s="21" t="s">
        <v>48</v>
      </c>
      <c r="L51" s="21" t="s">
        <v>891</v>
      </c>
    </row>
    <row r="52" spans="10:12" x14ac:dyDescent="0.25">
      <c r="J52" s="21" t="s">
        <v>49</v>
      </c>
      <c r="K52" s="21" t="s">
        <v>49</v>
      </c>
      <c r="L52" s="21" t="s">
        <v>872</v>
      </c>
    </row>
    <row r="53" spans="10:12" x14ac:dyDescent="0.25">
      <c r="J53" s="21" t="s">
        <v>50</v>
      </c>
      <c r="K53" s="21" t="s">
        <v>50</v>
      </c>
      <c r="L53" s="21" t="s">
        <v>891</v>
      </c>
    </row>
    <row r="54" spans="10:12" x14ac:dyDescent="0.25">
      <c r="J54" s="21" t="s">
        <v>51</v>
      </c>
      <c r="K54" s="21" t="s">
        <v>51</v>
      </c>
      <c r="L54" s="21" t="s">
        <v>872</v>
      </c>
    </row>
    <row r="55" spans="10:12" x14ac:dyDescent="0.25">
      <c r="J55" s="21" t="s">
        <v>52</v>
      </c>
      <c r="K55" s="21" t="s">
        <v>52</v>
      </c>
      <c r="L55" s="21" t="s">
        <v>872</v>
      </c>
    </row>
    <row r="56" spans="10:12" x14ac:dyDescent="0.25">
      <c r="J56" s="21" t="s">
        <v>53</v>
      </c>
      <c r="K56" s="21" t="s">
        <v>53</v>
      </c>
      <c r="L56" s="21" t="s">
        <v>872</v>
      </c>
    </row>
    <row r="57" spans="10:12" x14ac:dyDescent="0.25">
      <c r="J57" s="21" t="s">
        <v>54</v>
      </c>
      <c r="K57" s="21" t="s">
        <v>892</v>
      </c>
      <c r="L57" s="21" t="s">
        <v>883</v>
      </c>
    </row>
    <row r="58" spans="10:12" x14ac:dyDescent="0.25">
      <c r="J58" s="21" t="s">
        <v>55</v>
      </c>
      <c r="K58" s="21" t="s">
        <v>893</v>
      </c>
      <c r="L58" s="21" t="s">
        <v>883</v>
      </c>
    </row>
    <row r="59" spans="10:12" x14ac:dyDescent="0.25">
      <c r="J59" s="21" t="s">
        <v>56</v>
      </c>
      <c r="K59" s="21" t="s">
        <v>894</v>
      </c>
      <c r="L59" s="21" t="s">
        <v>883</v>
      </c>
    </row>
    <row r="60" spans="10:12" x14ac:dyDescent="0.25">
      <c r="J60" s="21" t="s">
        <v>57</v>
      </c>
      <c r="K60" s="21" t="s">
        <v>895</v>
      </c>
      <c r="L60" s="21" t="s">
        <v>883</v>
      </c>
    </row>
    <row r="61" spans="10:12" x14ac:dyDescent="0.25">
      <c r="J61" s="21" t="s">
        <v>58</v>
      </c>
      <c r="K61" s="21" t="s">
        <v>896</v>
      </c>
      <c r="L61" s="21" t="s">
        <v>883</v>
      </c>
    </row>
    <row r="62" spans="10:12" x14ac:dyDescent="0.25">
      <c r="J62" s="21" t="s">
        <v>59</v>
      </c>
      <c r="K62" s="21" t="s">
        <v>897</v>
      </c>
      <c r="L62" s="21" t="s">
        <v>883</v>
      </c>
    </row>
    <row r="63" spans="10:12" x14ac:dyDescent="0.25">
      <c r="J63" s="21" t="s">
        <v>60</v>
      </c>
      <c r="K63" s="21" t="s">
        <v>898</v>
      </c>
      <c r="L63" s="21" t="s">
        <v>883</v>
      </c>
    </row>
    <row r="64" spans="10:12" x14ac:dyDescent="0.25">
      <c r="J64" s="21" t="s">
        <v>61</v>
      </c>
      <c r="K64" s="21" t="s">
        <v>899</v>
      </c>
      <c r="L64" s="21" t="s">
        <v>883</v>
      </c>
    </row>
    <row r="65" spans="10:12" x14ac:dyDescent="0.25">
      <c r="J65" s="21" t="s">
        <v>900</v>
      </c>
      <c r="K65" s="21" t="s">
        <v>901</v>
      </c>
      <c r="L65" s="21" t="s">
        <v>874</v>
      </c>
    </row>
    <row r="66" spans="10:12" x14ac:dyDescent="0.25">
      <c r="J66" s="21" t="s">
        <v>902</v>
      </c>
      <c r="K66" s="21" t="s">
        <v>903</v>
      </c>
      <c r="L66" s="21" t="s">
        <v>870</v>
      </c>
    </row>
    <row r="67" spans="10:12" x14ac:dyDescent="0.25">
      <c r="J67" s="21" t="s">
        <v>904</v>
      </c>
      <c r="K67" s="21" t="s">
        <v>905</v>
      </c>
      <c r="L67" s="21" t="s">
        <v>870</v>
      </c>
    </row>
    <row r="68" spans="10:12" x14ac:dyDescent="0.25">
      <c r="J68" s="21" t="s">
        <v>906</v>
      </c>
      <c r="K68" s="21" t="s">
        <v>907</v>
      </c>
      <c r="L68" s="21" t="s">
        <v>870</v>
      </c>
    </row>
    <row r="69" spans="10:12" x14ac:dyDescent="0.25">
      <c r="J69" s="21" t="s">
        <v>908</v>
      </c>
      <c r="K69" s="21" t="s">
        <v>909</v>
      </c>
      <c r="L69" s="21" t="s">
        <v>870</v>
      </c>
    </row>
    <row r="70" spans="10:12" x14ac:dyDescent="0.25">
      <c r="J70" s="21" t="s">
        <v>910</v>
      </c>
      <c r="K70" s="21" t="s">
        <v>911</v>
      </c>
      <c r="L70" s="21" t="s">
        <v>870</v>
      </c>
    </row>
    <row r="71" spans="10:12" x14ac:dyDescent="0.25">
      <c r="J71" s="21" t="s">
        <v>912</v>
      </c>
      <c r="K71" s="21" t="s">
        <v>913</v>
      </c>
      <c r="L71" s="21" t="s">
        <v>870</v>
      </c>
    </row>
    <row r="72" spans="10:12" x14ac:dyDescent="0.25">
      <c r="J72" s="21" t="s">
        <v>914</v>
      </c>
      <c r="K72" s="21" t="s">
        <v>915</v>
      </c>
      <c r="L72" s="21" t="s">
        <v>870</v>
      </c>
    </row>
    <row r="73" spans="10:12" x14ac:dyDescent="0.25">
      <c r="J73" s="21" t="s">
        <v>916</v>
      </c>
      <c r="K73" s="21" t="s">
        <v>917</v>
      </c>
      <c r="L73" s="21" t="s">
        <v>874</v>
      </c>
    </row>
    <row r="74" spans="10:12" x14ac:dyDescent="0.25">
      <c r="J74" s="21" t="s">
        <v>918</v>
      </c>
      <c r="K74" s="21" t="s">
        <v>919</v>
      </c>
      <c r="L74" s="21" t="s">
        <v>870</v>
      </c>
    </row>
    <row r="75" spans="10:12" x14ac:dyDescent="0.25">
      <c r="J75" s="21" t="s">
        <v>920</v>
      </c>
      <c r="K75" s="21" t="s">
        <v>921</v>
      </c>
      <c r="L75" s="21" t="s">
        <v>870</v>
      </c>
    </row>
    <row r="76" spans="10:12" x14ac:dyDescent="0.25">
      <c r="J76" s="21" t="s">
        <v>922</v>
      </c>
      <c r="K76" s="21" t="s">
        <v>923</v>
      </c>
      <c r="L76" s="21" t="s">
        <v>870</v>
      </c>
    </row>
    <row r="77" spans="10:12" x14ac:dyDescent="0.25">
      <c r="J77" s="21" t="s">
        <v>924</v>
      </c>
      <c r="K77" s="21" t="s">
        <v>925</v>
      </c>
      <c r="L77" s="21" t="s">
        <v>870</v>
      </c>
    </row>
    <row r="78" spans="10:12" x14ac:dyDescent="0.25">
      <c r="J78" s="21" t="s">
        <v>926</v>
      </c>
      <c r="K78" s="21" t="s">
        <v>927</v>
      </c>
      <c r="L78" s="21" t="s">
        <v>870</v>
      </c>
    </row>
    <row r="79" spans="10:12" x14ac:dyDescent="0.25">
      <c r="J79" s="21" t="s">
        <v>928</v>
      </c>
      <c r="K79" s="21" t="s">
        <v>929</v>
      </c>
      <c r="L79" s="21" t="s">
        <v>870</v>
      </c>
    </row>
    <row r="80" spans="10:12" x14ac:dyDescent="0.25">
      <c r="J80" s="21" t="s">
        <v>930</v>
      </c>
      <c r="K80" s="21" t="s">
        <v>931</v>
      </c>
      <c r="L80" s="21" t="s">
        <v>870</v>
      </c>
    </row>
    <row r="81" spans="10:12" x14ac:dyDescent="0.25">
      <c r="J81" s="21" t="s">
        <v>932</v>
      </c>
      <c r="K81" s="21" t="s">
        <v>933</v>
      </c>
      <c r="L81" s="21" t="s">
        <v>874</v>
      </c>
    </row>
    <row r="82" spans="10:12" x14ac:dyDescent="0.25">
      <c r="J82" s="21" t="s">
        <v>934</v>
      </c>
      <c r="K82" s="21" t="s">
        <v>935</v>
      </c>
      <c r="L82" s="21" t="s">
        <v>870</v>
      </c>
    </row>
    <row r="83" spans="10:12" x14ac:dyDescent="0.25">
      <c r="J83" s="21" t="s">
        <v>936</v>
      </c>
      <c r="K83" s="21" t="s">
        <v>937</v>
      </c>
      <c r="L83" s="21" t="s">
        <v>870</v>
      </c>
    </row>
    <row r="84" spans="10:12" x14ac:dyDescent="0.25">
      <c r="J84" s="21" t="s">
        <v>938</v>
      </c>
      <c r="K84" s="21" t="s">
        <v>939</v>
      </c>
      <c r="L84" s="21" t="s">
        <v>870</v>
      </c>
    </row>
    <row r="85" spans="10:12" x14ac:dyDescent="0.25">
      <c r="J85" s="21" t="s">
        <v>940</v>
      </c>
      <c r="K85" s="21" t="s">
        <v>941</v>
      </c>
      <c r="L85" s="21" t="s">
        <v>870</v>
      </c>
    </row>
    <row r="86" spans="10:12" x14ac:dyDescent="0.25">
      <c r="J86" s="21" t="s">
        <v>942</v>
      </c>
      <c r="K86" s="21" t="s">
        <v>943</v>
      </c>
      <c r="L86" s="21" t="s">
        <v>870</v>
      </c>
    </row>
    <row r="87" spans="10:12" x14ac:dyDescent="0.25">
      <c r="J87" s="21" t="s">
        <v>944</v>
      </c>
      <c r="K87" s="21" t="s">
        <v>945</v>
      </c>
      <c r="L87" s="21" t="s">
        <v>870</v>
      </c>
    </row>
    <row r="88" spans="10:12" x14ac:dyDescent="0.25">
      <c r="J88" s="21" t="s">
        <v>946</v>
      </c>
      <c r="K88" s="21" t="s">
        <v>947</v>
      </c>
      <c r="L88" s="21" t="s">
        <v>870</v>
      </c>
    </row>
    <row r="89" spans="10:12" x14ac:dyDescent="0.25">
      <c r="J89" s="21" t="s">
        <v>86</v>
      </c>
      <c r="K89" s="21" t="s">
        <v>948</v>
      </c>
      <c r="L89" s="21" t="s">
        <v>949</v>
      </c>
    </row>
    <row r="90" spans="10:12" x14ac:dyDescent="0.25">
      <c r="J90" s="21" t="s">
        <v>87</v>
      </c>
      <c r="K90" s="21" t="s">
        <v>950</v>
      </c>
      <c r="L90" s="21" t="s">
        <v>870</v>
      </c>
    </row>
    <row r="91" spans="10:12" x14ac:dyDescent="0.25">
      <c r="J91" s="21" t="s">
        <v>88</v>
      </c>
      <c r="K91" s="21" t="s">
        <v>951</v>
      </c>
      <c r="L91" s="21" t="s">
        <v>870</v>
      </c>
    </row>
    <row r="92" spans="10:12" x14ac:dyDescent="0.25">
      <c r="J92" s="21" t="s">
        <v>952</v>
      </c>
      <c r="K92" s="21" t="s">
        <v>953</v>
      </c>
      <c r="L92" s="21" t="s">
        <v>954</v>
      </c>
    </row>
    <row r="93" spans="10:12" x14ac:dyDescent="0.25">
      <c r="J93" s="21" t="s">
        <v>90</v>
      </c>
      <c r="K93" s="21" t="s">
        <v>90</v>
      </c>
      <c r="L93" s="21" t="s">
        <v>870</v>
      </c>
    </row>
    <row r="94" spans="10:12" x14ac:dyDescent="0.25">
      <c r="J94" s="21" t="s">
        <v>91</v>
      </c>
      <c r="K94" s="21" t="s">
        <v>91</v>
      </c>
      <c r="L94" s="21" t="s">
        <v>870</v>
      </c>
    </row>
    <row r="95" spans="10:12" x14ac:dyDescent="0.25">
      <c r="J95" s="21" t="s">
        <v>92</v>
      </c>
      <c r="K95" s="21" t="s">
        <v>92</v>
      </c>
      <c r="L95" s="21" t="s">
        <v>870</v>
      </c>
    </row>
    <row r="96" spans="10:12" x14ac:dyDescent="0.25">
      <c r="J96" s="21" t="s">
        <v>93</v>
      </c>
      <c r="K96" s="21" t="s">
        <v>93</v>
      </c>
      <c r="L96" s="21" t="s">
        <v>870</v>
      </c>
    </row>
    <row r="97" spans="10:12" x14ac:dyDescent="0.25">
      <c r="J97" s="21" t="s">
        <v>94</v>
      </c>
      <c r="K97" s="21" t="s">
        <v>955</v>
      </c>
      <c r="L97" s="21" t="s">
        <v>865</v>
      </c>
    </row>
    <row r="98" spans="10:12" x14ac:dyDescent="0.25">
      <c r="J98" s="21" t="s">
        <v>95</v>
      </c>
      <c r="K98" s="21" t="s">
        <v>956</v>
      </c>
      <c r="L98" s="21" t="s">
        <v>874</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2022-04-29T19:15:27Z</dcterms:modified>
</cp:coreProperties>
</file>