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B1754F73-8F11-461C-B5CC-308DD2D6EE17}"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8" l="1"/>
  <c r="C6" i="8" s="1"/>
  <c r="B6" i="6"/>
  <c r="C6" i="6" s="1"/>
  <c r="C3" i="6"/>
  <c r="C3" i="8"/>
</calcChain>
</file>

<file path=xl/sharedStrings.xml><?xml version="1.0" encoding="utf-8"?>
<sst xmlns="http://schemas.openxmlformats.org/spreadsheetml/2006/main" count="3969" uniqueCount="1200">
  <si>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</si>
  <si>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</si>
  <si>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</si>
  <si>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</si>
  <si>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</si>
  <si>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</si>
  <si>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</si>
  <si>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</si>
  <si>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</si>
  <si>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</si>
  <si>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</si>
  <si>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</si>
  <si>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</si>
  <si>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</si>
  <si>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</si>
  <si>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</si>
  <si>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</si>
  <si>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</si>
  <si>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</si>
  <si>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</si>
  <si>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</si>
  <si>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</si>
  <si>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</si>
  <si>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</si>
  <si>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</si>
  <si>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</si>
  <si>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</si>
  <si>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</si>
  <si>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</si>
  <si>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</si>
  <si>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</si>
  <si>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</si>
  <si>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</si>
  <si>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</si>
  <si>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</si>
  <si>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</si>
  <si>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</si>
  <si>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</si>
  <si>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</si>
  <si>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</si>
  <si>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</si>
  <si>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</si>
  <si>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</si>
  <si>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</si>
  <si>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</si>
  <si>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</si>
  <si>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</si>
  <si>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</si>
  <si>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</si>
  <si>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</si>
  <si>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</si>
  <si>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</si>
  <si>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</si>
  <si>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</si>
  <si>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</si>
  <si>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</si>
  <si>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</si>
  <si>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</si>
  <si>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</si>
  <si>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</si>
  <si>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</si>
  <si>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</si>
  <si>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</si>
  <si>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</si>
  <si>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</si>
  <si>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</si>
  <si>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</si>
  <si>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</si>
  <si>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</si>
  <si>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</si>
  <si>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</si>
  <si>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</si>
  <si>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</si>
  <si>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</si>
  <si>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</si>
  <si>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</si>
  <si>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</si>
  <si>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</si>
  <si>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</si>
  <si>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</si>
  <si>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</si>
  <si>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</si>
  <si>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</si>
  <si>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</si>
  <si>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</si>
  <si>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</si>
  <si>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</si>
  <si>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</si>
  <si>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</si>
  <si>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</si>
  <si>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</si>
  <si>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</si>
  <si>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</si>
  <si>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</si>
  <si>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</si>
  <si>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</si>
  <si>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</si>
  <si>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For profit - Corporation</t>
  </si>
  <si>
    <t>Medicare and Medicaid</t>
  </si>
  <si>
    <t>N</t>
  </si>
  <si>
    <t>Y</t>
  </si>
  <si>
    <t>Both</t>
  </si>
  <si>
    <t>Yes</t>
  </si>
  <si>
    <t>Government - County</t>
  </si>
  <si>
    <t>Resident</t>
  </si>
  <si>
    <t>For profit - Individual</t>
  </si>
  <si>
    <t>For profit - Limited Liability company</t>
  </si>
  <si>
    <t>FLORENCE</t>
  </si>
  <si>
    <t>SFF Candidate</t>
  </si>
  <si>
    <t>YORK</t>
  </si>
  <si>
    <t>Sumter</t>
  </si>
  <si>
    <t>Non profit - Corporation</t>
  </si>
  <si>
    <t>Dallas</t>
  </si>
  <si>
    <t>MARION</t>
  </si>
  <si>
    <t>Calhoun</t>
  </si>
  <si>
    <t>Non profit - Other</t>
  </si>
  <si>
    <t>None</t>
  </si>
  <si>
    <t>Pickens</t>
  </si>
  <si>
    <t>For profit - Partnership</t>
  </si>
  <si>
    <t>SFF</t>
  </si>
  <si>
    <t>Marion</t>
  </si>
  <si>
    <t>Lee</t>
  </si>
  <si>
    <t>GREENVILLE</t>
  </si>
  <si>
    <t>PIEDMONT</t>
  </si>
  <si>
    <t>Cherokee</t>
  </si>
  <si>
    <t>ABBEVILLE</t>
  </si>
  <si>
    <t>CAMDEN</t>
  </si>
  <si>
    <t>Non profit - Church related</t>
  </si>
  <si>
    <t>Medicare</t>
  </si>
  <si>
    <t>Legal Business Name Not Available</t>
  </si>
  <si>
    <t>ACTS RETIREMENT-LIFE COMMUNITIES INC</t>
  </si>
  <si>
    <t>.</t>
  </si>
  <si>
    <t>AK</t>
  </si>
  <si>
    <t>Government - City/county</t>
  </si>
  <si>
    <t>AZ</t>
  </si>
  <si>
    <t>LIFE CARE CENTERS OF AMERICA, INC.</t>
  </si>
  <si>
    <t>Government - State</t>
  </si>
  <si>
    <t>AR</t>
  </si>
  <si>
    <t>Union</t>
  </si>
  <si>
    <t>CONWAY</t>
  </si>
  <si>
    <t>LAKE CITY</t>
  </si>
  <si>
    <t>CLINTON</t>
  </si>
  <si>
    <t>CHARLESTON</t>
  </si>
  <si>
    <t>GREENWOOD</t>
  </si>
  <si>
    <t>CA</t>
  </si>
  <si>
    <t>San Francisco</t>
  </si>
  <si>
    <t>Government - Hospital district</t>
  </si>
  <si>
    <t>LANCASTER</t>
  </si>
  <si>
    <t>CO</t>
  </si>
  <si>
    <t>Denver</t>
  </si>
  <si>
    <t>CT</t>
  </si>
  <si>
    <t>Fairfield</t>
  </si>
  <si>
    <t>CHESTER</t>
  </si>
  <si>
    <t>DE</t>
  </si>
  <si>
    <t>GEORGETOWN</t>
  </si>
  <si>
    <t>DC</t>
  </si>
  <si>
    <t>FL</t>
  </si>
  <si>
    <t>WILLISTON</t>
  </si>
  <si>
    <t>GA</t>
  </si>
  <si>
    <t>MARIETTA</t>
  </si>
  <si>
    <t>Oconee</t>
  </si>
  <si>
    <t>Laurens</t>
  </si>
  <si>
    <t>SUMMERVILLE</t>
  </si>
  <si>
    <t>Jasper</t>
  </si>
  <si>
    <t>HI</t>
  </si>
  <si>
    <t>ID</t>
  </si>
  <si>
    <t>IL</t>
  </si>
  <si>
    <t>Richland</t>
  </si>
  <si>
    <t>COLUMBIA</t>
  </si>
  <si>
    <t>SUNNY ACRES NURSING HOME</t>
  </si>
  <si>
    <t>IN</t>
  </si>
  <si>
    <t>ANDERSON</t>
  </si>
  <si>
    <t>BLUFFTON</t>
  </si>
  <si>
    <t>IA</t>
  </si>
  <si>
    <t>MOUNT PLEASANT</t>
  </si>
  <si>
    <t>LAURENS</t>
  </si>
  <si>
    <t>MANNING</t>
  </si>
  <si>
    <t>KS</t>
  </si>
  <si>
    <t>GARDEN CITY</t>
  </si>
  <si>
    <t>Greenwood</t>
  </si>
  <si>
    <t>INMAN</t>
  </si>
  <si>
    <t>SENECA</t>
  </si>
  <si>
    <t>Anderson</t>
  </si>
  <si>
    <t>KY</t>
  </si>
  <si>
    <t>LEXINGTON</t>
  </si>
  <si>
    <t>UNION</t>
  </si>
  <si>
    <t>LA</t>
  </si>
  <si>
    <t>ME</t>
  </si>
  <si>
    <t>York</t>
  </si>
  <si>
    <t>MD</t>
  </si>
  <si>
    <t>Dorchester</t>
  </si>
  <si>
    <t>MA</t>
  </si>
  <si>
    <t>MI</t>
  </si>
  <si>
    <t>NEWBERRY</t>
  </si>
  <si>
    <t>MN</t>
  </si>
  <si>
    <t>HOPKINS</t>
  </si>
  <si>
    <t>MS</t>
  </si>
  <si>
    <t>RIDGELAND</t>
  </si>
  <si>
    <t>MO</t>
  </si>
  <si>
    <t>MT</t>
  </si>
  <si>
    <t>DILLON</t>
  </si>
  <si>
    <t>NE</t>
  </si>
  <si>
    <t>Lancaster</t>
  </si>
  <si>
    <t>NV</t>
  </si>
  <si>
    <t>NH</t>
  </si>
  <si>
    <t>NJ</t>
  </si>
  <si>
    <t>NM</t>
  </si>
  <si>
    <t>NY</t>
  </si>
  <si>
    <t>New York</t>
  </si>
  <si>
    <t>NC</t>
  </si>
  <si>
    <t>Beaufort</t>
  </si>
  <si>
    <t>SALUDA</t>
  </si>
  <si>
    <t>ND</t>
  </si>
  <si>
    <t>OH</t>
  </si>
  <si>
    <t>OK</t>
  </si>
  <si>
    <t>FAIRFAX</t>
  </si>
  <si>
    <t>OR</t>
  </si>
  <si>
    <t>PA</t>
  </si>
  <si>
    <t>SCRANTON</t>
  </si>
  <si>
    <t>Philadelphia</t>
  </si>
  <si>
    <t>Chester</t>
  </si>
  <si>
    <t>PR</t>
  </si>
  <si>
    <t>RI</t>
  </si>
  <si>
    <t>BRUSHY CREEK POST ACUTE</t>
  </si>
  <si>
    <t>101 COTTAGE CREEK CIRCLE</t>
  </si>
  <si>
    <t>GREER</t>
  </si>
  <si>
    <t>SC</t>
  </si>
  <si>
    <t>Greenville</t>
  </si>
  <si>
    <t>GREER POST ACUTE, LLC</t>
  </si>
  <si>
    <t>101 COTTAGE CREEK CIRCLE,GREER,SC,29650</t>
  </si>
  <si>
    <t>CHERAW HEALTHCARE</t>
  </si>
  <si>
    <t>400 MOFFAT ROAD</t>
  </si>
  <si>
    <t>CHERAW</t>
  </si>
  <si>
    <t>Chesterfield</t>
  </si>
  <si>
    <t>CHERAW HEALTHCARE INC</t>
  </si>
  <si>
    <t>400 MOFFAT ROAD,CHERAW,SC,29520</t>
  </si>
  <si>
    <t>HEARTLAND OF COLUMBIA REHAB AND NURSING CENTER</t>
  </si>
  <si>
    <t>2601 FOREST DRIVE</t>
  </si>
  <si>
    <t>COLUMBIA REHABILITATION AND NURSING CENTER-COLUMBIA SC LLC</t>
  </si>
  <si>
    <t>2601 FOREST DRIVE,COLUMBIA,SC,29204</t>
  </si>
  <si>
    <t>FAITH HEALTHCARE CENTER</t>
  </si>
  <si>
    <t>617 WEST MARION STREET</t>
  </si>
  <si>
    <t>Florence</t>
  </si>
  <si>
    <t>PALMETTO FAITH OPERATING LLC</t>
  </si>
  <si>
    <t>617 WEST MARION STREET,FLORENCE,SC,29501</t>
  </si>
  <si>
    <t>ELLEN SAGAR NURSING CENTER</t>
  </si>
  <si>
    <t>1817 JONESVILLE HIGHWAY</t>
  </si>
  <si>
    <t>1817 JONESVILLE HIGHWAY,UNION,SC,29379</t>
  </si>
  <si>
    <t>PRUITTHEALTH- COLUMBIA</t>
  </si>
  <si>
    <t>2451 FOREST DRIVE</t>
  </si>
  <si>
    <t>PRUITTHEALTH-COLUMBIA LLC</t>
  </si>
  <si>
    <t>2451 FOREST DRIVE,COLUMBIA,SC,29204</t>
  </si>
  <si>
    <t>CARLYLE SENIOR CARE OF AIKEN</t>
  </si>
  <si>
    <t>123 DUPONT DR NORTHEAST</t>
  </si>
  <si>
    <t>AIKEN</t>
  </si>
  <si>
    <t>Aiken</t>
  </si>
  <si>
    <t>CARLYLE SENIOR CARE OF AIKEN, LLC</t>
  </si>
  <si>
    <t>123 DUPONT DR NORTHEAST,AIKEN,SC,29801</t>
  </si>
  <si>
    <t>LINLEY PARK POST ACUTE</t>
  </si>
  <si>
    <t>208 JAMES STREET</t>
  </si>
  <si>
    <t>SC-GA2018 LINLEY PARK REHABILITATION AND HEALTHCARE CENTER LLC</t>
  </si>
  <si>
    <t>208 JAMES STREET,ANDERSON,SC,29625</t>
  </si>
  <si>
    <t>WHITE OAK MANOR - LANCASTER</t>
  </si>
  <si>
    <t>253 CRAIG MANOR ROAD</t>
  </si>
  <si>
    <t>WHITE OAK MANOR INC</t>
  </si>
  <si>
    <t>253 CRAIG MANOR ROAD,LANCASTER,SC,29720</t>
  </si>
  <si>
    <t>FLEETWOOD POST-ACUTE</t>
  </si>
  <si>
    <t>200 ANNE DRIVE</t>
  </si>
  <si>
    <t>EASLEY</t>
  </si>
  <si>
    <t>200 ANNE DRIVE,EASLEY,SC,29640</t>
  </si>
  <si>
    <t>WHITE OAK MANOR - SPARTANBURG</t>
  </si>
  <si>
    <t>295 EAST PEARL STREET</t>
  </si>
  <si>
    <t>SPARTANBURG</t>
  </si>
  <si>
    <t>Spartanburg</t>
  </si>
  <si>
    <t>295 EAST PEARL STREET,SPARTANBURG,SC,29303</t>
  </si>
  <si>
    <t>MOUNTAINVIEW NURSING HOME</t>
  </si>
  <si>
    <t>340 CEDAR SPRINGS ROAD</t>
  </si>
  <si>
    <t>COMMUNITY SERVICES FOR THE AGING, INC.</t>
  </si>
  <si>
    <t>340 CEDAR SPRINGS ROAD,SPARTANBURG,SC,29302</t>
  </si>
  <si>
    <t>MAGNOLIA MANOR - INMAN</t>
  </si>
  <si>
    <t>63 BLACKSTOCK ROAD</t>
  </si>
  <si>
    <t>THI OF SOUTH CAROLINA AT MAGNOLIA MANORINMAN, LLC</t>
  </si>
  <si>
    <t>63 BLACKSTOCK ROAD,INMAN,SC,29349</t>
  </si>
  <si>
    <t>J F HAWKINS NURSING HOME</t>
  </si>
  <si>
    <t>1330 KINARD STREET</t>
  </si>
  <si>
    <t>Newberry</t>
  </si>
  <si>
    <t>NEWBERRY OPERATOR LLC</t>
  </si>
  <si>
    <t>1330 KINARD STREET,NEWBERRY,SC,29108</t>
  </si>
  <si>
    <t>GREENVILLE POST ACUTE</t>
  </si>
  <si>
    <t>661 RUTHERFORD RD</t>
  </si>
  <si>
    <t>GREENVILLE POST ACUTE LLC</t>
  </si>
  <si>
    <t>661 RUTHERFORD RD,GREENVILLE,SC,29609</t>
  </si>
  <si>
    <t>CONDOR HEALTH ANDERSON</t>
  </si>
  <si>
    <t>611 EAST HAMPTON STREET</t>
  </si>
  <si>
    <t>ANDERSON SC OPCO LLC</t>
  </si>
  <si>
    <t>611 EAST HAMPTON STREET,ANDERSON,SC,29624</t>
  </si>
  <si>
    <t>BLUE RIDGE IN GEORGETOWN</t>
  </si>
  <si>
    <t>2715 SOUTH ISLAND ROAD</t>
  </si>
  <si>
    <t>Georgetown</t>
  </si>
  <si>
    <t>BLUE RIDGE IN GEORGETOWN LLC</t>
  </si>
  <si>
    <t>2715 SOUTH ISLAND ROAD,GEORGETOWN,SC,29440</t>
  </si>
  <si>
    <t>NHC HEALTHCARE -  ANDERSON</t>
  </si>
  <si>
    <t>1501 EAST GREENVILLE STREET</t>
  </si>
  <si>
    <t>NHC HEALTHCARE-ANDERSON, LLC</t>
  </si>
  <si>
    <t>1501 EAST GREENVILLE STREET,ANDERSON,SC,29621</t>
  </si>
  <si>
    <t>PRUITTHEALTH- WALTERBORO</t>
  </si>
  <si>
    <t>401 WITSELL STREET</t>
  </si>
  <si>
    <t>WALTERBORO</t>
  </si>
  <si>
    <t>Colleton</t>
  </si>
  <si>
    <t>PRUITTHEALTH - WALTERBORO LLC</t>
  </si>
  <si>
    <t>401 WITSELL STREET,WALTERBORO,SC,29488</t>
  </si>
  <si>
    <t>NHC HEALTHCARE - LAURENS</t>
  </si>
  <si>
    <t>379 PINEHAVEN STREET EXTENSION</t>
  </si>
  <si>
    <t>NHC HEALTHCARE-LAURENS LLC</t>
  </si>
  <si>
    <t>379 PINEHAVEN STREET EXTENSION,LAURENS,SC,29360</t>
  </si>
  <si>
    <t>JOLLEY ACRES HEALTHCARE CENTER</t>
  </si>
  <si>
    <t>1180 WOLFE TRAIL</t>
  </si>
  <si>
    <t>ORANGEBURG</t>
  </si>
  <si>
    <t>Orangeburg</t>
  </si>
  <si>
    <t>PALMETTO JOLLEY ACRES OPERATING LLC</t>
  </si>
  <si>
    <t>1180 WOLFE TRAIL,ORANGEBURG,SC,29115</t>
  </si>
  <si>
    <t>ABBEVILLE NURSING HOME, INC.</t>
  </si>
  <si>
    <t>83 THOMSON CIRCLE</t>
  </si>
  <si>
    <t>Abbeville</t>
  </si>
  <si>
    <t>83 THOMSON CIRCLE,ABBEVILLE,SC,29620</t>
  </si>
  <si>
    <t>MUSC HEALTH CHESTER NURSING CENTER</t>
  </si>
  <si>
    <t>1 MEDICAL PARK DRIVE</t>
  </si>
  <si>
    <t>MEDICAL UNIVERSITY HOSPITAL AUTHORITY</t>
  </si>
  <si>
    <t>1 MEDICAL PARK DRIVE,CHESTER,SC,29706</t>
  </si>
  <si>
    <t>BLUE RIDGE IN BROOKVIEW HOUSE, LLC</t>
  </si>
  <si>
    <t>510 THOMPSON STREET</t>
  </si>
  <si>
    <t>GAFFNEY</t>
  </si>
  <si>
    <t>BLUE RIDGE IN BROOKVIEW HOUSE LLC</t>
  </si>
  <si>
    <t>510 THOMPSON STREET,GAFFNEY,SC,29340</t>
  </si>
  <si>
    <t>NHC HEALTHCARE - GREENWOOD</t>
  </si>
  <si>
    <t>437 EAST CAMBRIDGE STREET</t>
  </si>
  <si>
    <t>NHC HEALTHCARE-GREENWOOD LLC</t>
  </si>
  <si>
    <t>437 EAST CAMBRIDGE STREET,GREENWOOD,SC,29646</t>
  </si>
  <si>
    <t>OAKHAVEN NURSING CENTER</t>
  </si>
  <si>
    <t>123 OAK STREET</t>
  </si>
  <si>
    <t>DARLINGTON</t>
  </si>
  <si>
    <t>Darlington</t>
  </si>
  <si>
    <t>OAKHAVEN NURSING CENTER LLC</t>
  </si>
  <si>
    <t>123 OAK STREET,DARLINGTON,SC,29532</t>
  </si>
  <si>
    <t>BAYVIEW MANOR</t>
  </si>
  <si>
    <t>11 TODD DRIVE</t>
  </si>
  <si>
    <t>BEAUFORT</t>
  </si>
  <si>
    <t>BAYVIEW MANOR LLC</t>
  </si>
  <si>
    <t>11 TODD DRIVE,BEAUFORT,SC,29901</t>
  </si>
  <si>
    <t>WHITE OAK MANOR - COLUMBIA</t>
  </si>
  <si>
    <t>3001 BEECHAVEN ROAD</t>
  </si>
  <si>
    <t>3001 BEECHAVEN ROAD,COLUMBIA,SC,29204</t>
  </si>
  <si>
    <t>MYRTLE BEACH MANOR</t>
  </si>
  <si>
    <t>9547 HIGHWAY 17, NORTH</t>
  </si>
  <si>
    <t>MYRTLE BEACH</t>
  </si>
  <si>
    <t>Horry</t>
  </si>
  <si>
    <t>SNH SC TENANT LLC</t>
  </si>
  <si>
    <t>9547 HIGHWAY 17, NORTH,MYRTLE BEACH,SC,29572</t>
  </si>
  <si>
    <t>NHC HEALTHCARE - CLINTON</t>
  </si>
  <si>
    <t>304 JACOBS HIGHWAY</t>
  </si>
  <si>
    <t>NHC HEALTHCARE-CLINTON LLC</t>
  </si>
  <si>
    <t>304 JACOBS HIGHWAY,CLINTON,SC,29325</t>
  </si>
  <si>
    <t>C M TUCKER JR NURSING CARE</t>
  </si>
  <si>
    <t>2200 HARDEN STREET</t>
  </si>
  <si>
    <t>SOUTH CAROLINA DEPT OF MENTAL HEALTH ACCOUNTING OFFICE</t>
  </si>
  <si>
    <t>2200 HARDEN STREET,COLUMBIA,SC,29203</t>
  </si>
  <si>
    <t>PRISMA HEALTH-LILA DOYLE</t>
  </si>
  <si>
    <t>101 LILA DOYLE DRIVE</t>
  </si>
  <si>
    <t>PRISMA HEALTH-UPSTATE</t>
  </si>
  <si>
    <t>101 LILA DOYLE DRIVE,SENECA,SC,29672</t>
  </si>
  <si>
    <t>WHITE OAK MANOR - NEWBERRY</t>
  </si>
  <si>
    <t>2555 KINARD STREET</t>
  </si>
  <si>
    <t>2555 KINARD STREET,NEWBERRY,SC,29108</t>
  </si>
  <si>
    <t>HEALTHCARE CENTER OF WESLEY COMMONS</t>
  </si>
  <si>
    <t>1110 MARSHALL ROAD</t>
  </si>
  <si>
    <t>WESLEY COMMONS</t>
  </si>
  <si>
    <t>1110 MARSHALL ROAD,GREENWOOD,SC,29646</t>
  </si>
  <si>
    <t>KERSHAWHEALTH KARESH LONG TERM CARE</t>
  </si>
  <si>
    <t>1311 ROBERTS STREET</t>
  </si>
  <si>
    <t>Kershaw</t>
  </si>
  <si>
    <t>KERSHAWHEALTH</t>
  </si>
  <si>
    <t>1311 ROBERTS STREET,CAMDEN,SC,29020</t>
  </si>
  <si>
    <t>SALUDA NURSING CENTER</t>
  </si>
  <si>
    <t>581 NEWBERRY HIGHWAY</t>
  </si>
  <si>
    <t>Saluda</t>
  </si>
  <si>
    <t>581 NEWBERRY HIGHWAY,SALUDA,SC,29138</t>
  </si>
  <si>
    <t>RIVERSIDE HEALTH AND REHAB</t>
  </si>
  <si>
    <t>2375 BAKER HOSP BLVD</t>
  </si>
  <si>
    <t>Charleston</t>
  </si>
  <si>
    <t>THI OF SOUTH CAROLINA AT CHARLESTON, LLC</t>
  </si>
  <si>
    <t>2375 BAKER HOSP BLVD,CHARLESTON,SC,29405</t>
  </si>
  <si>
    <t>MANNA REHABILITATION AND HEALTHCARE CENTER</t>
  </si>
  <si>
    <t>716 E CEDAR ROCK ST</t>
  </si>
  <si>
    <t>PICKENS</t>
  </si>
  <si>
    <t>SC-GA2018 MANNA REHABILITATION AND HEALTHCARE CENTER, LLC</t>
  </si>
  <si>
    <t>716 E CEDAR ROCK ST,PICKENS,SC,29671</t>
  </si>
  <si>
    <t>PRUITTHEALTH- ORANGEBURG</t>
  </si>
  <si>
    <t>755 WHITMAN STREET SE</t>
  </si>
  <si>
    <t>PRUITTHEALTH - ORANGEBURG, LLC</t>
  </si>
  <si>
    <t>755 WHITMAN STREET SE,ORANGEBURG,SC,29115</t>
  </si>
  <si>
    <t>LORIS REHAB AND NURSING CENTER, LLC</t>
  </si>
  <si>
    <t>3620 STEVENS STREET</t>
  </si>
  <si>
    <t>LORIS</t>
  </si>
  <si>
    <t>LORIS REHAB AND NURSING CENTER LLC</t>
  </si>
  <si>
    <t>3620 STEVENS STREET,LORIS,SC,29569</t>
  </si>
  <si>
    <t>WHITE OAK MANOR - ROCK HILL</t>
  </si>
  <si>
    <t>1915 EBENEZER RD</t>
  </si>
  <si>
    <t>ROCK HILL</t>
  </si>
  <si>
    <t>1915 EBENEZER RD,ROCK HILL,SC,29732</t>
  </si>
  <si>
    <t>WHITE OAK MANOR - YORK</t>
  </si>
  <si>
    <t>111 SOUTH CONGRESS STREET</t>
  </si>
  <si>
    <t>111 SOUTH CONGRESS STREET,YORK,SC,29745</t>
  </si>
  <si>
    <t>MAGNOLIA MANOR - GREENVILLE</t>
  </si>
  <si>
    <t>411 ANSEL ST</t>
  </si>
  <si>
    <t>THI OF SOUTH CAROLINA AT GREENVILLE, LLC</t>
  </si>
  <si>
    <t>411 ANSEL ST,GREENVILLE,SC,29601</t>
  </si>
  <si>
    <t>MAGNOLIA MANOR - SPARTANBURG</t>
  </si>
  <si>
    <t>375 SERPENTINE DRIVE</t>
  </si>
  <si>
    <t>THI OF SOUTH CAROLINA AT SPARTANBURG, LLC</t>
  </si>
  <si>
    <t>375 SERPENTINE DRIVE,SPARTANBURG,SC,29303</t>
  </si>
  <si>
    <t>1727 BUCK SWAMP ROAD</t>
  </si>
  <si>
    <t>FORK</t>
  </si>
  <si>
    <t>Dillon</t>
  </si>
  <si>
    <t>CARLYLE SENIOR CARE OF FORK,  LLC</t>
  </si>
  <si>
    <t>1727 BUCK SWAMP ROAD,FORK,SC,29543</t>
  </si>
  <si>
    <t>PEACHTREE CENTRE</t>
  </si>
  <si>
    <t>1434 N LIMESTONE ST</t>
  </si>
  <si>
    <t>PEACHTREE OPERATING GROUP, LLC</t>
  </si>
  <si>
    <t>1434 N LIMESTONE ST,GAFFNEY,SC,29340</t>
  </si>
  <si>
    <t>VALLEY FALLS TERRACE</t>
  </si>
  <si>
    <t>400 LOCUST GROVE ROAD</t>
  </si>
  <si>
    <t>SPARTANBURG HEALTH CARE LLC</t>
  </si>
  <si>
    <t>400 LOCUST GROVE ROAD,SPARTANBURG,SC,29303</t>
  </si>
  <si>
    <t>PRUITTHEALTH- BARNWELL</t>
  </si>
  <si>
    <t>31 WREN STREET</t>
  </si>
  <si>
    <t>BARNWELL</t>
  </si>
  <si>
    <t>Barnwell</t>
  </si>
  <si>
    <t>PRUITTHEALTH-BARNWELL LLC</t>
  </si>
  <si>
    <t>31 WREN STREET,BARNWELL,SC,29812</t>
  </si>
  <si>
    <t>THE HERITAGE AT LOWMAN REHAB AND HEALTHCARE</t>
  </si>
  <si>
    <t>201 FORTRESS DRIVE</t>
  </si>
  <si>
    <t>WHITE ROCK</t>
  </si>
  <si>
    <t>LUTHERAN HOMES OF SC, INC.</t>
  </si>
  <si>
    <t>201 FORTRESS DRIVE,WHITE ROCK,SC,29177</t>
  </si>
  <si>
    <t>POINSETT REHABILITATION AND HEALTHCARE CENTER</t>
  </si>
  <si>
    <t>8 NORTH TEXAS AVENUE</t>
  </si>
  <si>
    <t>8 NORTH TEXAS AVENUE,GREENVILLE,SC,29611</t>
  </si>
  <si>
    <t>JOHN EDWARD HARTER NURSING CENTER</t>
  </si>
  <si>
    <t>185 REVOLUTIONARY TRAIL</t>
  </si>
  <si>
    <t>Allendale</t>
  </si>
  <si>
    <t>ALLENDALE COUNTY HOSPITAL BOARD</t>
  </si>
  <si>
    <t>185 REVOLUTIONARY TRAIL,FAIRFAX,SC,29827</t>
  </si>
  <si>
    <t>PRUITTHEALTH- BAMBERG</t>
  </si>
  <si>
    <t>439 NORTH STREET</t>
  </si>
  <si>
    <t>BAMBERG</t>
  </si>
  <si>
    <t>Bamberg</t>
  </si>
  <si>
    <t>PRUITTHEALTH - BAMBERG LLC</t>
  </si>
  <si>
    <t>439 NORTH STREET,BAMBERG,SC,29003</t>
  </si>
  <si>
    <t>MILLENNIUM POST ACUTE REHABILITATION</t>
  </si>
  <si>
    <t>2416 SUNSET BOULEVARD</t>
  </si>
  <si>
    <t>WEST COLUMBIA</t>
  </si>
  <si>
    <t>Lexington</t>
  </si>
  <si>
    <t>STONEY HILL HEALTHCARE, INC.</t>
  </si>
  <si>
    <t>2416 SUNSET BOULEVARD,WEST COLUMBIA,SC,29169</t>
  </si>
  <si>
    <t>HEARTLAND HEALTH CARE CENTER - GREENVILLE EAST</t>
  </si>
  <si>
    <t>601 SULPHUR SPRINGS ROAD</t>
  </si>
  <si>
    <t>OAKMONT EAST-GREENVILLE SC LLC</t>
  </si>
  <si>
    <t>601 SULPHUR SPRINGS ROAD,GREENVILLE,SC,29611</t>
  </si>
  <si>
    <t>SUMTER EAST HEALTH &amp; REHABILITATION CENTER</t>
  </si>
  <si>
    <t>880 CAROLINA AVENUE</t>
  </si>
  <si>
    <t>SUMTER</t>
  </si>
  <si>
    <t>SSC SUMTER EAST OPERATING COMPANY LLC</t>
  </si>
  <si>
    <t>880 CAROLINA AVENUE,SUMTER,SC,29150</t>
  </si>
  <si>
    <t>NHC HEALTHCARE - SUMTER</t>
  </si>
  <si>
    <t>1018 N GUIGNARD</t>
  </si>
  <si>
    <t>NATIONAL HEALTH CORPORATION</t>
  </si>
  <si>
    <t>1018 N GUIGNARD,SUMTER,SC,29150</t>
  </si>
  <si>
    <t>MOUNT PLEASANT MANOR</t>
  </si>
  <si>
    <t>921 BOWMAN ROAD</t>
  </si>
  <si>
    <t>MT PLEASANT</t>
  </si>
  <si>
    <t>MOUNT PLEASANT MANOR LLC</t>
  </si>
  <si>
    <t>921 BOWMAN ROAD,MT PLEASANT,SC,29464</t>
  </si>
  <si>
    <t>MORRELL NURSING CENTER</t>
  </si>
  <si>
    <t>900 NORTH MARQUIS HWY</t>
  </si>
  <si>
    <t>HARTSVILLE</t>
  </si>
  <si>
    <t>MORRELL NURSING CENTER LLC</t>
  </si>
  <si>
    <t>900 NORTH MARQUIS HWY,HARTSVILLE,SC,29551</t>
  </si>
  <si>
    <t>SIMPSONVILLE REHABILITATION AND HEALTHCARE CENTER,</t>
  </si>
  <si>
    <t>807 SOUTH EAST MAIN STREET</t>
  </si>
  <si>
    <t>SIMPSONVILLE</t>
  </si>
  <si>
    <t>SC-GA2018 SIMPSONVILLE REHABILITATION AND HEALTHCARE CENTER LLC</t>
  </si>
  <si>
    <t>807 SOUTH EAST MAIN STREET,SIMPSONVILLE,SC,29681</t>
  </si>
  <si>
    <t>PRUITTHEALTH- DILLON</t>
  </si>
  <si>
    <t>413 LAKESIDE COURT</t>
  </si>
  <si>
    <t>PRUITTHEALTH-DILLON LLC</t>
  </si>
  <si>
    <t>413 LAKESIDE COURT,DILLON,SC,29536</t>
  </si>
  <si>
    <t>WINDSOR MANOR</t>
  </si>
  <si>
    <t>5583 SUMMERTON HIGHWAY</t>
  </si>
  <si>
    <t>Clarendon</t>
  </si>
  <si>
    <t>5583 SUMMERTON HIGHWAY,MANNING,SC,29102</t>
  </si>
  <si>
    <t>HONORAGE NURSING CENTER</t>
  </si>
  <si>
    <t>1207 NORTH CASHUA ROAD</t>
  </si>
  <si>
    <t>HONORAGE NURSING HOME CENTER INC</t>
  </si>
  <si>
    <t>1207 NORTH CASHUA ROAD,FLORENCE,SC,29501</t>
  </si>
  <si>
    <t>EDISTO POST ACUTE</t>
  </si>
  <si>
    <t>575 STONEWALL JACKSON BOULEVARD</t>
  </si>
  <si>
    <t>ORANGEBURG POST ACUTE, LLC</t>
  </si>
  <si>
    <t>575 STONEWALL JACKSON BOULEVARD,ORANGEBURG,SC,29115</t>
  </si>
  <si>
    <t>CARLYLE SENIOR CARE OF KINGSTREE</t>
  </si>
  <si>
    <t>401 NELSON BOULEVARD</t>
  </si>
  <si>
    <t>KINGSTREE</t>
  </si>
  <si>
    <t>Williamsburg</t>
  </si>
  <si>
    <t>CARLYLE SENIOR CARE OF KINGSTREE, LLC</t>
  </si>
  <si>
    <t>401 NELSON BOULEVARD,KINGSTREE,SC,29556</t>
  </si>
  <si>
    <t>DUNDEE MANOR, LLC</t>
  </si>
  <si>
    <t>710 15-401 BYPASS, WEST</t>
  </si>
  <si>
    <t>BENNETTSVILLE</t>
  </si>
  <si>
    <t>Marlboro</t>
  </si>
  <si>
    <t>710 15-401 BYPASS, WEST,BENNETTSVILLE,SC,29512</t>
  </si>
  <si>
    <t>COMMANDER NURSING CENTER</t>
  </si>
  <si>
    <t>4438 PAMPLICO HIGHWAY</t>
  </si>
  <si>
    <t>4438 PAMPLICO HIGHWAY,FLORENCE,SC,29505</t>
  </si>
  <si>
    <t>CONWAY MANOR</t>
  </si>
  <si>
    <t>3300 4TH AVENUE</t>
  </si>
  <si>
    <t>CONWAY MANOR, LLC</t>
  </si>
  <si>
    <t>3300 4TH AVENUE,CONWAY,SC,29527</t>
  </si>
  <si>
    <t>INMAN HEALTHCARE</t>
  </si>
  <si>
    <t>51 N MAIN ST</t>
  </si>
  <si>
    <t>INMAN OPERATIONS LLC</t>
  </si>
  <si>
    <t>51 N MAIN ST,INMAN,SC,29349</t>
  </si>
  <si>
    <t>PRUITTHEALTH- ROCK HILL</t>
  </si>
  <si>
    <t>261 S HERLONG AVE</t>
  </si>
  <si>
    <t>PRUITTHEALTH - ROCK HILL, LLC</t>
  </si>
  <si>
    <t>261 S HERLONG AVE,ROCK HILL,SC,29732</t>
  </si>
  <si>
    <t>WHITE OAK MANOR - CHARLESTON</t>
  </si>
  <si>
    <t>9285 MEDICAL PLAZA DR</t>
  </si>
  <si>
    <t>9285 MEDICAL PLAZA DR,CHARLESTON,SC,29418</t>
  </si>
  <si>
    <t>BRIAN CENTER NURSING CARE - ST ANDREWS</t>
  </si>
  <si>
    <t>3514 SIDNEY ROAD</t>
  </si>
  <si>
    <t>BRIAN CENTER/ST. ANDREWS, LLC</t>
  </si>
  <si>
    <t>3514 SIDNEY ROAD,COLUMBIA,SC,29210</t>
  </si>
  <si>
    <t>THE METHODIST OAKS</t>
  </si>
  <si>
    <t>151 LOVELY DRIVE</t>
  </si>
  <si>
    <t>151 LOVELY DRIVE,ORANGEBURG,SC,29115</t>
  </si>
  <si>
    <t>RIDGELAND NURSING CENTER INC</t>
  </si>
  <si>
    <t>1516 GRAYS HIGHWAY</t>
  </si>
  <si>
    <t>RIDGELAND NC LLC</t>
  </si>
  <si>
    <t>1516 GRAYS HIGHWAY,RIDGELAND,SC,29936</t>
  </si>
  <si>
    <t>GREER POST-ACUTE</t>
  </si>
  <si>
    <t>401 CHANDLER RD</t>
  </si>
  <si>
    <t>401 CHANDLER RD,GREER,SC,29651</t>
  </si>
  <si>
    <t>SENECA HEALTH &amp; REHABILITATION CENTER</t>
  </si>
  <si>
    <t>140 TOKEENA RD</t>
  </si>
  <si>
    <t>SSC SENECA OPERATING COMPANY LLC</t>
  </si>
  <si>
    <t>140 TOKEENA RD,SENECA,SC,29678</t>
  </si>
  <si>
    <t>PRUITTHEALTH- MONCKS CORNER</t>
  </si>
  <si>
    <t>505 SOUTH LIVE OAK DRIVE</t>
  </si>
  <si>
    <t>MONCKS CORNER</t>
  </si>
  <si>
    <t>Berkeley</t>
  </si>
  <si>
    <t>PRUITTHEALTH - MONCKS CORNER, LLC</t>
  </si>
  <si>
    <t>505 SOUTH LIVE OAK DRIVE,MONCKS CORNER,SC,29461</t>
  </si>
  <si>
    <t>HEARTLAND HEALTH CARE CENTER - UNION</t>
  </si>
  <si>
    <t>709 RICE AVENUE</t>
  </si>
  <si>
    <t>OAKMONT OF UNION SC LLC</t>
  </si>
  <si>
    <t>709 RICE AVENUE,UNION,SC,29379</t>
  </si>
  <si>
    <t>ST GEORGE HEALTHCARE CENTER</t>
  </si>
  <si>
    <t>905 DUKE STREET</t>
  </si>
  <si>
    <t>SAINT GEORGE</t>
  </si>
  <si>
    <t>ST GEORGE HEALTH CARE LLC</t>
  </si>
  <si>
    <t>905 DUKE STREET,SAINT GEORGE,SC,29477</t>
  </si>
  <si>
    <t>PRUITTHEALTH- AIKEN</t>
  </si>
  <si>
    <t>830 LAURENS STREET NORTH</t>
  </si>
  <si>
    <t>PRUITTHEALTH - AIKEN, LLC</t>
  </si>
  <si>
    <t>830 LAURENS STREET NORTH,AIKEN,SC,29801</t>
  </si>
  <si>
    <t>SANDPIPER POST ACUTE</t>
  </si>
  <si>
    <t>1049 ANNA KNAPP BOULEVARD</t>
  </si>
  <si>
    <t>1049 ANNA KNAPP BOULEVARD,MOUNT PLEASANT,SC,29464</t>
  </si>
  <si>
    <t>LIFE CARE CENTER OF HILTON HEAD</t>
  </si>
  <si>
    <t>120 LAMOTTE DRIVE</t>
  </si>
  <si>
    <t>HILTON HEAD ISLAND</t>
  </si>
  <si>
    <t>120 LAMOTTE DRIVE,HILTON HEAD ISLAND,SC,29926</t>
  </si>
  <si>
    <t>LAKE CITY SCRANTON HEALTHCARE CENTER</t>
  </si>
  <si>
    <t>1940 BOYD ROAD</t>
  </si>
  <si>
    <t>PALMETTO LAKE CITY OPERATING LLC</t>
  </si>
  <si>
    <t>1940 BOYD ROAD,SCRANTON,SC,29591</t>
  </si>
  <si>
    <t>FRASER HEALTH CENTER</t>
  </si>
  <si>
    <t>300 WOOD HAVEN DRIVE</t>
  </si>
  <si>
    <t>SEABROOK OF HILTON HEAD, INC</t>
  </si>
  <si>
    <t>300 WOOD HAVEN DRIVE,HILTON HEAD ISLAND,SC,29928</t>
  </si>
  <si>
    <t>HERITAGE HOME OF FLORENCE INC</t>
  </si>
  <si>
    <t>515 SOUTH WARLEY STREET</t>
  </si>
  <si>
    <t>HERITAGE HOME OF FLORENCE, INC</t>
  </si>
  <si>
    <t>515 SOUTH WARLEY STREET,FLORENCE,SC,29501</t>
  </si>
  <si>
    <t>LANCASTER CONVALESCENT CENTER</t>
  </si>
  <si>
    <t>2044 PAGELAND HWY</t>
  </si>
  <si>
    <t>LANCASTER HEALTH CARE LLC</t>
  </si>
  <si>
    <t>2044 PAGELAND HWY,LANCASTER,SC,29720</t>
  </si>
  <si>
    <t>OAKBROOK HEALTH AND REHABILITATION CENTER</t>
  </si>
  <si>
    <t>920 TRAVELERS BOULEVARD</t>
  </si>
  <si>
    <t>OAKBROOK HEALTH CARE LLC</t>
  </si>
  <si>
    <t>920 TRAVELERS BOULEVARD,SUMMERVILLE,SC,29485</t>
  </si>
  <si>
    <t>SOUTHLAND HEALTH CARE CENTER</t>
  </si>
  <si>
    <t>722 SOUTH DARGAN STREET</t>
  </si>
  <si>
    <t>COMMANDER HEALTH CARE FACILITIES INC</t>
  </si>
  <si>
    <t>722 SOUTH DARGAN STREET,FLORENCE,SC,29506</t>
  </si>
  <si>
    <t>RIDGEWAY MANOR HEALTHCARE CENTER</t>
  </si>
  <si>
    <t>117 BELLFIELD ROAD</t>
  </si>
  <si>
    <t>RIDGEWAY</t>
  </si>
  <si>
    <t>RIDGEWAY MANOR HEALTHCARE CENTER LLC</t>
  </si>
  <si>
    <t>117 BELLFIELD ROAD,RIDGEWAY,SC,29130</t>
  </si>
  <si>
    <t>ROCK HILL POST ACUTE CARE CENTER</t>
  </si>
  <si>
    <t>159 SEDGEWOOD DR</t>
  </si>
  <si>
    <t>ROCK HILL HEALTHCARE, INC.</t>
  </si>
  <si>
    <t>159 SEDGEWOOD DR,ROCK HILL,SC,29732</t>
  </si>
  <si>
    <t>ROLLING GREEN VILLAGE</t>
  </si>
  <si>
    <t>1 HOKE SMITH BOULEVARD</t>
  </si>
  <si>
    <t>1 HOKE SMITH BOULEVARD,GREENVILLE,SC,29615</t>
  </si>
  <si>
    <t>CARLYLE SENIOR CARE OF FLORENCE</t>
  </si>
  <si>
    <t>133 WEST CLARKE ROAD</t>
  </si>
  <si>
    <t>CARLYLE SENIOR CARE OF FLORENCE, LLC</t>
  </si>
  <si>
    <t>133 WEST CLARKE ROAD,FLORENCE,SC,29501</t>
  </si>
  <si>
    <t>MAGNOLIA MANOR - ROCK HILL</t>
  </si>
  <si>
    <t>127 MURRAH DR</t>
  </si>
  <si>
    <t>THI OF SOUTH CAROLINA AT ROCK HILL, LLC</t>
  </si>
  <si>
    <t>127 MURRAH DR,ROCK HILL,SC,29732</t>
  </si>
  <si>
    <t>CARLYLE SENIOR CARE OF FOUNTAIN INN</t>
  </si>
  <si>
    <t>501 GULLIVER ST</t>
  </si>
  <si>
    <t>FOUNTAIN INN</t>
  </si>
  <si>
    <t>CARLYLE SENIOR CARE OF FOUNTAIN INN, LLC</t>
  </si>
  <si>
    <t>501 GULLIVER ST,FOUNTAIN INN,SC,29644</t>
  </si>
  <si>
    <t>SPRINGDALE HEALTHCARE CENTER</t>
  </si>
  <si>
    <t>146 BATTLESHIP ROAD</t>
  </si>
  <si>
    <t>PALMETTO SPRINGDALE OPERATING LLC</t>
  </si>
  <si>
    <t>146 BATTLESHIP ROAD,CAMDEN,SC,29020</t>
  </si>
  <si>
    <t>CALHOUN CONVALESCENT CENTER</t>
  </si>
  <si>
    <t>601 DANTZLER STREET</t>
  </si>
  <si>
    <t>SAINT MATTHEWS</t>
  </si>
  <si>
    <t>SAINT MATTHEWS HEALTH CARE LLC</t>
  </si>
  <si>
    <t>601 DANTZLER STREET,SAINT MATTHEWS,SC,29135</t>
  </si>
  <si>
    <t>MCCORMICK REHABILITATION AND HEALTHCARE CENTER</t>
  </si>
  <si>
    <t>204 HOLIDAY ROAD</t>
  </si>
  <si>
    <t>MC CORMICK</t>
  </si>
  <si>
    <t>Mccormick</t>
  </si>
  <si>
    <t>SC-GA2018 MCCORMICK REHABILITATION AND HEALTHCARE CENTER, LLC</t>
  </si>
  <si>
    <t>204 HOLIDAY ROAD,MC CORMICK,SC,29835</t>
  </si>
  <si>
    <t>MAGNOLIA MANOR - GREENWOOD</t>
  </si>
  <si>
    <t>1415 PARKWAY DRIVE</t>
  </si>
  <si>
    <t>THI OF SOUTH CAROLINA AT GREENWOOD, LLC</t>
  </si>
  <si>
    <t>1415 PARKWAY DRIVE,GREENWOOD,SC,29646</t>
  </si>
  <si>
    <t>PRUITTHEALTH- CONWAY AT CONWAY MEDICAL CENTER</t>
  </si>
  <si>
    <t>2379 CYPRESS CIRCLE</t>
  </si>
  <si>
    <t>PRUITTHEALTH - CONWAY, LLC</t>
  </si>
  <si>
    <t>2379 CYPRESS CIRCLE,CONWAY,SC,29526</t>
  </si>
  <si>
    <t>MCCOY MEMORIAL NURSING CENTER</t>
  </si>
  <si>
    <t>207 CHAPPELL DRIVE</t>
  </si>
  <si>
    <t>BISHOPVILLE</t>
  </si>
  <si>
    <t>CARLYLE SENIOR CARE OF BISHOPVILLE, LLC</t>
  </si>
  <si>
    <t>207 CHAPPELL DRIVE,BISHOPVILLE,SC,29010</t>
  </si>
  <si>
    <t>MAGNOLIA PLACE - SPARTANBURG</t>
  </si>
  <si>
    <t>8020 WHITE AVENUE</t>
  </si>
  <si>
    <t>THI OF SOUTH CAROLINA AT MAGNOLIA PLACE AT SPARTANBURG, LLC</t>
  </si>
  <si>
    <t>8020 WHITE AVENUE,SPARTANBURG,SC,29303</t>
  </si>
  <si>
    <t>MEDFORD NURSING CENTER</t>
  </si>
  <si>
    <t>105 MEDFORD DRIVE</t>
  </si>
  <si>
    <t>MEDFORD NURSING CENTER LLC</t>
  </si>
  <si>
    <t>105 MEDFORD DRIVE,DARLINGTON,SC,29532</t>
  </si>
  <si>
    <t>WOODRUFF MANOR</t>
  </si>
  <si>
    <t>1114 EAST GEORGIA ROAD</t>
  </si>
  <si>
    <t>WOODRUFF</t>
  </si>
  <si>
    <t>1114 EAST GEORGIA ROAD,WOODRUFF,SC,29388</t>
  </si>
  <si>
    <t>MAGNOLIA MANOR - COLUMBIA</t>
  </si>
  <si>
    <t>1007 N KING ST</t>
  </si>
  <si>
    <t>THI OF SOUTH CAROLINA AT COLUMBIA, LLC</t>
  </si>
  <si>
    <t>1007 N KING ST,COLUMBIA,SC,29223</t>
  </si>
  <si>
    <t>PRUITTHEALTH- RIDGEWAY</t>
  </si>
  <si>
    <t>213 TANGLEWOOD COURT</t>
  </si>
  <si>
    <t>PRUITTHEALTH- RIDGEWAY LLC</t>
  </si>
  <si>
    <t>213 TANGLEWOOD COURT,RIDGEWAY,SC,29130</t>
  </si>
  <si>
    <t>HEARTLAND HEALTH AND REHABILITATION CARE CENTER-HA</t>
  </si>
  <si>
    <t>1800 EAGLE LANDING BLVD</t>
  </si>
  <si>
    <t>HANAHAN</t>
  </si>
  <si>
    <t>1800 EAGLE LANDING BLVD,HANAHAN,SC,29406</t>
  </si>
  <si>
    <t>WHITE OAK ESTATES</t>
  </si>
  <si>
    <t>400 WEBBER ROAD</t>
  </si>
  <si>
    <t>400 WEBBER ROAD,SPARTANBURG,SC,29302</t>
  </si>
  <si>
    <t>WESTMINSTER HEALTH &amp; REHAB CENTER</t>
  </si>
  <si>
    <t>831 MCDOW DRIVE</t>
  </si>
  <si>
    <t>WESTMINSTER PRESBYTERIAN CENTER INC</t>
  </si>
  <si>
    <t>831 MCDOW DRIVE,ROCK HILL,SC,29732</t>
  </si>
  <si>
    <t>EDGEFIELD POST-ACUTE</t>
  </si>
  <si>
    <t>226 WA REEL DRIVE</t>
  </si>
  <si>
    <t>EDGEFIELD</t>
  </si>
  <si>
    <t>Edgefield</t>
  </si>
  <si>
    <t>EDGEFIELD COMMUNITY HEALTHCARE, LLC</t>
  </si>
  <si>
    <t>226 WA REEL DRIVE,EDGEFIELD,SC,29824</t>
  </si>
  <si>
    <t>HEARTLAND HEALTH CARE CENTER - GREENVILLE WEST</t>
  </si>
  <si>
    <t>600 SULPHER SPRINGS ROAD</t>
  </si>
  <si>
    <t>OAKMONT WEST-GREENVILLE SC LLC</t>
  </si>
  <si>
    <t>600 SULPHER SPRINGS ROAD,GREENVILLE,SC,29611</t>
  </si>
  <si>
    <t>PRINCE GEORGE HEALTHCARE CENTER</t>
  </si>
  <si>
    <t>901 MAPLE STREET</t>
  </si>
  <si>
    <t>PALMETTO PRINCE GEORGE OPERATING LLC</t>
  </si>
  <si>
    <t>901 MAPLE STREET,GEORGETOWN,SC,29440</t>
  </si>
  <si>
    <t>PRUITTHEALTH- NORTH AUGUSTA</t>
  </si>
  <si>
    <t>1200 TALISMAN DRIVE</t>
  </si>
  <si>
    <t>NORTH AUGUSTA</t>
  </si>
  <si>
    <t>PRUITTHEALTH- NORTH AUGUSTA LLC</t>
  </si>
  <si>
    <t>1200 TALISMAN DRIVE,NORTH AUGUSTA,SC,29841</t>
  </si>
  <si>
    <t>WILLISTON HEALTHCARE AND REHAB LLC</t>
  </si>
  <si>
    <t>5721 SPRINGFIELD HWY</t>
  </si>
  <si>
    <t>5721 SPRINGFIELD HWY,WILLISTON,SC,29853</t>
  </si>
  <si>
    <t>POWDERSVILLE POST-ACUTE</t>
  </si>
  <si>
    <t>1850 CRESTVIEW ROAD</t>
  </si>
  <si>
    <t>1850 CRESTVIEW ROAD,EASLEY,SC,29642</t>
  </si>
  <si>
    <t>LAKE MARION NURSING FACILITY</t>
  </si>
  <si>
    <t>1527 URBANA ROAD</t>
  </si>
  <si>
    <t>SUMMERTON</t>
  </si>
  <si>
    <t>CLARENDON MEMORIAL HOSPITAL</t>
  </si>
  <si>
    <t>1527 URBANA ROAD,SUMMERTON,SC,29148</t>
  </si>
  <si>
    <t>RICHARD M CAMPBELL VETERANS NURSING HOME</t>
  </si>
  <si>
    <t>4605 BELTON HIGHWAY</t>
  </si>
  <si>
    <t>4605 BELTON HIGHWAY,ANDERSON,SC,29621</t>
  </si>
  <si>
    <t>CHESTERFIELD CONVALESCENT CENTER</t>
  </si>
  <si>
    <t>1150 STATE ROAD</t>
  </si>
  <si>
    <t>REHAB CENTER OF CHERAW LLC</t>
  </si>
  <si>
    <t>1150 STATE ROAD,CHERAW,SC,29520</t>
  </si>
  <si>
    <t>LAKE EMORY POST ACUTE CARE</t>
  </si>
  <si>
    <t>59 BLACKSTOCK ROAD</t>
  </si>
  <si>
    <t>THI OF SOUTH CAROLINA AT CAMP CARE, LLC</t>
  </si>
  <si>
    <t>59 BLACKSTOCK ROAD,INMAN,SC,29349</t>
  </si>
  <si>
    <t>PATEWOOD REHABILITATION &amp; HEALTHCARE CENTER</t>
  </si>
  <si>
    <t>2 GRIFFITH ROAD</t>
  </si>
  <si>
    <t>SC - GA2018 PATEWOOD REHABILITATION AND HEALTHCARE CENTER, LLC</t>
  </si>
  <si>
    <t>2 GRIFFITH ROAD,GREENVILLE,SC,29607</t>
  </si>
  <si>
    <t>HERITAGE HEALTHCARE OF PICKENS</t>
  </si>
  <si>
    <t>163 LOVE &amp; CARE ROAD</t>
  </si>
  <si>
    <t>SIX MILE</t>
  </si>
  <si>
    <t>PRUITTHEALTH- PICKENS, LLC</t>
  </si>
  <si>
    <t>163 LOVE &amp; CARE ROAD,SIX MILE,SC,29682</t>
  </si>
  <si>
    <t>RIVER FALLS REHABILITATION AND HEALTHCARE CENTER</t>
  </si>
  <si>
    <t>2906 GREER HWY</t>
  </si>
  <si>
    <t>2906 GREER HWY,MARIETTA,SC,29661</t>
  </si>
  <si>
    <t>THE PLACE AT PEPPER HILL</t>
  </si>
  <si>
    <t>3525 AUGUSTUS ROAD</t>
  </si>
  <si>
    <t>3525 AUGUSTUS ROAD,AIKEN,SC,29801</t>
  </si>
  <si>
    <t>DR RONALD E MCNAIR NURSING &amp; REHABILITATION CENTER</t>
  </si>
  <si>
    <t>56 GENESIS DRIVE</t>
  </si>
  <si>
    <t>RURAL BUSINESS INC</t>
  </si>
  <si>
    <t>56 GENESIS DRIVE,LAKE CITY,SC,29560</t>
  </si>
  <si>
    <t>BLUE RIDGE OF SUMTER</t>
  </si>
  <si>
    <t>1761 PINEWOOD ROAD</t>
  </si>
  <si>
    <t>BLUE RIDGE OF SUMTER LLC</t>
  </si>
  <si>
    <t>1761 PINEWOOD ROAD,SUMTER,SC,29154</t>
  </si>
  <si>
    <t>ANCHOR POST ACUTE</t>
  </si>
  <si>
    <t>550 EAST GATE DRIVE</t>
  </si>
  <si>
    <t>AIKEN COMMUNITY HEALTHCARE, LLC</t>
  </si>
  <si>
    <t>550 EAST GATE DRIVE,AIKEN,SC,29803</t>
  </si>
  <si>
    <t>MUSC HEALTH MULLINS NURSING HOME</t>
  </si>
  <si>
    <t>518 S MAIN STREET</t>
  </si>
  <si>
    <t>MULLINS</t>
  </si>
  <si>
    <t>518 S MAIN STREET,MULLINS,SC,29574</t>
  </si>
  <si>
    <t>PIEDMONT POST-ACUTE</t>
  </si>
  <si>
    <t>109 BENTZ ROAD</t>
  </si>
  <si>
    <t>109 BENTZ ROAD,PIEDMONT,SC,29673</t>
  </si>
  <si>
    <t>PRUITTHEALTH- ESTILL</t>
  </si>
  <si>
    <t>252 LIBERTY STREET SOUTH</t>
  </si>
  <si>
    <t>ESTILL</t>
  </si>
  <si>
    <t>Hampton</t>
  </si>
  <si>
    <t>PRUITTHEALTH - ESTILL LLC</t>
  </si>
  <si>
    <t>252 LIBERTY STREET SOUTH,ESTILL,SC,29918</t>
  </si>
  <si>
    <t>GOLDEN AGE INMAN</t>
  </si>
  <si>
    <t>82 N MAIN STREET</t>
  </si>
  <si>
    <t>GOLDEN AGE OPERATIONS LLC</t>
  </si>
  <si>
    <t>82 N MAIN STREET,INMAN,SC,29349</t>
  </si>
  <si>
    <t>IVA POST-ACUTE</t>
  </si>
  <si>
    <t>406 WEST BROAD STREET</t>
  </si>
  <si>
    <t>IVA</t>
  </si>
  <si>
    <t>SC-GA2018 IVA REHABILITATION AND HEALTHCARE CENTER, LLC</t>
  </si>
  <si>
    <t>406 WEST BROAD STREET,IVA,SC,29655</t>
  </si>
  <si>
    <t>LAUREL BAYE HEALTHCARE BLACKVILLE</t>
  </si>
  <si>
    <t>1612 JONES BRIDGE ROAD</t>
  </si>
  <si>
    <t>BLACKVILLE</t>
  </si>
  <si>
    <t>BLACKVILLE HEALTHCARE AND REHAB LLC</t>
  </si>
  <si>
    <t>1612 JONES BRIDGE ROAD,BLACKVILLE,SC,29817</t>
  </si>
  <si>
    <t>NHC HEALTHCARE - NORTH AUGUSTA</t>
  </si>
  <si>
    <t>350 AUSTIN GRAYBILL</t>
  </si>
  <si>
    <t>NHC HEALTHCARE-NORTH AUGUSTA LLC</t>
  </si>
  <si>
    <t>350 AUSTIN GRAYBILL,NORTH AUGUSTA,SC,29841</t>
  </si>
  <si>
    <t>L.M.C.- EXTENDED CARE</t>
  </si>
  <si>
    <t>815 OLD CHEROKEE ROAD</t>
  </si>
  <si>
    <t>LEXMED, INC</t>
  </si>
  <si>
    <t>815 OLD CHEROKEE ROAD,LEXINGTON,SC,29072</t>
  </si>
  <si>
    <t>NHC HEALTHCARE - GREENVILLE</t>
  </si>
  <si>
    <t>1305 BOILING SPRINGS ROAD</t>
  </si>
  <si>
    <t>NHC HEALTHCARE-GREENVILLE LLC</t>
  </si>
  <si>
    <t>1305 BOILING SPRINGS ROAD,GREER,SC,29650</t>
  </si>
  <si>
    <t>ANGEL OAK NURSING AND REHABILITATION CENTER, LLC</t>
  </si>
  <si>
    <t>4452 SOCASTEE BLVD</t>
  </si>
  <si>
    <t>ANGEL OAK NURSING AND REHABILITATION CENTER LLC</t>
  </si>
  <si>
    <t>4452 SOCASTEE BLVD,MYRTLE BEACH,SC,29588</t>
  </si>
  <si>
    <t>NHC HEALTHCARE - GARDEN CITY</t>
  </si>
  <si>
    <t>9405 HWY 17 BYPASS</t>
  </si>
  <si>
    <t>NHC HEALTHCARE-GARDEN CITY LLC</t>
  </si>
  <si>
    <t>9405 HWY 17 BYPASS,GARDEN CITY,SC,29576</t>
  </si>
  <si>
    <t>THE PRESTON HEALTH CENTER</t>
  </si>
  <si>
    <t>87 BIRD SONG WAY</t>
  </si>
  <si>
    <t>THE CYPRESS CLUB INC</t>
  </si>
  <si>
    <t>87 BIRD SONG WAY,HILTON HEAD ISLAND,SC,29926</t>
  </si>
  <si>
    <t>HALLMARK HEALTHCARE CENTER</t>
  </si>
  <si>
    <t>255 MIDLAND PARKWAY</t>
  </si>
  <si>
    <t>HALLMARK LONG TERM CARE LLC</t>
  </si>
  <si>
    <t>255 MIDLAND PARKWAY,SUMMERVILLE,SC,29485</t>
  </si>
  <si>
    <t>LIFE CARE CENTER OF CHARLESTON</t>
  </si>
  <si>
    <t>2600 ELMS PLANTATION BLVD</t>
  </si>
  <si>
    <t>N CHARLESTON</t>
  </si>
  <si>
    <t>CHARLESTON MEDICAL INVESTORS, LLC</t>
  </si>
  <si>
    <t>2600 ELMS PLANTATION BLVD,N CHARLESTON,SC,29406</t>
  </si>
  <si>
    <t>NHC HEALTHCARE - LEXINGTON</t>
  </si>
  <si>
    <t>2993 SUNSET BLVD</t>
  </si>
  <si>
    <t>NHC HEALTHCARE-LEXINGTON LLC</t>
  </si>
  <si>
    <t>2993 SUNSET BLVD,WEST COLUMBIA,SC,29169</t>
  </si>
  <si>
    <t>MARTHA FRANKS BAPTIST RETIREMENT CENTER</t>
  </si>
  <si>
    <t>ONE MARTHA FRANKS DRIVE</t>
  </si>
  <si>
    <t>SOUTH CAROLINA BAPTIST MINISTRIES FOR THE AGING, INC.</t>
  </si>
  <si>
    <t>ONE MARTHA FRANKS DRIVE,LAURENS,SC,29360</t>
  </si>
  <si>
    <t>LIFE CARE CENTER OF COLUMBIA</t>
  </si>
  <si>
    <t>2514 FARAWAY DRIVE</t>
  </si>
  <si>
    <t>RCM COLUMBIA</t>
  </si>
  <si>
    <t>2514 FARAWAY DRIVE,COLUMBIA,SC,29223</t>
  </si>
  <si>
    <t>LAKE MOULTRIE NURSING HOME</t>
  </si>
  <si>
    <t>1038 MCGILL LANE</t>
  </si>
  <si>
    <t>SAINT STEPHEN</t>
  </si>
  <si>
    <t>1038 MCGILL LANE,SAINT STEPHEN,SC,29479</t>
  </si>
  <si>
    <t>BROAD CREEK CARE CENTER</t>
  </si>
  <si>
    <t>801 LEMON GRASS COURT</t>
  </si>
  <si>
    <t>CC-HILTON HEAD INC</t>
  </si>
  <si>
    <t>801 LEMON GRASS COURT,HILTON HEAD ISLAND,SC,29928</t>
  </si>
  <si>
    <t>NHC HEALTHCARE - PARKLANE</t>
  </si>
  <si>
    <t>7601 PARKLANE ROAD</t>
  </si>
  <si>
    <t>NHC HEALTHCARE-PARKLANE LLC</t>
  </si>
  <si>
    <t>7601 PARKLANE ROAD,COLUMBIA,SC,29223</t>
  </si>
  <si>
    <t>NHC HEALTHCARE - MAULDIN</t>
  </si>
  <si>
    <t>850 E. BUTLER RD.</t>
  </si>
  <si>
    <t>NHC HEALTHCARE-MAULDIN LLC</t>
  </si>
  <si>
    <t>850 E. BUTLER RD.,GREENVILLE,SC,29607</t>
  </si>
  <si>
    <t>C M TUCKER JR NURSING CARE CENTER  RODDEY PAVILIO</t>
  </si>
  <si>
    <t>MAGNOLIA PLACE - GREENVILLE</t>
  </si>
  <si>
    <t>35 SOUTHPOINT DRIVE</t>
  </si>
  <si>
    <t>THI OF SOUTH CAROLINA AT MAGNOLIA PLACE AT GREENVILLE, LLC</t>
  </si>
  <si>
    <t>35 SOUTHPOINT DRIVE,GREENVILLE,SC,29607</t>
  </si>
  <si>
    <t>HEARTLAND OF WEST ASHLEY REHAB AND NURSING CENTER</t>
  </si>
  <si>
    <t>1137 SAM RITTENBURG BLVD</t>
  </si>
  <si>
    <t>WEST ASHLEY REHABILITATION AND NURSING CENTER-CHARLESTON SC LLC</t>
  </si>
  <si>
    <t>1137 SAM RITTENBURG BLVD,CHARLESTON,SC,29407</t>
  </si>
  <si>
    <t>JOHNS ISLAND POST ACUTE</t>
  </si>
  <si>
    <t>3647 MAYBANK HIGHWAY</t>
  </si>
  <si>
    <t>JOHNS ISLAND</t>
  </si>
  <si>
    <t>JOHNS ISLAND POST ACUTE LLC</t>
  </si>
  <si>
    <t>3647 MAYBANK HIGHWAY,JOHNS ISLAND,SC,29455</t>
  </si>
  <si>
    <t>SEDGEWOOD MANOR HEALTH CARE CENTER</t>
  </si>
  <si>
    <t>1645 RIDGE ROAD</t>
  </si>
  <si>
    <t>SEDGEWOOD MANOR HEALTH CARE CENTER LLC</t>
  </si>
  <si>
    <t>1645 RIDGE ROAD,HOPKINS,SC,29061</t>
  </si>
  <si>
    <t>BETHEA BAPTIST HEALTHCARE CENTER</t>
  </si>
  <si>
    <t>157 HOME AVENUE</t>
  </si>
  <si>
    <t>157 HOME AVENUE,DARLINGTON,SC,29532</t>
  </si>
  <si>
    <t>THE GABLES OF PELHAM SKILLED NURSING &amp; REHAB</t>
  </si>
  <si>
    <t>1306 PELHAM RD</t>
  </si>
  <si>
    <t>FSL GREENVILLE SC TENANT LLC</t>
  </si>
  <si>
    <t>1306 PELHAM RD,GREENVILLE,SC,29615</t>
  </si>
  <si>
    <t>FRANKE HEALTH CARE CENTER</t>
  </si>
  <si>
    <t>1885 RIFLE RANGE ROAD</t>
  </si>
  <si>
    <t>1885 RIFLE RANGE ROAD,MOUNT PLEASANT,SC,29464</t>
  </si>
  <si>
    <t>WILLOW BROOKE COURT AT PARK POINTE VILLAGE</t>
  </si>
  <si>
    <t>3025 CHESBROUGH BLVD</t>
  </si>
  <si>
    <t>3025 CHESBROUGH BLVD,ROCK HILL,SC,29732</t>
  </si>
  <si>
    <t>ROSECREST REHABILITATION AND HEALTHCARE CENTER</t>
  </si>
  <si>
    <t>200 FORTRESS DRIVE</t>
  </si>
  <si>
    <t>200 FORTRESS DRIVE,INMAN,SC,29349</t>
  </si>
  <si>
    <t>OPUS POST ACUTE REHABILITATION</t>
  </si>
  <si>
    <t>300 AGAPE DRIVE</t>
  </si>
  <si>
    <t>SOUTHERN CHARM HEALTHCARE, INC.</t>
  </si>
  <si>
    <t>300 AGAPE DRIVE,WEST COLUMBIA,SC,29169</t>
  </si>
  <si>
    <t>LAKES AT LITCHFIELD</t>
  </si>
  <si>
    <t>120 LAKES AT LITCHFIELD DRIVE</t>
  </si>
  <si>
    <t>PAWLEYS ISLAND</t>
  </si>
  <si>
    <t>LITCHFIELD RETIREMENT, LLC</t>
  </si>
  <si>
    <t>120 LAKES AT LITCHFIELD DRIVE,PAWLEYS ISLAND,SC,29585</t>
  </si>
  <si>
    <t>NHC HEALTHCARE - CHARLESTON</t>
  </si>
  <si>
    <t>2230 ASHLEY CROSSING DRIVE</t>
  </si>
  <si>
    <t>NHC HEALTHCARE-CHARLESTON LLC</t>
  </si>
  <si>
    <t>2230 ASHLEY CROSSING DRIVE,CHARLESTON,SC,29414</t>
  </si>
  <si>
    <t>SPARTANBURG HOSPITAL FOR RESTORATIVE CARE SNF</t>
  </si>
  <si>
    <t>389 SERPENTINE DRIVE</t>
  </si>
  <si>
    <t>SPARTANBURG HOSPITAL FOR RESTORATIVE CARE</t>
  </si>
  <si>
    <t>389 SERPENTINE DRIVE,SPARTANBURG,SC,29303</t>
  </si>
  <si>
    <t>WILDEWOOD DOWNS</t>
  </si>
  <si>
    <t>1215 WILDEWOOD DOWNS CIRCLE</t>
  </si>
  <si>
    <t>WILDEWOOD RETIREMENT LLC</t>
  </si>
  <si>
    <t>1215 WILDEWOOD DOWNS CIRCLE,COLUMBIA,SC,29223</t>
  </si>
  <si>
    <t>VETERANS VICTORY HOUSE</t>
  </si>
  <si>
    <t>2461 SIDNEY ROAD</t>
  </si>
  <si>
    <t>2461 SIDNEY ROAD,WALTERBORO,SC,29488</t>
  </si>
  <si>
    <t>RICE NURSING HOME</t>
  </si>
  <si>
    <t>100 FINLEY ROAD</t>
  </si>
  <si>
    <t>100 FINLEY ROAD,COLUMBIA,SC,29203</t>
  </si>
  <si>
    <t>GREENWOOD TRANSITIONAL REHABILITATION UNIT</t>
  </si>
  <si>
    <t>1530 PARKWAY</t>
  </si>
  <si>
    <t>GREENWOOD REGIONAL REHABILITATION HOSPITAL, LLC</t>
  </si>
  <si>
    <t>1530 PARKWAY,GREENWOOD,SC,29646</t>
  </si>
  <si>
    <t>PRESBYTERIAN COMMUNITIES OF SOUTH CAROLINA-SUMMERV</t>
  </si>
  <si>
    <t>201 W 9TH NORTH STREET</t>
  </si>
  <si>
    <t>PRESBYTERIAN COMMUNITIES OF SOUTH CAROLINA</t>
  </si>
  <si>
    <t>201 W 9TH NORTH STREET,SUMMERVILLE,SC,29483</t>
  </si>
  <si>
    <t>SUMMIT HILLS SKILLED NURSING FACILITY</t>
  </si>
  <si>
    <t>110 SUMMIT HILLS DRIVE</t>
  </si>
  <si>
    <t>SUMMIT HILLS, LLC</t>
  </si>
  <si>
    <t>110 SUMMIT HILLS DRIVE,SPARTANBURG,SC,29307</t>
  </si>
  <si>
    <t>COMPASS POST ACUTE REHABILITATION</t>
  </si>
  <si>
    <t>2320 HIGHWAY 378</t>
  </si>
  <si>
    <t>CAROLINA HEALTHCARE, INC.</t>
  </si>
  <si>
    <t>2320 HIGHWAY 378,CONWAY,SC,29527</t>
  </si>
  <si>
    <t>LINVILLE COURT AT THE CASCADES VERDAE</t>
  </si>
  <si>
    <t>30 SPRINGCREST COURT</t>
  </si>
  <si>
    <t>CASCADES NURSING LLC</t>
  </si>
  <si>
    <t>30 SPRINGCREST COURT,GREENVILLE,SC,29607</t>
  </si>
  <si>
    <t>PRESBYTERIAN COMMUNITIES OF SOUTH CAROLINA- CLINTO</t>
  </si>
  <si>
    <t>801 MUSGROVE STREET</t>
  </si>
  <si>
    <t>801 MUSGROVE STREET,CLINTON,SC,29325</t>
  </si>
  <si>
    <t>THE ARBORETUM AT THE WOODLANDS</t>
  </si>
  <si>
    <t>50 ARBORTEUM WAY</t>
  </si>
  <si>
    <t>UPSTATE SENIOR LIVING, INC.</t>
  </si>
  <si>
    <t>50 ARBORTEUM WAY,GREENVILLE,SC,29617</t>
  </si>
  <si>
    <t>THE RETREAT AT BRIGHTWATER</t>
  </si>
  <si>
    <t>171 BRIGHTWATER DRIVE</t>
  </si>
  <si>
    <t>BRIGHTWATER RETIREMENT, LLC</t>
  </si>
  <si>
    <t>171 BRIGHTWATER DRIVE,MYRTLE BEACH,SC,29579</t>
  </si>
  <si>
    <t>PRESBYTERIAN HOME OF SOUTH CAROLINA-COLUMBIA</t>
  </si>
  <si>
    <t>700 DAVEGA DRIVE</t>
  </si>
  <si>
    <t>700 DAVEGA DRIVE,LEXINGTON,SC,29073</t>
  </si>
  <si>
    <t>NHC HEALTHCARE - BLUFFTON</t>
  </si>
  <si>
    <t>3039 OKATIE HIGHWAY</t>
  </si>
  <si>
    <t>OKATIE</t>
  </si>
  <si>
    <t>NHC HEALTHCARE-BLUFFTON LLC</t>
  </si>
  <si>
    <t>3039 OKATIE HIGHWAY,OKATIE,SC,29909</t>
  </si>
  <si>
    <t>BROOKDALE ANDERSON</t>
  </si>
  <si>
    <t>311 SIMPSON RD</t>
  </si>
  <si>
    <t>EMERICARE, INC.</t>
  </si>
  <si>
    <t>311 SIMPSON RD,ANDERSON,SC,29621</t>
  </si>
  <si>
    <t>PRUITTHEALTH- BLYTHEWOOD</t>
  </si>
  <si>
    <t>1075 HEATHER GREEN DRIVE</t>
  </si>
  <si>
    <t>THE OAKS OF BLYTHEWOOD, INC.</t>
  </si>
  <si>
    <t>1075 HEATHER GREEN DRIVE,COLUMBIA,SC,29229</t>
  </si>
  <si>
    <t>STILL HOPES EPISCOPAL RETIREMENT COMMUNITY</t>
  </si>
  <si>
    <t>1 STILL HOPES DRIVE</t>
  </si>
  <si>
    <t>SOUTH CAROLINA EPISCOPAL HOME AT STILL HOPES</t>
  </si>
  <si>
    <t>1 STILL HOPES DRIVE,WEST COLUMBIA,SC,29169</t>
  </si>
  <si>
    <t>PRESBYTERIAN HOME OF SC - FOOTHILLS</t>
  </si>
  <si>
    <t>205 BUD NALLEY DRIVE</t>
  </si>
  <si>
    <t>205 BUD NALLEY DRIVE,EASLEY,SC,29642</t>
  </si>
  <si>
    <t>PRESBYTERIAN COMMUNITIES OF SOUTH CAROLINA-FLORENC</t>
  </si>
  <si>
    <t>2350 W LUCAS STREET</t>
  </si>
  <si>
    <t>2350 W LUCAS STREET,FLORENCE,SC,29501</t>
  </si>
  <si>
    <t>THE LODGE AT WELLMORE- TEGA CAY</t>
  </si>
  <si>
    <t>111 WELLMORE DRIVE</t>
  </si>
  <si>
    <t>FORT MILL</t>
  </si>
  <si>
    <t>WELLMORE OF TEGA CAY LLC</t>
  </si>
  <si>
    <t>111 WELLMORE DRIVE,FORT MILL,SC,29708</t>
  </si>
  <si>
    <t>WHITE OAK AT NORTH GROVE INC</t>
  </si>
  <si>
    <t>290 N GROVE MEDICAL PARK DRIVE</t>
  </si>
  <si>
    <t>290 N GROVE MEDICAL PARK DRIVE,SPARTANBURG,SC,29303</t>
  </si>
  <si>
    <t>EASLEY PLACE-A CONTINUUM OF CARE COMMUNITY</t>
  </si>
  <si>
    <t>706 PELZER HIGHWAY</t>
  </si>
  <si>
    <t>SCHOOL ROAD SENIOR LIVING LLC</t>
  </si>
  <si>
    <t>706 PELZER HIGHWAY,EASLEY,SC,29642</t>
  </si>
  <si>
    <t>SKYLYN NURSING AND REHABILITATION CENTER</t>
  </si>
  <si>
    <t>1705 SKYLN DRIVE OFC</t>
  </si>
  <si>
    <t>PACIFICA SKYLYN, LLC</t>
  </si>
  <si>
    <t>1705 SKYLN DRIVE OFC,SPARTANBURG,SC,29307</t>
  </si>
  <si>
    <t>BISHOP GADSDEN EPISCOPAL HEALTH CARE CENTER</t>
  </si>
  <si>
    <t>1 BISHOP GADSDEN WAY</t>
  </si>
  <si>
    <t>BISHOP GADSDEN EPISCOPAL RETIREMENT COMMUNITY</t>
  </si>
  <si>
    <t>1 BISHOP GADSDEN WAY,CHARLESTON,SC,29412</t>
  </si>
  <si>
    <t>WELLMORE OF LEXINGTON, LLC</t>
  </si>
  <si>
    <t>200 WELLMORE DRIVE</t>
  </si>
  <si>
    <t>WELLMORE OF LEXINGTON LLC</t>
  </si>
  <si>
    <t>200 WELLMORE DRIVE,LEXINGTON,SC,29072</t>
  </si>
  <si>
    <t>SPRENGER HEALTH CARE OF PORT ROYAL</t>
  </si>
  <si>
    <t>1810 RICHMOND AVENUE</t>
  </si>
  <si>
    <t>PORT ROYAL</t>
  </si>
  <si>
    <t>SPRENGER HEALTHCARE OF PORT ROYAL, INC</t>
  </si>
  <si>
    <t>1810 RICHMOND AVENUE,PORT ROYAL,SC,29935</t>
  </si>
  <si>
    <t>RETREAT AT WELLMORE OF DANIEL ISLAND</t>
  </si>
  <si>
    <t>580 ROBERT DANIEL DRIVE</t>
  </si>
  <si>
    <t>WELLMORE OF DANIEL ISLAND LLC</t>
  </si>
  <si>
    <t>580 ROBERT DANIEL DRIVE,CHARLESTON,SC,29492</t>
  </si>
  <si>
    <t>SPRENGER HEALTHCARE OF BLUFFTON</t>
  </si>
  <si>
    <t>60 OKATIE VILLAGE DRIVE</t>
  </si>
  <si>
    <t>SPRENGER HEALTHCARE OF BLUFFTON INC</t>
  </si>
  <si>
    <t>60 OKATIE VILLAGE DRIVE,BLUFFTON,SC,29909</t>
  </si>
  <si>
    <t>SENIOR CARE OF MARION</t>
  </si>
  <si>
    <t>2770 S HIGHWAY 501</t>
  </si>
  <si>
    <t>SENIOR CARE OF MARION LLC</t>
  </si>
  <si>
    <t>2770 S HIGHWAY 501,MARION,SC,29571</t>
  </si>
  <si>
    <t>SHEM CREEK NURSING AND REHAB</t>
  </si>
  <si>
    <t>1400 LIBERTY MIDTOWN DRIVE, SUITE 420</t>
  </si>
  <si>
    <t>SOUTH BAY AT MT PLEASANT LLC</t>
  </si>
  <si>
    <t>1400 LIBERTY MIDTOWN DRIVE, SUITE 420,MOUNT PLEASANT,SC,29464</t>
  </si>
  <si>
    <t>SD</t>
  </si>
  <si>
    <t>TN</t>
  </si>
  <si>
    <t>TX</t>
  </si>
  <si>
    <t>UT</t>
  </si>
  <si>
    <t>VT</t>
  </si>
  <si>
    <t>VA</t>
  </si>
  <si>
    <t>WA</t>
  </si>
  <si>
    <t>WV</t>
  </si>
  <si>
    <t>WI</t>
  </si>
  <si>
    <t>WY</t>
  </si>
  <si>
    <t>GU</t>
  </si>
  <si>
    <t>CMS Region Number</t>
  </si>
  <si>
    <t>4</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</si>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</sst>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189" totalsRowShown="0" headerRowDxfId="53">
  <autoFilter ref="A1:DA189" xr:uid="{00000000-0009-0000-0100-000001000000}"/>
  <sortState xmlns:xlrd2="http://schemas.microsoft.com/office/spreadsheetml/2017/richdata2" ref="A2:DA189">
    <sortCondition ref="D1:D189"/>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189"/>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1019</v>
      </c>
      <c r="C1" s="2" t="s">
        <v>0</v>
      </c>
      <c r="D1" s="2" t="s">
        <v>1</v>
      </c>
      <c r="E1" s="2" t="s">
        <v>1023</v>
      </c>
      <c r="F1" s="2" t="s">
        <v>1022</v>
      </c>
      <c r="G1" s="2" t="s">
        <v>9</v>
      </c>
      <c r="H1" s="2" t="s">
        <v>11</v>
      </c>
      <c r="I1" s="2" t="s">
        <v>1021</v>
      </c>
      <c r="J1" s="2" t="s">
        <v>18</v>
      </c>
      <c r="K1" s="2" t="s">
        <v>19</v>
      </c>
      <c r="L1" s="2" t="s">
        <v>22</v>
      </c>
      <c r="M1" s="2" t="s">
        <v>24</v>
      </c>
      <c r="N1" s="2" t="s">
        <v>34</v>
      </c>
      <c r="O1" s="2" t="s">
        <v>26</v>
      </c>
      <c r="P1" s="2" t="s">
        <v>28</v>
      </c>
      <c r="Q1" s="2" t="s">
        <v>30</v>
      </c>
      <c r="R1" s="2" t="s">
        <v>32</v>
      </c>
      <c r="S1" s="2" t="s">
        <v>36</v>
      </c>
      <c r="T1" s="20" t="s">
        <v>1042</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1043</v>
      </c>
      <c r="AJ1" s="2" t="s">
        <v>54</v>
      </c>
      <c r="AK1" s="2" t="s">
        <v>55</v>
      </c>
      <c r="AL1" s="2" t="s">
        <v>56</v>
      </c>
      <c r="AM1" s="2" t="s">
        <v>57</v>
      </c>
      <c r="AN1" s="2" t="s">
        <v>58</v>
      </c>
      <c r="AO1" s="2" t="s">
        <v>59</v>
      </c>
      <c r="AP1" s="2" t="s">
        <v>60</v>
      </c>
      <c r="AQ1" s="2" t="s">
        <v>61</v>
      </c>
      <c r="AR1" s="20" t="s">
        <v>1044</v>
      </c>
      <c r="AS1" s="2" t="s">
        <v>87</v>
      </c>
      <c r="AT1" s="2" t="s">
        <v>88</v>
      </c>
      <c r="AU1" s="2" t="s">
        <v>89</v>
      </c>
      <c r="AV1" s="2" t="s">
        <v>90</v>
      </c>
      <c r="AW1" s="3" t="s">
        <v>91</v>
      </c>
      <c r="AX1" s="2" t="s">
        <v>92</v>
      </c>
      <c r="AY1" s="2" t="s">
        <v>93</v>
      </c>
      <c r="AZ1" s="20" t="s">
        <v>1045</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1046</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1047</v>
      </c>
      <c r="CQ1" s="2" t="s">
        <v>12</v>
      </c>
      <c r="CR1" s="2" t="s">
        <v>25</v>
      </c>
      <c r="CS1" s="2" t="s">
        <v>35</v>
      </c>
      <c r="CT1" s="2" t="s">
        <v>27</v>
      </c>
      <c r="CU1" s="2" t="s">
        <v>29</v>
      </c>
      <c r="CV1" s="2" t="s">
        <v>31</v>
      </c>
      <c r="CW1" s="2" t="s">
        <v>33</v>
      </c>
      <c r="CX1" s="2" t="s">
        <v>37</v>
      </c>
      <c r="CY1" s="2" t="s">
        <v>38</v>
      </c>
      <c r="CZ1" s="2" t="s">
        <v>39</v>
      </c>
      <c r="DA1" s="20" t="s">
        <v>1048</v>
      </c>
    </row>
    <row r="2" spans="1:105" x14ac:dyDescent="0.25">
      <c r="A2" t="s">
        <v>226</v>
      </c>
      <c r="B2" s="18" t="s">
        <v>1020</v>
      </c>
      <c r="C2" s="18">
        <v>425057</v>
      </c>
      <c r="D2" t="s">
        <v>321</v>
      </c>
      <c r="E2" t="s">
        <v>125</v>
      </c>
      <c r="F2" t="s">
        <v>323</v>
      </c>
      <c r="G2" t="s">
        <v>1034</v>
      </c>
      <c r="H2">
        <v>61.4</v>
      </c>
      <c r="I2" t="s">
        <v>97</v>
      </c>
      <c r="K2" t="s">
        <v>99</v>
      </c>
      <c r="L2" t="s">
        <v>104</v>
      </c>
      <c r="M2">
        <v>5</v>
      </c>
      <c r="N2">
        <v>4</v>
      </c>
      <c r="O2">
        <v>5</v>
      </c>
      <c r="P2">
        <v>5</v>
      </c>
      <c r="Q2">
        <v>5</v>
      </c>
      <c r="S2">
        <v>4</v>
      </c>
      <c r="U2" s="8">
        <v>3.7680500000000001</v>
      </c>
      <c r="V2" s="8">
        <v>0.64093</v>
      </c>
      <c r="W2">
        <v>49.4</v>
      </c>
      <c r="X2">
        <v>1.1409400000000001</v>
      </c>
      <c r="Y2">
        <v>1.7818799999999999</v>
      </c>
      <c r="Z2">
        <v>1.8038400000000001</v>
      </c>
      <c r="AA2">
        <v>0.24637000000000001</v>
      </c>
      <c r="AB2">
        <v>6.0099999999999997E-3</v>
      </c>
      <c r="AD2">
        <v>1.9861800000000001</v>
      </c>
      <c r="AE2">
        <v>45.5</v>
      </c>
      <c r="AH2">
        <v>6</v>
      </c>
      <c r="AJ2">
        <v>2.1378499999999998</v>
      </c>
      <c r="AK2">
        <v>0.63854999999999995</v>
      </c>
      <c r="AL2">
        <v>0.27778000000000003</v>
      </c>
      <c r="AM2">
        <v>3.0541800000000001</v>
      </c>
      <c r="AN2">
        <v>1.90198</v>
      </c>
      <c r="AO2">
        <v>1.3143</v>
      </c>
      <c r="AP2">
        <v>0.86411000000000004</v>
      </c>
      <c r="AQ2">
        <v>3.8952800000000001</v>
      </c>
      <c r="AS2">
        <v>2</v>
      </c>
      <c r="AT2">
        <v>0</v>
      </c>
      <c r="AU2">
        <v>0</v>
      </c>
      <c r="AV2">
        <v>0</v>
      </c>
      <c r="AW2" s="4">
        <v>0</v>
      </c>
      <c r="AX2">
        <v>0</v>
      </c>
      <c r="AY2">
        <v>0</v>
      </c>
      <c r="BA2" s="1">
        <v>44540</v>
      </c>
      <c r="BB2">
        <v>2</v>
      </c>
      <c r="BC2">
        <v>0</v>
      </c>
      <c r="BD2">
        <v>2</v>
      </c>
      <c r="BE2">
        <v>8</v>
      </c>
      <c r="BF2">
        <v>0</v>
      </c>
      <c r="BG2">
        <v>0</v>
      </c>
      <c r="BH2">
        <v>8</v>
      </c>
      <c r="BI2" s="1">
        <v>44056</v>
      </c>
      <c r="BJ2">
        <v>0</v>
      </c>
      <c r="BK2">
        <v>0</v>
      </c>
      <c r="BL2">
        <v>0</v>
      </c>
      <c r="BM2">
        <v>0</v>
      </c>
      <c r="BN2">
        <v>0</v>
      </c>
      <c r="BO2">
        <v>0</v>
      </c>
      <c r="BP2">
        <v>0</v>
      </c>
      <c r="BQ2" s="1">
        <v>43481</v>
      </c>
      <c r="BR2">
        <v>3</v>
      </c>
      <c r="BS2">
        <v>3</v>
      </c>
      <c r="BT2">
        <v>0</v>
      </c>
      <c r="BU2">
        <v>16</v>
      </c>
      <c r="BV2">
        <v>1</v>
      </c>
      <c r="BW2">
        <v>0</v>
      </c>
      <c r="BX2">
        <v>16</v>
      </c>
      <c r="BY2">
        <v>6.6669999999999998</v>
      </c>
      <c r="CA2" t="s">
        <v>321</v>
      </c>
      <c r="CB2" t="s">
        <v>324</v>
      </c>
      <c r="CC2">
        <v>29620</v>
      </c>
      <c r="CD2">
        <v>0</v>
      </c>
      <c r="CE2">
        <v>8643665122</v>
      </c>
      <c r="CF2" t="s">
        <v>98</v>
      </c>
      <c r="CG2" t="s">
        <v>99</v>
      </c>
      <c r="CH2" s="1">
        <v>25034</v>
      </c>
      <c r="CI2" t="s">
        <v>99</v>
      </c>
      <c r="CJ2" t="s">
        <v>99</v>
      </c>
      <c r="CK2" t="s">
        <v>99</v>
      </c>
      <c r="CL2" t="s">
        <v>102</v>
      </c>
      <c r="CM2" t="s">
        <v>322</v>
      </c>
      <c r="CN2">
        <v>94</v>
      </c>
      <c r="CO2" s="1">
        <v>44621</v>
      </c>
      <c r="CP2" s="1"/>
      <c r="CV2"/>
      <c r="CW2">
        <v>2</v>
      </c>
    </row>
    <row r="3" spans="1:105" x14ac:dyDescent="0.25">
      <c r="A3" t="s">
        <v>226</v>
      </c>
      <c r="B3" s="18" t="s">
        <v>1020</v>
      </c>
      <c r="C3" s="18">
        <v>425311</v>
      </c>
      <c r="D3" t="s">
        <v>753</v>
      </c>
      <c r="E3" t="s">
        <v>254</v>
      </c>
      <c r="F3" t="s">
        <v>255</v>
      </c>
      <c r="G3" t="s">
        <v>1034</v>
      </c>
      <c r="H3">
        <v>109.3</v>
      </c>
      <c r="I3" t="s">
        <v>97</v>
      </c>
      <c r="K3" t="s">
        <v>99</v>
      </c>
      <c r="L3" t="s">
        <v>104</v>
      </c>
      <c r="M3">
        <v>2</v>
      </c>
      <c r="N3">
        <v>1</v>
      </c>
      <c r="O3">
        <v>3</v>
      </c>
      <c r="P3">
        <v>3</v>
      </c>
      <c r="Q3">
        <v>2</v>
      </c>
      <c r="R3">
        <v>4</v>
      </c>
      <c r="S3">
        <v>1</v>
      </c>
      <c r="U3" s="8">
        <v>3.0253800000000002</v>
      </c>
      <c r="V3" s="8">
        <v>0.39217000000000002</v>
      </c>
      <c r="W3">
        <v>71.400000000000006</v>
      </c>
      <c r="X3">
        <v>0.88683000000000001</v>
      </c>
      <c r="Y3">
        <v>1.2789999999999999</v>
      </c>
      <c r="Z3">
        <v>2.6044200000000002</v>
      </c>
      <c r="AA3">
        <v>0.10992</v>
      </c>
      <c r="AB3">
        <v>0.10761</v>
      </c>
      <c r="AD3">
        <v>1.74638</v>
      </c>
      <c r="AE3">
        <v>75</v>
      </c>
      <c r="AG3">
        <v>2</v>
      </c>
      <c r="AJ3">
        <v>2.0756700000000001</v>
      </c>
      <c r="AK3">
        <v>0.73765000000000003</v>
      </c>
      <c r="AL3">
        <v>0.36375999999999997</v>
      </c>
      <c r="AM3">
        <v>3.1770900000000002</v>
      </c>
      <c r="AN3">
        <v>1.72244</v>
      </c>
      <c r="AO3">
        <v>0.88432999999999995</v>
      </c>
      <c r="AP3">
        <v>0.40375</v>
      </c>
      <c r="AQ3">
        <v>3.0065400000000002</v>
      </c>
      <c r="AS3">
        <v>8</v>
      </c>
      <c r="AT3">
        <v>0</v>
      </c>
      <c r="AU3">
        <v>0</v>
      </c>
      <c r="AV3">
        <v>0</v>
      </c>
      <c r="AW3" s="4">
        <v>0</v>
      </c>
      <c r="AX3">
        <v>0</v>
      </c>
      <c r="AY3">
        <v>0</v>
      </c>
      <c r="BA3" s="1">
        <v>44308</v>
      </c>
      <c r="BB3">
        <v>5</v>
      </c>
      <c r="BC3">
        <v>5</v>
      </c>
      <c r="BD3">
        <v>0</v>
      </c>
      <c r="BE3">
        <v>32</v>
      </c>
      <c r="BF3">
        <v>1</v>
      </c>
      <c r="BG3">
        <v>0</v>
      </c>
      <c r="BH3">
        <v>32</v>
      </c>
      <c r="BI3" s="1">
        <v>43580</v>
      </c>
      <c r="BJ3">
        <v>7</v>
      </c>
      <c r="BK3">
        <v>7</v>
      </c>
      <c r="BL3">
        <v>2</v>
      </c>
      <c r="BM3">
        <v>36</v>
      </c>
      <c r="BN3">
        <v>1</v>
      </c>
      <c r="BO3">
        <v>0</v>
      </c>
      <c r="BP3">
        <v>36</v>
      </c>
      <c r="BQ3" s="1">
        <v>43202</v>
      </c>
      <c r="BR3">
        <v>11</v>
      </c>
      <c r="BS3">
        <v>8</v>
      </c>
      <c r="BT3">
        <v>3</v>
      </c>
      <c r="BU3">
        <v>44</v>
      </c>
      <c r="BV3">
        <v>1</v>
      </c>
      <c r="BW3">
        <v>0</v>
      </c>
      <c r="BX3">
        <v>44</v>
      </c>
      <c r="BY3">
        <v>35.332999999999998</v>
      </c>
      <c r="CA3" t="s">
        <v>755</v>
      </c>
      <c r="CB3" t="s">
        <v>756</v>
      </c>
      <c r="CC3">
        <v>29803</v>
      </c>
      <c r="CD3">
        <v>10</v>
      </c>
      <c r="CE3">
        <v>8036433694</v>
      </c>
      <c r="CF3" t="s">
        <v>98</v>
      </c>
      <c r="CG3" t="s">
        <v>99</v>
      </c>
      <c r="CH3" s="1">
        <v>33402</v>
      </c>
      <c r="CI3" t="s">
        <v>99</v>
      </c>
      <c r="CJ3" t="s">
        <v>99</v>
      </c>
      <c r="CK3" t="s">
        <v>99</v>
      </c>
      <c r="CL3" t="s">
        <v>102</v>
      </c>
      <c r="CM3" t="s">
        <v>754</v>
      </c>
      <c r="CN3">
        <v>120</v>
      </c>
      <c r="CO3" s="1">
        <v>44621</v>
      </c>
      <c r="CP3" s="1"/>
      <c r="CS3">
        <v>12</v>
      </c>
      <c r="CV3"/>
      <c r="CX3">
        <v>12</v>
      </c>
    </row>
    <row r="4" spans="1:105" x14ac:dyDescent="0.25">
      <c r="A4" t="s">
        <v>226</v>
      </c>
      <c r="B4" s="18" t="s">
        <v>1020</v>
      </c>
      <c r="C4" s="18">
        <v>425323</v>
      </c>
      <c r="D4" t="s">
        <v>796</v>
      </c>
      <c r="E4" t="s">
        <v>354</v>
      </c>
      <c r="F4" t="s">
        <v>355</v>
      </c>
      <c r="G4" t="s">
        <v>1034</v>
      </c>
      <c r="H4">
        <v>59.4</v>
      </c>
      <c r="I4" t="s">
        <v>97</v>
      </c>
      <c r="K4" t="s">
        <v>99</v>
      </c>
      <c r="L4" t="s">
        <v>104</v>
      </c>
      <c r="M4">
        <v>3</v>
      </c>
      <c r="N4">
        <v>2</v>
      </c>
      <c r="O4">
        <v>3</v>
      </c>
      <c r="P4">
        <v>2</v>
      </c>
      <c r="Q4">
        <v>3</v>
      </c>
      <c r="R4">
        <v>2</v>
      </c>
      <c r="S4">
        <v>2</v>
      </c>
      <c r="U4" s="8">
        <v>3.4909300000000001</v>
      </c>
      <c r="V4" s="8">
        <v>0.33058999999999999</v>
      </c>
      <c r="X4">
        <v>1.1595299999999999</v>
      </c>
      <c r="Y4">
        <v>1.4901199999999999</v>
      </c>
      <c r="Z4">
        <v>3.1888100000000001</v>
      </c>
      <c r="AA4">
        <v>0.19417999999999999</v>
      </c>
      <c r="AB4">
        <v>0</v>
      </c>
      <c r="AC4">
        <v>6</v>
      </c>
      <c r="AD4">
        <v>2.00081</v>
      </c>
      <c r="AF4">
        <v>6</v>
      </c>
      <c r="AG4">
        <v>1</v>
      </c>
      <c r="AJ4">
        <v>2.0281099999999999</v>
      </c>
      <c r="AK4">
        <v>0.68189</v>
      </c>
      <c r="AL4">
        <v>0.35371000000000002</v>
      </c>
      <c r="AM4">
        <v>3.06372</v>
      </c>
      <c r="AN4">
        <v>2.0196700000000001</v>
      </c>
      <c r="AO4">
        <v>1.25081</v>
      </c>
      <c r="AP4">
        <v>0.35002</v>
      </c>
      <c r="AQ4">
        <v>3.5975700000000002</v>
      </c>
      <c r="AS4">
        <v>3</v>
      </c>
      <c r="AT4">
        <v>1</v>
      </c>
      <c r="AU4">
        <v>1</v>
      </c>
      <c r="AV4">
        <v>0</v>
      </c>
      <c r="AW4" s="4">
        <v>0</v>
      </c>
      <c r="AX4">
        <v>0</v>
      </c>
      <c r="AY4">
        <v>0</v>
      </c>
      <c r="BA4" s="1">
        <v>44364</v>
      </c>
      <c r="BB4">
        <v>4</v>
      </c>
      <c r="BC4">
        <v>1</v>
      </c>
      <c r="BD4">
        <v>3</v>
      </c>
      <c r="BE4">
        <v>28</v>
      </c>
      <c r="BF4">
        <v>1</v>
      </c>
      <c r="BG4">
        <v>0</v>
      </c>
      <c r="BH4">
        <v>28</v>
      </c>
      <c r="BI4" s="1">
        <v>43636</v>
      </c>
      <c r="BJ4">
        <v>4</v>
      </c>
      <c r="BK4">
        <v>2</v>
      </c>
      <c r="BL4">
        <v>1</v>
      </c>
      <c r="BM4">
        <v>32</v>
      </c>
      <c r="BN4">
        <v>1</v>
      </c>
      <c r="BO4">
        <v>0</v>
      </c>
      <c r="BP4">
        <v>32</v>
      </c>
      <c r="BQ4" s="1">
        <v>43224</v>
      </c>
      <c r="BR4">
        <v>4</v>
      </c>
      <c r="BS4">
        <v>4</v>
      </c>
      <c r="BT4">
        <v>0</v>
      </c>
      <c r="BU4">
        <v>16</v>
      </c>
      <c r="BV4">
        <v>1</v>
      </c>
      <c r="BW4">
        <v>0</v>
      </c>
      <c r="BX4">
        <v>16</v>
      </c>
      <c r="BY4">
        <v>27.332999999999998</v>
      </c>
      <c r="CA4" t="s">
        <v>798</v>
      </c>
      <c r="CB4" t="s">
        <v>799</v>
      </c>
      <c r="CC4">
        <v>29588</v>
      </c>
      <c r="CD4">
        <v>250</v>
      </c>
      <c r="CE4">
        <v>8432931137</v>
      </c>
      <c r="CF4" t="s">
        <v>98</v>
      </c>
      <c r="CG4" t="s">
        <v>99</v>
      </c>
      <c r="CH4" s="1">
        <v>33682</v>
      </c>
      <c r="CI4" t="s">
        <v>99</v>
      </c>
      <c r="CJ4" t="s">
        <v>99</v>
      </c>
      <c r="CK4" t="s">
        <v>99</v>
      </c>
      <c r="CL4" t="s">
        <v>102</v>
      </c>
      <c r="CM4" t="s">
        <v>797</v>
      </c>
      <c r="CN4">
        <v>88</v>
      </c>
      <c r="CO4" s="1">
        <v>44621</v>
      </c>
      <c r="CP4" s="1"/>
      <c r="CV4"/>
    </row>
    <row r="5" spans="1:105" x14ac:dyDescent="0.25">
      <c r="A5" t="s">
        <v>226</v>
      </c>
      <c r="B5" s="18" t="s">
        <v>1020</v>
      </c>
      <c r="C5" s="18">
        <v>425067</v>
      </c>
      <c r="D5" t="s">
        <v>344</v>
      </c>
      <c r="E5" t="s">
        <v>346</v>
      </c>
      <c r="F5" t="s">
        <v>210</v>
      </c>
      <c r="G5" t="s">
        <v>1034</v>
      </c>
      <c r="H5">
        <v>135.4</v>
      </c>
      <c r="I5" t="s">
        <v>106</v>
      </c>
      <c r="K5" t="s">
        <v>99</v>
      </c>
      <c r="L5" t="s">
        <v>104</v>
      </c>
      <c r="M5">
        <v>3</v>
      </c>
      <c r="N5">
        <v>2</v>
      </c>
      <c r="O5">
        <v>3</v>
      </c>
      <c r="P5">
        <v>3</v>
      </c>
      <c r="Q5">
        <v>4</v>
      </c>
      <c r="R5">
        <v>2</v>
      </c>
      <c r="S5">
        <v>2</v>
      </c>
      <c r="U5" s="8">
        <v>3.4562599999999999</v>
      </c>
      <c r="V5" s="8">
        <v>0.29576999999999998</v>
      </c>
      <c r="W5">
        <v>61.5</v>
      </c>
      <c r="X5">
        <v>1.05396</v>
      </c>
      <c r="Y5">
        <v>1.3497300000000001</v>
      </c>
      <c r="Z5">
        <v>2.9772599999999998</v>
      </c>
      <c r="AA5">
        <v>9.9559999999999996E-2</v>
      </c>
      <c r="AB5">
        <v>6.0400000000000002E-2</v>
      </c>
      <c r="AD5">
        <v>2.1065299999999998</v>
      </c>
      <c r="AE5">
        <v>61.5</v>
      </c>
      <c r="AG5">
        <v>0</v>
      </c>
      <c r="AJ5">
        <v>1.9566300000000001</v>
      </c>
      <c r="AK5">
        <v>0.67544999999999999</v>
      </c>
      <c r="AL5">
        <v>0.32251999999999997</v>
      </c>
      <c r="AM5">
        <v>2.9546100000000002</v>
      </c>
      <c r="AN5">
        <v>2.2040600000000001</v>
      </c>
      <c r="AO5">
        <v>1.14777</v>
      </c>
      <c r="AP5">
        <v>0.34344000000000002</v>
      </c>
      <c r="AQ5">
        <v>3.6933699999999998</v>
      </c>
      <c r="AS5">
        <v>11</v>
      </c>
      <c r="AT5">
        <v>1</v>
      </c>
      <c r="AU5">
        <v>1</v>
      </c>
      <c r="AV5">
        <v>0</v>
      </c>
      <c r="AW5" s="4">
        <v>0</v>
      </c>
      <c r="AX5">
        <v>0</v>
      </c>
      <c r="AY5">
        <v>0</v>
      </c>
      <c r="BA5" s="1">
        <v>44323</v>
      </c>
      <c r="BB5">
        <v>1</v>
      </c>
      <c r="BC5">
        <v>1</v>
      </c>
      <c r="BD5">
        <v>0</v>
      </c>
      <c r="BE5">
        <v>16</v>
      </c>
      <c r="BF5">
        <v>1</v>
      </c>
      <c r="BG5">
        <v>0</v>
      </c>
      <c r="BH5">
        <v>16</v>
      </c>
      <c r="BI5" s="1">
        <v>43551</v>
      </c>
      <c r="BJ5">
        <v>6</v>
      </c>
      <c r="BK5">
        <v>4</v>
      </c>
      <c r="BL5">
        <v>1</v>
      </c>
      <c r="BM5">
        <v>28</v>
      </c>
      <c r="BN5">
        <v>1</v>
      </c>
      <c r="BO5">
        <v>0</v>
      </c>
      <c r="BP5">
        <v>28</v>
      </c>
      <c r="BQ5" s="1">
        <v>43147</v>
      </c>
      <c r="BR5">
        <v>16</v>
      </c>
      <c r="BS5">
        <v>10</v>
      </c>
      <c r="BT5">
        <v>6</v>
      </c>
      <c r="BU5">
        <v>124</v>
      </c>
      <c r="BV5">
        <v>1</v>
      </c>
      <c r="BW5">
        <v>0</v>
      </c>
      <c r="BX5">
        <v>124</v>
      </c>
      <c r="BY5">
        <v>38</v>
      </c>
      <c r="CA5" t="s">
        <v>347</v>
      </c>
      <c r="CB5" t="s">
        <v>348</v>
      </c>
      <c r="CC5">
        <v>29901</v>
      </c>
      <c r="CD5">
        <v>60</v>
      </c>
      <c r="CE5">
        <v>8435248911</v>
      </c>
      <c r="CF5" t="s">
        <v>98</v>
      </c>
      <c r="CG5" t="s">
        <v>99</v>
      </c>
      <c r="CH5" s="1">
        <v>27729</v>
      </c>
      <c r="CI5" t="s">
        <v>99</v>
      </c>
      <c r="CJ5" t="s">
        <v>99</v>
      </c>
      <c r="CK5" t="s">
        <v>99</v>
      </c>
      <c r="CL5" t="s">
        <v>102</v>
      </c>
      <c r="CM5" t="s">
        <v>345</v>
      </c>
      <c r="CN5">
        <v>170</v>
      </c>
      <c r="CO5" s="1">
        <v>44621</v>
      </c>
      <c r="CP5" s="1"/>
      <c r="CV5"/>
    </row>
    <row r="6" spans="1:105" x14ac:dyDescent="0.25">
      <c r="A6" t="s">
        <v>226</v>
      </c>
      <c r="B6" s="18" t="s">
        <v>1020</v>
      </c>
      <c r="C6" s="18">
        <v>425372</v>
      </c>
      <c r="D6" t="s">
        <v>863</v>
      </c>
      <c r="E6" t="s">
        <v>340</v>
      </c>
      <c r="F6" t="s">
        <v>341</v>
      </c>
      <c r="G6" t="s">
        <v>1035</v>
      </c>
      <c r="H6">
        <v>58.5</v>
      </c>
      <c r="I6" t="s">
        <v>127</v>
      </c>
      <c r="K6" t="s">
        <v>99</v>
      </c>
      <c r="L6" t="s">
        <v>104</v>
      </c>
      <c r="M6">
        <v>3</v>
      </c>
      <c r="N6">
        <v>4</v>
      </c>
      <c r="O6">
        <v>2</v>
      </c>
      <c r="P6">
        <v>2</v>
      </c>
      <c r="Q6">
        <v>1</v>
      </c>
      <c r="R6">
        <v>3</v>
      </c>
      <c r="S6">
        <v>3</v>
      </c>
      <c r="U6" s="8">
        <v>5.5975400000000004</v>
      </c>
      <c r="V6" s="8">
        <v>0.52127000000000001</v>
      </c>
      <c r="W6">
        <v>38.9</v>
      </c>
      <c r="X6">
        <v>1.6665399999999999</v>
      </c>
      <c r="Y6">
        <v>2.1878199999999999</v>
      </c>
      <c r="Z6">
        <v>4.6336199999999996</v>
      </c>
      <c r="AA6">
        <v>0.26793</v>
      </c>
      <c r="AB6">
        <v>3.7740000000000003E-2</v>
      </c>
      <c r="AD6">
        <v>3.4097200000000001</v>
      </c>
      <c r="AE6">
        <v>28.6</v>
      </c>
      <c r="AG6">
        <v>1</v>
      </c>
      <c r="AJ6">
        <v>1.8579699999999999</v>
      </c>
      <c r="AK6">
        <v>0.65217000000000003</v>
      </c>
      <c r="AL6">
        <v>0.30964999999999998</v>
      </c>
      <c r="AM6">
        <v>2.8197899999999998</v>
      </c>
      <c r="AN6">
        <v>3.75705</v>
      </c>
      <c r="AO6">
        <v>1.87965</v>
      </c>
      <c r="AP6">
        <v>0.63044999999999995</v>
      </c>
      <c r="AQ6">
        <v>6.2675299999999998</v>
      </c>
      <c r="AS6">
        <v>0</v>
      </c>
      <c r="AT6">
        <v>0</v>
      </c>
      <c r="AU6">
        <v>1</v>
      </c>
      <c r="AV6">
        <v>1</v>
      </c>
      <c r="AW6" s="4">
        <v>9750</v>
      </c>
      <c r="AX6">
        <v>0</v>
      </c>
      <c r="AY6">
        <v>1</v>
      </c>
      <c r="BA6" s="1">
        <v>44070</v>
      </c>
      <c r="BB6">
        <v>0</v>
      </c>
      <c r="BC6">
        <v>0</v>
      </c>
      <c r="BD6">
        <v>0</v>
      </c>
      <c r="BE6">
        <v>0</v>
      </c>
      <c r="BF6">
        <v>0</v>
      </c>
      <c r="BG6">
        <v>0</v>
      </c>
      <c r="BH6">
        <v>0</v>
      </c>
      <c r="BI6" s="1">
        <v>43483</v>
      </c>
      <c r="BJ6">
        <v>9</v>
      </c>
      <c r="BK6">
        <v>8</v>
      </c>
      <c r="BL6">
        <v>0</v>
      </c>
      <c r="BM6">
        <v>44</v>
      </c>
      <c r="BN6">
        <v>1</v>
      </c>
      <c r="BO6">
        <v>0</v>
      </c>
      <c r="BP6">
        <v>44</v>
      </c>
      <c r="BQ6" s="1">
        <v>43078</v>
      </c>
      <c r="BR6">
        <v>28</v>
      </c>
      <c r="BS6">
        <v>28</v>
      </c>
      <c r="BT6">
        <v>0</v>
      </c>
      <c r="BU6">
        <v>168</v>
      </c>
      <c r="BV6">
        <v>1</v>
      </c>
      <c r="BW6">
        <v>0</v>
      </c>
      <c r="BX6">
        <v>168</v>
      </c>
      <c r="BY6">
        <v>42.667000000000002</v>
      </c>
      <c r="CA6" t="s">
        <v>823</v>
      </c>
      <c r="CB6" t="s">
        <v>865</v>
      </c>
      <c r="CC6">
        <v>29532</v>
      </c>
      <c r="CD6">
        <v>150</v>
      </c>
      <c r="CE6">
        <v>8433932867</v>
      </c>
      <c r="CF6" t="s">
        <v>98</v>
      </c>
      <c r="CG6" t="s">
        <v>99</v>
      </c>
      <c r="CH6" s="1">
        <v>36705</v>
      </c>
      <c r="CI6" t="s">
        <v>100</v>
      </c>
      <c r="CJ6" t="s">
        <v>99</v>
      </c>
      <c r="CK6" t="s">
        <v>99</v>
      </c>
      <c r="CL6" t="s">
        <v>102</v>
      </c>
      <c r="CM6" t="s">
        <v>864</v>
      </c>
      <c r="CN6">
        <v>68</v>
      </c>
      <c r="CO6" s="1">
        <v>44621</v>
      </c>
      <c r="CP6" s="1"/>
      <c r="CV6"/>
    </row>
    <row r="7" spans="1:105" x14ac:dyDescent="0.25">
      <c r="A7" t="s">
        <v>226</v>
      </c>
      <c r="B7" s="18" t="s">
        <v>1020</v>
      </c>
      <c r="C7" s="18">
        <v>425411</v>
      </c>
      <c r="D7" t="s">
        <v>979</v>
      </c>
      <c r="E7" t="s">
        <v>142</v>
      </c>
      <c r="F7" t="s">
        <v>388</v>
      </c>
      <c r="G7" t="s">
        <v>1035</v>
      </c>
      <c r="H7">
        <v>36.700000000000003</v>
      </c>
      <c r="I7" t="s">
        <v>127</v>
      </c>
      <c r="K7" t="s">
        <v>99</v>
      </c>
      <c r="L7" t="s">
        <v>101</v>
      </c>
      <c r="M7">
        <v>5</v>
      </c>
      <c r="N7">
        <v>5</v>
      </c>
      <c r="O7">
        <v>4</v>
      </c>
      <c r="P7">
        <v>4</v>
      </c>
      <c r="Q7">
        <v>5</v>
      </c>
      <c r="R7">
        <v>2</v>
      </c>
      <c r="S7">
        <v>5</v>
      </c>
      <c r="U7" s="8">
        <v>4.5078800000000001</v>
      </c>
      <c r="V7" s="8">
        <v>1.4610700000000001</v>
      </c>
      <c r="W7">
        <v>45</v>
      </c>
      <c r="X7">
        <v>0.77263999999999999</v>
      </c>
      <c r="Y7">
        <v>2.2337099999999999</v>
      </c>
      <c r="Z7">
        <v>3.8373300000000001</v>
      </c>
      <c r="AA7">
        <v>1.17645</v>
      </c>
      <c r="AB7">
        <v>9.8430000000000004E-2</v>
      </c>
      <c r="AD7">
        <v>2.2741699999999998</v>
      </c>
      <c r="AE7">
        <v>50</v>
      </c>
      <c r="AH7">
        <v>6</v>
      </c>
      <c r="AJ7">
        <v>2.1220599999999998</v>
      </c>
      <c r="AK7">
        <v>0.61802999999999997</v>
      </c>
      <c r="AL7">
        <v>0.26508999999999999</v>
      </c>
      <c r="AM7">
        <v>3.0051800000000002</v>
      </c>
      <c r="AN7">
        <v>2.1939799999999998</v>
      </c>
      <c r="AO7">
        <v>0.91957999999999995</v>
      </c>
      <c r="AP7">
        <v>2.0640999999999998</v>
      </c>
      <c r="AQ7">
        <v>4.7360699999999998</v>
      </c>
      <c r="AS7">
        <v>1</v>
      </c>
      <c r="AT7">
        <v>0</v>
      </c>
      <c r="AU7">
        <v>0</v>
      </c>
      <c r="AV7">
        <v>0</v>
      </c>
      <c r="AW7" s="4">
        <v>0</v>
      </c>
      <c r="AX7">
        <v>0</v>
      </c>
      <c r="AY7">
        <v>0</v>
      </c>
      <c r="BA7" s="1">
        <v>44132</v>
      </c>
      <c r="BB7">
        <v>0</v>
      </c>
      <c r="BC7">
        <v>0</v>
      </c>
      <c r="BD7">
        <v>0</v>
      </c>
      <c r="BE7">
        <v>0</v>
      </c>
      <c r="BF7">
        <v>0</v>
      </c>
      <c r="BG7">
        <v>0</v>
      </c>
      <c r="BH7">
        <v>0</v>
      </c>
      <c r="BI7" s="1">
        <v>43496</v>
      </c>
      <c r="BJ7">
        <v>7</v>
      </c>
      <c r="BK7">
        <v>7</v>
      </c>
      <c r="BL7">
        <v>0</v>
      </c>
      <c r="BM7">
        <v>36</v>
      </c>
      <c r="BN7">
        <v>1</v>
      </c>
      <c r="BO7">
        <v>0</v>
      </c>
      <c r="BP7">
        <v>36</v>
      </c>
      <c r="BQ7" s="1">
        <v>43132</v>
      </c>
      <c r="BR7">
        <v>3</v>
      </c>
      <c r="BS7">
        <v>3</v>
      </c>
      <c r="BT7">
        <v>0</v>
      </c>
      <c r="BU7">
        <v>12</v>
      </c>
      <c r="BV7">
        <v>1</v>
      </c>
      <c r="BW7">
        <v>0</v>
      </c>
      <c r="BX7">
        <v>12</v>
      </c>
      <c r="BY7">
        <v>14</v>
      </c>
      <c r="CA7" t="s">
        <v>981</v>
      </c>
      <c r="CB7" t="s">
        <v>982</v>
      </c>
      <c r="CC7">
        <v>29412</v>
      </c>
      <c r="CD7">
        <v>90</v>
      </c>
      <c r="CE7">
        <v>8437623300</v>
      </c>
      <c r="CF7" t="s">
        <v>128</v>
      </c>
      <c r="CG7" t="s">
        <v>99</v>
      </c>
      <c r="CH7" s="1">
        <v>43150</v>
      </c>
      <c r="CI7" t="s">
        <v>100</v>
      </c>
      <c r="CJ7" t="s">
        <v>99</v>
      </c>
      <c r="CK7" t="s">
        <v>99</v>
      </c>
      <c r="CL7" t="s">
        <v>102</v>
      </c>
      <c r="CM7" t="s">
        <v>980</v>
      </c>
      <c r="CN7">
        <v>41</v>
      </c>
      <c r="CO7" s="1">
        <v>44621</v>
      </c>
      <c r="CP7" s="1"/>
      <c r="CV7"/>
    </row>
    <row r="8" spans="1:105" x14ac:dyDescent="0.25">
      <c r="A8" t="s">
        <v>226</v>
      </c>
      <c r="B8" s="18" t="s">
        <v>1020</v>
      </c>
      <c r="C8" s="18">
        <v>425062</v>
      </c>
      <c r="D8" t="s">
        <v>329</v>
      </c>
      <c r="E8" t="s">
        <v>331</v>
      </c>
      <c r="F8" t="s">
        <v>124</v>
      </c>
      <c r="G8" t="s">
        <v>1034</v>
      </c>
      <c r="H8">
        <v>80</v>
      </c>
      <c r="I8" t="s">
        <v>97</v>
      </c>
      <c r="K8" t="s">
        <v>99</v>
      </c>
      <c r="L8" t="s">
        <v>104</v>
      </c>
      <c r="M8">
        <v>4</v>
      </c>
      <c r="N8">
        <v>2</v>
      </c>
      <c r="O8">
        <v>4</v>
      </c>
      <c r="P8">
        <v>4</v>
      </c>
      <c r="Q8">
        <v>4</v>
      </c>
      <c r="R8">
        <v>5</v>
      </c>
      <c r="S8">
        <v>2</v>
      </c>
      <c r="U8" s="8">
        <v>3.1834799999999999</v>
      </c>
      <c r="V8" s="8">
        <v>0.27611999999999998</v>
      </c>
      <c r="W8">
        <v>38.4</v>
      </c>
      <c r="X8">
        <v>0.95247000000000004</v>
      </c>
      <c r="Y8">
        <v>1.2285900000000001</v>
      </c>
      <c r="Z8">
        <v>2.5685699999999998</v>
      </c>
      <c r="AA8">
        <v>0.22635</v>
      </c>
      <c r="AB8">
        <v>1.7989999999999999E-2</v>
      </c>
      <c r="AD8">
        <v>1.95489</v>
      </c>
      <c r="AE8">
        <v>0</v>
      </c>
      <c r="AG8">
        <v>5</v>
      </c>
      <c r="AJ8">
        <v>1.94872</v>
      </c>
      <c r="AK8">
        <v>0.61138999999999999</v>
      </c>
      <c r="AL8">
        <v>0.26861000000000002</v>
      </c>
      <c r="AM8">
        <v>2.8287100000000001</v>
      </c>
      <c r="AN8">
        <v>2.0537200000000002</v>
      </c>
      <c r="AO8">
        <v>1.1459299999999999</v>
      </c>
      <c r="AP8">
        <v>0.38496999999999998</v>
      </c>
      <c r="AQ8">
        <v>3.5532699999999999</v>
      </c>
      <c r="AS8">
        <v>1</v>
      </c>
      <c r="AT8">
        <v>0</v>
      </c>
      <c r="AU8">
        <v>1</v>
      </c>
      <c r="AV8">
        <v>0</v>
      </c>
      <c r="AW8" s="4">
        <v>0</v>
      </c>
      <c r="AX8">
        <v>0</v>
      </c>
      <c r="AY8">
        <v>0</v>
      </c>
      <c r="BA8" s="1">
        <v>44315</v>
      </c>
      <c r="BB8">
        <v>0</v>
      </c>
      <c r="BC8">
        <v>0</v>
      </c>
      <c r="BD8">
        <v>0</v>
      </c>
      <c r="BE8">
        <v>0</v>
      </c>
      <c r="BF8">
        <v>0</v>
      </c>
      <c r="BG8">
        <v>0</v>
      </c>
      <c r="BH8">
        <v>0</v>
      </c>
      <c r="BI8" s="1">
        <v>43699</v>
      </c>
      <c r="BJ8">
        <v>7</v>
      </c>
      <c r="BK8">
        <v>6</v>
      </c>
      <c r="BL8">
        <v>0</v>
      </c>
      <c r="BM8">
        <v>40</v>
      </c>
      <c r="BN8">
        <v>1</v>
      </c>
      <c r="BO8">
        <v>0</v>
      </c>
      <c r="BP8">
        <v>40</v>
      </c>
      <c r="BQ8" s="1">
        <v>43279</v>
      </c>
      <c r="BR8">
        <v>5</v>
      </c>
      <c r="BS8">
        <v>5</v>
      </c>
      <c r="BT8">
        <v>0</v>
      </c>
      <c r="BU8">
        <v>8</v>
      </c>
      <c r="BV8">
        <v>1</v>
      </c>
      <c r="BW8">
        <v>0</v>
      </c>
      <c r="BX8">
        <v>8</v>
      </c>
      <c r="BY8">
        <v>14.667</v>
      </c>
      <c r="CA8" t="s">
        <v>332</v>
      </c>
      <c r="CB8" t="s">
        <v>333</v>
      </c>
      <c r="CC8">
        <v>29340</v>
      </c>
      <c r="CD8">
        <v>100</v>
      </c>
      <c r="CE8">
        <v>8644893101</v>
      </c>
      <c r="CF8" t="s">
        <v>98</v>
      </c>
      <c r="CG8" t="s">
        <v>99</v>
      </c>
      <c r="CH8" s="1">
        <v>25252</v>
      </c>
      <c r="CI8" t="s">
        <v>99</v>
      </c>
      <c r="CJ8" t="s">
        <v>99</v>
      </c>
      <c r="CK8" t="s">
        <v>99</v>
      </c>
      <c r="CL8" t="s">
        <v>102</v>
      </c>
      <c r="CM8" t="s">
        <v>330</v>
      </c>
      <c r="CN8">
        <v>132</v>
      </c>
      <c r="CO8" s="1">
        <v>44621</v>
      </c>
      <c r="CP8" s="1"/>
      <c r="CV8"/>
    </row>
    <row r="9" spans="1:105" x14ac:dyDescent="0.25">
      <c r="A9" t="s">
        <v>226</v>
      </c>
      <c r="B9" s="18" t="s">
        <v>1020</v>
      </c>
      <c r="C9" s="18">
        <v>425048</v>
      </c>
      <c r="D9" t="s">
        <v>296</v>
      </c>
      <c r="E9" t="s">
        <v>154</v>
      </c>
      <c r="F9" t="s">
        <v>298</v>
      </c>
      <c r="G9" t="s">
        <v>1036</v>
      </c>
      <c r="H9">
        <v>69.7</v>
      </c>
      <c r="I9" t="s">
        <v>133</v>
      </c>
      <c r="K9" t="s">
        <v>99</v>
      </c>
      <c r="L9" t="s">
        <v>104</v>
      </c>
      <c r="M9">
        <v>1</v>
      </c>
      <c r="N9">
        <v>2</v>
      </c>
      <c r="O9">
        <v>1</v>
      </c>
      <c r="P9">
        <v>1</v>
      </c>
      <c r="Q9">
        <v>3</v>
      </c>
      <c r="R9">
        <v>1</v>
      </c>
      <c r="S9">
        <v>2</v>
      </c>
      <c r="U9" s="8">
        <v>2.2497600000000002</v>
      </c>
      <c r="V9" s="8">
        <v>0.34532000000000002</v>
      </c>
      <c r="W9">
        <v>66.7</v>
      </c>
      <c r="X9">
        <v>0.61687000000000003</v>
      </c>
      <c r="Y9">
        <v>0.96218000000000004</v>
      </c>
      <c r="Z9">
        <v>1.7596000000000001</v>
      </c>
      <c r="AA9">
        <v>0.19384999999999999</v>
      </c>
      <c r="AB9">
        <v>4.6960000000000002E-2</v>
      </c>
      <c r="AD9">
        <v>1.2875700000000001</v>
      </c>
      <c r="AE9">
        <v>83.3</v>
      </c>
      <c r="AH9">
        <v>6</v>
      </c>
      <c r="AJ9">
        <v>2.0389200000000001</v>
      </c>
      <c r="AK9">
        <v>0.64327999999999996</v>
      </c>
      <c r="AL9">
        <v>0.27847</v>
      </c>
      <c r="AM9">
        <v>2.9606699999999999</v>
      </c>
      <c r="AN9">
        <v>1.2928200000000001</v>
      </c>
      <c r="AO9">
        <v>0.70538000000000001</v>
      </c>
      <c r="AP9">
        <v>0.46439999999999998</v>
      </c>
      <c r="AQ9">
        <v>2.3991799999999999</v>
      </c>
      <c r="AS9">
        <v>4</v>
      </c>
      <c r="AT9">
        <v>0</v>
      </c>
      <c r="AU9">
        <v>5</v>
      </c>
      <c r="AV9">
        <v>3</v>
      </c>
      <c r="AW9" s="4">
        <v>44840.99</v>
      </c>
      <c r="AX9">
        <v>0</v>
      </c>
      <c r="AY9">
        <v>3</v>
      </c>
      <c r="BA9" s="1">
        <v>44364</v>
      </c>
      <c r="BB9">
        <v>10</v>
      </c>
      <c r="BC9">
        <v>10</v>
      </c>
      <c r="BD9">
        <v>0</v>
      </c>
      <c r="BE9">
        <v>88</v>
      </c>
      <c r="BF9">
        <v>1</v>
      </c>
      <c r="BG9">
        <v>0</v>
      </c>
      <c r="BH9">
        <v>88</v>
      </c>
      <c r="BI9" s="1">
        <v>43665</v>
      </c>
      <c r="BJ9">
        <v>10</v>
      </c>
      <c r="BK9">
        <v>4</v>
      </c>
      <c r="BL9">
        <v>5</v>
      </c>
      <c r="BM9">
        <v>181</v>
      </c>
      <c r="BN9">
        <v>1</v>
      </c>
      <c r="BO9">
        <v>0</v>
      </c>
      <c r="BP9">
        <v>181</v>
      </c>
      <c r="BQ9" s="1">
        <v>43389</v>
      </c>
      <c r="BR9">
        <v>25</v>
      </c>
      <c r="BS9">
        <v>25</v>
      </c>
      <c r="BT9">
        <v>0</v>
      </c>
      <c r="BU9">
        <v>200</v>
      </c>
      <c r="BV9">
        <v>2</v>
      </c>
      <c r="BW9">
        <v>100</v>
      </c>
      <c r="BX9">
        <v>300</v>
      </c>
      <c r="BY9">
        <v>154.333</v>
      </c>
      <c r="CA9" t="s">
        <v>299</v>
      </c>
      <c r="CB9" t="s">
        <v>300</v>
      </c>
      <c r="CC9">
        <v>29440</v>
      </c>
      <c r="CD9">
        <v>210</v>
      </c>
      <c r="CE9">
        <v>8435464123</v>
      </c>
      <c r="CF9" t="s">
        <v>98</v>
      </c>
      <c r="CG9" t="s">
        <v>99</v>
      </c>
      <c r="CH9" s="1">
        <v>27303</v>
      </c>
      <c r="CI9" t="s">
        <v>99</v>
      </c>
      <c r="CJ9" t="s">
        <v>99</v>
      </c>
      <c r="CK9" t="s">
        <v>99</v>
      </c>
      <c r="CL9" t="s">
        <v>102</v>
      </c>
      <c r="CM9" t="s">
        <v>297</v>
      </c>
      <c r="CN9">
        <v>84</v>
      </c>
      <c r="CO9" s="1">
        <v>44621</v>
      </c>
      <c r="CP9" s="1"/>
      <c r="CV9"/>
    </row>
    <row r="10" spans="1:105" x14ac:dyDescent="0.25">
      <c r="A10" t="s">
        <v>226</v>
      </c>
      <c r="B10" s="18" t="s">
        <v>1020</v>
      </c>
      <c r="C10" s="18">
        <v>425310</v>
      </c>
      <c r="D10" t="s">
        <v>749</v>
      </c>
      <c r="E10" t="s">
        <v>470</v>
      </c>
      <c r="F10" t="s">
        <v>110</v>
      </c>
      <c r="G10" t="s">
        <v>1034</v>
      </c>
      <c r="H10">
        <v>48</v>
      </c>
      <c r="I10" t="s">
        <v>97</v>
      </c>
      <c r="J10" t="s">
        <v>108</v>
      </c>
      <c r="K10" t="s">
        <v>99</v>
      </c>
      <c r="L10" t="s">
        <v>104</v>
      </c>
      <c r="M10">
        <v>1</v>
      </c>
      <c r="N10">
        <v>1</v>
      </c>
      <c r="O10">
        <v>1</v>
      </c>
      <c r="P10">
        <v>4</v>
      </c>
      <c r="Q10">
        <v>3</v>
      </c>
      <c r="R10">
        <v>5</v>
      </c>
      <c r="S10">
        <v>1</v>
      </c>
      <c r="U10" s="8">
        <v>3.3365900000000002</v>
      </c>
      <c r="V10" s="8">
        <v>0.34048</v>
      </c>
      <c r="W10">
        <v>78.5</v>
      </c>
      <c r="X10">
        <v>1.13978</v>
      </c>
      <c r="Y10">
        <v>1.48027</v>
      </c>
      <c r="Z10">
        <v>2.7848099999999998</v>
      </c>
      <c r="AA10">
        <v>0.16707</v>
      </c>
      <c r="AB10">
        <v>0.10123</v>
      </c>
      <c r="AD10">
        <v>1.85632</v>
      </c>
      <c r="AE10">
        <v>92.3</v>
      </c>
      <c r="AH10">
        <v>6</v>
      </c>
      <c r="AJ10">
        <v>2.0597699999999999</v>
      </c>
      <c r="AK10">
        <v>0.65844000000000003</v>
      </c>
      <c r="AL10">
        <v>0.25816</v>
      </c>
      <c r="AM10">
        <v>2.9763600000000001</v>
      </c>
      <c r="AN10">
        <v>1.8450200000000001</v>
      </c>
      <c r="AO10">
        <v>1.2733099999999999</v>
      </c>
      <c r="AP10">
        <v>0.49392999999999998</v>
      </c>
      <c r="AQ10">
        <v>3.5394299999999999</v>
      </c>
      <c r="AS10">
        <v>3</v>
      </c>
      <c r="AT10">
        <v>0</v>
      </c>
      <c r="AU10">
        <v>0</v>
      </c>
      <c r="AV10">
        <v>1</v>
      </c>
      <c r="AW10" s="4">
        <v>655.08000000000004</v>
      </c>
      <c r="AX10">
        <v>0</v>
      </c>
      <c r="AY10">
        <v>1</v>
      </c>
      <c r="BA10" s="1">
        <v>43895</v>
      </c>
      <c r="BB10">
        <v>7</v>
      </c>
      <c r="BC10">
        <v>7</v>
      </c>
      <c r="BD10">
        <v>7</v>
      </c>
      <c r="BE10">
        <v>52</v>
      </c>
      <c r="BF10">
        <v>1</v>
      </c>
      <c r="BG10">
        <v>0</v>
      </c>
      <c r="BH10">
        <v>52</v>
      </c>
      <c r="BI10" s="1">
        <v>43482</v>
      </c>
      <c r="BJ10">
        <v>6</v>
      </c>
      <c r="BK10">
        <v>6</v>
      </c>
      <c r="BL10">
        <v>0</v>
      </c>
      <c r="BM10">
        <v>44</v>
      </c>
      <c r="BN10">
        <v>1</v>
      </c>
      <c r="BO10">
        <v>0</v>
      </c>
      <c r="BP10">
        <v>44</v>
      </c>
      <c r="BQ10" s="1">
        <v>43084</v>
      </c>
      <c r="BR10">
        <v>21</v>
      </c>
      <c r="BS10">
        <v>21</v>
      </c>
      <c r="BT10">
        <v>0</v>
      </c>
      <c r="BU10">
        <v>831</v>
      </c>
      <c r="BV10">
        <v>1</v>
      </c>
      <c r="BW10">
        <v>0</v>
      </c>
      <c r="BX10">
        <v>831</v>
      </c>
      <c r="BY10">
        <v>179.167</v>
      </c>
      <c r="CA10" t="s">
        <v>751</v>
      </c>
      <c r="CB10" t="s">
        <v>752</v>
      </c>
      <c r="CC10">
        <v>29154</v>
      </c>
      <c r="CD10">
        <v>420</v>
      </c>
      <c r="CE10">
        <v>8034818591</v>
      </c>
      <c r="CF10" t="s">
        <v>98</v>
      </c>
      <c r="CG10" t="s">
        <v>99</v>
      </c>
      <c r="CH10" s="1">
        <v>33410</v>
      </c>
      <c r="CI10" t="s">
        <v>99</v>
      </c>
      <c r="CJ10" t="s">
        <v>99</v>
      </c>
      <c r="CK10" t="s">
        <v>99</v>
      </c>
      <c r="CL10" t="s">
        <v>102</v>
      </c>
      <c r="CM10" t="s">
        <v>750</v>
      </c>
      <c r="CN10">
        <v>96</v>
      </c>
      <c r="CO10" s="1">
        <v>44621</v>
      </c>
      <c r="CP10" s="1"/>
      <c r="CS10">
        <v>12</v>
      </c>
      <c r="CV10"/>
      <c r="CX10">
        <v>12</v>
      </c>
    </row>
    <row r="11" spans="1:105" x14ac:dyDescent="0.25">
      <c r="A11" t="s">
        <v>226</v>
      </c>
      <c r="B11" s="18" t="s">
        <v>1020</v>
      </c>
      <c r="C11" s="18">
        <v>425129</v>
      </c>
      <c r="D11" t="s">
        <v>537</v>
      </c>
      <c r="E11" t="s">
        <v>168</v>
      </c>
      <c r="F11" t="s">
        <v>167</v>
      </c>
      <c r="G11" t="s">
        <v>1034</v>
      </c>
      <c r="H11">
        <v>89.4</v>
      </c>
      <c r="I11" t="s">
        <v>106</v>
      </c>
      <c r="J11" t="s">
        <v>108</v>
      </c>
      <c r="K11" t="s">
        <v>100</v>
      </c>
      <c r="L11" t="s">
        <v>104</v>
      </c>
      <c r="M11">
        <v>1</v>
      </c>
      <c r="N11">
        <v>3</v>
      </c>
      <c r="O11">
        <v>1</v>
      </c>
      <c r="P11">
        <v>4</v>
      </c>
      <c r="Q11">
        <v>4</v>
      </c>
      <c r="R11">
        <v>4</v>
      </c>
      <c r="S11">
        <v>2</v>
      </c>
      <c r="U11" s="8">
        <v>3.95106</v>
      </c>
      <c r="V11" s="8">
        <v>0.38995000000000002</v>
      </c>
      <c r="W11">
        <v>71.7</v>
      </c>
      <c r="X11">
        <v>1.21855</v>
      </c>
      <c r="Y11">
        <v>1.6085</v>
      </c>
      <c r="Z11">
        <v>3.6059399999999999</v>
      </c>
      <c r="AA11">
        <v>0.36892999999999998</v>
      </c>
      <c r="AB11">
        <v>4.3380000000000002E-2</v>
      </c>
      <c r="AD11">
        <v>2.3425600000000002</v>
      </c>
      <c r="AE11">
        <v>63.6</v>
      </c>
      <c r="AG11">
        <v>1</v>
      </c>
      <c r="AJ11">
        <v>2.02949</v>
      </c>
      <c r="AK11">
        <v>0.66327999999999998</v>
      </c>
      <c r="AL11">
        <v>0.30453000000000002</v>
      </c>
      <c r="AM11">
        <v>2.9973000000000001</v>
      </c>
      <c r="AN11">
        <v>2.3630399999999998</v>
      </c>
      <c r="AO11">
        <v>1.3513500000000001</v>
      </c>
      <c r="AP11">
        <v>0.47954999999999998</v>
      </c>
      <c r="AQ11">
        <v>4.1619700000000002</v>
      </c>
      <c r="AS11">
        <v>12</v>
      </c>
      <c r="AT11">
        <v>7</v>
      </c>
      <c r="AU11">
        <v>3</v>
      </c>
      <c r="AV11">
        <v>3</v>
      </c>
      <c r="AW11" s="4">
        <v>53181</v>
      </c>
      <c r="AX11">
        <v>1</v>
      </c>
      <c r="AY11">
        <v>4</v>
      </c>
      <c r="BA11" s="1">
        <v>44497</v>
      </c>
      <c r="BB11">
        <v>23</v>
      </c>
      <c r="BC11">
        <v>17</v>
      </c>
      <c r="BD11">
        <v>6</v>
      </c>
      <c r="BE11">
        <v>144</v>
      </c>
      <c r="BF11">
        <v>2</v>
      </c>
      <c r="BG11">
        <v>72</v>
      </c>
      <c r="BH11">
        <v>216</v>
      </c>
      <c r="BI11" s="1">
        <v>43854</v>
      </c>
      <c r="BJ11">
        <v>4</v>
      </c>
      <c r="BK11">
        <v>1</v>
      </c>
      <c r="BL11">
        <v>4</v>
      </c>
      <c r="BM11">
        <v>44</v>
      </c>
      <c r="BN11">
        <v>1</v>
      </c>
      <c r="BO11">
        <v>0</v>
      </c>
      <c r="BP11">
        <v>44</v>
      </c>
      <c r="BQ11" s="1">
        <v>43378</v>
      </c>
      <c r="BR11">
        <v>41</v>
      </c>
      <c r="BS11">
        <v>22</v>
      </c>
      <c r="BT11">
        <v>19</v>
      </c>
      <c r="BU11">
        <v>300</v>
      </c>
      <c r="BV11">
        <v>1</v>
      </c>
      <c r="BW11">
        <v>0</v>
      </c>
      <c r="BX11">
        <v>300</v>
      </c>
      <c r="BY11">
        <v>172.667</v>
      </c>
      <c r="CA11" t="s">
        <v>539</v>
      </c>
      <c r="CB11" t="s">
        <v>540</v>
      </c>
      <c r="CC11">
        <v>29210</v>
      </c>
      <c r="CD11">
        <v>390</v>
      </c>
      <c r="CE11">
        <v>8037989715</v>
      </c>
      <c r="CF11" t="s">
        <v>98</v>
      </c>
      <c r="CG11" t="s">
        <v>99</v>
      </c>
      <c r="CH11" s="1">
        <v>28998</v>
      </c>
      <c r="CI11" t="s">
        <v>99</v>
      </c>
      <c r="CJ11" t="s">
        <v>99</v>
      </c>
      <c r="CK11" t="s">
        <v>99</v>
      </c>
      <c r="CL11" t="s">
        <v>102</v>
      </c>
      <c r="CM11" t="s">
        <v>538</v>
      </c>
      <c r="CN11">
        <v>120</v>
      </c>
      <c r="CO11" s="1">
        <v>44621</v>
      </c>
      <c r="CP11" s="1"/>
      <c r="CV11"/>
    </row>
    <row r="12" spans="1:105" x14ac:dyDescent="0.25">
      <c r="A12" t="s">
        <v>226</v>
      </c>
      <c r="B12" s="18" t="s">
        <v>1020</v>
      </c>
      <c r="C12" s="18">
        <v>425351</v>
      </c>
      <c r="D12" t="s">
        <v>833</v>
      </c>
      <c r="E12" t="s">
        <v>579</v>
      </c>
      <c r="F12" t="s">
        <v>210</v>
      </c>
      <c r="G12" t="s">
        <v>1034</v>
      </c>
      <c r="H12">
        <v>23.3</v>
      </c>
      <c r="I12" t="s">
        <v>97</v>
      </c>
      <c r="K12" t="s">
        <v>99</v>
      </c>
      <c r="L12" t="s">
        <v>101</v>
      </c>
      <c r="M12">
        <v>4</v>
      </c>
      <c r="N12">
        <v>5</v>
      </c>
      <c r="O12">
        <v>3</v>
      </c>
      <c r="P12">
        <v>4</v>
      </c>
      <c r="Q12">
        <v>3</v>
      </c>
      <c r="R12">
        <v>4</v>
      </c>
      <c r="S12">
        <v>5</v>
      </c>
      <c r="U12" s="8">
        <v>5.2798400000000001</v>
      </c>
      <c r="V12" s="8">
        <v>1.8435299999999999</v>
      </c>
      <c r="W12">
        <v>61.9</v>
      </c>
      <c r="X12">
        <v>0.37775999999999998</v>
      </c>
      <c r="Y12">
        <v>2.2212900000000002</v>
      </c>
      <c r="Z12">
        <v>4.6873300000000002</v>
      </c>
      <c r="AA12">
        <v>1.2789999999999999</v>
      </c>
      <c r="AB12">
        <v>0.2823</v>
      </c>
      <c r="AD12">
        <v>3.0585399999999998</v>
      </c>
      <c r="AE12">
        <v>69.2</v>
      </c>
      <c r="AG12">
        <v>0</v>
      </c>
      <c r="AJ12">
        <v>2.1743299999999999</v>
      </c>
      <c r="AK12">
        <v>0.70847000000000004</v>
      </c>
      <c r="AL12">
        <v>0.31295000000000001</v>
      </c>
      <c r="AM12">
        <v>3.1957499999999999</v>
      </c>
      <c r="AN12">
        <v>2.87975</v>
      </c>
      <c r="AO12">
        <v>0.39222000000000001</v>
      </c>
      <c r="AP12">
        <v>2.2061199999999999</v>
      </c>
      <c r="AQ12">
        <v>5.2163199999999996</v>
      </c>
      <c r="AS12">
        <v>1</v>
      </c>
      <c r="AT12">
        <v>0</v>
      </c>
      <c r="AU12">
        <v>1</v>
      </c>
      <c r="AV12">
        <v>2</v>
      </c>
      <c r="AW12" s="4">
        <v>5755</v>
      </c>
      <c r="AX12">
        <v>1</v>
      </c>
      <c r="AY12">
        <v>3</v>
      </c>
      <c r="BA12" s="1">
        <v>44406</v>
      </c>
      <c r="BB12">
        <v>0</v>
      </c>
      <c r="BC12">
        <v>0</v>
      </c>
      <c r="BD12">
        <v>0</v>
      </c>
      <c r="BE12">
        <v>0</v>
      </c>
      <c r="BF12">
        <v>0</v>
      </c>
      <c r="BG12">
        <v>0</v>
      </c>
      <c r="BH12">
        <v>0</v>
      </c>
      <c r="BI12" s="1">
        <v>43678</v>
      </c>
      <c r="BJ12">
        <v>5</v>
      </c>
      <c r="BK12">
        <v>4</v>
      </c>
      <c r="BL12">
        <v>5</v>
      </c>
      <c r="BM12">
        <v>64</v>
      </c>
      <c r="BN12">
        <v>1</v>
      </c>
      <c r="BO12">
        <v>0</v>
      </c>
      <c r="BP12">
        <v>64</v>
      </c>
      <c r="BQ12" s="1">
        <v>43283</v>
      </c>
      <c r="BR12">
        <v>4</v>
      </c>
      <c r="BS12">
        <v>4</v>
      </c>
      <c r="BT12">
        <v>0</v>
      </c>
      <c r="BU12">
        <v>16</v>
      </c>
      <c r="BV12">
        <v>1</v>
      </c>
      <c r="BW12">
        <v>0</v>
      </c>
      <c r="BX12">
        <v>16</v>
      </c>
      <c r="BY12">
        <v>24</v>
      </c>
      <c r="CA12" t="s">
        <v>835</v>
      </c>
      <c r="CB12" t="s">
        <v>836</v>
      </c>
      <c r="CC12">
        <v>29928</v>
      </c>
      <c r="CD12">
        <v>60</v>
      </c>
      <c r="CE12">
        <v>8433417311</v>
      </c>
      <c r="CF12" t="s">
        <v>128</v>
      </c>
      <c r="CG12" t="s">
        <v>99</v>
      </c>
      <c r="CH12" s="1">
        <v>35584</v>
      </c>
      <c r="CI12" t="s">
        <v>100</v>
      </c>
      <c r="CJ12" t="s">
        <v>99</v>
      </c>
      <c r="CK12" t="s">
        <v>99</v>
      </c>
      <c r="CL12" t="s">
        <v>102</v>
      </c>
      <c r="CM12" t="s">
        <v>834</v>
      </c>
      <c r="CN12">
        <v>25</v>
      </c>
      <c r="CO12" s="1">
        <v>44621</v>
      </c>
      <c r="CP12" s="1"/>
      <c r="CV12"/>
    </row>
    <row r="13" spans="1:105" x14ac:dyDescent="0.25">
      <c r="A13" t="s">
        <v>226</v>
      </c>
      <c r="B13" s="18" t="s">
        <v>1020</v>
      </c>
      <c r="C13" s="18">
        <v>425398</v>
      </c>
      <c r="D13" t="s">
        <v>945</v>
      </c>
      <c r="E13" t="s">
        <v>171</v>
      </c>
      <c r="F13" t="s">
        <v>182</v>
      </c>
      <c r="G13" t="s">
        <v>1034</v>
      </c>
      <c r="H13">
        <v>26.9</v>
      </c>
      <c r="I13" t="s">
        <v>97</v>
      </c>
      <c r="K13" t="s">
        <v>99</v>
      </c>
      <c r="L13" t="s">
        <v>104</v>
      </c>
      <c r="M13">
        <v>5</v>
      </c>
      <c r="N13">
        <v>4</v>
      </c>
      <c r="O13">
        <v>3</v>
      </c>
      <c r="P13">
        <v>5</v>
      </c>
      <c r="Q13">
        <v>5</v>
      </c>
      <c r="R13">
        <v>5</v>
      </c>
      <c r="S13">
        <v>4</v>
      </c>
      <c r="U13" s="8">
        <v>5.4224600000000001</v>
      </c>
      <c r="V13" s="8">
        <v>0.93530000000000002</v>
      </c>
      <c r="W13">
        <v>44.4</v>
      </c>
      <c r="X13">
        <v>1.41761</v>
      </c>
      <c r="Y13">
        <v>2.3529100000000001</v>
      </c>
      <c r="Z13">
        <v>4.5451600000000001</v>
      </c>
      <c r="AA13">
        <v>0.40426000000000001</v>
      </c>
      <c r="AB13">
        <v>4.1140000000000003E-2</v>
      </c>
      <c r="AD13">
        <v>3.06955</v>
      </c>
      <c r="AE13">
        <v>42.9</v>
      </c>
      <c r="AG13">
        <v>0</v>
      </c>
      <c r="AJ13">
        <v>2.3377300000000001</v>
      </c>
      <c r="AK13">
        <v>0.75148999999999999</v>
      </c>
      <c r="AL13">
        <v>0.39953</v>
      </c>
      <c r="AM13">
        <v>3.4887600000000001</v>
      </c>
      <c r="AN13">
        <v>2.6880999999999999</v>
      </c>
      <c r="AO13">
        <v>1.38757</v>
      </c>
      <c r="AP13">
        <v>0.87670000000000003</v>
      </c>
      <c r="AQ13">
        <v>4.9072899999999997</v>
      </c>
      <c r="AS13">
        <v>1</v>
      </c>
      <c r="AT13">
        <v>0</v>
      </c>
      <c r="AU13">
        <v>3</v>
      </c>
      <c r="AV13">
        <v>0</v>
      </c>
      <c r="AW13" s="4">
        <v>0</v>
      </c>
      <c r="AX13">
        <v>0</v>
      </c>
      <c r="AY13">
        <v>0</v>
      </c>
      <c r="BA13" s="1">
        <v>44322</v>
      </c>
      <c r="BB13">
        <v>1</v>
      </c>
      <c r="BC13">
        <v>1</v>
      </c>
      <c r="BD13">
        <v>0</v>
      </c>
      <c r="BE13">
        <v>16</v>
      </c>
      <c r="BF13">
        <v>1</v>
      </c>
      <c r="BG13">
        <v>0</v>
      </c>
      <c r="BH13">
        <v>16</v>
      </c>
      <c r="BI13" s="1">
        <v>43518</v>
      </c>
      <c r="BJ13">
        <v>6</v>
      </c>
      <c r="BK13">
        <v>3</v>
      </c>
      <c r="BL13">
        <v>3</v>
      </c>
      <c r="BM13">
        <v>36</v>
      </c>
      <c r="BN13">
        <v>1</v>
      </c>
      <c r="BO13">
        <v>0</v>
      </c>
      <c r="BP13">
        <v>36</v>
      </c>
      <c r="BQ13" s="1">
        <v>43145</v>
      </c>
      <c r="BR13">
        <v>6</v>
      </c>
      <c r="BS13">
        <v>6</v>
      </c>
      <c r="BT13">
        <v>0</v>
      </c>
      <c r="BU13">
        <v>48</v>
      </c>
      <c r="BV13">
        <v>1</v>
      </c>
      <c r="BW13">
        <v>0</v>
      </c>
      <c r="BX13">
        <v>48</v>
      </c>
      <c r="BY13">
        <v>28</v>
      </c>
      <c r="CA13" t="s">
        <v>947</v>
      </c>
      <c r="CB13" t="s">
        <v>948</v>
      </c>
      <c r="CC13">
        <v>29621</v>
      </c>
      <c r="CD13">
        <v>30</v>
      </c>
      <c r="CE13">
        <v>8642613875</v>
      </c>
      <c r="CF13" t="s">
        <v>98</v>
      </c>
      <c r="CG13" t="s">
        <v>99</v>
      </c>
      <c r="CH13" s="1">
        <v>40459</v>
      </c>
      <c r="CI13" t="s">
        <v>100</v>
      </c>
      <c r="CJ13" t="s">
        <v>99</v>
      </c>
      <c r="CK13" t="s">
        <v>99</v>
      </c>
      <c r="CL13" t="s">
        <v>102</v>
      </c>
      <c r="CM13" t="s">
        <v>946</v>
      </c>
      <c r="CN13">
        <v>44</v>
      </c>
      <c r="CO13" s="1">
        <v>44621</v>
      </c>
      <c r="CP13" s="1"/>
      <c r="CV13"/>
    </row>
    <row r="14" spans="1:105" x14ac:dyDescent="0.25">
      <c r="A14" t="s">
        <v>226</v>
      </c>
      <c r="B14" s="18" t="s">
        <v>1020</v>
      </c>
      <c r="C14" s="18">
        <v>425004</v>
      </c>
      <c r="D14" t="s">
        <v>223</v>
      </c>
      <c r="E14" t="s">
        <v>225</v>
      </c>
      <c r="F14" t="s">
        <v>227</v>
      </c>
      <c r="G14" t="s">
        <v>1034</v>
      </c>
      <c r="H14">
        <v>135.80000000000001</v>
      </c>
      <c r="I14" t="s">
        <v>106</v>
      </c>
      <c r="K14" t="s">
        <v>99</v>
      </c>
      <c r="L14" t="s">
        <v>104</v>
      </c>
      <c r="M14">
        <v>4</v>
      </c>
      <c r="N14">
        <v>3</v>
      </c>
      <c r="O14">
        <v>3</v>
      </c>
      <c r="P14">
        <v>5</v>
      </c>
      <c r="Q14">
        <v>5</v>
      </c>
      <c r="R14">
        <v>5</v>
      </c>
      <c r="S14">
        <v>3</v>
      </c>
      <c r="U14" s="8">
        <v>3.8195399999999999</v>
      </c>
      <c r="V14" s="8">
        <v>0.63243000000000005</v>
      </c>
      <c r="W14">
        <v>50.9</v>
      </c>
      <c r="X14">
        <v>1.1375</v>
      </c>
      <c r="Y14">
        <v>1.76993</v>
      </c>
      <c r="Z14">
        <v>3.2941799999999999</v>
      </c>
      <c r="AA14">
        <v>0.23518</v>
      </c>
      <c r="AB14">
        <v>0.13483000000000001</v>
      </c>
      <c r="AD14">
        <v>2.0495999999999999</v>
      </c>
      <c r="AE14">
        <v>56.7</v>
      </c>
      <c r="AG14">
        <v>0</v>
      </c>
      <c r="AJ14">
        <v>1.94049</v>
      </c>
      <c r="AK14">
        <v>0.72626999999999997</v>
      </c>
      <c r="AL14">
        <v>0.38429000000000002</v>
      </c>
      <c r="AM14">
        <v>3.0510600000000001</v>
      </c>
      <c r="AN14">
        <v>2.1623399999999999</v>
      </c>
      <c r="AO14">
        <v>1.1520600000000001</v>
      </c>
      <c r="AP14">
        <v>0.61631999999999998</v>
      </c>
      <c r="AQ14">
        <v>3.9525299999999999</v>
      </c>
      <c r="AS14">
        <v>2</v>
      </c>
      <c r="AT14">
        <v>1</v>
      </c>
      <c r="AU14">
        <v>2</v>
      </c>
      <c r="AV14">
        <v>1</v>
      </c>
      <c r="AW14" s="4">
        <v>3268.06</v>
      </c>
      <c r="AX14">
        <v>0</v>
      </c>
      <c r="AY14">
        <v>1</v>
      </c>
      <c r="BA14" s="1">
        <v>44337</v>
      </c>
      <c r="BB14">
        <v>5</v>
      </c>
      <c r="BC14">
        <v>4</v>
      </c>
      <c r="BD14">
        <v>4</v>
      </c>
      <c r="BE14">
        <v>20</v>
      </c>
      <c r="BF14">
        <v>1</v>
      </c>
      <c r="BG14">
        <v>0</v>
      </c>
      <c r="BH14">
        <v>20</v>
      </c>
      <c r="BI14" s="1">
        <v>43601</v>
      </c>
      <c r="BJ14">
        <v>5</v>
      </c>
      <c r="BK14">
        <v>4</v>
      </c>
      <c r="BL14">
        <v>1</v>
      </c>
      <c r="BM14">
        <v>32</v>
      </c>
      <c r="BN14">
        <v>1</v>
      </c>
      <c r="BO14">
        <v>0</v>
      </c>
      <c r="BP14">
        <v>32</v>
      </c>
      <c r="BQ14" s="1">
        <v>43160</v>
      </c>
      <c r="BR14">
        <v>13</v>
      </c>
      <c r="BS14">
        <v>9</v>
      </c>
      <c r="BT14">
        <v>4</v>
      </c>
      <c r="BU14">
        <v>48</v>
      </c>
      <c r="BV14">
        <v>1</v>
      </c>
      <c r="BW14">
        <v>0</v>
      </c>
      <c r="BX14">
        <v>48</v>
      </c>
      <c r="BY14">
        <v>28.667000000000002</v>
      </c>
      <c r="CA14" t="s">
        <v>228</v>
      </c>
      <c r="CB14" t="s">
        <v>229</v>
      </c>
      <c r="CC14">
        <v>29650</v>
      </c>
      <c r="CD14">
        <v>220</v>
      </c>
      <c r="CE14">
        <v>8646883800</v>
      </c>
      <c r="CF14" t="s">
        <v>128</v>
      </c>
      <c r="CG14" t="s">
        <v>99</v>
      </c>
      <c r="CH14" s="1">
        <v>24473</v>
      </c>
      <c r="CI14" t="s">
        <v>99</v>
      </c>
      <c r="CJ14" t="s">
        <v>99</v>
      </c>
      <c r="CK14" t="s">
        <v>99</v>
      </c>
      <c r="CL14" t="s">
        <v>102</v>
      </c>
      <c r="CM14" t="s">
        <v>224</v>
      </c>
      <c r="CN14">
        <v>144</v>
      </c>
      <c r="CO14" s="1">
        <v>44621</v>
      </c>
      <c r="CP14" s="1"/>
      <c r="CV14"/>
    </row>
    <row r="15" spans="1:105" x14ac:dyDescent="0.25">
      <c r="A15" t="s">
        <v>226</v>
      </c>
      <c r="B15" s="18" t="s">
        <v>1020</v>
      </c>
      <c r="C15" s="18">
        <v>425074</v>
      </c>
      <c r="D15" t="s">
        <v>362</v>
      </c>
      <c r="E15" t="s">
        <v>168</v>
      </c>
      <c r="F15" t="s">
        <v>167</v>
      </c>
      <c r="G15" t="s">
        <v>1036</v>
      </c>
      <c r="H15">
        <v>53</v>
      </c>
      <c r="I15" t="s">
        <v>136</v>
      </c>
      <c r="K15" t="s">
        <v>99</v>
      </c>
      <c r="L15" t="s">
        <v>104</v>
      </c>
      <c r="M15">
        <v>3</v>
      </c>
      <c r="N15">
        <v>5</v>
      </c>
      <c r="O15">
        <v>2</v>
      </c>
      <c r="P15">
        <v>4</v>
      </c>
      <c r="Q15">
        <v>4</v>
      </c>
      <c r="S15">
        <v>5</v>
      </c>
      <c r="U15" s="8">
        <v>6.6291099999999998</v>
      </c>
      <c r="V15" s="8">
        <v>2.5102000000000002</v>
      </c>
      <c r="W15">
        <v>42.2</v>
      </c>
      <c r="X15">
        <v>0.88024999999999998</v>
      </c>
      <c r="Y15">
        <v>3.39046</v>
      </c>
      <c r="Z15">
        <v>5.0833300000000001</v>
      </c>
      <c r="AA15">
        <v>1.64198</v>
      </c>
      <c r="AB15">
        <v>0</v>
      </c>
      <c r="AD15">
        <v>3.2386499999999998</v>
      </c>
      <c r="AE15">
        <v>31.3</v>
      </c>
      <c r="AG15">
        <v>0</v>
      </c>
      <c r="AJ15">
        <v>2.0922499999999999</v>
      </c>
      <c r="AK15">
        <v>0.62141000000000002</v>
      </c>
      <c r="AL15">
        <v>0.26179999999999998</v>
      </c>
      <c r="AM15">
        <v>2.97546</v>
      </c>
      <c r="AN15">
        <v>3.1689600000000002</v>
      </c>
      <c r="AO15">
        <v>1.0419700000000001</v>
      </c>
      <c r="AP15">
        <v>3.59077</v>
      </c>
      <c r="AQ15">
        <v>7.03423</v>
      </c>
      <c r="AS15">
        <v>22</v>
      </c>
      <c r="AT15">
        <v>0</v>
      </c>
      <c r="AU15">
        <v>1</v>
      </c>
      <c r="AV15">
        <v>2</v>
      </c>
      <c r="AW15" s="4">
        <v>21008</v>
      </c>
      <c r="AX15">
        <v>0</v>
      </c>
      <c r="AY15">
        <v>2</v>
      </c>
      <c r="BA15" s="1">
        <v>44482</v>
      </c>
      <c r="BB15">
        <v>4</v>
      </c>
      <c r="BC15">
        <v>4</v>
      </c>
      <c r="BD15">
        <v>0</v>
      </c>
      <c r="BE15">
        <v>64</v>
      </c>
      <c r="BF15">
        <v>1</v>
      </c>
      <c r="BG15">
        <v>0</v>
      </c>
      <c r="BH15">
        <v>64</v>
      </c>
      <c r="BI15" s="1">
        <v>43839</v>
      </c>
      <c r="BJ15">
        <v>6</v>
      </c>
      <c r="BK15">
        <v>5</v>
      </c>
      <c r="BL15">
        <v>1</v>
      </c>
      <c r="BM15">
        <v>56</v>
      </c>
      <c r="BN15">
        <v>1</v>
      </c>
      <c r="BO15">
        <v>0</v>
      </c>
      <c r="BP15">
        <v>56</v>
      </c>
      <c r="BQ15" s="1">
        <v>43349</v>
      </c>
      <c r="BR15">
        <v>2</v>
      </c>
      <c r="BS15">
        <v>0</v>
      </c>
      <c r="BT15">
        <v>2</v>
      </c>
      <c r="BU15">
        <v>8</v>
      </c>
      <c r="BV15">
        <v>0</v>
      </c>
      <c r="BW15">
        <v>0</v>
      </c>
      <c r="BX15">
        <v>8</v>
      </c>
      <c r="BY15">
        <v>52</v>
      </c>
      <c r="CA15" t="s">
        <v>364</v>
      </c>
      <c r="CB15" t="s">
        <v>365</v>
      </c>
      <c r="CC15">
        <v>29203</v>
      </c>
      <c r="CD15">
        <v>390</v>
      </c>
      <c r="CE15">
        <v>8037375300</v>
      </c>
      <c r="CF15" t="s">
        <v>98</v>
      </c>
      <c r="CG15" t="s">
        <v>99</v>
      </c>
      <c r="CH15" s="1">
        <v>25836</v>
      </c>
      <c r="CI15" t="s">
        <v>99</v>
      </c>
      <c r="CJ15" t="s">
        <v>99</v>
      </c>
      <c r="CK15" t="s">
        <v>99</v>
      </c>
      <c r="CL15" t="s">
        <v>102</v>
      </c>
      <c r="CM15" t="s">
        <v>363</v>
      </c>
      <c r="CN15">
        <v>252</v>
      </c>
      <c r="CO15" s="1">
        <v>44621</v>
      </c>
      <c r="CP15" s="1"/>
      <c r="CV15"/>
      <c r="CW15">
        <v>2</v>
      </c>
    </row>
    <row r="16" spans="1:105" x14ac:dyDescent="0.25">
      <c r="A16" t="s">
        <v>226</v>
      </c>
      <c r="B16" s="18" t="s">
        <v>1020</v>
      </c>
      <c r="C16" s="18">
        <v>425360</v>
      </c>
      <c r="D16" t="s">
        <v>845</v>
      </c>
      <c r="E16" t="s">
        <v>168</v>
      </c>
      <c r="F16" t="s">
        <v>167</v>
      </c>
      <c r="G16" t="s">
        <v>1036</v>
      </c>
      <c r="H16">
        <v>120.3</v>
      </c>
      <c r="I16" t="s">
        <v>136</v>
      </c>
      <c r="K16" t="s">
        <v>99</v>
      </c>
      <c r="L16" t="s">
        <v>104</v>
      </c>
      <c r="M16">
        <v>3</v>
      </c>
      <c r="N16">
        <v>5</v>
      </c>
      <c r="O16">
        <v>2</v>
      </c>
      <c r="P16">
        <v>3</v>
      </c>
      <c r="Q16">
        <v>3</v>
      </c>
      <c r="S16">
        <v>5</v>
      </c>
      <c r="U16" s="8">
        <v>5.5591999999999997</v>
      </c>
      <c r="V16" s="8">
        <v>1.42543</v>
      </c>
      <c r="W16">
        <v>43.2</v>
      </c>
      <c r="X16">
        <v>0.91400000000000003</v>
      </c>
      <c r="Y16">
        <v>2.3394300000000001</v>
      </c>
      <c r="Z16">
        <v>4.5326300000000002</v>
      </c>
      <c r="AA16">
        <v>0.91507000000000005</v>
      </c>
      <c r="AB16">
        <v>7.6490000000000002E-2</v>
      </c>
      <c r="AD16">
        <v>3.21977</v>
      </c>
      <c r="AE16">
        <v>37</v>
      </c>
      <c r="AG16">
        <v>0</v>
      </c>
      <c r="AJ16">
        <v>2.05444</v>
      </c>
      <c r="AK16">
        <v>0.63002000000000002</v>
      </c>
      <c r="AL16">
        <v>0.27306000000000002</v>
      </c>
      <c r="AM16">
        <v>2.9575200000000001</v>
      </c>
      <c r="AN16">
        <v>3.2084600000000001</v>
      </c>
      <c r="AO16">
        <v>1.0671299999999999</v>
      </c>
      <c r="AP16">
        <v>1.9549700000000001</v>
      </c>
      <c r="AQ16">
        <v>5.9347200000000004</v>
      </c>
      <c r="AS16">
        <v>5</v>
      </c>
      <c r="AT16">
        <v>0</v>
      </c>
      <c r="AU16">
        <v>2</v>
      </c>
      <c r="AV16">
        <v>0</v>
      </c>
      <c r="AW16" s="4">
        <v>0</v>
      </c>
      <c r="AX16">
        <v>0</v>
      </c>
      <c r="AY16">
        <v>0</v>
      </c>
      <c r="BA16" s="1">
        <v>44523</v>
      </c>
      <c r="BB16">
        <v>2</v>
      </c>
      <c r="BC16">
        <v>1</v>
      </c>
      <c r="BD16">
        <v>1</v>
      </c>
      <c r="BE16">
        <v>104</v>
      </c>
      <c r="BF16">
        <v>1</v>
      </c>
      <c r="BG16">
        <v>0</v>
      </c>
      <c r="BH16">
        <v>104</v>
      </c>
      <c r="BI16" s="1">
        <v>43860</v>
      </c>
      <c r="BJ16">
        <v>5</v>
      </c>
      <c r="BK16">
        <v>3</v>
      </c>
      <c r="BL16">
        <v>5</v>
      </c>
      <c r="BM16">
        <v>24</v>
      </c>
      <c r="BN16">
        <v>1</v>
      </c>
      <c r="BO16">
        <v>0</v>
      </c>
      <c r="BP16">
        <v>24</v>
      </c>
      <c r="BQ16" s="1">
        <v>43377</v>
      </c>
      <c r="BR16">
        <v>7</v>
      </c>
      <c r="BS16">
        <v>7</v>
      </c>
      <c r="BT16">
        <v>0</v>
      </c>
      <c r="BU16">
        <v>28</v>
      </c>
      <c r="BV16">
        <v>1</v>
      </c>
      <c r="BW16">
        <v>0</v>
      </c>
      <c r="BX16">
        <v>28</v>
      </c>
      <c r="BY16">
        <v>64.667000000000002</v>
      </c>
      <c r="CA16" t="s">
        <v>364</v>
      </c>
      <c r="CB16" t="s">
        <v>365</v>
      </c>
      <c r="CC16">
        <v>29203</v>
      </c>
      <c r="CD16">
        <v>390</v>
      </c>
      <c r="CE16">
        <v>8037375300</v>
      </c>
      <c r="CF16" t="s">
        <v>98</v>
      </c>
      <c r="CG16" t="s">
        <v>99</v>
      </c>
      <c r="CH16" s="1">
        <v>35706</v>
      </c>
      <c r="CI16" t="s">
        <v>99</v>
      </c>
      <c r="CJ16" t="s">
        <v>99</v>
      </c>
      <c r="CK16" t="s">
        <v>99</v>
      </c>
      <c r="CL16" t="s">
        <v>102</v>
      </c>
      <c r="CM16" t="s">
        <v>363</v>
      </c>
      <c r="CN16">
        <v>308</v>
      </c>
      <c r="CO16" s="1">
        <v>44621</v>
      </c>
      <c r="CP16" s="1"/>
      <c r="CV16"/>
      <c r="CW16">
        <v>2</v>
      </c>
    </row>
    <row r="17" spans="1:104" x14ac:dyDescent="0.25">
      <c r="A17" t="s">
        <v>226</v>
      </c>
      <c r="B17" s="18" t="s">
        <v>1020</v>
      </c>
      <c r="C17" s="18">
        <v>425170</v>
      </c>
      <c r="D17" t="s">
        <v>634</v>
      </c>
      <c r="E17" t="s">
        <v>636</v>
      </c>
      <c r="F17" t="s">
        <v>114</v>
      </c>
      <c r="G17" t="s">
        <v>1034</v>
      </c>
      <c r="H17">
        <v>111.3</v>
      </c>
      <c r="I17" t="s">
        <v>97</v>
      </c>
      <c r="K17" t="s">
        <v>99</v>
      </c>
      <c r="L17" t="s">
        <v>104</v>
      </c>
      <c r="M17">
        <v>4</v>
      </c>
      <c r="N17">
        <v>1</v>
      </c>
      <c r="O17">
        <v>5</v>
      </c>
      <c r="P17">
        <v>4</v>
      </c>
      <c r="Q17">
        <v>5</v>
      </c>
      <c r="R17">
        <v>3</v>
      </c>
      <c r="S17">
        <v>1</v>
      </c>
      <c r="U17" s="8">
        <v>2.9091900000000002</v>
      </c>
      <c r="V17" s="8">
        <v>0.14365</v>
      </c>
      <c r="W17">
        <v>56.7</v>
      </c>
      <c r="X17">
        <v>0.94255</v>
      </c>
      <c r="Y17">
        <v>1.0862000000000001</v>
      </c>
      <c r="Z17">
        <v>2.4393600000000002</v>
      </c>
      <c r="AA17">
        <v>7.9799999999999996E-2</v>
      </c>
      <c r="AB17">
        <v>1.525E-2</v>
      </c>
      <c r="AD17">
        <v>1.8229900000000001</v>
      </c>
      <c r="AE17">
        <v>80</v>
      </c>
      <c r="AG17">
        <v>1</v>
      </c>
      <c r="AJ17">
        <v>2.1166900000000002</v>
      </c>
      <c r="AK17">
        <v>0.69203999999999999</v>
      </c>
      <c r="AL17">
        <v>0.31130000000000002</v>
      </c>
      <c r="AM17">
        <v>3.1200399999999999</v>
      </c>
      <c r="AN17">
        <v>1.7631600000000001</v>
      </c>
      <c r="AO17">
        <v>1.0018400000000001</v>
      </c>
      <c r="AP17">
        <v>0.17280999999999999</v>
      </c>
      <c r="AQ17">
        <v>2.9439299999999999</v>
      </c>
      <c r="AS17">
        <v>2</v>
      </c>
      <c r="AT17">
        <v>1</v>
      </c>
      <c r="AU17">
        <v>0</v>
      </c>
      <c r="AV17">
        <v>2</v>
      </c>
      <c r="AW17" s="4">
        <v>1950</v>
      </c>
      <c r="AX17">
        <v>0</v>
      </c>
      <c r="AY17">
        <v>2</v>
      </c>
      <c r="BA17" s="1">
        <v>44470</v>
      </c>
      <c r="BB17">
        <v>4</v>
      </c>
      <c r="BC17">
        <v>1</v>
      </c>
      <c r="BD17">
        <v>3</v>
      </c>
      <c r="BE17">
        <v>16</v>
      </c>
      <c r="BF17">
        <v>1</v>
      </c>
      <c r="BG17">
        <v>0</v>
      </c>
      <c r="BH17">
        <v>16</v>
      </c>
      <c r="BI17" s="1">
        <v>43727</v>
      </c>
      <c r="BJ17">
        <v>1</v>
      </c>
      <c r="BK17">
        <v>1</v>
      </c>
      <c r="BL17">
        <v>0</v>
      </c>
      <c r="BM17">
        <v>4</v>
      </c>
      <c r="BN17">
        <v>1</v>
      </c>
      <c r="BO17">
        <v>0</v>
      </c>
      <c r="BP17">
        <v>4</v>
      </c>
      <c r="BQ17" s="1">
        <v>43301</v>
      </c>
      <c r="BR17">
        <v>0</v>
      </c>
      <c r="BS17">
        <v>0</v>
      </c>
      <c r="BT17">
        <v>0</v>
      </c>
      <c r="BU17">
        <v>0</v>
      </c>
      <c r="BV17">
        <v>0</v>
      </c>
      <c r="BW17">
        <v>0</v>
      </c>
      <c r="BX17">
        <v>0</v>
      </c>
      <c r="BY17">
        <v>9.3330000000000002</v>
      </c>
      <c r="CA17" t="s">
        <v>637</v>
      </c>
      <c r="CB17" t="s">
        <v>638</v>
      </c>
      <c r="CC17">
        <v>29135</v>
      </c>
      <c r="CD17">
        <v>80</v>
      </c>
      <c r="CE17">
        <v>8036557101</v>
      </c>
      <c r="CF17" t="s">
        <v>98</v>
      </c>
      <c r="CG17" t="s">
        <v>99</v>
      </c>
      <c r="CH17" s="1">
        <v>32534</v>
      </c>
      <c r="CI17" t="s">
        <v>99</v>
      </c>
      <c r="CJ17" t="s">
        <v>99</v>
      </c>
      <c r="CK17" t="s">
        <v>99</v>
      </c>
      <c r="CL17" t="s">
        <v>102</v>
      </c>
      <c r="CM17" t="s">
        <v>635</v>
      </c>
      <c r="CN17">
        <v>120</v>
      </c>
      <c r="CO17" s="1">
        <v>44621</v>
      </c>
      <c r="CP17" s="1"/>
      <c r="CS17">
        <v>12</v>
      </c>
      <c r="CV17"/>
      <c r="CX17">
        <v>12</v>
      </c>
    </row>
    <row r="18" spans="1:104" x14ac:dyDescent="0.25">
      <c r="A18" t="s">
        <v>226</v>
      </c>
      <c r="B18" s="18" t="s">
        <v>1020</v>
      </c>
      <c r="C18" s="18">
        <v>425014</v>
      </c>
      <c r="D18" t="s">
        <v>252</v>
      </c>
      <c r="E18" t="s">
        <v>254</v>
      </c>
      <c r="F18" t="s">
        <v>255</v>
      </c>
      <c r="G18" t="s">
        <v>1034</v>
      </c>
      <c r="H18">
        <v>71.3</v>
      </c>
      <c r="I18" t="s">
        <v>97</v>
      </c>
      <c r="J18" t="s">
        <v>108</v>
      </c>
      <c r="K18" t="s">
        <v>100</v>
      </c>
      <c r="L18" t="s">
        <v>104</v>
      </c>
      <c r="M18">
        <v>2</v>
      </c>
      <c r="N18">
        <v>4</v>
      </c>
      <c r="O18">
        <v>1</v>
      </c>
      <c r="P18">
        <v>2</v>
      </c>
      <c r="Q18">
        <v>2</v>
      </c>
      <c r="S18">
        <v>4</v>
      </c>
      <c r="U18" s="8">
        <v>3.38469</v>
      </c>
      <c r="V18" s="8">
        <v>0.66137999999999997</v>
      </c>
      <c r="W18">
        <v>47.9</v>
      </c>
      <c r="X18">
        <v>0.68983000000000005</v>
      </c>
      <c r="Y18">
        <v>1.35121</v>
      </c>
      <c r="Z18">
        <v>3.2076600000000002</v>
      </c>
      <c r="AA18">
        <v>0.43149999999999999</v>
      </c>
      <c r="AB18">
        <v>2.0750000000000001E-2</v>
      </c>
      <c r="AD18">
        <v>2.03348</v>
      </c>
      <c r="AE18">
        <v>45.5</v>
      </c>
      <c r="AG18">
        <v>0</v>
      </c>
      <c r="AJ18">
        <v>1.70685</v>
      </c>
      <c r="AK18">
        <v>0.60267999999999999</v>
      </c>
      <c r="AL18">
        <v>0.26855000000000001</v>
      </c>
      <c r="AM18">
        <v>2.5780799999999999</v>
      </c>
      <c r="AN18">
        <v>2.4390000000000001</v>
      </c>
      <c r="AO18">
        <v>0.84192999999999996</v>
      </c>
      <c r="AP18">
        <v>0.92230999999999996</v>
      </c>
      <c r="AQ18">
        <v>4.14513</v>
      </c>
      <c r="AS18">
        <v>18</v>
      </c>
      <c r="AT18">
        <v>1</v>
      </c>
      <c r="AU18">
        <v>2</v>
      </c>
      <c r="AV18">
        <v>2</v>
      </c>
      <c r="AW18" s="4">
        <v>129945.56</v>
      </c>
      <c r="AX18">
        <v>0</v>
      </c>
      <c r="AY18">
        <v>2</v>
      </c>
      <c r="BA18" s="1">
        <v>44520</v>
      </c>
      <c r="BB18">
        <v>7</v>
      </c>
      <c r="BC18">
        <v>7</v>
      </c>
      <c r="BD18">
        <v>3</v>
      </c>
      <c r="BE18">
        <v>282</v>
      </c>
      <c r="BF18">
        <v>1</v>
      </c>
      <c r="BG18">
        <v>0</v>
      </c>
      <c r="BH18">
        <v>282</v>
      </c>
      <c r="BI18" s="1">
        <v>43901</v>
      </c>
      <c r="BJ18">
        <v>7</v>
      </c>
      <c r="BK18">
        <v>5</v>
      </c>
      <c r="BL18">
        <v>6</v>
      </c>
      <c r="BM18">
        <v>48</v>
      </c>
      <c r="BN18">
        <v>1</v>
      </c>
      <c r="BO18">
        <v>0</v>
      </c>
      <c r="BP18">
        <v>48</v>
      </c>
      <c r="BQ18" s="1">
        <v>43434</v>
      </c>
      <c r="BR18">
        <v>25</v>
      </c>
      <c r="BS18">
        <v>23</v>
      </c>
      <c r="BT18">
        <v>2</v>
      </c>
      <c r="BU18">
        <v>128</v>
      </c>
      <c r="BV18">
        <v>1</v>
      </c>
      <c r="BW18">
        <v>0</v>
      </c>
      <c r="BX18">
        <v>128</v>
      </c>
      <c r="BY18">
        <v>178.333</v>
      </c>
      <c r="CA18" t="s">
        <v>256</v>
      </c>
      <c r="CB18" t="s">
        <v>257</v>
      </c>
      <c r="CC18">
        <v>29801</v>
      </c>
      <c r="CD18">
        <v>10</v>
      </c>
      <c r="CE18">
        <v>8036480434</v>
      </c>
      <c r="CF18" t="s">
        <v>98</v>
      </c>
      <c r="CG18" t="s">
        <v>99</v>
      </c>
      <c r="CH18" s="1">
        <v>29465</v>
      </c>
      <c r="CI18" t="s">
        <v>99</v>
      </c>
      <c r="CJ18" t="s">
        <v>99</v>
      </c>
      <c r="CK18" t="s">
        <v>99</v>
      </c>
      <c r="CL18" t="s">
        <v>102</v>
      </c>
      <c r="CM18" t="s">
        <v>253</v>
      </c>
      <c r="CN18">
        <v>86</v>
      </c>
      <c r="CO18" s="1">
        <v>44621</v>
      </c>
      <c r="CP18" s="1"/>
      <c r="CV18"/>
      <c r="CW18">
        <v>2</v>
      </c>
    </row>
    <row r="19" spans="1:104" x14ac:dyDescent="0.25">
      <c r="A19" t="s">
        <v>226</v>
      </c>
      <c r="B19" s="18" t="s">
        <v>1020</v>
      </c>
      <c r="C19" s="18">
        <v>425163</v>
      </c>
      <c r="D19" t="s">
        <v>617</v>
      </c>
      <c r="E19" t="s">
        <v>107</v>
      </c>
      <c r="F19" t="s">
        <v>242</v>
      </c>
      <c r="G19" t="s">
        <v>1034</v>
      </c>
      <c r="H19">
        <v>73.400000000000006</v>
      </c>
      <c r="I19" t="s">
        <v>97</v>
      </c>
      <c r="K19" t="s">
        <v>99</v>
      </c>
      <c r="L19" t="s">
        <v>104</v>
      </c>
      <c r="M19">
        <v>1</v>
      </c>
      <c r="N19">
        <v>3</v>
      </c>
      <c r="O19">
        <v>2</v>
      </c>
      <c r="P19">
        <v>1</v>
      </c>
      <c r="Q19">
        <v>1</v>
      </c>
      <c r="R19">
        <v>1</v>
      </c>
      <c r="S19">
        <v>3</v>
      </c>
      <c r="U19" s="8">
        <v>3.8262999999999998</v>
      </c>
      <c r="V19" s="8">
        <v>0.64229999999999998</v>
      </c>
      <c r="W19">
        <v>67</v>
      </c>
      <c r="X19">
        <v>0.99541000000000002</v>
      </c>
      <c r="Y19">
        <v>1.6376999999999999</v>
      </c>
      <c r="Z19">
        <v>3.3332899999999999</v>
      </c>
      <c r="AA19">
        <v>0.43625000000000003</v>
      </c>
      <c r="AB19">
        <v>1.8270000000000002E-2</v>
      </c>
      <c r="AD19">
        <v>2.18859</v>
      </c>
      <c r="AE19">
        <v>69.2</v>
      </c>
      <c r="AG19">
        <v>1</v>
      </c>
      <c r="AJ19">
        <v>2.01864</v>
      </c>
      <c r="AK19">
        <v>0.70592999999999995</v>
      </c>
      <c r="AL19">
        <v>0.33137</v>
      </c>
      <c r="AM19">
        <v>3.0559400000000001</v>
      </c>
      <c r="AN19">
        <v>2.2195900000000002</v>
      </c>
      <c r="AO19">
        <v>1.0371999999999999</v>
      </c>
      <c r="AP19">
        <v>0.72589000000000004</v>
      </c>
      <c r="AQ19">
        <v>3.9531999999999998</v>
      </c>
      <c r="AS19">
        <v>7</v>
      </c>
      <c r="AT19">
        <v>0</v>
      </c>
      <c r="AU19">
        <v>1</v>
      </c>
      <c r="AV19">
        <v>1</v>
      </c>
      <c r="AW19" s="4">
        <v>650</v>
      </c>
      <c r="AX19">
        <v>0</v>
      </c>
      <c r="AY19">
        <v>1</v>
      </c>
      <c r="BA19" s="1">
        <v>44077</v>
      </c>
      <c r="BB19">
        <v>4</v>
      </c>
      <c r="BC19">
        <v>2</v>
      </c>
      <c r="BD19">
        <v>2</v>
      </c>
      <c r="BE19">
        <v>24</v>
      </c>
      <c r="BF19">
        <v>1</v>
      </c>
      <c r="BG19">
        <v>0</v>
      </c>
      <c r="BH19">
        <v>24</v>
      </c>
      <c r="BI19" s="1">
        <v>43447</v>
      </c>
      <c r="BJ19">
        <v>17</v>
      </c>
      <c r="BK19">
        <v>17</v>
      </c>
      <c r="BL19">
        <v>0</v>
      </c>
      <c r="BM19">
        <v>104</v>
      </c>
      <c r="BN19">
        <v>1</v>
      </c>
      <c r="BO19">
        <v>0</v>
      </c>
      <c r="BP19">
        <v>104</v>
      </c>
      <c r="BQ19" s="1">
        <v>43055</v>
      </c>
      <c r="BR19">
        <v>12</v>
      </c>
      <c r="BS19">
        <v>10</v>
      </c>
      <c r="BT19">
        <v>2</v>
      </c>
      <c r="BU19">
        <v>68</v>
      </c>
      <c r="BV19">
        <v>1</v>
      </c>
      <c r="BW19">
        <v>0</v>
      </c>
      <c r="BX19">
        <v>68</v>
      </c>
      <c r="BY19">
        <v>58</v>
      </c>
      <c r="CA19" t="s">
        <v>619</v>
      </c>
      <c r="CB19" t="s">
        <v>620</v>
      </c>
      <c r="CC19">
        <v>29501</v>
      </c>
      <c r="CD19">
        <v>200</v>
      </c>
      <c r="CE19">
        <v>8436694374</v>
      </c>
      <c r="CF19" t="s">
        <v>98</v>
      </c>
      <c r="CG19" t="s">
        <v>99</v>
      </c>
      <c r="CH19" s="1">
        <v>32310</v>
      </c>
      <c r="CI19" t="s">
        <v>99</v>
      </c>
      <c r="CJ19" t="s">
        <v>99</v>
      </c>
      <c r="CK19" t="s">
        <v>99</v>
      </c>
      <c r="CL19" t="s">
        <v>102</v>
      </c>
      <c r="CM19" t="s">
        <v>618</v>
      </c>
      <c r="CN19">
        <v>88</v>
      </c>
      <c r="CO19" s="1">
        <v>44621</v>
      </c>
      <c r="CP19" s="1"/>
      <c r="CV19"/>
    </row>
    <row r="20" spans="1:104" x14ac:dyDescent="0.25">
      <c r="A20" t="s">
        <v>226</v>
      </c>
      <c r="B20" s="18" t="s">
        <v>1020</v>
      </c>
      <c r="C20" s="18">
        <v>425168</v>
      </c>
      <c r="D20" t="s">
        <v>625</v>
      </c>
      <c r="E20" t="s">
        <v>627</v>
      </c>
      <c r="F20" t="s">
        <v>227</v>
      </c>
      <c r="G20" t="s">
        <v>1034</v>
      </c>
      <c r="H20">
        <v>49.2</v>
      </c>
      <c r="I20" t="s">
        <v>97</v>
      </c>
      <c r="K20" t="s">
        <v>99</v>
      </c>
      <c r="L20" t="s">
        <v>104</v>
      </c>
      <c r="M20">
        <v>4</v>
      </c>
      <c r="N20">
        <v>4</v>
      </c>
      <c r="O20">
        <v>3</v>
      </c>
      <c r="P20">
        <v>4</v>
      </c>
      <c r="Q20">
        <v>5</v>
      </c>
      <c r="R20">
        <v>2</v>
      </c>
      <c r="S20">
        <v>5</v>
      </c>
      <c r="U20" s="8">
        <v>3.2058300000000002</v>
      </c>
      <c r="V20" s="8">
        <v>0.87002000000000002</v>
      </c>
      <c r="W20">
        <v>56</v>
      </c>
      <c r="X20">
        <v>0.59033999999999998</v>
      </c>
      <c r="Y20">
        <v>1.4603600000000001</v>
      </c>
      <c r="Z20">
        <v>2.9710899999999998</v>
      </c>
      <c r="AA20">
        <v>0.84953000000000001</v>
      </c>
      <c r="AB20">
        <v>9.1069999999999998E-2</v>
      </c>
      <c r="AD20">
        <v>1.7454700000000001</v>
      </c>
      <c r="AE20">
        <v>33.299999999999997</v>
      </c>
      <c r="AG20">
        <v>0</v>
      </c>
      <c r="AJ20">
        <v>2.0631599999999999</v>
      </c>
      <c r="AK20">
        <v>0.65937999999999997</v>
      </c>
      <c r="AL20">
        <v>0.29215000000000002</v>
      </c>
      <c r="AM20">
        <v>3.0146899999999999</v>
      </c>
      <c r="AN20">
        <v>1.7319899999999999</v>
      </c>
      <c r="AO20">
        <v>0.65854999999999997</v>
      </c>
      <c r="AP20">
        <v>1.1152599999999999</v>
      </c>
      <c r="AQ20">
        <v>3.3574799999999998</v>
      </c>
      <c r="AS20">
        <v>4</v>
      </c>
      <c r="AT20">
        <v>0</v>
      </c>
      <c r="AU20">
        <v>4</v>
      </c>
      <c r="AV20">
        <v>0</v>
      </c>
      <c r="AW20" s="4">
        <v>0</v>
      </c>
      <c r="AX20">
        <v>0</v>
      </c>
      <c r="AY20">
        <v>0</v>
      </c>
      <c r="BA20" s="1">
        <v>44223</v>
      </c>
      <c r="BB20">
        <v>0</v>
      </c>
      <c r="BC20">
        <v>0</v>
      </c>
      <c r="BD20">
        <v>0</v>
      </c>
      <c r="BE20">
        <v>0</v>
      </c>
      <c r="BF20">
        <v>1</v>
      </c>
      <c r="BG20">
        <v>0</v>
      </c>
      <c r="BH20">
        <v>0</v>
      </c>
      <c r="BI20" s="1">
        <v>43594</v>
      </c>
      <c r="BJ20">
        <v>14</v>
      </c>
      <c r="BK20">
        <v>13</v>
      </c>
      <c r="BL20">
        <v>2</v>
      </c>
      <c r="BM20">
        <v>88</v>
      </c>
      <c r="BN20">
        <v>1</v>
      </c>
      <c r="BO20">
        <v>0</v>
      </c>
      <c r="BP20">
        <v>88</v>
      </c>
      <c r="BQ20" s="1">
        <v>43167</v>
      </c>
      <c r="BR20">
        <v>2</v>
      </c>
      <c r="BS20">
        <v>2</v>
      </c>
      <c r="BT20">
        <v>0</v>
      </c>
      <c r="BU20">
        <v>12</v>
      </c>
      <c r="BV20">
        <v>1</v>
      </c>
      <c r="BW20">
        <v>0</v>
      </c>
      <c r="BX20">
        <v>12</v>
      </c>
      <c r="BY20">
        <v>31.332999999999998</v>
      </c>
      <c r="CA20" t="s">
        <v>628</v>
      </c>
      <c r="CB20" t="s">
        <v>629</v>
      </c>
      <c r="CC20">
        <v>29644</v>
      </c>
      <c r="CD20">
        <v>220</v>
      </c>
      <c r="CE20">
        <v>8648622554</v>
      </c>
      <c r="CF20" t="s">
        <v>98</v>
      </c>
      <c r="CG20" t="s">
        <v>99</v>
      </c>
      <c r="CH20" s="1">
        <v>32513</v>
      </c>
      <c r="CI20" t="s">
        <v>99</v>
      </c>
      <c r="CJ20" t="s">
        <v>99</v>
      </c>
      <c r="CK20" t="s">
        <v>99</v>
      </c>
      <c r="CL20" t="s">
        <v>102</v>
      </c>
      <c r="CM20" t="s">
        <v>626</v>
      </c>
      <c r="CN20">
        <v>60</v>
      </c>
      <c r="CO20" s="1">
        <v>44621</v>
      </c>
      <c r="CP20" s="1"/>
      <c r="CV20"/>
    </row>
    <row r="21" spans="1:104" x14ac:dyDescent="0.25">
      <c r="A21" t="s">
        <v>226</v>
      </c>
      <c r="B21" s="18" t="s">
        <v>1020</v>
      </c>
      <c r="C21" s="18">
        <v>425117</v>
      </c>
      <c r="D21" t="s">
        <v>508</v>
      </c>
      <c r="E21" t="s">
        <v>510</v>
      </c>
      <c r="F21" t="s">
        <v>511</v>
      </c>
      <c r="G21" t="s">
        <v>1034</v>
      </c>
      <c r="H21">
        <v>81.599999999999994</v>
      </c>
      <c r="I21" t="s">
        <v>97</v>
      </c>
      <c r="K21" t="s">
        <v>99</v>
      </c>
      <c r="L21" t="s">
        <v>104</v>
      </c>
      <c r="M21">
        <v>3</v>
      </c>
      <c r="N21">
        <v>3</v>
      </c>
      <c r="O21">
        <v>4</v>
      </c>
      <c r="P21">
        <v>1</v>
      </c>
      <c r="Q21">
        <v>3</v>
      </c>
      <c r="R21">
        <v>1</v>
      </c>
      <c r="S21">
        <v>3</v>
      </c>
      <c r="U21" s="8">
        <v>3.5348799999999998</v>
      </c>
      <c r="V21" s="8">
        <v>0.50412999999999997</v>
      </c>
      <c r="W21">
        <v>42</v>
      </c>
      <c r="X21">
        <v>0.875</v>
      </c>
      <c r="Y21">
        <v>1.37913</v>
      </c>
      <c r="Z21">
        <v>3.0507499999999999</v>
      </c>
      <c r="AA21">
        <v>0.46666999999999997</v>
      </c>
      <c r="AB21">
        <v>1.8849999999999999E-2</v>
      </c>
      <c r="AD21">
        <v>2.1557499999999998</v>
      </c>
      <c r="AE21">
        <v>50</v>
      </c>
      <c r="AG21">
        <v>0</v>
      </c>
      <c r="AJ21">
        <v>1.99742</v>
      </c>
      <c r="AK21">
        <v>0.65537000000000001</v>
      </c>
      <c r="AL21">
        <v>0.29554000000000002</v>
      </c>
      <c r="AM21">
        <v>2.9483299999999999</v>
      </c>
      <c r="AN21">
        <v>2.2094999999999998</v>
      </c>
      <c r="AO21">
        <v>0.98207</v>
      </c>
      <c r="AP21">
        <v>0.63883000000000001</v>
      </c>
      <c r="AQ21">
        <v>3.7854199999999998</v>
      </c>
      <c r="AS21">
        <v>0</v>
      </c>
      <c r="AT21">
        <v>0</v>
      </c>
      <c r="AU21">
        <v>1</v>
      </c>
      <c r="AV21">
        <v>0</v>
      </c>
      <c r="AW21" s="4">
        <v>0</v>
      </c>
      <c r="AX21">
        <v>0</v>
      </c>
      <c r="AY21">
        <v>0</v>
      </c>
      <c r="BA21" s="1">
        <v>44456</v>
      </c>
      <c r="BB21">
        <v>0</v>
      </c>
      <c r="BC21">
        <v>0</v>
      </c>
      <c r="BD21">
        <v>0</v>
      </c>
      <c r="BE21">
        <v>0</v>
      </c>
      <c r="BF21">
        <v>0</v>
      </c>
      <c r="BG21">
        <v>0</v>
      </c>
      <c r="BH21">
        <v>0</v>
      </c>
      <c r="BI21" s="1">
        <v>43699</v>
      </c>
      <c r="BJ21">
        <v>5</v>
      </c>
      <c r="BK21">
        <v>4</v>
      </c>
      <c r="BL21">
        <v>0</v>
      </c>
      <c r="BM21">
        <v>48</v>
      </c>
      <c r="BN21">
        <v>1</v>
      </c>
      <c r="BO21">
        <v>0</v>
      </c>
      <c r="BP21">
        <v>48</v>
      </c>
      <c r="BQ21" s="1">
        <v>43272</v>
      </c>
      <c r="BR21">
        <v>0</v>
      </c>
      <c r="BS21">
        <v>0</v>
      </c>
      <c r="BT21">
        <v>0</v>
      </c>
      <c r="BU21">
        <v>0</v>
      </c>
      <c r="BV21">
        <v>0</v>
      </c>
      <c r="BW21">
        <v>0</v>
      </c>
      <c r="BX21">
        <v>0</v>
      </c>
      <c r="BY21">
        <v>16</v>
      </c>
      <c r="CA21" t="s">
        <v>512</v>
      </c>
      <c r="CB21" t="s">
        <v>513</v>
      </c>
      <c r="CC21">
        <v>29556</v>
      </c>
      <c r="CD21">
        <v>440</v>
      </c>
      <c r="CE21">
        <v>8433556116</v>
      </c>
      <c r="CF21" t="s">
        <v>98</v>
      </c>
      <c r="CG21" t="s">
        <v>99</v>
      </c>
      <c r="CH21" s="1">
        <v>28672</v>
      </c>
      <c r="CI21" t="s">
        <v>99</v>
      </c>
      <c r="CJ21" t="s">
        <v>99</v>
      </c>
      <c r="CK21" t="s">
        <v>99</v>
      </c>
      <c r="CL21" t="s">
        <v>102</v>
      </c>
      <c r="CM21" t="s">
        <v>509</v>
      </c>
      <c r="CN21">
        <v>96</v>
      </c>
      <c r="CO21" s="1">
        <v>44621</v>
      </c>
      <c r="CP21" s="1"/>
      <c r="CV21"/>
    </row>
    <row r="22" spans="1:104" x14ac:dyDescent="0.25">
      <c r="A22" t="s">
        <v>226</v>
      </c>
      <c r="B22" s="18" t="s">
        <v>1020</v>
      </c>
      <c r="C22" s="18">
        <v>425005</v>
      </c>
      <c r="D22" t="s">
        <v>230</v>
      </c>
      <c r="E22" t="s">
        <v>232</v>
      </c>
      <c r="F22" t="s">
        <v>233</v>
      </c>
      <c r="G22" t="s">
        <v>1034</v>
      </c>
      <c r="H22">
        <v>81.400000000000006</v>
      </c>
      <c r="I22" t="s">
        <v>97</v>
      </c>
      <c r="K22" t="s">
        <v>99</v>
      </c>
      <c r="L22" t="s">
        <v>104</v>
      </c>
      <c r="M22">
        <v>4</v>
      </c>
      <c r="N22">
        <v>3</v>
      </c>
      <c r="O22">
        <v>4</v>
      </c>
      <c r="P22">
        <v>3</v>
      </c>
      <c r="Q22">
        <v>4</v>
      </c>
      <c r="R22">
        <v>3</v>
      </c>
      <c r="S22">
        <v>3</v>
      </c>
      <c r="U22" s="8">
        <v>3.3237100000000002</v>
      </c>
      <c r="V22" s="8">
        <v>0.51500999999999997</v>
      </c>
      <c r="W22">
        <v>19.7</v>
      </c>
      <c r="X22">
        <v>0.93986000000000003</v>
      </c>
      <c r="Y22">
        <v>1.45488</v>
      </c>
      <c r="Z22">
        <v>2.9565999999999999</v>
      </c>
      <c r="AA22">
        <v>0.40142</v>
      </c>
      <c r="AB22">
        <v>5.0380000000000001E-2</v>
      </c>
      <c r="AD22">
        <v>1.8688400000000001</v>
      </c>
      <c r="AE22">
        <v>12.5</v>
      </c>
      <c r="AH22">
        <v>6</v>
      </c>
      <c r="AJ22">
        <v>2.1902400000000002</v>
      </c>
      <c r="AK22">
        <v>0.67645</v>
      </c>
      <c r="AL22">
        <v>0.28149999999999997</v>
      </c>
      <c r="AM22">
        <v>3.14819</v>
      </c>
      <c r="AN22">
        <v>1.74681</v>
      </c>
      <c r="AO22">
        <v>1.022</v>
      </c>
      <c r="AP22">
        <v>0.68515999999999999</v>
      </c>
      <c r="AQ22">
        <v>3.3333300000000001</v>
      </c>
      <c r="AS22">
        <v>15</v>
      </c>
      <c r="AT22">
        <v>0</v>
      </c>
      <c r="AU22">
        <v>0</v>
      </c>
      <c r="AV22">
        <v>0</v>
      </c>
      <c r="AW22" s="4">
        <v>0</v>
      </c>
      <c r="AX22">
        <v>0</v>
      </c>
      <c r="AY22">
        <v>0</v>
      </c>
      <c r="BA22" s="1">
        <v>44547</v>
      </c>
      <c r="BB22">
        <v>0</v>
      </c>
      <c r="BC22">
        <v>0</v>
      </c>
      <c r="BD22">
        <v>0</v>
      </c>
      <c r="BE22">
        <v>0</v>
      </c>
      <c r="BF22">
        <v>0</v>
      </c>
      <c r="BG22">
        <v>0</v>
      </c>
      <c r="BH22">
        <v>0</v>
      </c>
      <c r="BI22" s="1">
        <v>43859</v>
      </c>
      <c r="BJ22">
        <v>1</v>
      </c>
      <c r="BK22">
        <v>1</v>
      </c>
      <c r="BL22">
        <v>1</v>
      </c>
      <c r="BM22">
        <v>4</v>
      </c>
      <c r="BN22">
        <v>1</v>
      </c>
      <c r="BO22">
        <v>0</v>
      </c>
      <c r="BP22">
        <v>4</v>
      </c>
      <c r="BQ22" s="1">
        <v>43384</v>
      </c>
      <c r="BR22">
        <v>15</v>
      </c>
      <c r="BS22">
        <v>12</v>
      </c>
      <c r="BT22">
        <v>3</v>
      </c>
      <c r="BU22">
        <v>84</v>
      </c>
      <c r="BV22">
        <v>1</v>
      </c>
      <c r="BW22">
        <v>0</v>
      </c>
      <c r="BX22">
        <v>84</v>
      </c>
      <c r="BY22">
        <v>15.333</v>
      </c>
      <c r="CA22" t="s">
        <v>234</v>
      </c>
      <c r="CB22" t="s">
        <v>235</v>
      </c>
      <c r="CC22">
        <v>29520</v>
      </c>
      <c r="CD22">
        <v>120</v>
      </c>
      <c r="CE22">
        <v>8435375253</v>
      </c>
      <c r="CF22" t="s">
        <v>98</v>
      </c>
      <c r="CG22" t="s">
        <v>99</v>
      </c>
      <c r="CH22" s="1">
        <v>24509</v>
      </c>
      <c r="CI22" t="s">
        <v>99</v>
      </c>
      <c r="CJ22" t="s">
        <v>99</v>
      </c>
      <c r="CK22" t="s">
        <v>99</v>
      </c>
      <c r="CL22" t="s">
        <v>102</v>
      </c>
      <c r="CM22" t="s">
        <v>231</v>
      </c>
      <c r="CN22">
        <v>120</v>
      </c>
      <c r="CO22" s="1">
        <v>44621</v>
      </c>
      <c r="CP22" s="1"/>
      <c r="CV22"/>
    </row>
    <row r="23" spans="1:104" x14ac:dyDescent="0.25">
      <c r="A23" t="s">
        <v>226</v>
      </c>
      <c r="B23" s="18" t="s">
        <v>1020</v>
      </c>
      <c r="C23" s="18">
        <v>425302</v>
      </c>
      <c r="D23" t="s">
        <v>722</v>
      </c>
      <c r="E23" t="s">
        <v>232</v>
      </c>
      <c r="F23" t="s">
        <v>233</v>
      </c>
      <c r="G23" t="s">
        <v>1034</v>
      </c>
      <c r="H23">
        <v>95.2</v>
      </c>
      <c r="I23" t="s">
        <v>97</v>
      </c>
      <c r="K23" t="s">
        <v>99</v>
      </c>
      <c r="L23" t="s">
        <v>104</v>
      </c>
      <c r="M23">
        <v>2</v>
      </c>
      <c r="N23">
        <v>2</v>
      </c>
      <c r="O23">
        <v>2</v>
      </c>
      <c r="P23">
        <v>2</v>
      </c>
      <c r="Q23">
        <v>2</v>
      </c>
      <c r="R23">
        <v>2</v>
      </c>
      <c r="S23">
        <v>2</v>
      </c>
      <c r="U23" s="8">
        <v>2.8790900000000001</v>
      </c>
      <c r="V23" s="8">
        <v>0.38732</v>
      </c>
      <c r="W23">
        <v>50.8</v>
      </c>
      <c r="X23">
        <v>0.71321000000000001</v>
      </c>
      <c r="Y23">
        <v>1.10053</v>
      </c>
      <c r="Z23">
        <v>2.5382600000000002</v>
      </c>
      <c r="AA23">
        <v>0.32488</v>
      </c>
      <c r="AB23">
        <v>1.4880000000000001E-2</v>
      </c>
      <c r="AD23">
        <v>1.7785599999999999</v>
      </c>
      <c r="AE23">
        <v>50</v>
      </c>
      <c r="AG23">
        <v>0</v>
      </c>
      <c r="AJ23">
        <v>2.02528</v>
      </c>
      <c r="AK23">
        <v>0.69520000000000004</v>
      </c>
      <c r="AL23">
        <v>0.30961</v>
      </c>
      <c r="AM23">
        <v>3.03009</v>
      </c>
      <c r="AN23">
        <v>1.79783</v>
      </c>
      <c r="AO23">
        <v>0.75463000000000002</v>
      </c>
      <c r="AP23">
        <v>0.46850000000000003</v>
      </c>
      <c r="AQ23">
        <v>2.9999600000000002</v>
      </c>
      <c r="AS23">
        <v>5</v>
      </c>
      <c r="AT23">
        <v>2</v>
      </c>
      <c r="AU23">
        <v>2</v>
      </c>
      <c r="AV23">
        <v>3</v>
      </c>
      <c r="AW23" s="4">
        <v>17805.45</v>
      </c>
      <c r="AX23">
        <v>0</v>
      </c>
      <c r="AY23">
        <v>3</v>
      </c>
      <c r="BA23" s="1">
        <v>44518</v>
      </c>
      <c r="BB23">
        <v>13</v>
      </c>
      <c r="BC23">
        <v>8</v>
      </c>
      <c r="BD23">
        <v>5</v>
      </c>
      <c r="BE23">
        <v>60</v>
      </c>
      <c r="BF23">
        <v>1</v>
      </c>
      <c r="BG23">
        <v>0</v>
      </c>
      <c r="BH23">
        <v>60</v>
      </c>
      <c r="BI23" s="1">
        <v>43860</v>
      </c>
      <c r="BJ23">
        <v>3</v>
      </c>
      <c r="BK23">
        <v>1</v>
      </c>
      <c r="BL23">
        <v>0</v>
      </c>
      <c r="BM23">
        <v>32</v>
      </c>
      <c r="BN23">
        <v>1</v>
      </c>
      <c r="BO23">
        <v>0</v>
      </c>
      <c r="BP23">
        <v>32</v>
      </c>
      <c r="BQ23" s="1">
        <v>43384</v>
      </c>
      <c r="BR23">
        <v>7</v>
      </c>
      <c r="BS23">
        <v>7</v>
      </c>
      <c r="BT23">
        <v>0</v>
      </c>
      <c r="BU23">
        <v>52</v>
      </c>
      <c r="BV23">
        <v>1</v>
      </c>
      <c r="BW23">
        <v>0</v>
      </c>
      <c r="BX23">
        <v>52</v>
      </c>
      <c r="BY23">
        <v>49.332999999999998</v>
      </c>
      <c r="CA23" t="s">
        <v>724</v>
      </c>
      <c r="CB23" t="s">
        <v>725</v>
      </c>
      <c r="CC23">
        <v>29520</v>
      </c>
      <c r="CD23">
        <v>120</v>
      </c>
      <c r="CE23">
        <v>8435372060</v>
      </c>
      <c r="CF23" t="s">
        <v>98</v>
      </c>
      <c r="CG23" t="s">
        <v>99</v>
      </c>
      <c r="CH23" s="1">
        <v>33319</v>
      </c>
      <c r="CI23" t="s">
        <v>99</v>
      </c>
      <c r="CJ23" t="s">
        <v>99</v>
      </c>
      <c r="CK23" t="s">
        <v>99</v>
      </c>
      <c r="CL23" t="s">
        <v>102</v>
      </c>
      <c r="CM23" t="s">
        <v>723</v>
      </c>
      <c r="CN23">
        <v>104</v>
      </c>
      <c r="CO23" s="1">
        <v>44621</v>
      </c>
      <c r="CP23" s="1"/>
      <c r="CV23"/>
    </row>
    <row r="24" spans="1:104" x14ac:dyDescent="0.25">
      <c r="A24" t="s">
        <v>226</v>
      </c>
      <c r="B24" s="18" t="s">
        <v>1020</v>
      </c>
      <c r="C24" s="18">
        <v>425119</v>
      </c>
      <c r="D24" t="s">
        <v>519</v>
      </c>
      <c r="E24" t="s">
        <v>107</v>
      </c>
      <c r="F24" t="s">
        <v>242</v>
      </c>
      <c r="G24" t="s">
        <v>1034</v>
      </c>
      <c r="H24">
        <v>118.4</v>
      </c>
      <c r="I24" t="s">
        <v>97</v>
      </c>
      <c r="K24" t="s">
        <v>99</v>
      </c>
      <c r="L24" t="s">
        <v>104</v>
      </c>
      <c r="M24">
        <v>1</v>
      </c>
      <c r="N24">
        <v>1</v>
      </c>
      <c r="O24">
        <v>2</v>
      </c>
      <c r="P24">
        <v>2</v>
      </c>
      <c r="Q24">
        <v>2</v>
      </c>
      <c r="R24">
        <v>1</v>
      </c>
      <c r="S24">
        <v>1</v>
      </c>
      <c r="U24" s="8">
        <v>3.4955400000000001</v>
      </c>
      <c r="V24" s="8">
        <v>0.21992</v>
      </c>
      <c r="W24">
        <v>57.1</v>
      </c>
      <c r="X24">
        <v>1.0053399999999999</v>
      </c>
      <c r="Y24">
        <v>1.22526</v>
      </c>
      <c r="Z24">
        <v>3.0882800000000001</v>
      </c>
      <c r="AA24">
        <v>9.0060000000000001E-2</v>
      </c>
      <c r="AB24">
        <v>1.3129999999999999E-2</v>
      </c>
      <c r="AD24">
        <v>2.2702800000000001</v>
      </c>
      <c r="AE24">
        <v>58.3</v>
      </c>
      <c r="AG24">
        <v>0</v>
      </c>
      <c r="AJ24">
        <v>1.97139</v>
      </c>
      <c r="AK24">
        <v>0.63790000000000002</v>
      </c>
      <c r="AL24">
        <v>0.27940999999999999</v>
      </c>
      <c r="AM24">
        <v>2.8887</v>
      </c>
      <c r="AN24">
        <v>2.3576199999999998</v>
      </c>
      <c r="AO24">
        <v>1.15927</v>
      </c>
      <c r="AP24">
        <v>0.29476000000000002</v>
      </c>
      <c r="AQ24">
        <v>3.82056</v>
      </c>
      <c r="AS24">
        <v>29</v>
      </c>
      <c r="AT24">
        <v>1</v>
      </c>
      <c r="AU24">
        <v>2</v>
      </c>
      <c r="AV24">
        <v>2</v>
      </c>
      <c r="AW24" s="4">
        <v>168955.32</v>
      </c>
      <c r="AX24">
        <v>1</v>
      </c>
      <c r="AY24">
        <v>3</v>
      </c>
      <c r="BA24" s="1">
        <v>44532</v>
      </c>
      <c r="BB24">
        <v>6</v>
      </c>
      <c r="BC24">
        <v>6</v>
      </c>
      <c r="BD24">
        <v>0</v>
      </c>
      <c r="BE24">
        <v>36</v>
      </c>
      <c r="BF24">
        <v>1</v>
      </c>
      <c r="BG24">
        <v>0</v>
      </c>
      <c r="BH24">
        <v>36</v>
      </c>
      <c r="BI24" s="1">
        <v>44043</v>
      </c>
      <c r="BJ24">
        <v>4</v>
      </c>
      <c r="BK24">
        <v>1</v>
      </c>
      <c r="BL24">
        <v>3</v>
      </c>
      <c r="BM24">
        <v>36</v>
      </c>
      <c r="BN24">
        <v>1</v>
      </c>
      <c r="BO24">
        <v>0</v>
      </c>
      <c r="BP24">
        <v>36</v>
      </c>
      <c r="BQ24" s="1">
        <v>43873</v>
      </c>
      <c r="BR24">
        <v>17</v>
      </c>
      <c r="BS24">
        <v>3</v>
      </c>
      <c r="BT24">
        <v>17</v>
      </c>
      <c r="BU24">
        <v>184</v>
      </c>
      <c r="BV24">
        <v>1</v>
      </c>
      <c r="BW24">
        <v>0</v>
      </c>
      <c r="BX24">
        <v>184</v>
      </c>
      <c r="BY24">
        <v>60.667000000000002</v>
      </c>
      <c r="CA24" t="s">
        <v>129</v>
      </c>
      <c r="CB24" t="s">
        <v>521</v>
      </c>
      <c r="CC24">
        <v>29505</v>
      </c>
      <c r="CD24">
        <v>200</v>
      </c>
      <c r="CE24">
        <v>8436693502</v>
      </c>
      <c r="CF24" t="s">
        <v>98</v>
      </c>
      <c r="CG24" t="s">
        <v>99</v>
      </c>
      <c r="CH24" s="1">
        <v>28672</v>
      </c>
      <c r="CI24" t="s">
        <v>99</v>
      </c>
      <c r="CJ24" t="s">
        <v>99</v>
      </c>
      <c r="CK24" t="s">
        <v>99</v>
      </c>
      <c r="CL24" t="s">
        <v>102</v>
      </c>
      <c r="CM24" t="s">
        <v>520</v>
      </c>
      <c r="CN24">
        <v>163</v>
      </c>
      <c r="CO24" s="1">
        <v>44621</v>
      </c>
      <c r="CP24" s="1"/>
      <c r="CS24">
        <v>12</v>
      </c>
      <c r="CV24"/>
      <c r="CX24">
        <v>12</v>
      </c>
    </row>
    <row r="25" spans="1:104" x14ac:dyDescent="0.25">
      <c r="A25" t="s">
        <v>226</v>
      </c>
      <c r="B25" s="18" t="s">
        <v>1020</v>
      </c>
      <c r="C25" s="18">
        <v>425391</v>
      </c>
      <c r="D25" t="s">
        <v>918</v>
      </c>
      <c r="E25" t="s">
        <v>139</v>
      </c>
      <c r="F25" t="s">
        <v>355</v>
      </c>
      <c r="G25" t="s">
        <v>1034</v>
      </c>
      <c r="H25">
        <v>73.599999999999994</v>
      </c>
      <c r="I25" t="s">
        <v>97</v>
      </c>
      <c r="K25" t="s">
        <v>99</v>
      </c>
      <c r="L25" t="s">
        <v>104</v>
      </c>
      <c r="M25">
        <v>5</v>
      </c>
      <c r="N25">
        <v>3</v>
      </c>
      <c r="O25">
        <v>4</v>
      </c>
      <c r="P25">
        <v>5</v>
      </c>
      <c r="Q25">
        <v>5</v>
      </c>
      <c r="R25">
        <v>5</v>
      </c>
      <c r="S25">
        <v>3</v>
      </c>
      <c r="U25" s="8">
        <v>3.6326999999999998</v>
      </c>
      <c r="V25" s="8">
        <v>0.73748999999999998</v>
      </c>
      <c r="W25">
        <v>47.4</v>
      </c>
      <c r="X25">
        <v>0.99843999999999999</v>
      </c>
      <c r="Y25">
        <v>1.73593</v>
      </c>
      <c r="Z25">
        <v>2.9634999999999998</v>
      </c>
      <c r="AA25">
        <v>0.42618</v>
      </c>
      <c r="AB25">
        <v>0.14939</v>
      </c>
      <c r="AD25">
        <v>1.8967700000000001</v>
      </c>
      <c r="AE25">
        <v>35.700000000000003</v>
      </c>
      <c r="AG25">
        <v>0</v>
      </c>
      <c r="AJ25">
        <v>1.97638</v>
      </c>
      <c r="AK25">
        <v>0.73516999999999999</v>
      </c>
      <c r="AL25">
        <v>0.40454000000000001</v>
      </c>
      <c r="AM25">
        <v>3.1160899999999998</v>
      </c>
      <c r="AN25">
        <v>1.9647600000000001</v>
      </c>
      <c r="AO25">
        <v>0.99897999999999998</v>
      </c>
      <c r="AP25">
        <v>0.68272999999999995</v>
      </c>
      <c r="AQ25">
        <v>3.6807400000000001</v>
      </c>
      <c r="AS25">
        <v>0</v>
      </c>
      <c r="AT25">
        <v>0</v>
      </c>
      <c r="AU25">
        <v>2</v>
      </c>
      <c r="AV25">
        <v>0</v>
      </c>
      <c r="AW25" s="4">
        <v>0</v>
      </c>
      <c r="AX25">
        <v>0</v>
      </c>
      <c r="AY25">
        <v>0</v>
      </c>
      <c r="BA25" s="1">
        <v>44204</v>
      </c>
      <c r="BB25">
        <v>0</v>
      </c>
      <c r="BC25">
        <v>0</v>
      </c>
      <c r="BD25">
        <v>0</v>
      </c>
      <c r="BE25">
        <v>0</v>
      </c>
      <c r="BF25">
        <v>1</v>
      </c>
      <c r="BG25">
        <v>0</v>
      </c>
      <c r="BH25">
        <v>0</v>
      </c>
      <c r="BI25" s="1">
        <v>43664</v>
      </c>
      <c r="BJ25">
        <v>6</v>
      </c>
      <c r="BK25">
        <v>6</v>
      </c>
      <c r="BL25">
        <v>0</v>
      </c>
      <c r="BM25">
        <v>40</v>
      </c>
      <c r="BN25">
        <v>1</v>
      </c>
      <c r="BO25">
        <v>0</v>
      </c>
      <c r="BP25">
        <v>40</v>
      </c>
      <c r="BQ25" s="1">
        <v>43265</v>
      </c>
      <c r="BR25">
        <v>5</v>
      </c>
      <c r="BS25">
        <v>5</v>
      </c>
      <c r="BT25">
        <v>0</v>
      </c>
      <c r="BU25">
        <v>20</v>
      </c>
      <c r="BV25">
        <v>1</v>
      </c>
      <c r="BW25">
        <v>0</v>
      </c>
      <c r="BX25">
        <v>20</v>
      </c>
      <c r="BY25">
        <v>16.667000000000002</v>
      </c>
      <c r="CA25" t="s">
        <v>920</v>
      </c>
      <c r="CB25" t="s">
        <v>921</v>
      </c>
      <c r="CC25">
        <v>29527</v>
      </c>
      <c r="CD25">
        <v>250</v>
      </c>
      <c r="CE25">
        <v>8433972273</v>
      </c>
      <c r="CF25" t="s">
        <v>98</v>
      </c>
      <c r="CG25" t="s">
        <v>99</v>
      </c>
      <c r="CH25" s="1">
        <v>40045</v>
      </c>
      <c r="CI25" t="s">
        <v>99</v>
      </c>
      <c r="CJ25" t="s">
        <v>99</v>
      </c>
      <c r="CK25" t="s">
        <v>99</v>
      </c>
      <c r="CL25" t="s">
        <v>102</v>
      </c>
      <c r="CM25" t="s">
        <v>919</v>
      </c>
      <c r="CN25">
        <v>95</v>
      </c>
      <c r="CO25" s="1">
        <v>44621</v>
      </c>
      <c r="CP25" s="1"/>
      <c r="CV25"/>
    </row>
    <row r="26" spans="1:104" x14ac:dyDescent="0.25">
      <c r="A26" t="s">
        <v>226</v>
      </c>
      <c r="B26" s="18" t="s">
        <v>1020</v>
      </c>
      <c r="C26" s="18">
        <v>425047</v>
      </c>
      <c r="D26" t="s">
        <v>292</v>
      </c>
      <c r="E26" t="s">
        <v>171</v>
      </c>
      <c r="F26" t="s">
        <v>182</v>
      </c>
      <c r="G26" t="s">
        <v>1034</v>
      </c>
      <c r="H26">
        <v>116.3</v>
      </c>
      <c r="I26" t="s">
        <v>106</v>
      </c>
      <c r="K26" t="s">
        <v>99</v>
      </c>
      <c r="L26" t="s">
        <v>104</v>
      </c>
      <c r="M26">
        <v>1</v>
      </c>
      <c r="N26">
        <v>3</v>
      </c>
      <c r="O26">
        <v>1</v>
      </c>
      <c r="P26">
        <v>1</v>
      </c>
      <c r="Q26">
        <v>2</v>
      </c>
      <c r="R26">
        <v>1</v>
      </c>
      <c r="S26">
        <v>3</v>
      </c>
      <c r="U26" s="8">
        <v>3.29291</v>
      </c>
      <c r="V26" s="8">
        <v>0.41902</v>
      </c>
      <c r="W26">
        <v>77</v>
      </c>
      <c r="X26">
        <v>1.0641</v>
      </c>
      <c r="Y26">
        <v>1.4831099999999999</v>
      </c>
      <c r="Z26">
        <v>3.0200800000000001</v>
      </c>
      <c r="AA26">
        <v>0.28992000000000001</v>
      </c>
      <c r="AB26">
        <v>0</v>
      </c>
      <c r="AD26">
        <v>1.80979</v>
      </c>
      <c r="AE26">
        <v>68.2</v>
      </c>
      <c r="AG26">
        <v>2</v>
      </c>
      <c r="AJ26">
        <v>1.9302699999999999</v>
      </c>
      <c r="AK26">
        <v>0.62649999999999995</v>
      </c>
      <c r="AL26">
        <v>0.28128999999999998</v>
      </c>
      <c r="AM26">
        <v>2.83806</v>
      </c>
      <c r="AN26">
        <v>1.9194500000000001</v>
      </c>
      <c r="AO26">
        <v>1.2493399999999999</v>
      </c>
      <c r="AP26">
        <v>0.55788000000000004</v>
      </c>
      <c r="AQ26">
        <v>3.6633100000000001</v>
      </c>
      <c r="AS26">
        <v>23</v>
      </c>
      <c r="AT26">
        <v>2</v>
      </c>
      <c r="AU26">
        <v>6</v>
      </c>
      <c r="AV26">
        <v>3</v>
      </c>
      <c r="AW26" s="4">
        <v>190832.95</v>
      </c>
      <c r="AX26">
        <v>1</v>
      </c>
      <c r="AY26">
        <v>4</v>
      </c>
      <c r="BA26" s="1">
        <v>44335</v>
      </c>
      <c r="BB26">
        <v>5</v>
      </c>
      <c r="BC26">
        <v>2</v>
      </c>
      <c r="BD26">
        <v>3</v>
      </c>
      <c r="BE26">
        <v>20</v>
      </c>
      <c r="BF26">
        <v>1</v>
      </c>
      <c r="BG26">
        <v>0</v>
      </c>
      <c r="BH26">
        <v>20</v>
      </c>
      <c r="BI26" s="1">
        <v>43552</v>
      </c>
      <c r="BJ26">
        <v>18</v>
      </c>
      <c r="BK26">
        <v>12</v>
      </c>
      <c r="BL26">
        <v>8</v>
      </c>
      <c r="BM26">
        <v>246</v>
      </c>
      <c r="BN26">
        <v>1</v>
      </c>
      <c r="BO26">
        <v>0</v>
      </c>
      <c r="BP26">
        <v>246</v>
      </c>
      <c r="BQ26" s="1">
        <v>43188</v>
      </c>
      <c r="BR26">
        <v>4</v>
      </c>
      <c r="BS26">
        <v>3</v>
      </c>
      <c r="BT26">
        <v>1</v>
      </c>
      <c r="BU26">
        <v>20</v>
      </c>
      <c r="BV26">
        <v>1</v>
      </c>
      <c r="BW26">
        <v>0</v>
      </c>
      <c r="BX26">
        <v>20</v>
      </c>
      <c r="BY26">
        <v>95.332999999999998</v>
      </c>
      <c r="CA26" t="s">
        <v>294</v>
      </c>
      <c r="CB26" t="s">
        <v>295</v>
      </c>
      <c r="CC26">
        <v>29624</v>
      </c>
      <c r="CD26">
        <v>30</v>
      </c>
      <c r="CE26">
        <v>8642265054</v>
      </c>
      <c r="CF26" t="s">
        <v>98</v>
      </c>
      <c r="CG26" t="s">
        <v>99</v>
      </c>
      <c r="CH26" s="1">
        <v>25569</v>
      </c>
      <c r="CI26" t="s">
        <v>99</v>
      </c>
      <c r="CJ26" t="s">
        <v>99</v>
      </c>
      <c r="CK26" t="s">
        <v>99</v>
      </c>
      <c r="CL26" t="s">
        <v>102</v>
      </c>
      <c r="CM26" t="s">
        <v>293</v>
      </c>
      <c r="CN26">
        <v>181</v>
      </c>
      <c r="CO26" s="1">
        <v>44621</v>
      </c>
      <c r="CP26" s="1"/>
      <c r="CV26"/>
    </row>
    <row r="27" spans="1:104" x14ac:dyDescent="0.25">
      <c r="A27" t="s">
        <v>226</v>
      </c>
      <c r="B27" s="18" t="s">
        <v>1020</v>
      </c>
      <c r="C27" s="18">
        <v>425121</v>
      </c>
      <c r="D27" t="s">
        <v>522</v>
      </c>
      <c r="E27" t="s">
        <v>139</v>
      </c>
      <c r="F27" t="s">
        <v>355</v>
      </c>
      <c r="G27" t="s">
        <v>1034</v>
      </c>
      <c r="H27">
        <v>131.5</v>
      </c>
      <c r="I27" t="s">
        <v>97</v>
      </c>
      <c r="K27" t="s">
        <v>99</v>
      </c>
      <c r="L27" t="s">
        <v>104</v>
      </c>
      <c r="M27">
        <v>2</v>
      </c>
      <c r="N27">
        <v>4</v>
      </c>
      <c r="O27">
        <v>1</v>
      </c>
      <c r="P27">
        <v>3</v>
      </c>
      <c r="Q27">
        <v>2</v>
      </c>
      <c r="R27">
        <v>5</v>
      </c>
      <c r="S27">
        <v>4</v>
      </c>
      <c r="U27" s="8">
        <v>3.5236800000000001</v>
      </c>
      <c r="V27" s="8">
        <v>0.54010999999999998</v>
      </c>
      <c r="W27">
        <v>59.5</v>
      </c>
      <c r="X27">
        <v>0.78168000000000004</v>
      </c>
      <c r="Y27">
        <v>1.32179</v>
      </c>
      <c r="Z27">
        <v>2.9566599999999998</v>
      </c>
      <c r="AA27">
        <v>0.25775999999999999</v>
      </c>
      <c r="AB27">
        <v>3.5999999999999997E-2</v>
      </c>
      <c r="AD27">
        <v>2.2018900000000001</v>
      </c>
      <c r="AE27">
        <v>45</v>
      </c>
      <c r="AG27">
        <v>1</v>
      </c>
      <c r="AJ27">
        <v>1.88297</v>
      </c>
      <c r="AK27">
        <v>0.62014000000000002</v>
      </c>
      <c r="AL27">
        <v>0.26151000000000002</v>
      </c>
      <c r="AM27">
        <v>2.7646199999999999</v>
      </c>
      <c r="AN27">
        <v>2.3939599999999999</v>
      </c>
      <c r="AO27">
        <v>0.92718</v>
      </c>
      <c r="AP27">
        <v>0.77347999999999995</v>
      </c>
      <c r="AQ27">
        <v>4.0241699999999998</v>
      </c>
      <c r="AS27">
        <v>19</v>
      </c>
      <c r="AT27">
        <v>1</v>
      </c>
      <c r="AU27">
        <v>4</v>
      </c>
      <c r="AV27">
        <v>2</v>
      </c>
      <c r="AW27" s="4">
        <v>56699.5</v>
      </c>
      <c r="AX27">
        <v>0</v>
      </c>
      <c r="AY27">
        <v>2</v>
      </c>
      <c r="BA27" s="1">
        <v>44546</v>
      </c>
      <c r="BB27">
        <v>6</v>
      </c>
      <c r="BC27">
        <v>6</v>
      </c>
      <c r="BD27">
        <v>0</v>
      </c>
      <c r="BE27">
        <v>36</v>
      </c>
      <c r="BF27">
        <v>1</v>
      </c>
      <c r="BG27">
        <v>0</v>
      </c>
      <c r="BH27">
        <v>36</v>
      </c>
      <c r="BI27" s="1">
        <v>43887</v>
      </c>
      <c r="BJ27">
        <v>6</v>
      </c>
      <c r="BK27">
        <v>1</v>
      </c>
      <c r="BL27">
        <v>3</v>
      </c>
      <c r="BM27">
        <v>40</v>
      </c>
      <c r="BN27">
        <v>1</v>
      </c>
      <c r="BO27">
        <v>0</v>
      </c>
      <c r="BP27">
        <v>40</v>
      </c>
      <c r="BQ27" s="1">
        <v>43414</v>
      </c>
      <c r="BR27">
        <v>32</v>
      </c>
      <c r="BS27">
        <v>22</v>
      </c>
      <c r="BT27">
        <v>10</v>
      </c>
      <c r="BU27">
        <v>264</v>
      </c>
      <c r="BV27">
        <v>1</v>
      </c>
      <c r="BW27">
        <v>0</v>
      </c>
      <c r="BX27">
        <v>264</v>
      </c>
      <c r="BY27">
        <v>75.332999999999998</v>
      </c>
      <c r="CA27" t="s">
        <v>524</v>
      </c>
      <c r="CB27" t="s">
        <v>525</v>
      </c>
      <c r="CC27">
        <v>29527</v>
      </c>
      <c r="CD27">
        <v>250</v>
      </c>
      <c r="CE27">
        <v>8432485728</v>
      </c>
      <c r="CF27" t="s">
        <v>98</v>
      </c>
      <c r="CG27" t="s">
        <v>99</v>
      </c>
      <c r="CH27" s="1">
        <v>28672</v>
      </c>
      <c r="CI27" t="s">
        <v>99</v>
      </c>
      <c r="CJ27" t="s">
        <v>99</v>
      </c>
      <c r="CK27" t="s">
        <v>99</v>
      </c>
      <c r="CL27" t="s">
        <v>102</v>
      </c>
      <c r="CM27" t="s">
        <v>523</v>
      </c>
      <c r="CN27">
        <v>190</v>
      </c>
      <c r="CO27" s="1">
        <v>44621</v>
      </c>
      <c r="CP27" s="1"/>
      <c r="CV27"/>
    </row>
    <row r="28" spans="1:104" x14ac:dyDescent="0.25">
      <c r="A28" t="s">
        <v>226</v>
      </c>
      <c r="B28" s="18" t="s">
        <v>1020</v>
      </c>
      <c r="C28" s="18">
        <v>425309</v>
      </c>
      <c r="D28" t="s">
        <v>745</v>
      </c>
      <c r="E28" t="s">
        <v>140</v>
      </c>
      <c r="F28" t="s">
        <v>511</v>
      </c>
      <c r="G28" t="s">
        <v>1034</v>
      </c>
      <c r="H28">
        <v>53.5</v>
      </c>
      <c r="I28" t="s">
        <v>97</v>
      </c>
      <c r="J28" t="s">
        <v>108</v>
      </c>
      <c r="K28" t="s">
        <v>99</v>
      </c>
      <c r="L28" t="s">
        <v>104</v>
      </c>
      <c r="M28">
        <v>1</v>
      </c>
      <c r="N28">
        <v>1</v>
      </c>
      <c r="O28">
        <v>1</v>
      </c>
      <c r="P28">
        <v>2</v>
      </c>
      <c r="Q28">
        <v>2</v>
      </c>
      <c r="R28">
        <v>3</v>
      </c>
      <c r="S28">
        <v>1</v>
      </c>
      <c r="AC28">
        <v>6</v>
      </c>
      <c r="AF28">
        <v>6</v>
      </c>
      <c r="AH28">
        <v>6</v>
      </c>
      <c r="AS28">
        <v>6</v>
      </c>
      <c r="AT28">
        <v>2</v>
      </c>
      <c r="AU28">
        <v>1</v>
      </c>
      <c r="AV28">
        <v>6</v>
      </c>
      <c r="AW28" s="4">
        <v>63527.31</v>
      </c>
      <c r="AX28">
        <v>0</v>
      </c>
      <c r="AY28">
        <v>6</v>
      </c>
      <c r="BA28" s="1">
        <v>44406</v>
      </c>
      <c r="BB28">
        <v>18</v>
      </c>
      <c r="BC28">
        <v>16</v>
      </c>
      <c r="BD28">
        <v>2</v>
      </c>
      <c r="BE28">
        <v>207</v>
      </c>
      <c r="BF28">
        <v>2</v>
      </c>
      <c r="BG28">
        <v>104</v>
      </c>
      <c r="BH28">
        <v>311</v>
      </c>
      <c r="BI28" s="1">
        <v>43699</v>
      </c>
      <c r="BJ28">
        <v>18</v>
      </c>
      <c r="BK28">
        <v>17</v>
      </c>
      <c r="BL28">
        <v>8</v>
      </c>
      <c r="BM28">
        <v>136</v>
      </c>
      <c r="BN28">
        <v>1</v>
      </c>
      <c r="BO28">
        <v>0</v>
      </c>
      <c r="BP28">
        <v>136</v>
      </c>
      <c r="BQ28" s="1">
        <v>43322</v>
      </c>
      <c r="BR28">
        <v>8</v>
      </c>
      <c r="BS28">
        <v>8</v>
      </c>
      <c r="BT28">
        <v>0</v>
      </c>
      <c r="BU28">
        <v>60</v>
      </c>
      <c r="BV28">
        <v>1</v>
      </c>
      <c r="BW28">
        <v>0</v>
      </c>
      <c r="BX28">
        <v>60</v>
      </c>
      <c r="BY28">
        <v>210.833</v>
      </c>
      <c r="CA28" t="s">
        <v>747</v>
      </c>
      <c r="CB28" t="s">
        <v>748</v>
      </c>
      <c r="CC28">
        <v>29560</v>
      </c>
      <c r="CD28">
        <v>440</v>
      </c>
      <c r="CE28">
        <v>8433893685</v>
      </c>
      <c r="CF28" t="s">
        <v>98</v>
      </c>
      <c r="CG28" t="s">
        <v>99</v>
      </c>
      <c r="CH28" s="1">
        <v>33389</v>
      </c>
      <c r="CI28" t="s">
        <v>99</v>
      </c>
      <c r="CJ28" t="s">
        <v>99</v>
      </c>
      <c r="CK28" t="s">
        <v>99</v>
      </c>
      <c r="CL28" t="s">
        <v>102</v>
      </c>
      <c r="CM28" t="s">
        <v>746</v>
      </c>
      <c r="CN28">
        <v>88</v>
      </c>
      <c r="CO28" s="1">
        <v>44621</v>
      </c>
      <c r="CP28" s="1"/>
      <c r="CS28">
        <v>12</v>
      </c>
      <c r="CV28"/>
      <c r="CX28">
        <v>12</v>
      </c>
      <c r="CY28">
        <v>6</v>
      </c>
      <c r="CZ28">
        <v>6</v>
      </c>
    </row>
    <row r="29" spans="1:104" x14ac:dyDescent="0.25">
      <c r="A29" t="s">
        <v>226</v>
      </c>
      <c r="B29" s="18" t="s">
        <v>1020</v>
      </c>
      <c r="C29" s="18">
        <v>425118</v>
      </c>
      <c r="D29" t="s">
        <v>514</v>
      </c>
      <c r="E29" t="s">
        <v>516</v>
      </c>
      <c r="F29" t="s">
        <v>517</v>
      </c>
      <c r="G29" t="s">
        <v>1034</v>
      </c>
      <c r="H29">
        <v>102.1</v>
      </c>
      <c r="I29" t="s">
        <v>97</v>
      </c>
      <c r="K29" t="s">
        <v>99</v>
      </c>
      <c r="L29" t="s">
        <v>104</v>
      </c>
      <c r="M29">
        <v>1</v>
      </c>
      <c r="N29">
        <v>2</v>
      </c>
      <c r="O29">
        <v>1</v>
      </c>
      <c r="P29">
        <v>3</v>
      </c>
      <c r="Q29">
        <v>4</v>
      </c>
      <c r="R29">
        <v>2</v>
      </c>
      <c r="S29">
        <v>2</v>
      </c>
      <c r="U29" s="8">
        <v>3.2113299999999998</v>
      </c>
      <c r="V29" s="8">
        <v>0.35004999999999997</v>
      </c>
      <c r="W29">
        <v>39.299999999999997</v>
      </c>
      <c r="X29">
        <v>1.01783</v>
      </c>
      <c r="Y29">
        <v>1.36788</v>
      </c>
      <c r="Z29">
        <v>2.7534800000000001</v>
      </c>
      <c r="AA29">
        <v>9.6930000000000002E-2</v>
      </c>
      <c r="AB29">
        <v>4.36E-2</v>
      </c>
      <c r="AD29">
        <v>1.84345</v>
      </c>
      <c r="AE29">
        <v>44.4</v>
      </c>
      <c r="AG29">
        <v>0</v>
      </c>
      <c r="AJ29">
        <v>1.9907300000000001</v>
      </c>
      <c r="AK29">
        <v>0.63880000000000003</v>
      </c>
      <c r="AL29">
        <v>0.26163999999999998</v>
      </c>
      <c r="AM29">
        <v>2.8911699999999998</v>
      </c>
      <c r="AN29">
        <v>1.8957599999999999</v>
      </c>
      <c r="AO29">
        <v>1.17201</v>
      </c>
      <c r="AP29">
        <v>0.50105</v>
      </c>
      <c r="AQ29">
        <v>3.50692</v>
      </c>
      <c r="AS29">
        <v>14</v>
      </c>
      <c r="AT29">
        <v>0</v>
      </c>
      <c r="AU29">
        <v>0</v>
      </c>
      <c r="AV29">
        <v>3</v>
      </c>
      <c r="AW29" s="4">
        <v>15808</v>
      </c>
      <c r="AX29">
        <v>1</v>
      </c>
      <c r="AY29">
        <v>4</v>
      </c>
      <c r="BA29" s="1">
        <v>44420</v>
      </c>
      <c r="BB29">
        <v>16</v>
      </c>
      <c r="BC29">
        <v>16</v>
      </c>
      <c r="BD29">
        <v>0</v>
      </c>
      <c r="BE29">
        <v>108</v>
      </c>
      <c r="BF29">
        <v>1</v>
      </c>
      <c r="BG29">
        <v>0</v>
      </c>
      <c r="BH29">
        <v>108</v>
      </c>
      <c r="BI29" s="1">
        <v>43727</v>
      </c>
      <c r="BJ29">
        <v>5</v>
      </c>
      <c r="BK29">
        <v>5</v>
      </c>
      <c r="BL29">
        <v>2</v>
      </c>
      <c r="BM29">
        <v>64</v>
      </c>
      <c r="BN29">
        <v>2</v>
      </c>
      <c r="BO29">
        <v>32</v>
      </c>
      <c r="BP29">
        <v>96</v>
      </c>
      <c r="BQ29" s="1">
        <v>43294</v>
      </c>
      <c r="BR29">
        <v>10</v>
      </c>
      <c r="BS29">
        <v>10</v>
      </c>
      <c r="BT29">
        <v>0</v>
      </c>
      <c r="BU29">
        <v>44</v>
      </c>
      <c r="BV29">
        <v>1</v>
      </c>
      <c r="BW29">
        <v>0</v>
      </c>
      <c r="BX29">
        <v>44</v>
      </c>
      <c r="BY29">
        <v>93.332999999999998</v>
      </c>
      <c r="CA29" t="s">
        <v>514</v>
      </c>
      <c r="CB29" t="s">
        <v>518</v>
      </c>
      <c r="CC29">
        <v>29512</v>
      </c>
      <c r="CD29">
        <v>340</v>
      </c>
      <c r="CE29">
        <v>8434796251</v>
      </c>
      <c r="CF29" t="s">
        <v>98</v>
      </c>
      <c r="CG29" t="s">
        <v>99</v>
      </c>
      <c r="CH29" s="1">
        <v>28672</v>
      </c>
      <c r="CI29" t="s">
        <v>99</v>
      </c>
      <c r="CJ29" t="s">
        <v>99</v>
      </c>
      <c r="CK29" t="s">
        <v>99</v>
      </c>
      <c r="CL29" t="s">
        <v>102</v>
      </c>
      <c r="CM29" t="s">
        <v>515</v>
      </c>
      <c r="CN29">
        <v>110</v>
      </c>
      <c r="CO29" s="1">
        <v>44621</v>
      </c>
      <c r="CP29" s="1"/>
      <c r="CV29"/>
    </row>
    <row r="30" spans="1:104" x14ac:dyDescent="0.25">
      <c r="A30" t="s">
        <v>226</v>
      </c>
      <c r="B30" s="18" t="s">
        <v>1020</v>
      </c>
      <c r="C30" s="18">
        <v>425409</v>
      </c>
      <c r="D30" t="s">
        <v>971</v>
      </c>
      <c r="E30" t="s">
        <v>268</v>
      </c>
      <c r="F30" t="s">
        <v>117</v>
      </c>
      <c r="G30" t="s">
        <v>1034</v>
      </c>
      <c r="H30">
        <v>28.7</v>
      </c>
      <c r="I30" t="s">
        <v>106</v>
      </c>
      <c r="K30" t="s">
        <v>99</v>
      </c>
      <c r="L30" t="s">
        <v>104</v>
      </c>
      <c r="M30">
        <v>2</v>
      </c>
      <c r="N30">
        <v>3</v>
      </c>
      <c r="O30">
        <v>2</v>
      </c>
      <c r="P30">
        <v>4</v>
      </c>
      <c r="Q30">
        <v>3</v>
      </c>
      <c r="R30">
        <v>5</v>
      </c>
      <c r="S30">
        <v>3</v>
      </c>
      <c r="U30" s="8">
        <v>3.2420800000000001</v>
      </c>
      <c r="V30" s="8">
        <v>0.61428000000000005</v>
      </c>
      <c r="W30">
        <v>84.7</v>
      </c>
      <c r="X30">
        <v>1.14727</v>
      </c>
      <c r="Y30">
        <v>1.7615499999999999</v>
      </c>
      <c r="Z30">
        <v>3.0040399999999998</v>
      </c>
      <c r="AA30">
        <v>0.63027</v>
      </c>
      <c r="AB30">
        <v>0.1416</v>
      </c>
      <c r="AD30">
        <v>1.4805299999999999</v>
      </c>
      <c r="AE30">
        <v>100</v>
      </c>
      <c r="AG30">
        <v>2</v>
      </c>
      <c r="AJ30">
        <v>2.0857800000000002</v>
      </c>
      <c r="AK30">
        <v>0.72658</v>
      </c>
      <c r="AL30">
        <v>0.33324999999999999</v>
      </c>
      <c r="AM30">
        <v>3.1456200000000001</v>
      </c>
      <c r="AN30">
        <v>1.45316</v>
      </c>
      <c r="AO30">
        <v>1.1614599999999999</v>
      </c>
      <c r="AP30">
        <v>0.69032000000000004</v>
      </c>
      <c r="AQ30">
        <v>3.2541199999999999</v>
      </c>
      <c r="AS30">
        <v>6</v>
      </c>
      <c r="AT30">
        <v>0</v>
      </c>
      <c r="AU30">
        <v>4</v>
      </c>
      <c r="AV30">
        <v>3</v>
      </c>
      <c r="AW30" s="4">
        <v>19315</v>
      </c>
      <c r="AX30">
        <v>0</v>
      </c>
      <c r="AY30">
        <v>3</v>
      </c>
      <c r="BA30" s="1">
        <v>44379</v>
      </c>
      <c r="BB30">
        <v>16</v>
      </c>
      <c r="BC30">
        <v>15</v>
      </c>
      <c r="BD30">
        <v>2</v>
      </c>
      <c r="BE30">
        <v>112</v>
      </c>
      <c r="BF30">
        <v>1</v>
      </c>
      <c r="BG30">
        <v>0</v>
      </c>
      <c r="BH30">
        <v>112</v>
      </c>
      <c r="BI30" s="1">
        <v>43854</v>
      </c>
      <c r="BJ30">
        <v>10</v>
      </c>
      <c r="BK30">
        <v>6</v>
      </c>
      <c r="BL30">
        <v>3</v>
      </c>
      <c r="BM30">
        <v>48</v>
      </c>
      <c r="BN30">
        <v>1</v>
      </c>
      <c r="BO30">
        <v>0</v>
      </c>
      <c r="BP30">
        <v>48</v>
      </c>
      <c r="BQ30" s="1">
        <v>43424</v>
      </c>
      <c r="BR30">
        <v>2</v>
      </c>
      <c r="BS30">
        <v>2</v>
      </c>
      <c r="BT30">
        <v>0</v>
      </c>
      <c r="BU30">
        <v>8</v>
      </c>
      <c r="BV30">
        <v>1</v>
      </c>
      <c r="BW30">
        <v>0</v>
      </c>
      <c r="BX30">
        <v>8</v>
      </c>
      <c r="BY30">
        <v>73.332999999999998</v>
      </c>
      <c r="CA30" t="s">
        <v>973</v>
      </c>
      <c r="CB30" t="s">
        <v>974</v>
      </c>
      <c r="CC30">
        <v>29642</v>
      </c>
      <c r="CD30">
        <v>380</v>
      </c>
      <c r="CE30">
        <v>8648590167</v>
      </c>
      <c r="CF30" t="s">
        <v>128</v>
      </c>
      <c r="CG30" t="s">
        <v>99</v>
      </c>
      <c r="CH30" s="1">
        <v>43050</v>
      </c>
      <c r="CI30" t="s">
        <v>100</v>
      </c>
      <c r="CJ30" t="s">
        <v>99</v>
      </c>
      <c r="CK30" t="s">
        <v>99</v>
      </c>
      <c r="CL30" t="s">
        <v>102</v>
      </c>
      <c r="CM30" t="s">
        <v>972</v>
      </c>
      <c r="CN30">
        <v>60</v>
      </c>
      <c r="CO30" s="1">
        <v>44621</v>
      </c>
      <c r="CP30" s="1"/>
      <c r="CV30"/>
    </row>
    <row r="31" spans="1:104" x14ac:dyDescent="0.25">
      <c r="A31" t="s">
        <v>226</v>
      </c>
      <c r="B31" s="18" t="s">
        <v>1020</v>
      </c>
      <c r="C31" s="18">
        <v>425293</v>
      </c>
      <c r="D31" t="s">
        <v>689</v>
      </c>
      <c r="E31" t="s">
        <v>691</v>
      </c>
      <c r="F31" t="s">
        <v>692</v>
      </c>
      <c r="G31" t="s">
        <v>1034</v>
      </c>
      <c r="H31">
        <v>84.4</v>
      </c>
      <c r="I31" t="s">
        <v>106</v>
      </c>
      <c r="K31" t="s">
        <v>99</v>
      </c>
      <c r="L31" t="s">
        <v>104</v>
      </c>
      <c r="M31">
        <v>2</v>
      </c>
      <c r="N31">
        <v>1</v>
      </c>
      <c r="O31">
        <v>4</v>
      </c>
      <c r="P31">
        <v>1</v>
      </c>
      <c r="Q31">
        <v>2</v>
      </c>
      <c r="R31">
        <v>1</v>
      </c>
      <c r="S31">
        <v>1</v>
      </c>
      <c r="U31" s="8">
        <v>3.3582900000000002</v>
      </c>
      <c r="V31" s="8">
        <v>0.25276999999999999</v>
      </c>
      <c r="W31">
        <v>70.599999999999994</v>
      </c>
      <c r="X31">
        <v>0.84302999999999995</v>
      </c>
      <c r="Y31">
        <v>1.09579</v>
      </c>
      <c r="Z31">
        <v>3.0171899999999998</v>
      </c>
      <c r="AA31">
        <v>0.12409000000000001</v>
      </c>
      <c r="AB31">
        <v>2.826E-2</v>
      </c>
      <c r="AD31">
        <v>2.2624900000000001</v>
      </c>
      <c r="AE31">
        <v>68.2</v>
      </c>
      <c r="AG31">
        <v>1</v>
      </c>
      <c r="AJ31">
        <v>1.94482</v>
      </c>
      <c r="AK31">
        <v>0.65083999999999997</v>
      </c>
      <c r="AL31">
        <v>0.28800999999999999</v>
      </c>
      <c r="AM31">
        <v>2.88367</v>
      </c>
      <c r="AN31">
        <v>2.3816299999999999</v>
      </c>
      <c r="AO31">
        <v>0.95277000000000001</v>
      </c>
      <c r="AP31">
        <v>0.32868000000000003</v>
      </c>
      <c r="AQ31">
        <v>3.6769599999999998</v>
      </c>
      <c r="AS31">
        <v>13</v>
      </c>
      <c r="AT31">
        <v>1</v>
      </c>
      <c r="AU31">
        <v>0</v>
      </c>
      <c r="AV31">
        <v>2</v>
      </c>
      <c r="AW31" s="4">
        <v>12824.5</v>
      </c>
      <c r="AX31">
        <v>0</v>
      </c>
      <c r="AY31">
        <v>2</v>
      </c>
      <c r="BA31" s="1">
        <v>44435</v>
      </c>
      <c r="BB31">
        <v>1</v>
      </c>
      <c r="BC31">
        <v>1</v>
      </c>
      <c r="BD31">
        <v>0</v>
      </c>
      <c r="BE31">
        <v>8</v>
      </c>
      <c r="BF31">
        <v>1</v>
      </c>
      <c r="BG31">
        <v>0</v>
      </c>
      <c r="BH31">
        <v>8</v>
      </c>
      <c r="BI31" s="1">
        <v>43818</v>
      </c>
      <c r="BJ31">
        <v>3</v>
      </c>
      <c r="BK31">
        <v>3</v>
      </c>
      <c r="BL31">
        <v>0</v>
      </c>
      <c r="BM31">
        <v>12</v>
      </c>
      <c r="BN31">
        <v>1</v>
      </c>
      <c r="BO31">
        <v>0</v>
      </c>
      <c r="BP31">
        <v>12</v>
      </c>
      <c r="BQ31" s="1">
        <v>43342</v>
      </c>
      <c r="BR31">
        <v>3</v>
      </c>
      <c r="BS31">
        <v>0</v>
      </c>
      <c r="BT31">
        <v>3</v>
      </c>
      <c r="BU31">
        <v>32</v>
      </c>
      <c r="BV31">
        <v>1</v>
      </c>
      <c r="BW31">
        <v>0</v>
      </c>
      <c r="BX31">
        <v>32</v>
      </c>
      <c r="BY31">
        <v>13.333</v>
      </c>
      <c r="CA31" t="s">
        <v>693</v>
      </c>
      <c r="CB31" t="s">
        <v>694</v>
      </c>
      <c r="CC31">
        <v>29824</v>
      </c>
      <c r="CD31">
        <v>180</v>
      </c>
      <c r="CE31">
        <v>8036375312</v>
      </c>
      <c r="CF31" t="s">
        <v>98</v>
      </c>
      <c r="CG31" t="s">
        <v>99</v>
      </c>
      <c r="CH31" s="1">
        <v>33128</v>
      </c>
      <c r="CI31" t="s">
        <v>99</v>
      </c>
      <c r="CJ31" t="s">
        <v>99</v>
      </c>
      <c r="CK31" t="s">
        <v>99</v>
      </c>
      <c r="CL31" t="s">
        <v>102</v>
      </c>
      <c r="CM31" t="s">
        <v>690</v>
      </c>
      <c r="CN31">
        <v>120</v>
      </c>
      <c r="CO31" s="1">
        <v>44621</v>
      </c>
      <c r="CP31" s="1"/>
      <c r="CS31">
        <v>12</v>
      </c>
      <c r="CV31"/>
      <c r="CX31">
        <v>12</v>
      </c>
    </row>
    <row r="32" spans="1:104" x14ac:dyDescent="0.25">
      <c r="A32" t="s">
        <v>226</v>
      </c>
      <c r="B32" s="18" t="s">
        <v>1020</v>
      </c>
      <c r="C32" s="18">
        <v>425116</v>
      </c>
      <c r="D32" t="s">
        <v>504</v>
      </c>
      <c r="E32" t="s">
        <v>317</v>
      </c>
      <c r="F32" t="s">
        <v>318</v>
      </c>
      <c r="G32" t="s">
        <v>1034</v>
      </c>
      <c r="H32">
        <v>104</v>
      </c>
      <c r="I32" t="s">
        <v>106</v>
      </c>
      <c r="K32" t="s">
        <v>99</v>
      </c>
      <c r="L32" t="s">
        <v>104</v>
      </c>
      <c r="M32">
        <v>4</v>
      </c>
      <c r="N32">
        <v>2</v>
      </c>
      <c r="O32">
        <v>3</v>
      </c>
      <c r="P32">
        <v>5</v>
      </c>
      <c r="Q32">
        <v>5</v>
      </c>
      <c r="R32">
        <v>5</v>
      </c>
      <c r="S32">
        <v>2</v>
      </c>
      <c r="U32" s="8">
        <v>3.3484699999999998</v>
      </c>
      <c r="V32" s="8">
        <v>0.32012000000000002</v>
      </c>
      <c r="W32">
        <v>44.4</v>
      </c>
      <c r="X32">
        <v>1.0383599999999999</v>
      </c>
      <c r="Y32">
        <v>1.35849</v>
      </c>
      <c r="Z32">
        <v>2.8155800000000002</v>
      </c>
      <c r="AA32">
        <v>0.26680999999999999</v>
      </c>
      <c r="AB32">
        <v>3.8490000000000003E-2</v>
      </c>
      <c r="AD32">
        <v>1.9899899999999999</v>
      </c>
      <c r="AE32">
        <v>40</v>
      </c>
      <c r="AG32">
        <v>1</v>
      </c>
      <c r="AJ32">
        <v>1.95604</v>
      </c>
      <c r="AK32">
        <v>0.69501000000000002</v>
      </c>
      <c r="AL32">
        <v>0.29869000000000001</v>
      </c>
      <c r="AM32">
        <v>2.9497499999999999</v>
      </c>
      <c r="AN32">
        <v>2.0827499999999999</v>
      </c>
      <c r="AO32">
        <v>1.0989599999999999</v>
      </c>
      <c r="AP32">
        <v>0.40137</v>
      </c>
      <c r="AQ32">
        <v>3.5840800000000002</v>
      </c>
      <c r="AS32">
        <v>1</v>
      </c>
      <c r="AT32">
        <v>0</v>
      </c>
      <c r="AU32">
        <v>1</v>
      </c>
      <c r="AV32">
        <v>0</v>
      </c>
      <c r="AW32" s="4">
        <v>0</v>
      </c>
      <c r="AX32">
        <v>0</v>
      </c>
      <c r="AY32">
        <v>0</v>
      </c>
      <c r="BA32" s="1">
        <v>44126</v>
      </c>
      <c r="BB32">
        <v>0</v>
      </c>
      <c r="BC32">
        <v>0</v>
      </c>
      <c r="BD32">
        <v>0</v>
      </c>
      <c r="BE32">
        <v>0</v>
      </c>
      <c r="BF32">
        <v>0</v>
      </c>
      <c r="BG32">
        <v>0</v>
      </c>
      <c r="BH32">
        <v>0</v>
      </c>
      <c r="BI32" s="1">
        <v>43573</v>
      </c>
      <c r="BJ32">
        <v>8</v>
      </c>
      <c r="BK32">
        <v>7</v>
      </c>
      <c r="BL32">
        <v>7</v>
      </c>
      <c r="BM32">
        <v>48</v>
      </c>
      <c r="BN32">
        <v>1</v>
      </c>
      <c r="BO32">
        <v>0</v>
      </c>
      <c r="BP32">
        <v>48</v>
      </c>
      <c r="BQ32" s="1">
        <v>43154</v>
      </c>
      <c r="BR32">
        <v>9</v>
      </c>
      <c r="BS32">
        <v>9</v>
      </c>
      <c r="BT32">
        <v>0</v>
      </c>
      <c r="BU32">
        <v>52</v>
      </c>
      <c r="BV32">
        <v>1</v>
      </c>
      <c r="BW32">
        <v>0</v>
      </c>
      <c r="BX32">
        <v>52</v>
      </c>
      <c r="BY32">
        <v>24.667000000000002</v>
      </c>
      <c r="CA32" t="s">
        <v>506</v>
      </c>
      <c r="CB32" t="s">
        <v>507</v>
      </c>
      <c r="CC32">
        <v>29115</v>
      </c>
      <c r="CD32">
        <v>370</v>
      </c>
      <c r="CE32">
        <v>8035347771</v>
      </c>
      <c r="CF32" t="s">
        <v>98</v>
      </c>
      <c r="CG32" t="s">
        <v>99</v>
      </c>
      <c r="CH32" s="1">
        <v>28672</v>
      </c>
      <c r="CI32" t="s">
        <v>99</v>
      </c>
      <c r="CJ32" t="s">
        <v>99</v>
      </c>
      <c r="CK32" t="s">
        <v>99</v>
      </c>
      <c r="CL32" t="s">
        <v>102</v>
      </c>
      <c r="CM32" t="s">
        <v>505</v>
      </c>
      <c r="CN32">
        <v>113</v>
      </c>
      <c r="CO32" s="1">
        <v>44621</v>
      </c>
      <c r="CP32" s="1"/>
      <c r="CV32"/>
    </row>
    <row r="33" spans="1:102" x14ac:dyDescent="0.25">
      <c r="A33" t="s">
        <v>226</v>
      </c>
      <c r="B33" s="18" t="s">
        <v>1020</v>
      </c>
      <c r="C33" s="18">
        <v>425012</v>
      </c>
      <c r="D33" t="s">
        <v>245</v>
      </c>
      <c r="E33" t="s">
        <v>185</v>
      </c>
      <c r="F33" t="s">
        <v>138</v>
      </c>
      <c r="G33" t="s">
        <v>1036</v>
      </c>
      <c r="H33">
        <v>97</v>
      </c>
      <c r="I33" t="s">
        <v>146</v>
      </c>
      <c r="K33" t="s">
        <v>99</v>
      </c>
      <c r="L33" t="s">
        <v>104</v>
      </c>
      <c r="M33">
        <v>2</v>
      </c>
      <c r="N33">
        <v>2</v>
      </c>
      <c r="O33">
        <v>2</v>
      </c>
      <c r="P33">
        <v>3</v>
      </c>
      <c r="Q33">
        <v>4</v>
      </c>
      <c r="R33">
        <v>3</v>
      </c>
      <c r="S33">
        <v>2</v>
      </c>
      <c r="U33" s="8">
        <v>3.0410499999999998</v>
      </c>
      <c r="V33" s="8">
        <v>0.39757999999999999</v>
      </c>
      <c r="W33">
        <v>39.799999999999997</v>
      </c>
      <c r="X33">
        <v>0.86126000000000003</v>
      </c>
      <c r="Y33">
        <v>1.25884</v>
      </c>
      <c r="Z33">
        <v>2.81765</v>
      </c>
      <c r="AA33">
        <v>0.15705</v>
      </c>
      <c r="AB33">
        <v>5.289E-2</v>
      </c>
      <c r="AD33">
        <v>1.7822100000000001</v>
      </c>
      <c r="AE33">
        <v>50</v>
      </c>
      <c r="AG33">
        <v>0</v>
      </c>
      <c r="AJ33">
        <v>2.0262799999999999</v>
      </c>
      <c r="AK33">
        <v>0.64566000000000001</v>
      </c>
      <c r="AL33">
        <v>0.33531</v>
      </c>
      <c r="AM33">
        <v>3.0072399999999999</v>
      </c>
      <c r="AN33">
        <v>1.80064</v>
      </c>
      <c r="AO33">
        <v>0.98119000000000001</v>
      </c>
      <c r="AP33">
        <v>0.44406000000000001</v>
      </c>
      <c r="AQ33">
        <v>3.19279</v>
      </c>
      <c r="AS33">
        <v>14</v>
      </c>
      <c r="AT33">
        <v>0</v>
      </c>
      <c r="AU33">
        <v>1</v>
      </c>
      <c r="AV33">
        <v>1</v>
      </c>
      <c r="AW33" s="4">
        <v>7767.5</v>
      </c>
      <c r="AX33">
        <v>0</v>
      </c>
      <c r="AY33">
        <v>1</v>
      </c>
      <c r="BA33" s="1">
        <v>44351</v>
      </c>
      <c r="BB33">
        <v>5</v>
      </c>
      <c r="BC33">
        <v>5</v>
      </c>
      <c r="BD33">
        <v>0</v>
      </c>
      <c r="BE33">
        <v>52</v>
      </c>
      <c r="BF33">
        <v>1</v>
      </c>
      <c r="BG33">
        <v>0</v>
      </c>
      <c r="BH33">
        <v>52</v>
      </c>
      <c r="BI33" s="1">
        <v>43779</v>
      </c>
      <c r="BJ33">
        <v>6</v>
      </c>
      <c r="BK33">
        <v>5</v>
      </c>
      <c r="BL33">
        <v>0</v>
      </c>
      <c r="BM33">
        <v>28</v>
      </c>
      <c r="BN33">
        <v>1</v>
      </c>
      <c r="BO33">
        <v>0</v>
      </c>
      <c r="BP33">
        <v>28</v>
      </c>
      <c r="BQ33" s="1">
        <v>43328</v>
      </c>
      <c r="BR33">
        <v>14</v>
      </c>
      <c r="BS33">
        <v>9</v>
      </c>
      <c r="BT33">
        <v>5</v>
      </c>
      <c r="BU33">
        <v>88</v>
      </c>
      <c r="BV33">
        <v>1</v>
      </c>
      <c r="BW33">
        <v>0</v>
      </c>
      <c r="BX33">
        <v>88</v>
      </c>
      <c r="BY33">
        <v>50</v>
      </c>
      <c r="CA33" t="s">
        <v>245</v>
      </c>
      <c r="CB33" t="s">
        <v>247</v>
      </c>
      <c r="CC33">
        <v>29379</v>
      </c>
      <c r="CD33">
        <v>430</v>
      </c>
      <c r="CE33">
        <v>8643013500</v>
      </c>
      <c r="CF33" t="s">
        <v>98</v>
      </c>
      <c r="CG33" t="s">
        <v>99</v>
      </c>
      <c r="CH33" s="1">
        <v>24473</v>
      </c>
      <c r="CI33" t="s">
        <v>99</v>
      </c>
      <c r="CJ33" t="s">
        <v>99</v>
      </c>
      <c r="CK33" t="s">
        <v>99</v>
      </c>
      <c r="CL33" t="s">
        <v>102</v>
      </c>
      <c r="CM33" t="s">
        <v>246</v>
      </c>
      <c r="CN33">
        <v>113</v>
      </c>
      <c r="CO33" s="1">
        <v>44621</v>
      </c>
      <c r="CP33" s="1"/>
      <c r="CV33"/>
    </row>
    <row r="34" spans="1:102" x14ac:dyDescent="0.25">
      <c r="A34" t="s">
        <v>226</v>
      </c>
      <c r="B34" s="18" t="s">
        <v>1020</v>
      </c>
      <c r="C34" s="18">
        <v>425009</v>
      </c>
      <c r="D34" t="s">
        <v>240</v>
      </c>
      <c r="E34" t="s">
        <v>107</v>
      </c>
      <c r="F34" t="s">
        <v>242</v>
      </c>
      <c r="G34" t="s">
        <v>1034</v>
      </c>
      <c r="H34">
        <v>98.4</v>
      </c>
      <c r="I34" t="s">
        <v>106</v>
      </c>
      <c r="K34" t="s">
        <v>99</v>
      </c>
      <c r="L34" t="s">
        <v>104</v>
      </c>
      <c r="M34">
        <v>5</v>
      </c>
      <c r="N34">
        <v>2</v>
      </c>
      <c r="O34">
        <v>5</v>
      </c>
      <c r="P34">
        <v>3</v>
      </c>
      <c r="Q34">
        <v>3</v>
      </c>
      <c r="R34">
        <v>2</v>
      </c>
      <c r="S34">
        <v>2</v>
      </c>
      <c r="U34" s="8">
        <v>3.3873899999999999</v>
      </c>
      <c r="V34" s="8">
        <v>0.33849000000000001</v>
      </c>
      <c r="W34">
        <v>40</v>
      </c>
      <c r="X34">
        <v>1.1047499999999999</v>
      </c>
      <c r="Y34">
        <v>1.4432400000000001</v>
      </c>
      <c r="Z34">
        <v>3.00989</v>
      </c>
      <c r="AA34">
        <v>0.22054000000000001</v>
      </c>
      <c r="AB34">
        <v>0</v>
      </c>
      <c r="AD34">
        <v>1.94415</v>
      </c>
      <c r="AE34">
        <v>50</v>
      </c>
      <c r="AG34">
        <v>0</v>
      </c>
      <c r="AJ34">
        <v>1.9309700000000001</v>
      </c>
      <c r="AK34">
        <v>0.69057000000000002</v>
      </c>
      <c r="AL34">
        <v>0.31828000000000001</v>
      </c>
      <c r="AM34">
        <v>2.93981</v>
      </c>
      <c r="AN34">
        <v>2.0611999999999999</v>
      </c>
      <c r="AO34">
        <v>1.17675</v>
      </c>
      <c r="AP34">
        <v>0.39828000000000002</v>
      </c>
      <c r="AQ34">
        <v>3.6379800000000002</v>
      </c>
      <c r="AS34">
        <v>2</v>
      </c>
      <c r="AT34">
        <v>0</v>
      </c>
      <c r="AU34">
        <v>0</v>
      </c>
      <c r="AV34">
        <v>2</v>
      </c>
      <c r="AW34" s="4">
        <v>1625</v>
      </c>
      <c r="AX34">
        <v>0</v>
      </c>
      <c r="AY34">
        <v>2</v>
      </c>
      <c r="BA34" s="1">
        <v>44463</v>
      </c>
      <c r="BB34">
        <v>1</v>
      </c>
      <c r="BC34">
        <v>1</v>
      </c>
      <c r="BD34">
        <v>0</v>
      </c>
      <c r="BE34">
        <v>8</v>
      </c>
      <c r="BF34">
        <v>1</v>
      </c>
      <c r="BG34">
        <v>0</v>
      </c>
      <c r="BH34">
        <v>8</v>
      </c>
      <c r="BI34" s="1">
        <v>43821</v>
      </c>
      <c r="BJ34">
        <v>1</v>
      </c>
      <c r="BK34">
        <v>1</v>
      </c>
      <c r="BL34">
        <v>0</v>
      </c>
      <c r="BM34">
        <v>4</v>
      </c>
      <c r="BN34">
        <v>1</v>
      </c>
      <c r="BO34">
        <v>0</v>
      </c>
      <c r="BP34">
        <v>4</v>
      </c>
      <c r="BQ34" s="1">
        <v>43350</v>
      </c>
      <c r="BR34">
        <v>4</v>
      </c>
      <c r="BS34">
        <v>4</v>
      </c>
      <c r="BT34">
        <v>0</v>
      </c>
      <c r="BU34">
        <v>8</v>
      </c>
      <c r="BV34">
        <v>1</v>
      </c>
      <c r="BW34">
        <v>0</v>
      </c>
      <c r="BX34">
        <v>8</v>
      </c>
      <c r="BY34">
        <v>6.6669999999999998</v>
      </c>
      <c r="CA34" t="s">
        <v>243</v>
      </c>
      <c r="CB34" t="s">
        <v>244</v>
      </c>
      <c r="CC34">
        <v>29501</v>
      </c>
      <c r="CD34">
        <v>200</v>
      </c>
      <c r="CE34">
        <v>8436699958</v>
      </c>
      <c r="CF34" t="s">
        <v>98</v>
      </c>
      <c r="CG34" t="s">
        <v>99</v>
      </c>
      <c r="CH34" s="1">
        <v>28544</v>
      </c>
      <c r="CI34" t="s">
        <v>99</v>
      </c>
      <c r="CJ34" t="s">
        <v>99</v>
      </c>
      <c r="CK34" t="s">
        <v>99</v>
      </c>
      <c r="CL34" t="s">
        <v>102</v>
      </c>
      <c r="CM34" t="s">
        <v>241</v>
      </c>
      <c r="CN34">
        <v>104</v>
      </c>
      <c r="CO34" s="1">
        <v>44621</v>
      </c>
      <c r="CP34" s="1"/>
      <c r="CV34"/>
    </row>
    <row r="35" spans="1:102" x14ac:dyDescent="0.25">
      <c r="A35" t="s">
        <v>226</v>
      </c>
      <c r="B35" s="18" t="s">
        <v>1020</v>
      </c>
      <c r="C35" s="18">
        <v>425018</v>
      </c>
      <c r="D35" t="s">
        <v>266</v>
      </c>
      <c r="E35" t="s">
        <v>268</v>
      </c>
      <c r="F35" t="s">
        <v>117</v>
      </c>
      <c r="G35" t="s">
        <v>1034</v>
      </c>
      <c r="H35">
        <v>82.4</v>
      </c>
      <c r="I35" t="s">
        <v>106</v>
      </c>
      <c r="K35" t="s">
        <v>100</v>
      </c>
      <c r="L35" t="s">
        <v>104</v>
      </c>
      <c r="M35">
        <v>1</v>
      </c>
      <c r="N35">
        <v>1</v>
      </c>
      <c r="O35">
        <v>2</v>
      </c>
      <c r="P35">
        <v>4</v>
      </c>
      <c r="Q35">
        <v>3</v>
      </c>
      <c r="R35">
        <v>4</v>
      </c>
      <c r="S35">
        <v>1</v>
      </c>
      <c r="U35" s="8">
        <v>2.9913099999999999</v>
      </c>
      <c r="V35" s="8">
        <v>0.29808000000000001</v>
      </c>
      <c r="W35">
        <v>66.900000000000006</v>
      </c>
      <c r="X35">
        <v>0.7107</v>
      </c>
      <c r="Y35">
        <v>1.00878</v>
      </c>
      <c r="Z35">
        <v>2.8110599999999999</v>
      </c>
      <c r="AA35">
        <v>0.1983</v>
      </c>
      <c r="AB35">
        <v>4.2909999999999997E-2</v>
      </c>
      <c r="AD35">
        <v>1.9825200000000001</v>
      </c>
      <c r="AE35">
        <v>65</v>
      </c>
      <c r="AG35">
        <v>2</v>
      </c>
      <c r="AJ35">
        <v>1.8600300000000001</v>
      </c>
      <c r="AK35">
        <v>0.66215999999999997</v>
      </c>
      <c r="AL35">
        <v>0.28998000000000002</v>
      </c>
      <c r="AM35">
        <v>2.8121700000000001</v>
      </c>
      <c r="AN35">
        <v>2.1820499999999998</v>
      </c>
      <c r="AO35">
        <v>0.78949999999999998</v>
      </c>
      <c r="AP35">
        <v>0.38496000000000002</v>
      </c>
      <c r="AQ35">
        <v>3.3584200000000002</v>
      </c>
      <c r="AS35">
        <v>9</v>
      </c>
      <c r="AT35">
        <v>0</v>
      </c>
      <c r="AU35">
        <v>0</v>
      </c>
      <c r="AV35">
        <v>0</v>
      </c>
      <c r="AW35" s="4">
        <v>0</v>
      </c>
      <c r="AX35">
        <v>0</v>
      </c>
      <c r="AY35">
        <v>0</v>
      </c>
      <c r="BA35" s="1">
        <v>44540</v>
      </c>
      <c r="BB35">
        <v>6</v>
      </c>
      <c r="BC35">
        <v>4</v>
      </c>
      <c r="BD35">
        <v>6</v>
      </c>
      <c r="BE35">
        <v>24</v>
      </c>
      <c r="BF35">
        <v>1</v>
      </c>
      <c r="BG35">
        <v>0</v>
      </c>
      <c r="BH35">
        <v>24</v>
      </c>
      <c r="BI35" s="1">
        <v>43895</v>
      </c>
      <c r="BJ35">
        <v>8</v>
      </c>
      <c r="BK35">
        <v>5</v>
      </c>
      <c r="BL35">
        <v>3</v>
      </c>
      <c r="BM35">
        <v>40</v>
      </c>
      <c r="BN35">
        <v>1</v>
      </c>
      <c r="BO35">
        <v>0</v>
      </c>
      <c r="BP35">
        <v>40</v>
      </c>
      <c r="BQ35" s="1">
        <v>43413</v>
      </c>
      <c r="BR35">
        <v>9</v>
      </c>
      <c r="BS35">
        <v>8</v>
      </c>
      <c r="BT35">
        <v>1</v>
      </c>
      <c r="BU35">
        <v>64</v>
      </c>
      <c r="BV35">
        <v>1</v>
      </c>
      <c r="BW35">
        <v>0</v>
      </c>
      <c r="BX35">
        <v>64</v>
      </c>
      <c r="BY35">
        <v>36</v>
      </c>
      <c r="CA35" t="s">
        <v>129</v>
      </c>
      <c r="CB35" t="s">
        <v>269</v>
      </c>
      <c r="CC35">
        <v>29640</v>
      </c>
      <c r="CD35">
        <v>380</v>
      </c>
      <c r="CE35">
        <v>8648599754</v>
      </c>
      <c r="CF35" t="s">
        <v>98</v>
      </c>
      <c r="CG35" t="s">
        <v>99</v>
      </c>
      <c r="CH35" s="1">
        <v>26207</v>
      </c>
      <c r="CI35" t="s">
        <v>99</v>
      </c>
      <c r="CJ35" t="s">
        <v>99</v>
      </c>
      <c r="CK35" t="s">
        <v>99</v>
      </c>
      <c r="CL35" t="s">
        <v>102</v>
      </c>
      <c r="CM35" t="s">
        <v>267</v>
      </c>
      <c r="CN35">
        <v>103</v>
      </c>
      <c r="CO35" s="1">
        <v>44621</v>
      </c>
      <c r="CP35" s="1"/>
      <c r="CS35">
        <v>12</v>
      </c>
      <c r="CV35"/>
      <c r="CX35">
        <v>12</v>
      </c>
    </row>
    <row r="36" spans="1:102" x14ac:dyDescent="0.25">
      <c r="A36" t="s">
        <v>226</v>
      </c>
      <c r="B36" s="18" t="s">
        <v>1020</v>
      </c>
      <c r="C36" s="18">
        <v>425374</v>
      </c>
      <c r="D36" t="s">
        <v>870</v>
      </c>
      <c r="E36" t="s">
        <v>174</v>
      </c>
      <c r="F36" t="s">
        <v>388</v>
      </c>
      <c r="G36" t="s">
        <v>1035</v>
      </c>
      <c r="H36">
        <v>36.700000000000003</v>
      </c>
      <c r="I36" t="s">
        <v>111</v>
      </c>
      <c r="K36" t="s">
        <v>99</v>
      </c>
      <c r="L36" t="s">
        <v>104</v>
      </c>
      <c r="M36">
        <v>5</v>
      </c>
      <c r="N36">
        <v>5</v>
      </c>
      <c r="O36">
        <v>4</v>
      </c>
      <c r="P36">
        <v>5</v>
      </c>
      <c r="Q36">
        <v>5</v>
      </c>
      <c r="R36">
        <v>5</v>
      </c>
      <c r="S36">
        <v>5</v>
      </c>
      <c r="U36" s="8">
        <v>4.7072500000000002</v>
      </c>
      <c r="V36" s="8">
        <v>0.85928000000000004</v>
      </c>
      <c r="W36">
        <v>44.9</v>
      </c>
      <c r="X36">
        <v>1.1540699999999999</v>
      </c>
      <c r="Y36">
        <v>2.01335</v>
      </c>
      <c r="Z36">
        <v>3.9592800000000001</v>
      </c>
      <c r="AA36">
        <v>0.67430000000000001</v>
      </c>
      <c r="AB36">
        <v>3.8580000000000003E-2</v>
      </c>
      <c r="AD36">
        <v>2.6939000000000002</v>
      </c>
      <c r="AE36">
        <v>40</v>
      </c>
      <c r="AG36">
        <v>0</v>
      </c>
      <c r="AJ36">
        <v>2.0801799999999999</v>
      </c>
      <c r="AK36">
        <v>0.70550000000000002</v>
      </c>
      <c r="AL36">
        <v>0.30525999999999998</v>
      </c>
      <c r="AM36">
        <v>3.0909499999999999</v>
      </c>
      <c r="AN36">
        <v>2.6512199999999999</v>
      </c>
      <c r="AO36">
        <v>1.2032499999999999</v>
      </c>
      <c r="AP36">
        <v>1.0541700000000001</v>
      </c>
      <c r="AQ36">
        <v>4.8082900000000004</v>
      </c>
      <c r="AS36">
        <v>1</v>
      </c>
      <c r="AT36">
        <v>0</v>
      </c>
      <c r="AU36">
        <v>0</v>
      </c>
      <c r="AV36">
        <v>0</v>
      </c>
      <c r="AW36" s="4">
        <v>0</v>
      </c>
      <c r="AX36">
        <v>0</v>
      </c>
      <c r="AY36">
        <v>0</v>
      </c>
      <c r="BA36" s="1">
        <v>44159</v>
      </c>
      <c r="BB36">
        <v>0</v>
      </c>
      <c r="BC36">
        <v>0</v>
      </c>
      <c r="BD36">
        <v>0</v>
      </c>
      <c r="BE36">
        <v>0</v>
      </c>
      <c r="BF36">
        <v>0</v>
      </c>
      <c r="BG36">
        <v>0</v>
      </c>
      <c r="BH36">
        <v>0</v>
      </c>
      <c r="BI36" s="1">
        <v>43524</v>
      </c>
      <c r="BJ36">
        <v>8</v>
      </c>
      <c r="BK36">
        <v>8</v>
      </c>
      <c r="BL36">
        <v>0</v>
      </c>
      <c r="BM36">
        <v>56</v>
      </c>
      <c r="BN36">
        <v>1</v>
      </c>
      <c r="BO36">
        <v>0</v>
      </c>
      <c r="BP36">
        <v>56</v>
      </c>
      <c r="BQ36" s="1">
        <v>43181</v>
      </c>
      <c r="BR36">
        <v>5</v>
      </c>
      <c r="BS36">
        <v>5</v>
      </c>
      <c r="BT36">
        <v>0</v>
      </c>
      <c r="BU36">
        <v>36</v>
      </c>
      <c r="BV36">
        <v>1</v>
      </c>
      <c r="BW36">
        <v>0</v>
      </c>
      <c r="BX36">
        <v>36</v>
      </c>
      <c r="BY36">
        <v>24.667000000000002</v>
      </c>
      <c r="CA36" t="s">
        <v>442</v>
      </c>
      <c r="CB36" t="s">
        <v>872</v>
      </c>
      <c r="CC36">
        <v>29464</v>
      </c>
      <c r="CD36">
        <v>90</v>
      </c>
      <c r="CE36">
        <v>8438564700</v>
      </c>
      <c r="CF36" t="s">
        <v>128</v>
      </c>
      <c r="CG36" t="s">
        <v>99</v>
      </c>
      <c r="CH36" s="1">
        <v>36836</v>
      </c>
      <c r="CI36" t="s">
        <v>100</v>
      </c>
      <c r="CJ36" t="s">
        <v>99</v>
      </c>
      <c r="CK36" t="s">
        <v>99</v>
      </c>
      <c r="CL36" t="s">
        <v>102</v>
      </c>
      <c r="CM36" t="s">
        <v>871</v>
      </c>
      <c r="CN36">
        <v>44</v>
      </c>
      <c r="CO36" s="1">
        <v>44621</v>
      </c>
      <c r="CP36" s="1"/>
      <c r="CV36"/>
    </row>
    <row r="37" spans="1:102" x14ac:dyDescent="0.25">
      <c r="A37" t="s">
        <v>226</v>
      </c>
      <c r="B37" s="18" t="s">
        <v>1020</v>
      </c>
      <c r="C37" s="18">
        <v>425150</v>
      </c>
      <c r="D37" t="s">
        <v>585</v>
      </c>
      <c r="E37" t="s">
        <v>579</v>
      </c>
      <c r="F37" t="s">
        <v>210</v>
      </c>
      <c r="G37" t="s">
        <v>1035</v>
      </c>
      <c r="H37">
        <v>19.3</v>
      </c>
      <c r="I37" t="s">
        <v>111</v>
      </c>
      <c r="K37" t="s">
        <v>99</v>
      </c>
      <c r="L37" t="s">
        <v>104</v>
      </c>
      <c r="M37">
        <v>5</v>
      </c>
      <c r="N37">
        <v>5</v>
      </c>
      <c r="O37">
        <v>4</v>
      </c>
      <c r="P37">
        <v>4</v>
      </c>
      <c r="Q37">
        <v>5</v>
      </c>
      <c r="R37">
        <v>3</v>
      </c>
      <c r="S37">
        <v>5</v>
      </c>
      <c r="U37" s="8">
        <v>6.5961699999999999</v>
      </c>
      <c r="V37" s="8">
        <v>1.8891199999999999</v>
      </c>
      <c r="W37">
        <v>28.1</v>
      </c>
      <c r="X37">
        <v>0.89346000000000003</v>
      </c>
      <c r="Y37">
        <v>2.7825799999999998</v>
      </c>
      <c r="Z37">
        <v>5.2018000000000004</v>
      </c>
      <c r="AA37">
        <v>0.95189999999999997</v>
      </c>
      <c r="AB37">
        <v>3.8449999999999998E-2</v>
      </c>
      <c r="AD37">
        <v>3.81359</v>
      </c>
      <c r="AE37">
        <v>0</v>
      </c>
      <c r="AG37">
        <v>0</v>
      </c>
      <c r="AJ37">
        <v>1.9219999999999999</v>
      </c>
      <c r="AK37">
        <v>0.68137000000000003</v>
      </c>
      <c r="AL37">
        <v>0.35415999999999997</v>
      </c>
      <c r="AM37">
        <v>2.9575300000000002</v>
      </c>
      <c r="AN37">
        <v>4.0620599999999998</v>
      </c>
      <c r="AO37">
        <v>0.96453999999999995</v>
      </c>
      <c r="AP37">
        <v>1.99762</v>
      </c>
      <c r="AQ37">
        <v>7.0417100000000001</v>
      </c>
      <c r="AS37">
        <v>0</v>
      </c>
      <c r="AT37">
        <v>0</v>
      </c>
      <c r="AU37">
        <v>0</v>
      </c>
      <c r="AV37">
        <v>0</v>
      </c>
      <c r="AW37" s="4">
        <v>0</v>
      </c>
      <c r="AX37">
        <v>0</v>
      </c>
      <c r="AY37">
        <v>0</v>
      </c>
      <c r="BA37" s="1">
        <v>44482</v>
      </c>
      <c r="BB37">
        <v>0</v>
      </c>
      <c r="BC37">
        <v>0</v>
      </c>
      <c r="BD37">
        <v>0</v>
      </c>
      <c r="BE37">
        <v>0</v>
      </c>
      <c r="BF37">
        <v>0</v>
      </c>
      <c r="BG37">
        <v>0</v>
      </c>
      <c r="BH37">
        <v>0</v>
      </c>
      <c r="BI37" s="1">
        <v>43874</v>
      </c>
      <c r="BJ37">
        <v>2</v>
      </c>
      <c r="BK37">
        <v>2</v>
      </c>
      <c r="BL37">
        <v>0</v>
      </c>
      <c r="BM37">
        <v>8</v>
      </c>
      <c r="BN37">
        <v>1</v>
      </c>
      <c r="BO37">
        <v>0</v>
      </c>
      <c r="BP37">
        <v>8</v>
      </c>
      <c r="BQ37" s="1">
        <v>43405</v>
      </c>
      <c r="BR37">
        <v>12</v>
      </c>
      <c r="BS37">
        <v>12</v>
      </c>
      <c r="BT37">
        <v>0</v>
      </c>
      <c r="BU37">
        <v>44</v>
      </c>
      <c r="BV37">
        <v>1</v>
      </c>
      <c r="BW37">
        <v>0</v>
      </c>
      <c r="BX37">
        <v>44</v>
      </c>
      <c r="BY37">
        <v>10</v>
      </c>
      <c r="CA37" t="s">
        <v>587</v>
      </c>
      <c r="CB37" t="s">
        <v>588</v>
      </c>
      <c r="CC37">
        <v>29928</v>
      </c>
      <c r="CD37">
        <v>60</v>
      </c>
      <c r="CE37">
        <v>8438423747</v>
      </c>
      <c r="CF37" t="s">
        <v>128</v>
      </c>
      <c r="CG37" t="s">
        <v>99</v>
      </c>
      <c r="CH37" s="1">
        <v>30643</v>
      </c>
      <c r="CI37" t="s">
        <v>100</v>
      </c>
      <c r="CJ37" t="s">
        <v>99</v>
      </c>
      <c r="CK37" t="s">
        <v>99</v>
      </c>
      <c r="CL37" t="s">
        <v>102</v>
      </c>
      <c r="CM37" t="s">
        <v>586</v>
      </c>
      <c r="CN37">
        <v>33</v>
      </c>
      <c r="CO37" s="1">
        <v>44621</v>
      </c>
      <c r="CP37" s="1"/>
      <c r="CV37"/>
    </row>
    <row r="38" spans="1:102" x14ac:dyDescent="0.25">
      <c r="A38" t="s">
        <v>226</v>
      </c>
      <c r="B38" s="18" t="s">
        <v>1020</v>
      </c>
      <c r="C38" s="18">
        <v>425316</v>
      </c>
      <c r="D38" t="s">
        <v>770</v>
      </c>
      <c r="E38" t="s">
        <v>180</v>
      </c>
      <c r="F38" t="s">
        <v>273</v>
      </c>
      <c r="G38" t="s">
        <v>1034</v>
      </c>
      <c r="H38">
        <v>29.5</v>
      </c>
      <c r="I38" t="s">
        <v>106</v>
      </c>
      <c r="K38" t="s">
        <v>99</v>
      </c>
      <c r="L38" t="s">
        <v>104</v>
      </c>
      <c r="M38">
        <v>3</v>
      </c>
      <c r="N38">
        <v>4</v>
      </c>
      <c r="O38">
        <v>2</v>
      </c>
      <c r="P38">
        <v>3</v>
      </c>
      <c r="Q38">
        <v>3</v>
      </c>
      <c r="S38">
        <v>4</v>
      </c>
      <c r="U38" s="8">
        <v>3.2485300000000001</v>
      </c>
      <c r="V38" s="8">
        <v>0.65088000000000001</v>
      </c>
      <c r="W38">
        <v>58.6</v>
      </c>
      <c r="X38">
        <v>0.81616</v>
      </c>
      <c r="Y38">
        <v>1.4670300000000001</v>
      </c>
      <c r="Z38">
        <v>2.4354800000000001</v>
      </c>
      <c r="AA38">
        <v>0.30525000000000002</v>
      </c>
      <c r="AB38">
        <v>7.9900000000000006E-3</v>
      </c>
      <c r="AD38">
        <v>1.7815000000000001</v>
      </c>
      <c r="AF38">
        <v>6</v>
      </c>
      <c r="AH38">
        <v>6</v>
      </c>
      <c r="AJ38">
        <v>1.7435</v>
      </c>
      <c r="AK38">
        <v>0.68415999999999999</v>
      </c>
      <c r="AL38">
        <v>0.32384000000000002</v>
      </c>
      <c r="AM38">
        <v>2.7515000000000001</v>
      </c>
      <c r="AN38">
        <v>2.0918399999999999</v>
      </c>
      <c r="AO38">
        <v>0.87748999999999999</v>
      </c>
      <c r="AP38">
        <v>0.75270999999999999</v>
      </c>
      <c r="AQ38">
        <v>3.7276400000000001</v>
      </c>
      <c r="AS38">
        <v>1</v>
      </c>
      <c r="AT38">
        <v>0</v>
      </c>
      <c r="AU38">
        <v>2</v>
      </c>
      <c r="AV38">
        <v>2</v>
      </c>
      <c r="AW38" s="4">
        <v>22049.54</v>
      </c>
      <c r="AX38">
        <v>0</v>
      </c>
      <c r="AY38">
        <v>2</v>
      </c>
      <c r="BA38" s="1">
        <v>44407</v>
      </c>
      <c r="BB38">
        <v>1</v>
      </c>
      <c r="BC38">
        <v>1</v>
      </c>
      <c r="BD38">
        <v>0</v>
      </c>
      <c r="BE38">
        <v>4</v>
      </c>
      <c r="BF38">
        <v>1</v>
      </c>
      <c r="BG38">
        <v>0</v>
      </c>
      <c r="BH38">
        <v>4</v>
      </c>
      <c r="BI38" s="1">
        <v>43628</v>
      </c>
      <c r="BJ38">
        <v>9</v>
      </c>
      <c r="BK38">
        <v>5</v>
      </c>
      <c r="BL38">
        <v>3</v>
      </c>
      <c r="BM38">
        <v>123</v>
      </c>
      <c r="BN38">
        <v>1</v>
      </c>
      <c r="BO38">
        <v>0</v>
      </c>
      <c r="BP38">
        <v>123</v>
      </c>
      <c r="BQ38" s="1">
        <v>43259</v>
      </c>
      <c r="BR38">
        <v>10</v>
      </c>
      <c r="BS38">
        <v>10</v>
      </c>
      <c r="BT38">
        <v>0</v>
      </c>
      <c r="BU38">
        <v>92</v>
      </c>
      <c r="BV38">
        <v>1</v>
      </c>
      <c r="BW38">
        <v>0</v>
      </c>
      <c r="BX38">
        <v>92</v>
      </c>
      <c r="BY38">
        <v>58.332999999999998</v>
      </c>
      <c r="CA38" t="s">
        <v>772</v>
      </c>
      <c r="CB38" t="s">
        <v>773</v>
      </c>
      <c r="CC38">
        <v>29349</v>
      </c>
      <c r="CD38">
        <v>410</v>
      </c>
      <c r="CE38">
        <v>8644726636</v>
      </c>
      <c r="CF38" t="s">
        <v>98</v>
      </c>
      <c r="CG38" t="s">
        <v>99</v>
      </c>
      <c r="CH38" s="1">
        <v>33522</v>
      </c>
      <c r="CI38" t="s">
        <v>99</v>
      </c>
      <c r="CJ38" t="s">
        <v>99</v>
      </c>
      <c r="CK38" t="s">
        <v>99</v>
      </c>
      <c r="CL38" t="s">
        <v>102</v>
      </c>
      <c r="CM38" t="s">
        <v>771</v>
      </c>
      <c r="CN38">
        <v>44</v>
      </c>
      <c r="CO38" s="1">
        <v>44621</v>
      </c>
      <c r="CP38" s="1"/>
      <c r="CV38"/>
      <c r="CW38">
        <v>2</v>
      </c>
    </row>
    <row r="39" spans="1:102" x14ac:dyDescent="0.25">
      <c r="A39" t="s">
        <v>226</v>
      </c>
      <c r="B39" s="18" t="s">
        <v>1020</v>
      </c>
      <c r="C39" s="18">
        <v>425042</v>
      </c>
      <c r="D39" t="s">
        <v>288</v>
      </c>
      <c r="E39" t="s">
        <v>122</v>
      </c>
      <c r="F39" t="s">
        <v>227</v>
      </c>
      <c r="G39" t="s">
        <v>1034</v>
      </c>
      <c r="H39">
        <v>124.9</v>
      </c>
      <c r="I39" t="s">
        <v>97</v>
      </c>
      <c r="K39" t="s">
        <v>99</v>
      </c>
      <c r="L39" t="s">
        <v>104</v>
      </c>
      <c r="M39">
        <v>1</v>
      </c>
      <c r="N39">
        <v>1</v>
      </c>
      <c r="O39">
        <v>1</v>
      </c>
      <c r="P39">
        <v>4</v>
      </c>
      <c r="Q39">
        <v>4</v>
      </c>
      <c r="R39">
        <v>5</v>
      </c>
      <c r="S39">
        <v>1</v>
      </c>
      <c r="U39" s="8">
        <v>3.4575999999999998</v>
      </c>
      <c r="V39" s="8">
        <v>0.26999000000000001</v>
      </c>
      <c r="W39">
        <v>64.2</v>
      </c>
      <c r="X39">
        <v>1.2720800000000001</v>
      </c>
      <c r="Y39">
        <v>1.5420700000000001</v>
      </c>
      <c r="Z39">
        <v>3.0011999999999999</v>
      </c>
      <c r="AA39">
        <v>0.19675000000000001</v>
      </c>
      <c r="AB39">
        <v>0.13739000000000001</v>
      </c>
      <c r="AD39">
        <v>1.91553</v>
      </c>
      <c r="AE39">
        <v>53.8</v>
      </c>
      <c r="AG39">
        <v>0</v>
      </c>
      <c r="AJ39">
        <v>2.1256900000000001</v>
      </c>
      <c r="AK39">
        <v>0.77332999999999996</v>
      </c>
      <c r="AL39">
        <v>0.42104000000000003</v>
      </c>
      <c r="AM39">
        <v>3.3200599999999998</v>
      </c>
      <c r="AN39">
        <v>1.8448199999999999</v>
      </c>
      <c r="AO39">
        <v>1.20997</v>
      </c>
      <c r="AP39">
        <v>0.24015</v>
      </c>
      <c r="AQ39">
        <v>3.2881</v>
      </c>
      <c r="AS39">
        <v>10</v>
      </c>
      <c r="AT39">
        <v>1</v>
      </c>
      <c r="AU39">
        <v>4</v>
      </c>
      <c r="AV39">
        <v>1</v>
      </c>
      <c r="AW39" s="4">
        <v>21720.2</v>
      </c>
      <c r="AX39">
        <v>0</v>
      </c>
      <c r="AY39">
        <v>1</v>
      </c>
      <c r="BA39" s="1">
        <v>44510</v>
      </c>
      <c r="BB39">
        <v>6</v>
      </c>
      <c r="BC39">
        <v>6</v>
      </c>
      <c r="BD39">
        <v>1</v>
      </c>
      <c r="BE39">
        <v>36</v>
      </c>
      <c r="BF39">
        <v>2</v>
      </c>
      <c r="BG39">
        <v>18</v>
      </c>
      <c r="BH39">
        <v>54</v>
      </c>
      <c r="BI39" s="1">
        <v>43867</v>
      </c>
      <c r="BJ39">
        <v>11</v>
      </c>
      <c r="BK39">
        <v>2</v>
      </c>
      <c r="BL39">
        <v>10</v>
      </c>
      <c r="BM39">
        <v>123</v>
      </c>
      <c r="BN39">
        <v>1</v>
      </c>
      <c r="BO39">
        <v>0</v>
      </c>
      <c r="BP39">
        <v>123</v>
      </c>
      <c r="BQ39" s="1">
        <v>43391</v>
      </c>
      <c r="BR39">
        <v>7</v>
      </c>
      <c r="BS39">
        <v>4</v>
      </c>
      <c r="BT39">
        <v>3</v>
      </c>
      <c r="BU39">
        <v>32</v>
      </c>
      <c r="BV39">
        <v>1</v>
      </c>
      <c r="BW39">
        <v>0</v>
      </c>
      <c r="BX39">
        <v>32</v>
      </c>
      <c r="BY39">
        <v>73.332999999999998</v>
      </c>
      <c r="CA39" t="s">
        <v>290</v>
      </c>
      <c r="CB39" t="s">
        <v>291</v>
      </c>
      <c r="CC39">
        <v>29609</v>
      </c>
      <c r="CD39">
        <v>220</v>
      </c>
      <c r="CE39">
        <v>8642322442</v>
      </c>
      <c r="CF39" t="s">
        <v>98</v>
      </c>
      <c r="CG39" t="s">
        <v>99</v>
      </c>
      <c r="CH39" s="1">
        <v>24476</v>
      </c>
      <c r="CI39" t="s">
        <v>99</v>
      </c>
      <c r="CJ39" t="s">
        <v>99</v>
      </c>
      <c r="CK39" t="s">
        <v>99</v>
      </c>
      <c r="CL39" t="s">
        <v>102</v>
      </c>
      <c r="CM39" t="s">
        <v>289</v>
      </c>
      <c r="CN39">
        <v>132</v>
      </c>
      <c r="CO39" s="1">
        <v>44621</v>
      </c>
      <c r="CP39" s="1"/>
      <c r="CV39"/>
    </row>
    <row r="40" spans="1:102" x14ac:dyDescent="0.25">
      <c r="A40" t="s">
        <v>226</v>
      </c>
      <c r="B40" s="18" t="s">
        <v>1020</v>
      </c>
      <c r="C40" s="18">
        <v>425388</v>
      </c>
      <c r="D40" t="s">
        <v>906</v>
      </c>
      <c r="E40" t="s">
        <v>143</v>
      </c>
      <c r="F40" t="s">
        <v>179</v>
      </c>
      <c r="G40" t="s">
        <v>1034</v>
      </c>
      <c r="H40">
        <v>12.1</v>
      </c>
      <c r="I40" t="s">
        <v>97</v>
      </c>
      <c r="K40" t="s">
        <v>99</v>
      </c>
      <c r="L40" t="s">
        <v>116</v>
      </c>
      <c r="M40">
        <v>5</v>
      </c>
      <c r="N40">
        <v>5</v>
      </c>
      <c r="O40">
        <v>5</v>
      </c>
      <c r="P40">
        <v>5</v>
      </c>
      <c r="R40">
        <v>5</v>
      </c>
      <c r="S40">
        <v>5</v>
      </c>
      <c r="U40" s="8">
        <v>6.0702299999999996</v>
      </c>
      <c r="V40" s="8">
        <v>2.56385</v>
      </c>
      <c r="W40">
        <v>60.9</v>
      </c>
      <c r="X40">
        <v>0.36660999999999999</v>
      </c>
      <c r="Y40">
        <v>2.9304600000000001</v>
      </c>
      <c r="Z40">
        <v>5.9820200000000003</v>
      </c>
      <c r="AA40">
        <v>2.4697800000000001</v>
      </c>
      <c r="AB40">
        <v>0</v>
      </c>
      <c r="AD40">
        <v>3.1397699999999999</v>
      </c>
      <c r="AE40">
        <v>63.6</v>
      </c>
      <c r="AG40">
        <v>0</v>
      </c>
      <c r="AJ40">
        <v>2.0230899999999998</v>
      </c>
      <c r="AK40">
        <v>1.0995299999999999</v>
      </c>
      <c r="AL40">
        <v>0.60912999999999995</v>
      </c>
      <c r="AM40">
        <v>3.7317499999999999</v>
      </c>
      <c r="AN40">
        <v>3.1772399999999998</v>
      </c>
      <c r="AO40">
        <v>0.24526000000000001</v>
      </c>
      <c r="AP40">
        <v>1.5763</v>
      </c>
      <c r="AQ40">
        <v>5.1358100000000002</v>
      </c>
      <c r="AS40">
        <v>0</v>
      </c>
      <c r="AT40">
        <v>0</v>
      </c>
      <c r="AU40">
        <v>0</v>
      </c>
      <c r="AV40">
        <v>2</v>
      </c>
      <c r="AW40" s="4">
        <v>1632.71</v>
      </c>
      <c r="AX40">
        <v>0</v>
      </c>
      <c r="AY40">
        <v>2</v>
      </c>
      <c r="BA40" s="1">
        <v>44153</v>
      </c>
      <c r="BB40">
        <v>0</v>
      </c>
      <c r="BC40">
        <v>0</v>
      </c>
      <c r="BD40">
        <v>0</v>
      </c>
      <c r="BE40">
        <v>0</v>
      </c>
      <c r="BF40">
        <v>0</v>
      </c>
      <c r="BG40">
        <v>0</v>
      </c>
      <c r="BH40">
        <v>0</v>
      </c>
      <c r="BI40" s="1">
        <v>43593</v>
      </c>
      <c r="BJ40">
        <v>3</v>
      </c>
      <c r="BK40">
        <v>3</v>
      </c>
      <c r="BL40">
        <v>0</v>
      </c>
      <c r="BM40">
        <v>32</v>
      </c>
      <c r="BN40">
        <v>1</v>
      </c>
      <c r="BO40">
        <v>0</v>
      </c>
      <c r="BP40">
        <v>32</v>
      </c>
      <c r="BQ40" s="1">
        <v>43312</v>
      </c>
      <c r="BR40">
        <v>0</v>
      </c>
      <c r="BS40">
        <v>0</v>
      </c>
      <c r="BT40">
        <v>0</v>
      </c>
      <c r="BU40">
        <v>0</v>
      </c>
      <c r="BV40">
        <v>0</v>
      </c>
      <c r="BW40">
        <v>0</v>
      </c>
      <c r="BX40">
        <v>0</v>
      </c>
      <c r="BY40">
        <v>10.667</v>
      </c>
      <c r="CA40" t="s">
        <v>908</v>
      </c>
      <c r="CB40" t="s">
        <v>909</v>
      </c>
      <c r="CC40">
        <v>29646</v>
      </c>
      <c r="CD40">
        <v>230</v>
      </c>
      <c r="CE40">
        <v>8643309070</v>
      </c>
      <c r="CF40" t="s">
        <v>128</v>
      </c>
      <c r="CG40" t="s">
        <v>100</v>
      </c>
      <c r="CH40" s="1">
        <v>39500</v>
      </c>
      <c r="CI40" t="s">
        <v>99</v>
      </c>
      <c r="CJ40" t="s">
        <v>99</v>
      </c>
      <c r="CK40" t="s">
        <v>99</v>
      </c>
      <c r="CL40" t="s">
        <v>102</v>
      </c>
      <c r="CM40" t="s">
        <v>907</v>
      </c>
      <c r="CN40">
        <v>12</v>
      </c>
      <c r="CO40" s="1">
        <v>44621</v>
      </c>
      <c r="CP40" s="1"/>
      <c r="CV40">
        <v>2</v>
      </c>
    </row>
    <row r="41" spans="1:102" x14ac:dyDescent="0.25">
      <c r="A41" t="s">
        <v>226</v>
      </c>
      <c r="B41" s="18" t="s">
        <v>1020</v>
      </c>
      <c r="C41" s="18">
        <v>425138</v>
      </c>
      <c r="D41" t="s">
        <v>548</v>
      </c>
      <c r="E41" t="s">
        <v>225</v>
      </c>
      <c r="F41" t="s">
        <v>227</v>
      </c>
      <c r="G41" t="s">
        <v>1034</v>
      </c>
      <c r="H41">
        <v>107.9</v>
      </c>
      <c r="I41" t="s">
        <v>97</v>
      </c>
      <c r="K41" t="s">
        <v>99</v>
      </c>
      <c r="L41" t="s">
        <v>104</v>
      </c>
      <c r="M41">
        <v>1</v>
      </c>
      <c r="N41">
        <v>1</v>
      </c>
      <c r="O41">
        <v>2</v>
      </c>
      <c r="P41">
        <v>2</v>
      </c>
      <c r="Q41">
        <v>4</v>
      </c>
      <c r="R41">
        <v>1</v>
      </c>
      <c r="S41">
        <v>1</v>
      </c>
      <c r="U41" s="8">
        <v>2.4312900000000002</v>
      </c>
      <c r="V41" s="8">
        <v>0.22405</v>
      </c>
      <c r="W41">
        <v>72.7</v>
      </c>
      <c r="X41">
        <v>0.68444000000000005</v>
      </c>
      <c r="Y41">
        <v>0.90849000000000002</v>
      </c>
      <c r="Z41">
        <v>2.0707</v>
      </c>
      <c r="AA41">
        <v>0.11103</v>
      </c>
      <c r="AB41">
        <v>1.8610000000000002E-2</v>
      </c>
      <c r="AD41">
        <v>1.52281</v>
      </c>
      <c r="AE41">
        <v>73.099999999999994</v>
      </c>
      <c r="AG41">
        <v>1</v>
      </c>
      <c r="AJ41">
        <v>1.91435</v>
      </c>
      <c r="AK41">
        <v>0.65205000000000002</v>
      </c>
      <c r="AL41">
        <v>0.29061999999999999</v>
      </c>
      <c r="AM41">
        <v>2.85703</v>
      </c>
      <c r="AN41">
        <v>1.6285000000000001</v>
      </c>
      <c r="AO41">
        <v>0.77210999999999996</v>
      </c>
      <c r="AP41">
        <v>0.28871000000000002</v>
      </c>
      <c r="AQ41">
        <v>2.68682</v>
      </c>
      <c r="AS41">
        <v>3</v>
      </c>
      <c r="AT41">
        <v>0</v>
      </c>
      <c r="AU41">
        <v>1</v>
      </c>
      <c r="AV41">
        <v>0</v>
      </c>
      <c r="AW41" s="4">
        <v>0</v>
      </c>
      <c r="AX41">
        <v>0</v>
      </c>
      <c r="AY41">
        <v>0</v>
      </c>
      <c r="BA41" s="1">
        <v>43907</v>
      </c>
      <c r="BB41">
        <v>7</v>
      </c>
      <c r="BC41">
        <v>6</v>
      </c>
      <c r="BD41">
        <v>6</v>
      </c>
      <c r="BE41">
        <v>28</v>
      </c>
      <c r="BF41">
        <v>1</v>
      </c>
      <c r="BG41">
        <v>0</v>
      </c>
      <c r="BH41">
        <v>28</v>
      </c>
      <c r="BI41" s="1">
        <v>43433</v>
      </c>
      <c r="BJ41">
        <v>12</v>
      </c>
      <c r="BK41">
        <v>12</v>
      </c>
      <c r="BL41">
        <v>0</v>
      </c>
      <c r="BM41">
        <v>68</v>
      </c>
      <c r="BN41">
        <v>1</v>
      </c>
      <c r="BO41">
        <v>0</v>
      </c>
      <c r="BP41">
        <v>68</v>
      </c>
      <c r="BQ41" s="1">
        <v>43026</v>
      </c>
      <c r="BR41">
        <v>11</v>
      </c>
      <c r="BS41">
        <v>11</v>
      </c>
      <c r="BT41">
        <v>0</v>
      </c>
      <c r="BU41">
        <v>80</v>
      </c>
      <c r="BV41">
        <v>1</v>
      </c>
      <c r="BW41">
        <v>0</v>
      </c>
      <c r="BX41">
        <v>80</v>
      </c>
      <c r="BY41">
        <v>50</v>
      </c>
      <c r="CA41" t="s">
        <v>129</v>
      </c>
      <c r="CB41" t="s">
        <v>550</v>
      </c>
      <c r="CC41">
        <v>29651</v>
      </c>
      <c r="CD41">
        <v>220</v>
      </c>
      <c r="CE41">
        <v>8648791370</v>
      </c>
      <c r="CF41" t="s">
        <v>98</v>
      </c>
      <c r="CG41" t="s">
        <v>99</v>
      </c>
      <c r="CH41" s="1">
        <v>29566</v>
      </c>
      <c r="CI41" t="s">
        <v>99</v>
      </c>
      <c r="CJ41" t="s">
        <v>99</v>
      </c>
      <c r="CK41" t="s">
        <v>99</v>
      </c>
      <c r="CL41" t="s">
        <v>102</v>
      </c>
      <c r="CM41" t="s">
        <v>549</v>
      </c>
      <c r="CN41">
        <v>133</v>
      </c>
      <c r="CO41" s="1">
        <v>44621</v>
      </c>
      <c r="CP41" s="1"/>
      <c r="CS41">
        <v>12</v>
      </c>
      <c r="CV41"/>
      <c r="CX41">
        <v>12</v>
      </c>
    </row>
    <row r="42" spans="1:102" x14ac:dyDescent="0.25">
      <c r="A42" t="s">
        <v>226</v>
      </c>
      <c r="B42" s="18" t="s">
        <v>1020</v>
      </c>
      <c r="C42" s="18">
        <v>425326</v>
      </c>
      <c r="D42" t="s">
        <v>808</v>
      </c>
      <c r="E42" t="s">
        <v>162</v>
      </c>
      <c r="F42" t="s">
        <v>190</v>
      </c>
      <c r="G42" t="s">
        <v>1034</v>
      </c>
      <c r="H42">
        <v>83.7</v>
      </c>
      <c r="I42" t="s">
        <v>97</v>
      </c>
      <c r="K42" t="s">
        <v>99</v>
      </c>
      <c r="L42" t="s">
        <v>104</v>
      </c>
      <c r="M42">
        <v>1</v>
      </c>
      <c r="N42">
        <v>1</v>
      </c>
      <c r="O42">
        <v>1</v>
      </c>
      <c r="P42">
        <v>2</v>
      </c>
      <c r="Q42">
        <v>2</v>
      </c>
      <c r="R42">
        <v>3</v>
      </c>
      <c r="S42">
        <v>1</v>
      </c>
      <c r="U42" s="8">
        <v>3.11192</v>
      </c>
      <c r="V42" s="8">
        <v>0.25337999999999999</v>
      </c>
      <c r="W42">
        <v>69.3</v>
      </c>
      <c r="X42">
        <v>1.0226200000000001</v>
      </c>
      <c r="Y42">
        <v>1.2760100000000001</v>
      </c>
      <c r="Z42">
        <v>2.6834899999999999</v>
      </c>
      <c r="AA42">
        <v>0.13680999999999999</v>
      </c>
      <c r="AB42">
        <v>5.3800000000000001E-2</v>
      </c>
      <c r="AD42">
        <v>1.8359099999999999</v>
      </c>
      <c r="AE42">
        <v>55.6</v>
      </c>
      <c r="AG42">
        <v>1</v>
      </c>
      <c r="AJ42">
        <v>2.0317799999999999</v>
      </c>
      <c r="AK42">
        <v>0.66520999999999997</v>
      </c>
      <c r="AL42">
        <v>0.30453000000000002</v>
      </c>
      <c r="AM42">
        <v>3.0015299999999998</v>
      </c>
      <c r="AN42">
        <v>1.8498600000000001</v>
      </c>
      <c r="AO42">
        <v>1.1307799999999999</v>
      </c>
      <c r="AP42">
        <v>0.31161</v>
      </c>
      <c r="AQ42">
        <v>3.2734200000000002</v>
      </c>
      <c r="AS42">
        <v>7</v>
      </c>
      <c r="AT42">
        <v>2</v>
      </c>
      <c r="AU42">
        <v>11</v>
      </c>
      <c r="AV42">
        <v>6</v>
      </c>
      <c r="AW42" s="4">
        <v>73780.08</v>
      </c>
      <c r="AX42">
        <v>0</v>
      </c>
      <c r="AY42">
        <v>6</v>
      </c>
      <c r="BA42" s="1">
        <v>44533</v>
      </c>
      <c r="BB42">
        <v>0</v>
      </c>
      <c r="BC42">
        <v>0</v>
      </c>
      <c r="BD42">
        <v>0</v>
      </c>
      <c r="BE42">
        <v>0</v>
      </c>
      <c r="BF42">
        <v>0</v>
      </c>
      <c r="BG42">
        <v>0</v>
      </c>
      <c r="BH42">
        <v>0</v>
      </c>
      <c r="BI42" s="1">
        <v>43846</v>
      </c>
      <c r="BJ42">
        <v>22</v>
      </c>
      <c r="BK42">
        <v>11</v>
      </c>
      <c r="BL42">
        <v>22</v>
      </c>
      <c r="BM42">
        <v>327</v>
      </c>
      <c r="BN42">
        <v>1</v>
      </c>
      <c r="BO42">
        <v>0</v>
      </c>
      <c r="BP42">
        <v>327</v>
      </c>
      <c r="BQ42" s="1">
        <v>43406</v>
      </c>
      <c r="BR42">
        <v>16</v>
      </c>
      <c r="BS42">
        <v>16</v>
      </c>
      <c r="BT42">
        <v>0</v>
      </c>
      <c r="BU42">
        <v>80</v>
      </c>
      <c r="BV42">
        <v>2</v>
      </c>
      <c r="BW42">
        <v>40</v>
      </c>
      <c r="BX42">
        <v>120</v>
      </c>
      <c r="BY42">
        <v>129</v>
      </c>
      <c r="CA42" t="s">
        <v>810</v>
      </c>
      <c r="CB42" t="s">
        <v>811</v>
      </c>
      <c r="CC42">
        <v>29485</v>
      </c>
      <c r="CD42">
        <v>170</v>
      </c>
      <c r="CE42">
        <v>8438215005</v>
      </c>
      <c r="CF42" t="s">
        <v>98</v>
      </c>
      <c r="CG42" t="s">
        <v>99</v>
      </c>
      <c r="CH42" s="1">
        <v>33921</v>
      </c>
      <c r="CI42" t="s">
        <v>99</v>
      </c>
      <c r="CJ42" t="s">
        <v>99</v>
      </c>
      <c r="CK42" t="s">
        <v>99</v>
      </c>
      <c r="CL42" t="s">
        <v>102</v>
      </c>
      <c r="CM42" t="s">
        <v>809</v>
      </c>
      <c r="CN42">
        <v>88</v>
      </c>
      <c r="CO42" s="1">
        <v>44621</v>
      </c>
      <c r="CP42" s="1"/>
      <c r="CS42">
        <v>12</v>
      </c>
      <c r="CV42"/>
      <c r="CX42">
        <v>12</v>
      </c>
    </row>
    <row r="43" spans="1:102" x14ac:dyDescent="0.25">
      <c r="A43" t="s">
        <v>226</v>
      </c>
      <c r="B43" s="18" t="s">
        <v>1020</v>
      </c>
      <c r="C43" s="18">
        <v>425078</v>
      </c>
      <c r="D43" t="s">
        <v>373</v>
      </c>
      <c r="E43" t="s">
        <v>143</v>
      </c>
      <c r="F43" t="s">
        <v>179</v>
      </c>
      <c r="G43" t="s">
        <v>1035</v>
      </c>
      <c r="H43">
        <v>73.099999999999994</v>
      </c>
      <c r="I43" t="s">
        <v>111</v>
      </c>
      <c r="K43" t="s">
        <v>99</v>
      </c>
      <c r="L43" t="s">
        <v>101</v>
      </c>
      <c r="M43">
        <v>4</v>
      </c>
      <c r="N43">
        <v>5</v>
      </c>
      <c r="O43">
        <v>3</v>
      </c>
      <c r="P43">
        <v>2</v>
      </c>
      <c r="Q43">
        <v>1</v>
      </c>
      <c r="R43">
        <v>3</v>
      </c>
      <c r="S43">
        <v>5</v>
      </c>
      <c r="U43" s="8">
        <v>4.1384699999999999</v>
      </c>
      <c r="V43" s="8">
        <v>0.93506</v>
      </c>
      <c r="W43">
        <v>55.2</v>
      </c>
      <c r="X43">
        <v>0.77322000000000002</v>
      </c>
      <c r="Y43">
        <v>1.70828</v>
      </c>
      <c r="Z43">
        <v>3.4724900000000001</v>
      </c>
      <c r="AA43">
        <v>0.66015999999999997</v>
      </c>
      <c r="AB43">
        <v>8.14E-2</v>
      </c>
      <c r="AD43">
        <v>2.4302000000000001</v>
      </c>
      <c r="AE43">
        <v>42.3</v>
      </c>
      <c r="AH43">
        <v>6</v>
      </c>
      <c r="AJ43">
        <v>1.95004</v>
      </c>
      <c r="AK43">
        <v>0.65783999999999998</v>
      </c>
      <c r="AL43">
        <v>0.28147</v>
      </c>
      <c r="AM43">
        <v>2.8893499999999999</v>
      </c>
      <c r="AN43">
        <v>2.55132</v>
      </c>
      <c r="AO43">
        <v>0.86458000000000002</v>
      </c>
      <c r="AP43">
        <v>1.2441199999999999</v>
      </c>
      <c r="AQ43">
        <v>4.5222699999999998</v>
      </c>
      <c r="AS43">
        <v>1</v>
      </c>
      <c r="AT43">
        <v>0</v>
      </c>
      <c r="AU43">
        <v>4</v>
      </c>
      <c r="AV43">
        <v>1</v>
      </c>
      <c r="AW43" s="4">
        <v>7169.5</v>
      </c>
      <c r="AX43">
        <v>0</v>
      </c>
      <c r="AY43">
        <v>1</v>
      </c>
      <c r="BA43" s="1">
        <v>44469</v>
      </c>
      <c r="BB43">
        <v>2</v>
      </c>
      <c r="BC43">
        <v>2</v>
      </c>
      <c r="BD43">
        <v>0</v>
      </c>
      <c r="BE43">
        <v>8</v>
      </c>
      <c r="BF43">
        <v>1</v>
      </c>
      <c r="BG43">
        <v>0</v>
      </c>
      <c r="BH43">
        <v>8</v>
      </c>
      <c r="BI43" s="1">
        <v>43734</v>
      </c>
      <c r="BJ43">
        <v>9</v>
      </c>
      <c r="BK43">
        <v>5</v>
      </c>
      <c r="BL43">
        <v>3</v>
      </c>
      <c r="BM43">
        <v>64</v>
      </c>
      <c r="BN43">
        <v>1</v>
      </c>
      <c r="BO43">
        <v>0</v>
      </c>
      <c r="BP43">
        <v>64</v>
      </c>
      <c r="BQ43" s="1">
        <v>43307</v>
      </c>
      <c r="BR43">
        <v>3</v>
      </c>
      <c r="BS43">
        <v>3</v>
      </c>
      <c r="BT43">
        <v>0</v>
      </c>
      <c r="BU43">
        <v>8</v>
      </c>
      <c r="BV43">
        <v>1</v>
      </c>
      <c r="BW43">
        <v>0</v>
      </c>
      <c r="BX43">
        <v>8</v>
      </c>
      <c r="BY43">
        <v>26.667000000000002</v>
      </c>
      <c r="CA43" t="s">
        <v>375</v>
      </c>
      <c r="CB43" t="s">
        <v>376</v>
      </c>
      <c r="CC43">
        <v>29646</v>
      </c>
      <c r="CD43">
        <v>230</v>
      </c>
      <c r="CE43">
        <v>8642277250</v>
      </c>
      <c r="CF43" t="s">
        <v>98</v>
      </c>
      <c r="CG43" t="s">
        <v>99</v>
      </c>
      <c r="CH43" s="1">
        <v>29556</v>
      </c>
      <c r="CI43" t="s">
        <v>100</v>
      </c>
      <c r="CJ43" t="s">
        <v>99</v>
      </c>
      <c r="CK43" t="s">
        <v>99</v>
      </c>
      <c r="CL43" t="s">
        <v>102</v>
      </c>
      <c r="CM43" t="s">
        <v>374</v>
      </c>
      <c r="CN43">
        <v>122</v>
      </c>
      <c r="CO43" s="1">
        <v>44621</v>
      </c>
      <c r="CP43" s="1"/>
      <c r="CV43"/>
    </row>
    <row r="44" spans="1:102" x14ac:dyDescent="0.25">
      <c r="A44" t="s">
        <v>226</v>
      </c>
      <c r="B44" s="18" t="s">
        <v>1020</v>
      </c>
      <c r="C44" s="18">
        <v>425289</v>
      </c>
      <c r="D44" t="s">
        <v>678</v>
      </c>
      <c r="E44" t="s">
        <v>680</v>
      </c>
      <c r="F44" t="s">
        <v>388</v>
      </c>
      <c r="G44" t="s">
        <v>1035</v>
      </c>
      <c r="H44">
        <v>72.599999999999994</v>
      </c>
      <c r="I44" t="s">
        <v>115</v>
      </c>
      <c r="K44" t="s">
        <v>99</v>
      </c>
      <c r="L44" t="s">
        <v>104</v>
      </c>
      <c r="M44">
        <v>1</v>
      </c>
      <c r="N44">
        <v>1</v>
      </c>
      <c r="O44">
        <v>1</v>
      </c>
      <c r="P44">
        <v>2</v>
      </c>
      <c r="Q44">
        <v>1</v>
      </c>
      <c r="R44">
        <v>4</v>
      </c>
      <c r="S44">
        <v>1</v>
      </c>
      <c r="U44" s="8">
        <v>1.05663</v>
      </c>
      <c r="V44" s="8">
        <v>3.1E-2</v>
      </c>
      <c r="W44">
        <v>80</v>
      </c>
      <c r="X44">
        <v>0.24997</v>
      </c>
      <c r="Y44">
        <v>0.28097</v>
      </c>
      <c r="Z44">
        <v>0.99148000000000003</v>
      </c>
      <c r="AA44">
        <v>0</v>
      </c>
      <c r="AB44">
        <v>0</v>
      </c>
      <c r="AD44">
        <v>0.77564999999999995</v>
      </c>
      <c r="AE44">
        <v>100</v>
      </c>
      <c r="AG44">
        <v>1</v>
      </c>
      <c r="AJ44">
        <v>2.0154100000000001</v>
      </c>
      <c r="AK44">
        <v>0.63197999999999999</v>
      </c>
      <c r="AL44">
        <v>0.26912000000000003</v>
      </c>
      <c r="AM44">
        <v>2.9165100000000002</v>
      </c>
      <c r="AN44">
        <v>0.78790000000000004</v>
      </c>
      <c r="AO44">
        <v>0.29093999999999998</v>
      </c>
      <c r="AP44">
        <v>4.3139999999999998E-2</v>
      </c>
      <c r="AQ44">
        <v>1.1438600000000001</v>
      </c>
      <c r="AS44">
        <v>0</v>
      </c>
      <c r="AT44">
        <v>1</v>
      </c>
      <c r="AU44">
        <v>2</v>
      </c>
      <c r="AV44">
        <v>2</v>
      </c>
      <c r="AW44" s="4">
        <v>24628.5</v>
      </c>
      <c r="AX44">
        <v>1</v>
      </c>
      <c r="AY44">
        <v>3</v>
      </c>
      <c r="BA44" s="1">
        <v>44314</v>
      </c>
      <c r="BB44">
        <v>10</v>
      </c>
      <c r="BC44">
        <v>10</v>
      </c>
      <c r="BD44">
        <v>0</v>
      </c>
      <c r="BE44">
        <v>68</v>
      </c>
      <c r="BF44">
        <v>2</v>
      </c>
      <c r="BG44">
        <v>34</v>
      </c>
      <c r="BH44">
        <v>102</v>
      </c>
      <c r="BI44" s="1">
        <v>43636</v>
      </c>
      <c r="BJ44">
        <v>8</v>
      </c>
      <c r="BK44">
        <v>6</v>
      </c>
      <c r="BL44">
        <v>2</v>
      </c>
      <c r="BM44">
        <v>56</v>
      </c>
      <c r="BN44">
        <v>1</v>
      </c>
      <c r="BO44">
        <v>0</v>
      </c>
      <c r="BP44">
        <v>56</v>
      </c>
      <c r="BQ44" s="1">
        <v>43204</v>
      </c>
      <c r="BR44">
        <v>32</v>
      </c>
      <c r="BS44">
        <v>32</v>
      </c>
      <c r="BT44">
        <v>0</v>
      </c>
      <c r="BU44">
        <v>256</v>
      </c>
      <c r="BV44">
        <v>1</v>
      </c>
      <c r="BW44">
        <v>0</v>
      </c>
      <c r="BX44">
        <v>256</v>
      </c>
      <c r="BY44">
        <v>112.333</v>
      </c>
      <c r="CA44" t="s">
        <v>129</v>
      </c>
      <c r="CB44" t="s">
        <v>681</v>
      </c>
      <c r="CC44">
        <v>29406</v>
      </c>
      <c r="CD44">
        <v>90</v>
      </c>
      <c r="CE44">
        <v>8435530656</v>
      </c>
      <c r="CF44" t="s">
        <v>98</v>
      </c>
      <c r="CG44" t="s">
        <v>99</v>
      </c>
      <c r="CH44" s="1">
        <v>32716</v>
      </c>
      <c r="CI44" t="s">
        <v>99</v>
      </c>
      <c r="CJ44" t="s">
        <v>99</v>
      </c>
      <c r="CK44" t="s">
        <v>99</v>
      </c>
      <c r="CL44" t="s">
        <v>102</v>
      </c>
      <c r="CM44" t="s">
        <v>679</v>
      </c>
      <c r="CN44">
        <v>135</v>
      </c>
      <c r="CO44" s="1">
        <v>44621</v>
      </c>
      <c r="CP44" s="1"/>
      <c r="CS44">
        <v>12</v>
      </c>
      <c r="CV44"/>
      <c r="CX44">
        <v>12</v>
      </c>
    </row>
    <row r="45" spans="1:102" x14ac:dyDescent="0.25">
      <c r="A45" t="s">
        <v>226</v>
      </c>
      <c r="B45" s="18" t="s">
        <v>1020</v>
      </c>
      <c r="C45" s="18">
        <v>425106</v>
      </c>
      <c r="D45" t="s">
        <v>464</v>
      </c>
      <c r="E45" t="s">
        <v>122</v>
      </c>
      <c r="F45" t="s">
        <v>227</v>
      </c>
      <c r="G45" t="s">
        <v>1035</v>
      </c>
      <c r="H45">
        <v>110.5</v>
      </c>
      <c r="I45" t="s">
        <v>115</v>
      </c>
      <c r="K45" t="s">
        <v>99</v>
      </c>
      <c r="L45" t="s">
        <v>104</v>
      </c>
      <c r="M45">
        <v>2</v>
      </c>
      <c r="N45">
        <v>3</v>
      </c>
      <c r="O45">
        <v>2</v>
      </c>
      <c r="P45">
        <v>4</v>
      </c>
      <c r="Q45">
        <v>4</v>
      </c>
      <c r="R45">
        <v>4</v>
      </c>
      <c r="S45">
        <v>4</v>
      </c>
      <c r="U45" s="8">
        <v>2.76586</v>
      </c>
      <c r="V45" s="8">
        <v>0.57411000000000001</v>
      </c>
      <c r="W45">
        <v>68.2</v>
      </c>
      <c r="X45">
        <v>0.84289000000000003</v>
      </c>
      <c r="Y45">
        <v>1.417</v>
      </c>
      <c r="Z45">
        <v>2.3900600000000001</v>
      </c>
      <c r="AA45">
        <v>0.41477000000000003</v>
      </c>
      <c r="AB45">
        <v>4.129E-2</v>
      </c>
      <c r="AD45">
        <v>1.3488599999999999</v>
      </c>
      <c r="AE45">
        <v>40</v>
      </c>
      <c r="AG45">
        <v>1</v>
      </c>
      <c r="AJ45">
        <v>1.93902</v>
      </c>
      <c r="AK45">
        <v>0.63866000000000001</v>
      </c>
      <c r="AL45">
        <v>0.27554000000000001</v>
      </c>
      <c r="AM45">
        <v>2.8532199999999999</v>
      </c>
      <c r="AN45">
        <v>1.42414</v>
      </c>
      <c r="AO45">
        <v>0.97077999999999998</v>
      </c>
      <c r="AP45">
        <v>0.78030999999999995</v>
      </c>
      <c r="AQ45">
        <v>3.0606300000000002</v>
      </c>
      <c r="AS45">
        <v>2</v>
      </c>
      <c r="AT45">
        <v>2</v>
      </c>
      <c r="AU45">
        <v>0</v>
      </c>
      <c r="AV45">
        <v>0</v>
      </c>
      <c r="AW45" s="4">
        <v>0</v>
      </c>
      <c r="AX45">
        <v>0</v>
      </c>
      <c r="AY45">
        <v>0</v>
      </c>
      <c r="BA45" s="1">
        <v>44533</v>
      </c>
      <c r="BB45">
        <v>6</v>
      </c>
      <c r="BC45">
        <v>5</v>
      </c>
      <c r="BD45">
        <v>1</v>
      </c>
      <c r="BE45">
        <v>60</v>
      </c>
      <c r="BF45">
        <v>1</v>
      </c>
      <c r="BG45">
        <v>0</v>
      </c>
      <c r="BH45">
        <v>60</v>
      </c>
      <c r="BI45" s="1">
        <v>43839</v>
      </c>
      <c r="BJ45">
        <v>9</v>
      </c>
      <c r="BK45">
        <v>8</v>
      </c>
      <c r="BL45">
        <v>9</v>
      </c>
      <c r="BM45">
        <v>80</v>
      </c>
      <c r="BN45">
        <v>1</v>
      </c>
      <c r="BO45">
        <v>0</v>
      </c>
      <c r="BP45">
        <v>80</v>
      </c>
      <c r="BQ45" s="1">
        <v>43369</v>
      </c>
      <c r="BR45">
        <v>9</v>
      </c>
      <c r="BS45">
        <v>9</v>
      </c>
      <c r="BT45">
        <v>0</v>
      </c>
      <c r="BU45">
        <v>64</v>
      </c>
      <c r="BV45">
        <v>1</v>
      </c>
      <c r="BW45">
        <v>0</v>
      </c>
      <c r="BX45">
        <v>64</v>
      </c>
      <c r="BY45">
        <v>67.332999999999998</v>
      </c>
      <c r="CA45" t="s">
        <v>466</v>
      </c>
      <c r="CB45" t="s">
        <v>467</v>
      </c>
      <c r="CC45">
        <v>29611</v>
      </c>
      <c r="CD45">
        <v>220</v>
      </c>
      <c r="CE45">
        <v>8642462721</v>
      </c>
      <c r="CF45" t="s">
        <v>98</v>
      </c>
      <c r="CG45" t="s">
        <v>99</v>
      </c>
      <c r="CH45" s="1">
        <v>28004</v>
      </c>
      <c r="CI45" t="s">
        <v>99</v>
      </c>
      <c r="CJ45" t="s">
        <v>99</v>
      </c>
      <c r="CK45" t="s">
        <v>99</v>
      </c>
      <c r="CL45" t="s">
        <v>102</v>
      </c>
      <c r="CM45" t="s">
        <v>465</v>
      </c>
      <c r="CN45">
        <v>132</v>
      </c>
      <c r="CO45" s="1">
        <v>44621</v>
      </c>
      <c r="CP45" s="1"/>
      <c r="CV45"/>
    </row>
    <row r="46" spans="1:102" x14ac:dyDescent="0.25">
      <c r="A46" t="s">
        <v>226</v>
      </c>
      <c r="B46" s="18" t="s">
        <v>1020</v>
      </c>
      <c r="C46" s="18">
        <v>425294</v>
      </c>
      <c r="D46" t="s">
        <v>695</v>
      </c>
      <c r="E46" t="s">
        <v>122</v>
      </c>
      <c r="F46" t="s">
        <v>227</v>
      </c>
      <c r="G46" t="s">
        <v>1035</v>
      </c>
      <c r="H46">
        <v>107.8</v>
      </c>
      <c r="I46" t="s">
        <v>115</v>
      </c>
      <c r="K46" t="s">
        <v>99</v>
      </c>
      <c r="L46" t="s">
        <v>104</v>
      </c>
      <c r="M46">
        <v>5</v>
      </c>
      <c r="N46">
        <v>3</v>
      </c>
      <c r="O46">
        <v>5</v>
      </c>
      <c r="P46">
        <v>2</v>
      </c>
      <c r="Q46">
        <v>2</v>
      </c>
      <c r="R46">
        <v>2</v>
      </c>
      <c r="S46">
        <v>4</v>
      </c>
      <c r="U46" s="8">
        <v>2.8129400000000002</v>
      </c>
      <c r="V46" s="8">
        <v>0.74726000000000004</v>
      </c>
      <c r="W46">
        <v>40.200000000000003</v>
      </c>
      <c r="X46">
        <v>0.56982999999999995</v>
      </c>
      <c r="Y46">
        <v>1.3170900000000001</v>
      </c>
      <c r="Z46">
        <v>2.6104500000000002</v>
      </c>
      <c r="AA46">
        <v>0.56696999999999997</v>
      </c>
      <c r="AB46">
        <v>0.12453</v>
      </c>
      <c r="AD46">
        <v>1.4958499999999999</v>
      </c>
      <c r="AE46">
        <v>39.1</v>
      </c>
      <c r="AG46">
        <v>1</v>
      </c>
      <c r="AJ46">
        <v>1.9127400000000001</v>
      </c>
      <c r="AK46">
        <v>0.66583999999999999</v>
      </c>
      <c r="AL46">
        <v>0.30512</v>
      </c>
      <c r="AM46">
        <v>2.8837000000000002</v>
      </c>
      <c r="AN46">
        <v>1.6010200000000001</v>
      </c>
      <c r="AO46">
        <v>0.62949999999999995</v>
      </c>
      <c r="AP46">
        <v>0.91718999999999995</v>
      </c>
      <c r="AQ46">
        <v>3.0798199999999998</v>
      </c>
      <c r="AS46">
        <v>2</v>
      </c>
      <c r="AT46">
        <v>0</v>
      </c>
      <c r="AU46">
        <v>0</v>
      </c>
      <c r="AV46">
        <v>0</v>
      </c>
      <c r="AW46" s="4">
        <v>0</v>
      </c>
      <c r="AX46">
        <v>0</v>
      </c>
      <c r="AY46">
        <v>0</v>
      </c>
      <c r="BA46" s="1">
        <v>44372</v>
      </c>
      <c r="BB46">
        <v>0</v>
      </c>
      <c r="BC46">
        <v>0</v>
      </c>
      <c r="BD46">
        <v>0</v>
      </c>
      <c r="BE46">
        <v>0</v>
      </c>
      <c r="BF46">
        <v>0</v>
      </c>
      <c r="BG46">
        <v>0</v>
      </c>
      <c r="BH46">
        <v>0</v>
      </c>
      <c r="BI46" s="1">
        <v>43635</v>
      </c>
      <c r="BJ46">
        <v>6</v>
      </c>
      <c r="BK46">
        <v>4</v>
      </c>
      <c r="BL46">
        <v>2</v>
      </c>
      <c r="BM46">
        <v>24</v>
      </c>
      <c r="BN46">
        <v>1</v>
      </c>
      <c r="BO46">
        <v>0</v>
      </c>
      <c r="BP46">
        <v>24</v>
      </c>
      <c r="BQ46" s="1">
        <v>43236</v>
      </c>
      <c r="BR46">
        <v>2</v>
      </c>
      <c r="BS46">
        <v>2</v>
      </c>
      <c r="BT46">
        <v>0</v>
      </c>
      <c r="BU46">
        <v>8</v>
      </c>
      <c r="BV46">
        <v>1</v>
      </c>
      <c r="BW46">
        <v>0</v>
      </c>
      <c r="BX46">
        <v>8</v>
      </c>
      <c r="BY46">
        <v>9.3330000000000002</v>
      </c>
      <c r="CA46" t="s">
        <v>697</v>
      </c>
      <c r="CB46" t="s">
        <v>698</v>
      </c>
      <c r="CC46">
        <v>29611</v>
      </c>
      <c r="CD46">
        <v>220</v>
      </c>
      <c r="CE46">
        <v>8642462721</v>
      </c>
      <c r="CF46" t="s">
        <v>98</v>
      </c>
      <c r="CG46" t="s">
        <v>99</v>
      </c>
      <c r="CH46" s="1">
        <v>33178</v>
      </c>
      <c r="CI46" t="s">
        <v>99</v>
      </c>
      <c r="CJ46" t="s">
        <v>99</v>
      </c>
      <c r="CK46" t="s">
        <v>99</v>
      </c>
      <c r="CL46" t="s">
        <v>102</v>
      </c>
      <c r="CM46" t="s">
        <v>696</v>
      </c>
      <c r="CN46">
        <v>125</v>
      </c>
      <c r="CO46" s="1">
        <v>44621</v>
      </c>
      <c r="CP46" s="1"/>
      <c r="CV46"/>
    </row>
    <row r="47" spans="1:102" x14ac:dyDescent="0.25">
      <c r="A47" t="s">
        <v>226</v>
      </c>
      <c r="B47" s="18" t="s">
        <v>1020</v>
      </c>
      <c r="C47" s="18">
        <v>425142</v>
      </c>
      <c r="D47" t="s">
        <v>561</v>
      </c>
      <c r="E47" t="s">
        <v>185</v>
      </c>
      <c r="F47" t="s">
        <v>138</v>
      </c>
      <c r="G47" t="s">
        <v>1035</v>
      </c>
      <c r="H47">
        <v>72.599999999999994</v>
      </c>
      <c r="I47" t="s">
        <v>115</v>
      </c>
      <c r="K47" t="s">
        <v>99</v>
      </c>
      <c r="L47" t="s">
        <v>104</v>
      </c>
      <c r="M47">
        <v>1</v>
      </c>
      <c r="N47">
        <v>3</v>
      </c>
      <c r="O47">
        <v>1</v>
      </c>
      <c r="P47">
        <v>3</v>
      </c>
      <c r="Q47">
        <v>3</v>
      </c>
      <c r="R47">
        <v>3</v>
      </c>
      <c r="S47">
        <v>3</v>
      </c>
      <c r="U47" s="8">
        <v>3.1957200000000001</v>
      </c>
      <c r="V47" s="8">
        <v>0.48937999999999998</v>
      </c>
      <c r="W47">
        <v>52.9</v>
      </c>
      <c r="X47">
        <v>0.86339999999999995</v>
      </c>
      <c r="Y47">
        <v>1.3527800000000001</v>
      </c>
      <c r="Z47">
        <v>2.67645</v>
      </c>
      <c r="AA47">
        <v>0.27843000000000001</v>
      </c>
      <c r="AB47">
        <v>0.11365</v>
      </c>
      <c r="AD47">
        <v>1.84294</v>
      </c>
      <c r="AE47">
        <v>90.9</v>
      </c>
      <c r="AG47">
        <v>0</v>
      </c>
      <c r="AJ47">
        <v>2.1446499999999999</v>
      </c>
      <c r="AK47">
        <v>0.69684999999999997</v>
      </c>
      <c r="AL47">
        <v>0.36003000000000002</v>
      </c>
      <c r="AM47">
        <v>3.20153</v>
      </c>
      <c r="AN47">
        <v>1.75922</v>
      </c>
      <c r="AO47">
        <v>0.91137999999999997</v>
      </c>
      <c r="AP47">
        <v>0.50905</v>
      </c>
      <c r="AQ47">
        <v>3.15157</v>
      </c>
      <c r="AS47">
        <v>2</v>
      </c>
      <c r="AT47">
        <v>1</v>
      </c>
      <c r="AU47">
        <v>1</v>
      </c>
      <c r="AV47">
        <v>1</v>
      </c>
      <c r="AW47" s="4">
        <v>47425</v>
      </c>
      <c r="AX47">
        <v>0</v>
      </c>
      <c r="AY47">
        <v>1</v>
      </c>
      <c r="BA47" s="1">
        <v>44482</v>
      </c>
      <c r="BB47">
        <v>6</v>
      </c>
      <c r="BC47">
        <v>4</v>
      </c>
      <c r="BD47">
        <v>2</v>
      </c>
      <c r="BE47">
        <v>141</v>
      </c>
      <c r="BF47">
        <v>1</v>
      </c>
      <c r="BG47">
        <v>0</v>
      </c>
      <c r="BH47">
        <v>141</v>
      </c>
      <c r="BI47" s="1">
        <v>43714</v>
      </c>
      <c r="BJ47">
        <v>3</v>
      </c>
      <c r="BK47">
        <v>1</v>
      </c>
      <c r="BL47">
        <v>1</v>
      </c>
      <c r="BM47">
        <v>16</v>
      </c>
      <c r="BN47">
        <v>1</v>
      </c>
      <c r="BO47">
        <v>0</v>
      </c>
      <c r="BP47">
        <v>16</v>
      </c>
      <c r="BQ47" s="1">
        <v>43293</v>
      </c>
      <c r="BR47">
        <v>7</v>
      </c>
      <c r="BS47">
        <v>7</v>
      </c>
      <c r="BT47">
        <v>0</v>
      </c>
      <c r="BU47">
        <v>20</v>
      </c>
      <c r="BV47">
        <v>1</v>
      </c>
      <c r="BW47">
        <v>0</v>
      </c>
      <c r="BX47">
        <v>20</v>
      </c>
      <c r="BY47">
        <v>79.167000000000002</v>
      </c>
      <c r="CA47" t="s">
        <v>563</v>
      </c>
      <c r="CB47" t="s">
        <v>564</v>
      </c>
      <c r="CC47">
        <v>29379</v>
      </c>
      <c r="CD47">
        <v>430</v>
      </c>
      <c r="CE47">
        <v>8644270306</v>
      </c>
      <c r="CF47" t="s">
        <v>98</v>
      </c>
      <c r="CG47" t="s">
        <v>99</v>
      </c>
      <c r="CH47" s="1">
        <v>29865</v>
      </c>
      <c r="CI47" t="s">
        <v>99</v>
      </c>
      <c r="CJ47" t="s">
        <v>99</v>
      </c>
      <c r="CK47" t="s">
        <v>99</v>
      </c>
      <c r="CL47" t="s">
        <v>102</v>
      </c>
      <c r="CM47" t="s">
        <v>562</v>
      </c>
      <c r="CN47">
        <v>88</v>
      </c>
      <c r="CO47" s="1">
        <v>44621</v>
      </c>
      <c r="CP47" s="1"/>
      <c r="CV47"/>
    </row>
    <row r="48" spans="1:102" x14ac:dyDescent="0.25">
      <c r="A48" t="s">
        <v>226</v>
      </c>
      <c r="B48" s="18" t="s">
        <v>1020</v>
      </c>
      <c r="C48" s="18">
        <v>425008</v>
      </c>
      <c r="D48" t="s">
        <v>236</v>
      </c>
      <c r="E48" t="s">
        <v>168</v>
      </c>
      <c r="F48" t="s">
        <v>167</v>
      </c>
      <c r="G48" t="s">
        <v>1035</v>
      </c>
      <c r="H48">
        <v>100</v>
      </c>
      <c r="I48" t="s">
        <v>115</v>
      </c>
      <c r="K48" t="s">
        <v>99</v>
      </c>
      <c r="L48" t="s">
        <v>104</v>
      </c>
      <c r="M48">
        <v>5</v>
      </c>
      <c r="N48">
        <v>4</v>
      </c>
      <c r="O48">
        <v>5</v>
      </c>
      <c r="P48">
        <v>2</v>
      </c>
      <c r="Q48">
        <v>1</v>
      </c>
      <c r="R48">
        <v>3</v>
      </c>
      <c r="S48">
        <v>4</v>
      </c>
      <c r="U48" s="8">
        <v>3.4961600000000002</v>
      </c>
      <c r="V48" s="8">
        <v>0.73787999999999998</v>
      </c>
      <c r="W48">
        <v>55.6</v>
      </c>
      <c r="X48">
        <v>0.73277999999999999</v>
      </c>
      <c r="Y48">
        <v>1.4706600000000001</v>
      </c>
      <c r="Z48">
        <v>2.91167</v>
      </c>
      <c r="AA48">
        <v>0.44690000000000002</v>
      </c>
      <c r="AB48">
        <v>9.5280000000000004E-2</v>
      </c>
      <c r="AD48">
        <v>2.0255000000000001</v>
      </c>
      <c r="AE48">
        <v>27.8</v>
      </c>
      <c r="AG48">
        <v>0</v>
      </c>
      <c r="AJ48">
        <v>2.0626899999999999</v>
      </c>
      <c r="AK48">
        <v>0.66435</v>
      </c>
      <c r="AL48">
        <v>0.28793000000000002</v>
      </c>
      <c r="AM48">
        <v>3.0149699999999999</v>
      </c>
      <c r="AN48">
        <v>2.0103200000000001</v>
      </c>
      <c r="AO48">
        <v>0.81133999999999995</v>
      </c>
      <c r="AP48">
        <v>0.95974999999999999</v>
      </c>
      <c r="AQ48">
        <v>3.6612100000000001</v>
      </c>
      <c r="AS48">
        <v>0</v>
      </c>
      <c r="AT48">
        <v>1</v>
      </c>
      <c r="AU48">
        <v>1</v>
      </c>
      <c r="AV48">
        <v>0</v>
      </c>
      <c r="AW48" s="4">
        <v>0</v>
      </c>
      <c r="AX48">
        <v>0</v>
      </c>
      <c r="AY48">
        <v>0</v>
      </c>
      <c r="BA48" s="1">
        <v>44133</v>
      </c>
      <c r="BB48">
        <v>2</v>
      </c>
      <c r="BC48">
        <v>2</v>
      </c>
      <c r="BD48">
        <v>0</v>
      </c>
      <c r="BE48">
        <v>8</v>
      </c>
      <c r="BF48">
        <v>1</v>
      </c>
      <c r="BG48">
        <v>0</v>
      </c>
      <c r="BH48">
        <v>8</v>
      </c>
      <c r="BI48" s="1">
        <v>43692</v>
      </c>
      <c r="BJ48">
        <v>2</v>
      </c>
      <c r="BK48">
        <v>1</v>
      </c>
      <c r="BL48">
        <v>0</v>
      </c>
      <c r="BM48">
        <v>12</v>
      </c>
      <c r="BN48">
        <v>1</v>
      </c>
      <c r="BO48">
        <v>0</v>
      </c>
      <c r="BP48">
        <v>12</v>
      </c>
      <c r="BQ48" s="1">
        <v>43272</v>
      </c>
      <c r="BR48">
        <v>0</v>
      </c>
      <c r="BS48">
        <v>0</v>
      </c>
      <c r="BT48">
        <v>0</v>
      </c>
      <c r="BU48">
        <v>0</v>
      </c>
      <c r="BV48">
        <v>0</v>
      </c>
      <c r="BW48">
        <v>0</v>
      </c>
      <c r="BX48">
        <v>0</v>
      </c>
      <c r="BY48">
        <v>8</v>
      </c>
      <c r="CA48" t="s">
        <v>238</v>
      </c>
      <c r="CB48" t="s">
        <v>239</v>
      </c>
      <c r="CC48">
        <v>29204</v>
      </c>
      <c r="CD48">
        <v>390</v>
      </c>
      <c r="CE48">
        <v>8032564983</v>
      </c>
      <c r="CF48" t="s">
        <v>98</v>
      </c>
      <c r="CG48" t="s">
        <v>99</v>
      </c>
      <c r="CH48" s="1">
        <v>26357</v>
      </c>
      <c r="CI48" t="s">
        <v>99</v>
      </c>
      <c r="CJ48" t="s">
        <v>99</v>
      </c>
      <c r="CK48" t="s">
        <v>99</v>
      </c>
      <c r="CL48" t="s">
        <v>102</v>
      </c>
      <c r="CM48" t="s">
        <v>237</v>
      </c>
      <c r="CN48">
        <v>132</v>
      </c>
      <c r="CO48" s="1">
        <v>44621</v>
      </c>
      <c r="CP48" s="1"/>
      <c r="CV48"/>
    </row>
    <row r="49" spans="1:102" x14ac:dyDescent="0.25">
      <c r="A49" t="s">
        <v>226</v>
      </c>
      <c r="B49" s="18" t="s">
        <v>1020</v>
      </c>
      <c r="C49" s="18">
        <v>425362</v>
      </c>
      <c r="D49" t="s">
        <v>850</v>
      </c>
      <c r="E49" t="s">
        <v>142</v>
      </c>
      <c r="F49" t="s">
        <v>388</v>
      </c>
      <c r="G49" t="s">
        <v>1035</v>
      </c>
      <c r="H49">
        <v>73.400000000000006</v>
      </c>
      <c r="I49" t="s">
        <v>111</v>
      </c>
      <c r="K49" t="s">
        <v>99</v>
      </c>
      <c r="L49" t="s">
        <v>104</v>
      </c>
      <c r="M49">
        <v>1</v>
      </c>
      <c r="N49">
        <v>1</v>
      </c>
      <c r="O49">
        <v>2</v>
      </c>
      <c r="P49">
        <v>3</v>
      </c>
      <c r="Q49">
        <v>2</v>
      </c>
      <c r="R49">
        <v>4</v>
      </c>
      <c r="S49">
        <v>1</v>
      </c>
      <c r="U49" s="8">
        <v>0.68242000000000003</v>
      </c>
      <c r="V49" s="8">
        <v>9.9180000000000004E-2</v>
      </c>
      <c r="W49">
        <v>76.900000000000006</v>
      </c>
      <c r="X49">
        <v>0.18362999999999999</v>
      </c>
      <c r="Y49">
        <v>0.28281000000000001</v>
      </c>
      <c r="Z49">
        <v>0.50139</v>
      </c>
      <c r="AA49">
        <v>8.4900000000000003E-2</v>
      </c>
      <c r="AB49">
        <v>3.0280000000000001E-2</v>
      </c>
      <c r="AD49">
        <v>0.39961000000000002</v>
      </c>
      <c r="AE49">
        <v>88.9</v>
      </c>
      <c r="AG49">
        <v>0</v>
      </c>
      <c r="AJ49">
        <v>1.9693499999999999</v>
      </c>
      <c r="AK49">
        <v>0.63995000000000002</v>
      </c>
      <c r="AL49">
        <v>0.27410000000000001</v>
      </c>
      <c r="AM49">
        <v>2.8834</v>
      </c>
      <c r="AN49">
        <v>0.41542000000000001</v>
      </c>
      <c r="AO49">
        <v>0.21106</v>
      </c>
      <c r="AP49">
        <v>0.13550999999999999</v>
      </c>
      <c r="AQ49">
        <v>0.74724000000000002</v>
      </c>
      <c r="AS49">
        <v>5</v>
      </c>
      <c r="AT49">
        <v>0</v>
      </c>
      <c r="AU49">
        <v>2</v>
      </c>
      <c r="AV49">
        <v>2</v>
      </c>
      <c r="AW49" s="4">
        <v>15429.93</v>
      </c>
      <c r="AX49">
        <v>0</v>
      </c>
      <c r="AY49">
        <v>2</v>
      </c>
      <c r="BA49" s="1">
        <v>43909</v>
      </c>
      <c r="BB49">
        <v>2</v>
      </c>
      <c r="BC49">
        <v>2</v>
      </c>
      <c r="BD49">
        <v>2</v>
      </c>
      <c r="BE49">
        <v>12</v>
      </c>
      <c r="BF49">
        <v>1</v>
      </c>
      <c r="BG49">
        <v>0</v>
      </c>
      <c r="BH49">
        <v>12</v>
      </c>
      <c r="BI49" s="1">
        <v>43489</v>
      </c>
      <c r="BJ49">
        <v>13</v>
      </c>
      <c r="BK49">
        <v>11</v>
      </c>
      <c r="BL49">
        <v>1</v>
      </c>
      <c r="BM49">
        <v>131</v>
      </c>
      <c r="BN49">
        <v>1</v>
      </c>
      <c r="BO49">
        <v>0</v>
      </c>
      <c r="BP49">
        <v>131</v>
      </c>
      <c r="BQ49" s="1">
        <v>43084</v>
      </c>
      <c r="BR49">
        <v>20</v>
      </c>
      <c r="BS49">
        <v>20</v>
      </c>
      <c r="BT49">
        <v>0</v>
      </c>
      <c r="BU49">
        <v>104</v>
      </c>
      <c r="BV49">
        <v>1</v>
      </c>
      <c r="BW49">
        <v>0</v>
      </c>
      <c r="BX49">
        <v>104</v>
      </c>
      <c r="BY49">
        <v>67</v>
      </c>
      <c r="CA49" t="s">
        <v>852</v>
      </c>
      <c r="CB49" t="s">
        <v>853</v>
      </c>
      <c r="CC49">
        <v>29407</v>
      </c>
      <c r="CD49">
        <v>90</v>
      </c>
      <c r="CE49">
        <v>8437630233</v>
      </c>
      <c r="CF49" t="s">
        <v>98</v>
      </c>
      <c r="CG49" t="s">
        <v>99</v>
      </c>
      <c r="CH49" s="1">
        <v>36165</v>
      </c>
      <c r="CI49" t="s">
        <v>99</v>
      </c>
      <c r="CJ49" t="s">
        <v>99</v>
      </c>
      <c r="CK49" t="s">
        <v>99</v>
      </c>
      <c r="CL49" t="s">
        <v>102</v>
      </c>
      <c r="CM49" t="s">
        <v>851</v>
      </c>
      <c r="CN49">
        <v>125</v>
      </c>
      <c r="CO49" s="1">
        <v>44621</v>
      </c>
      <c r="CP49" s="1"/>
      <c r="CS49">
        <v>12</v>
      </c>
      <c r="CV49"/>
      <c r="CX49">
        <v>12</v>
      </c>
    </row>
    <row r="50" spans="1:102" x14ac:dyDescent="0.25">
      <c r="A50" t="s">
        <v>226</v>
      </c>
      <c r="B50" s="18" t="s">
        <v>1020</v>
      </c>
      <c r="C50" s="18">
        <v>425306</v>
      </c>
      <c r="D50" t="s">
        <v>734</v>
      </c>
      <c r="E50" t="s">
        <v>736</v>
      </c>
      <c r="F50" t="s">
        <v>117</v>
      </c>
      <c r="G50" t="s">
        <v>1034</v>
      </c>
      <c r="H50">
        <v>38.6</v>
      </c>
      <c r="I50" t="s">
        <v>106</v>
      </c>
      <c r="K50" t="s">
        <v>99</v>
      </c>
      <c r="L50" t="s">
        <v>104</v>
      </c>
      <c r="M50">
        <v>3</v>
      </c>
      <c r="N50">
        <v>4</v>
      </c>
      <c r="O50">
        <v>2</v>
      </c>
      <c r="P50">
        <v>3</v>
      </c>
      <c r="Q50">
        <v>3</v>
      </c>
      <c r="R50">
        <v>3</v>
      </c>
      <c r="S50">
        <v>4</v>
      </c>
      <c r="U50" s="8">
        <v>3.4044500000000002</v>
      </c>
      <c r="V50" s="8">
        <v>0.85560999999999998</v>
      </c>
      <c r="W50">
        <v>55.3</v>
      </c>
      <c r="X50">
        <v>0.89839999999999998</v>
      </c>
      <c r="Y50">
        <v>1.7540100000000001</v>
      </c>
      <c r="Z50">
        <v>2.5665300000000002</v>
      </c>
      <c r="AA50">
        <v>0.39871000000000001</v>
      </c>
      <c r="AB50">
        <v>0.11141</v>
      </c>
      <c r="AD50">
        <v>1.6504399999999999</v>
      </c>
      <c r="AE50">
        <v>50</v>
      </c>
      <c r="AG50">
        <v>0</v>
      </c>
      <c r="AJ50">
        <v>1.9605399999999999</v>
      </c>
      <c r="AK50">
        <v>0.68422000000000005</v>
      </c>
      <c r="AL50">
        <v>0.35659999999999997</v>
      </c>
      <c r="AM50">
        <v>3.00136</v>
      </c>
      <c r="AN50">
        <v>1.7234100000000001</v>
      </c>
      <c r="AO50">
        <v>0.96582999999999997</v>
      </c>
      <c r="AP50">
        <v>0.89856000000000003</v>
      </c>
      <c r="AQ50">
        <v>3.5813299999999999</v>
      </c>
      <c r="AS50">
        <v>0</v>
      </c>
      <c r="AT50">
        <v>0</v>
      </c>
      <c r="AU50">
        <v>0</v>
      </c>
      <c r="AV50">
        <v>0</v>
      </c>
      <c r="AW50" s="4">
        <v>0</v>
      </c>
      <c r="AX50">
        <v>0</v>
      </c>
      <c r="AY50">
        <v>0</v>
      </c>
      <c r="BA50" s="1">
        <v>44377</v>
      </c>
      <c r="BB50">
        <v>6</v>
      </c>
      <c r="BC50">
        <v>6</v>
      </c>
      <c r="BD50">
        <v>0</v>
      </c>
      <c r="BE50">
        <v>48</v>
      </c>
      <c r="BF50">
        <v>1</v>
      </c>
      <c r="BG50">
        <v>0</v>
      </c>
      <c r="BH50">
        <v>48</v>
      </c>
      <c r="BI50" s="1">
        <v>43629</v>
      </c>
      <c r="BJ50">
        <v>5</v>
      </c>
      <c r="BK50">
        <v>5</v>
      </c>
      <c r="BL50">
        <v>0</v>
      </c>
      <c r="BM50">
        <v>24</v>
      </c>
      <c r="BN50">
        <v>1</v>
      </c>
      <c r="BO50">
        <v>0</v>
      </c>
      <c r="BP50">
        <v>24</v>
      </c>
      <c r="BQ50" s="1">
        <v>43264</v>
      </c>
      <c r="BR50">
        <v>11</v>
      </c>
      <c r="BS50">
        <v>11</v>
      </c>
      <c r="BT50">
        <v>0</v>
      </c>
      <c r="BU50">
        <v>80</v>
      </c>
      <c r="BV50">
        <v>1</v>
      </c>
      <c r="BW50">
        <v>0</v>
      </c>
      <c r="BX50">
        <v>80</v>
      </c>
      <c r="BY50">
        <v>45.332999999999998</v>
      </c>
      <c r="CA50" t="s">
        <v>737</v>
      </c>
      <c r="CB50" t="s">
        <v>738</v>
      </c>
      <c r="CC50">
        <v>29682</v>
      </c>
      <c r="CD50">
        <v>380</v>
      </c>
      <c r="CE50">
        <v>8648682307</v>
      </c>
      <c r="CF50" t="s">
        <v>98</v>
      </c>
      <c r="CG50" t="s">
        <v>99</v>
      </c>
      <c r="CH50" s="1">
        <v>33339</v>
      </c>
      <c r="CI50" t="s">
        <v>99</v>
      </c>
      <c r="CJ50" t="s">
        <v>99</v>
      </c>
      <c r="CK50" t="s">
        <v>99</v>
      </c>
      <c r="CL50" t="s">
        <v>102</v>
      </c>
      <c r="CM50" t="s">
        <v>735</v>
      </c>
      <c r="CN50">
        <v>44</v>
      </c>
      <c r="CO50" s="1">
        <v>44621</v>
      </c>
      <c r="CP50" s="1"/>
      <c r="CV50"/>
    </row>
    <row r="51" spans="1:102" x14ac:dyDescent="0.25">
      <c r="A51" t="s">
        <v>226</v>
      </c>
      <c r="B51" s="18" t="s">
        <v>1020</v>
      </c>
      <c r="C51" s="18">
        <v>425154</v>
      </c>
      <c r="D51" t="s">
        <v>589</v>
      </c>
      <c r="E51" t="s">
        <v>107</v>
      </c>
      <c r="F51" t="s">
        <v>242</v>
      </c>
      <c r="G51" t="s">
        <v>1034</v>
      </c>
      <c r="H51">
        <v>80.2</v>
      </c>
      <c r="I51" t="s">
        <v>97</v>
      </c>
      <c r="K51" t="s">
        <v>100</v>
      </c>
      <c r="L51" t="s">
        <v>104</v>
      </c>
      <c r="M51">
        <v>2</v>
      </c>
      <c r="N51">
        <v>4</v>
      </c>
      <c r="O51">
        <v>1</v>
      </c>
      <c r="P51">
        <v>3</v>
      </c>
      <c r="Q51">
        <v>3</v>
      </c>
      <c r="R51">
        <v>3</v>
      </c>
      <c r="S51">
        <v>4</v>
      </c>
      <c r="U51" s="8">
        <v>4.4032099999999996</v>
      </c>
      <c r="V51" s="8">
        <v>0.58389000000000002</v>
      </c>
      <c r="W51">
        <v>47.4</v>
      </c>
      <c r="X51">
        <v>1.2793099999999999</v>
      </c>
      <c r="Y51">
        <v>1.8631899999999999</v>
      </c>
      <c r="Z51">
        <v>3.4173200000000001</v>
      </c>
      <c r="AA51">
        <v>0.18812999999999999</v>
      </c>
      <c r="AB51">
        <v>3.8710000000000001E-2</v>
      </c>
      <c r="AD51">
        <v>2.5400100000000001</v>
      </c>
      <c r="AE51">
        <v>23.1</v>
      </c>
      <c r="AH51">
        <v>6</v>
      </c>
      <c r="AJ51">
        <v>1.92347</v>
      </c>
      <c r="AK51">
        <v>0.65432000000000001</v>
      </c>
      <c r="AL51">
        <v>0.29170000000000001</v>
      </c>
      <c r="AM51">
        <v>2.8694999999999999</v>
      </c>
      <c r="AN51">
        <v>2.70343</v>
      </c>
      <c r="AO51">
        <v>1.4381600000000001</v>
      </c>
      <c r="AP51">
        <v>0.74961999999999995</v>
      </c>
      <c r="AQ51">
        <v>4.8448399999999996</v>
      </c>
      <c r="AS51">
        <v>2</v>
      </c>
      <c r="AT51">
        <v>0</v>
      </c>
      <c r="AU51">
        <v>2</v>
      </c>
      <c r="AV51">
        <v>2</v>
      </c>
      <c r="AW51" s="4">
        <v>7107.75</v>
      </c>
      <c r="AX51">
        <v>0</v>
      </c>
      <c r="AY51">
        <v>2</v>
      </c>
      <c r="BA51" s="1">
        <v>44371</v>
      </c>
      <c r="BB51">
        <v>14</v>
      </c>
      <c r="BC51">
        <v>11</v>
      </c>
      <c r="BD51">
        <v>3</v>
      </c>
      <c r="BE51">
        <v>198</v>
      </c>
      <c r="BF51">
        <v>1</v>
      </c>
      <c r="BG51">
        <v>0</v>
      </c>
      <c r="BH51">
        <v>198</v>
      </c>
      <c r="BI51" s="1">
        <v>43846</v>
      </c>
      <c r="BJ51">
        <v>7</v>
      </c>
      <c r="BK51">
        <v>6</v>
      </c>
      <c r="BL51">
        <v>5</v>
      </c>
      <c r="BM51">
        <v>32</v>
      </c>
      <c r="BN51">
        <v>1</v>
      </c>
      <c r="BO51">
        <v>0</v>
      </c>
      <c r="BP51">
        <v>32</v>
      </c>
      <c r="BQ51" s="1">
        <v>43384</v>
      </c>
      <c r="BR51">
        <v>10</v>
      </c>
      <c r="BS51">
        <v>10</v>
      </c>
      <c r="BT51">
        <v>0</v>
      </c>
      <c r="BU51">
        <v>32</v>
      </c>
      <c r="BV51">
        <v>1</v>
      </c>
      <c r="BW51">
        <v>0</v>
      </c>
      <c r="BX51">
        <v>32</v>
      </c>
      <c r="BY51">
        <v>115</v>
      </c>
      <c r="CA51" t="s">
        <v>591</v>
      </c>
      <c r="CB51" t="s">
        <v>592</v>
      </c>
      <c r="CC51">
        <v>29501</v>
      </c>
      <c r="CD51">
        <v>200</v>
      </c>
      <c r="CE51">
        <v>8436624573</v>
      </c>
      <c r="CF51" t="s">
        <v>98</v>
      </c>
      <c r="CG51" t="s">
        <v>99</v>
      </c>
      <c r="CH51" s="1">
        <v>31464</v>
      </c>
      <c r="CI51" t="s">
        <v>99</v>
      </c>
      <c r="CJ51" t="s">
        <v>99</v>
      </c>
      <c r="CK51" t="s">
        <v>99</v>
      </c>
      <c r="CL51" t="s">
        <v>102</v>
      </c>
      <c r="CM51" t="s">
        <v>590</v>
      </c>
      <c r="CN51">
        <v>132</v>
      </c>
      <c r="CO51" s="1">
        <v>44621</v>
      </c>
      <c r="CP51" s="1"/>
      <c r="CV51"/>
    </row>
    <row r="52" spans="1:102" x14ac:dyDescent="0.25">
      <c r="A52" t="s">
        <v>226</v>
      </c>
      <c r="B52" s="18" t="s">
        <v>1020</v>
      </c>
      <c r="C52" s="18">
        <v>425115</v>
      </c>
      <c r="D52" t="s">
        <v>500</v>
      </c>
      <c r="E52" t="s">
        <v>107</v>
      </c>
      <c r="F52" t="s">
        <v>242</v>
      </c>
      <c r="G52" t="s">
        <v>1034</v>
      </c>
      <c r="H52">
        <v>57.2</v>
      </c>
      <c r="I52" t="s">
        <v>97</v>
      </c>
      <c r="K52" t="s">
        <v>99</v>
      </c>
      <c r="L52" t="s">
        <v>104</v>
      </c>
      <c r="M52">
        <v>3</v>
      </c>
      <c r="N52">
        <v>2</v>
      </c>
      <c r="O52">
        <v>3</v>
      </c>
      <c r="P52">
        <v>2</v>
      </c>
      <c r="Q52">
        <v>3</v>
      </c>
      <c r="R52">
        <v>1</v>
      </c>
      <c r="S52">
        <v>2</v>
      </c>
      <c r="U52" s="8">
        <v>3.77704</v>
      </c>
      <c r="V52" s="8">
        <v>0.30146000000000001</v>
      </c>
      <c r="W52">
        <v>42.9</v>
      </c>
      <c r="X52">
        <v>1.49159</v>
      </c>
      <c r="Y52">
        <v>1.79305</v>
      </c>
      <c r="Z52">
        <v>3.1934300000000002</v>
      </c>
      <c r="AA52">
        <v>0.23973</v>
      </c>
      <c r="AB52">
        <v>1.346E-2</v>
      </c>
      <c r="AD52">
        <v>1.9839899999999999</v>
      </c>
      <c r="AE52">
        <v>50</v>
      </c>
      <c r="AH52">
        <v>6</v>
      </c>
      <c r="AJ52">
        <v>2.1859099999999998</v>
      </c>
      <c r="AK52">
        <v>0.75061</v>
      </c>
      <c r="AL52">
        <v>0.33334999999999998</v>
      </c>
      <c r="AM52">
        <v>3.2698800000000001</v>
      </c>
      <c r="AN52">
        <v>1.8581099999999999</v>
      </c>
      <c r="AO52">
        <v>1.4616899999999999</v>
      </c>
      <c r="AP52">
        <v>0.33867999999999998</v>
      </c>
      <c r="AQ52">
        <v>3.6469999999999998</v>
      </c>
      <c r="AS52">
        <v>0</v>
      </c>
      <c r="AT52">
        <v>0</v>
      </c>
      <c r="AU52">
        <v>2</v>
      </c>
      <c r="AV52">
        <v>0</v>
      </c>
      <c r="AW52" s="4">
        <v>0</v>
      </c>
      <c r="AX52">
        <v>0</v>
      </c>
      <c r="AY52">
        <v>0</v>
      </c>
      <c r="BA52" s="1">
        <v>44125</v>
      </c>
      <c r="BB52">
        <v>0</v>
      </c>
      <c r="BC52">
        <v>0</v>
      </c>
      <c r="BD52">
        <v>0</v>
      </c>
      <c r="BE52">
        <v>0</v>
      </c>
      <c r="BF52">
        <v>1</v>
      </c>
      <c r="BG52">
        <v>0</v>
      </c>
      <c r="BH52">
        <v>0</v>
      </c>
      <c r="BI52" s="1">
        <v>43566</v>
      </c>
      <c r="BJ52">
        <v>6</v>
      </c>
      <c r="BK52">
        <v>5</v>
      </c>
      <c r="BL52">
        <v>2</v>
      </c>
      <c r="BM52">
        <v>60</v>
      </c>
      <c r="BN52">
        <v>1</v>
      </c>
      <c r="BO52">
        <v>0</v>
      </c>
      <c r="BP52">
        <v>60</v>
      </c>
      <c r="BQ52" s="1">
        <v>43168</v>
      </c>
      <c r="BR52">
        <v>3</v>
      </c>
      <c r="BS52">
        <v>3</v>
      </c>
      <c r="BT52">
        <v>0</v>
      </c>
      <c r="BU52">
        <v>12</v>
      </c>
      <c r="BV52">
        <v>1</v>
      </c>
      <c r="BW52">
        <v>0</v>
      </c>
      <c r="BX52">
        <v>12</v>
      </c>
      <c r="BY52">
        <v>22</v>
      </c>
      <c r="CA52" t="s">
        <v>502</v>
      </c>
      <c r="CB52" t="s">
        <v>503</v>
      </c>
      <c r="CC52">
        <v>29501</v>
      </c>
      <c r="CD52">
        <v>200</v>
      </c>
      <c r="CE52">
        <v>8436656172</v>
      </c>
      <c r="CF52" t="s">
        <v>98</v>
      </c>
      <c r="CG52" t="s">
        <v>99</v>
      </c>
      <c r="CH52" s="1">
        <v>28672</v>
      </c>
      <c r="CI52" t="s">
        <v>99</v>
      </c>
      <c r="CJ52" t="s">
        <v>99</v>
      </c>
      <c r="CK52" t="s">
        <v>99</v>
      </c>
      <c r="CL52" t="s">
        <v>102</v>
      </c>
      <c r="CM52" t="s">
        <v>501</v>
      </c>
      <c r="CN52">
        <v>88</v>
      </c>
      <c r="CO52" s="1">
        <v>44621</v>
      </c>
      <c r="CP52" s="1"/>
      <c r="CV52"/>
    </row>
    <row r="53" spans="1:102" x14ac:dyDescent="0.25">
      <c r="A53" t="s">
        <v>226</v>
      </c>
      <c r="B53" s="18" t="s">
        <v>1020</v>
      </c>
      <c r="C53" s="18">
        <v>425122</v>
      </c>
      <c r="D53" t="s">
        <v>526</v>
      </c>
      <c r="E53" t="s">
        <v>180</v>
      </c>
      <c r="F53" t="s">
        <v>273</v>
      </c>
      <c r="G53" t="s">
        <v>1034</v>
      </c>
      <c r="H53">
        <v>31.8</v>
      </c>
      <c r="I53" t="s">
        <v>106</v>
      </c>
      <c r="K53" t="s">
        <v>99</v>
      </c>
      <c r="L53" t="s">
        <v>104</v>
      </c>
      <c r="M53">
        <v>2</v>
      </c>
      <c r="N53">
        <v>4</v>
      </c>
      <c r="O53">
        <v>1</v>
      </c>
      <c r="P53">
        <v>4</v>
      </c>
      <c r="Q53">
        <v>4</v>
      </c>
      <c r="S53">
        <v>5</v>
      </c>
      <c r="U53" s="8">
        <v>3.4600900000000001</v>
      </c>
      <c r="V53" s="8">
        <v>0.99346999999999996</v>
      </c>
      <c r="W53">
        <v>34.5</v>
      </c>
      <c r="X53">
        <v>0.20508999999999999</v>
      </c>
      <c r="Y53">
        <v>1.1985600000000001</v>
      </c>
      <c r="Z53">
        <v>2.8872100000000001</v>
      </c>
      <c r="AA53">
        <v>0.70684000000000002</v>
      </c>
      <c r="AB53">
        <v>6.3299999999999997E-3</v>
      </c>
      <c r="AD53">
        <v>2.26153</v>
      </c>
      <c r="AE53">
        <v>40</v>
      </c>
      <c r="AH53">
        <v>6</v>
      </c>
      <c r="AJ53">
        <v>2.13348</v>
      </c>
      <c r="AK53">
        <v>0.68913999999999997</v>
      </c>
      <c r="AL53">
        <v>0.30882999999999999</v>
      </c>
      <c r="AM53">
        <v>3.1314600000000001</v>
      </c>
      <c r="AN53">
        <v>2.1701000000000001</v>
      </c>
      <c r="AO53">
        <v>0.21890000000000001</v>
      </c>
      <c r="AP53">
        <v>1.2047399999999999</v>
      </c>
      <c r="AQ53">
        <v>3.4886499999999998</v>
      </c>
      <c r="AS53">
        <v>6</v>
      </c>
      <c r="AT53">
        <v>3</v>
      </c>
      <c r="AU53">
        <v>8</v>
      </c>
      <c r="AV53">
        <v>2</v>
      </c>
      <c r="AW53" s="4">
        <v>25099.82</v>
      </c>
      <c r="AX53">
        <v>0</v>
      </c>
      <c r="AY53">
        <v>2</v>
      </c>
      <c r="BA53" s="1">
        <v>44139</v>
      </c>
      <c r="BB53">
        <v>0</v>
      </c>
      <c r="BC53">
        <v>0</v>
      </c>
      <c r="BD53">
        <v>0</v>
      </c>
      <c r="BE53">
        <v>0</v>
      </c>
      <c r="BF53">
        <v>1</v>
      </c>
      <c r="BG53">
        <v>0</v>
      </c>
      <c r="BH53">
        <v>0</v>
      </c>
      <c r="BI53" s="1">
        <v>43531</v>
      </c>
      <c r="BJ53">
        <v>16</v>
      </c>
      <c r="BK53">
        <v>13</v>
      </c>
      <c r="BL53">
        <v>2</v>
      </c>
      <c r="BM53">
        <v>230</v>
      </c>
      <c r="BN53">
        <v>1</v>
      </c>
      <c r="BO53">
        <v>0</v>
      </c>
      <c r="BP53">
        <v>230</v>
      </c>
      <c r="BQ53" s="1">
        <v>43207</v>
      </c>
      <c r="BR53">
        <v>9</v>
      </c>
      <c r="BS53">
        <v>6</v>
      </c>
      <c r="BT53">
        <v>3</v>
      </c>
      <c r="BU53">
        <v>52</v>
      </c>
      <c r="BV53">
        <v>1</v>
      </c>
      <c r="BW53">
        <v>0</v>
      </c>
      <c r="BX53">
        <v>52</v>
      </c>
      <c r="BY53">
        <v>85.332999999999998</v>
      </c>
      <c r="CA53" t="s">
        <v>528</v>
      </c>
      <c r="CB53" t="s">
        <v>529</v>
      </c>
      <c r="CC53">
        <v>29349</v>
      </c>
      <c r="CD53">
        <v>410</v>
      </c>
      <c r="CE53">
        <v>8644729370</v>
      </c>
      <c r="CF53" t="s">
        <v>98</v>
      </c>
      <c r="CG53" t="s">
        <v>99</v>
      </c>
      <c r="CH53" s="1">
        <v>28672</v>
      </c>
      <c r="CI53" t="s">
        <v>99</v>
      </c>
      <c r="CJ53" t="s">
        <v>99</v>
      </c>
      <c r="CK53" t="s">
        <v>99</v>
      </c>
      <c r="CL53" t="s">
        <v>102</v>
      </c>
      <c r="CM53" t="s">
        <v>527</v>
      </c>
      <c r="CN53">
        <v>40</v>
      </c>
      <c r="CO53" s="1">
        <v>44621</v>
      </c>
      <c r="CP53" s="1"/>
      <c r="CV53"/>
      <c r="CW53">
        <v>2</v>
      </c>
    </row>
    <row r="54" spans="1:102" x14ac:dyDescent="0.25">
      <c r="A54" t="s">
        <v>226</v>
      </c>
      <c r="B54" s="18" t="s">
        <v>1020</v>
      </c>
      <c r="C54" s="18">
        <v>425317</v>
      </c>
      <c r="D54" t="s">
        <v>774</v>
      </c>
      <c r="E54" t="s">
        <v>776</v>
      </c>
      <c r="F54" t="s">
        <v>182</v>
      </c>
      <c r="G54" t="s">
        <v>1034</v>
      </c>
      <c r="H54">
        <v>48.9</v>
      </c>
      <c r="I54" t="s">
        <v>106</v>
      </c>
      <c r="K54" t="s">
        <v>99</v>
      </c>
      <c r="L54" t="s">
        <v>104</v>
      </c>
      <c r="M54">
        <v>1</v>
      </c>
      <c r="N54">
        <v>1</v>
      </c>
      <c r="O54">
        <v>1</v>
      </c>
      <c r="P54">
        <v>4</v>
      </c>
      <c r="Q54">
        <v>3</v>
      </c>
      <c r="R54">
        <v>5</v>
      </c>
      <c r="S54">
        <v>1</v>
      </c>
      <c r="U54" s="8">
        <v>1.0726800000000001</v>
      </c>
      <c r="V54" s="8">
        <v>0.12889</v>
      </c>
      <c r="X54">
        <v>0.27977999999999997</v>
      </c>
      <c r="Y54">
        <v>0.40866999999999998</v>
      </c>
      <c r="Z54">
        <v>0.78947000000000001</v>
      </c>
      <c r="AA54">
        <v>6.9129999999999997E-2</v>
      </c>
      <c r="AB54">
        <v>0</v>
      </c>
      <c r="AC54">
        <v>6</v>
      </c>
      <c r="AD54">
        <v>0.66400999999999999</v>
      </c>
      <c r="AF54">
        <v>6</v>
      </c>
      <c r="AG54">
        <v>2</v>
      </c>
      <c r="AJ54">
        <v>2.2144699999999999</v>
      </c>
      <c r="AK54">
        <v>0.66737999999999997</v>
      </c>
      <c r="AL54">
        <v>0.28595999999999999</v>
      </c>
      <c r="AM54">
        <v>3.1678199999999999</v>
      </c>
      <c r="AN54">
        <v>0.61387000000000003</v>
      </c>
      <c r="AO54">
        <v>0.30836000000000002</v>
      </c>
      <c r="AP54">
        <v>0.16880000000000001</v>
      </c>
      <c r="AQ54">
        <v>1.0691200000000001</v>
      </c>
      <c r="AS54">
        <v>6</v>
      </c>
      <c r="AT54">
        <v>0</v>
      </c>
      <c r="AU54">
        <v>6</v>
      </c>
      <c r="AV54">
        <v>1</v>
      </c>
      <c r="AW54" s="4">
        <v>13905.45</v>
      </c>
      <c r="AX54">
        <v>0</v>
      </c>
      <c r="AY54">
        <v>1</v>
      </c>
      <c r="BA54" s="1">
        <v>44091</v>
      </c>
      <c r="BB54">
        <v>0</v>
      </c>
      <c r="BC54">
        <v>0</v>
      </c>
      <c r="BD54">
        <v>0</v>
      </c>
      <c r="BE54">
        <v>0</v>
      </c>
      <c r="BF54">
        <v>0</v>
      </c>
      <c r="BG54">
        <v>0</v>
      </c>
      <c r="BH54">
        <v>0</v>
      </c>
      <c r="BI54" s="1">
        <v>43601</v>
      </c>
      <c r="BJ54">
        <v>6</v>
      </c>
      <c r="BK54">
        <v>0</v>
      </c>
      <c r="BL54">
        <v>6</v>
      </c>
      <c r="BM54">
        <v>499</v>
      </c>
      <c r="BN54">
        <v>0</v>
      </c>
      <c r="BO54">
        <v>0</v>
      </c>
      <c r="BP54">
        <v>499</v>
      </c>
      <c r="BQ54" s="1">
        <v>43252</v>
      </c>
      <c r="BR54">
        <v>0</v>
      </c>
      <c r="BS54">
        <v>0</v>
      </c>
      <c r="BT54">
        <v>0</v>
      </c>
      <c r="BU54">
        <v>0</v>
      </c>
      <c r="BV54">
        <v>0</v>
      </c>
      <c r="BW54">
        <v>0</v>
      </c>
      <c r="BX54">
        <v>0</v>
      </c>
      <c r="BY54">
        <v>166.333</v>
      </c>
      <c r="CA54" t="s">
        <v>777</v>
      </c>
      <c r="CB54" t="s">
        <v>778</v>
      </c>
      <c r="CC54">
        <v>29655</v>
      </c>
      <c r="CD54">
        <v>30</v>
      </c>
      <c r="CE54">
        <v>8643487433</v>
      </c>
      <c r="CF54" t="s">
        <v>98</v>
      </c>
      <c r="CG54" t="s">
        <v>99</v>
      </c>
      <c r="CH54" s="1">
        <v>33520</v>
      </c>
      <c r="CI54" t="s">
        <v>99</v>
      </c>
      <c r="CJ54" t="s">
        <v>99</v>
      </c>
      <c r="CK54" t="s">
        <v>99</v>
      </c>
      <c r="CL54" t="s">
        <v>102</v>
      </c>
      <c r="CM54" t="s">
        <v>775</v>
      </c>
      <c r="CN54">
        <v>60</v>
      </c>
      <c r="CO54" s="1">
        <v>44621</v>
      </c>
      <c r="CP54" s="1"/>
      <c r="CS54">
        <v>12</v>
      </c>
      <c r="CV54"/>
      <c r="CX54">
        <v>12</v>
      </c>
    </row>
    <row r="55" spans="1:102" x14ac:dyDescent="0.25">
      <c r="A55" t="s">
        <v>226</v>
      </c>
      <c r="B55" s="18" t="s">
        <v>1020</v>
      </c>
      <c r="C55" s="18">
        <v>425035</v>
      </c>
      <c r="D55" t="s">
        <v>283</v>
      </c>
      <c r="E55" t="s">
        <v>193</v>
      </c>
      <c r="F55" t="s">
        <v>285</v>
      </c>
      <c r="G55" t="s">
        <v>1034</v>
      </c>
      <c r="H55">
        <v>86</v>
      </c>
      <c r="I55" t="s">
        <v>97</v>
      </c>
      <c r="K55" t="s">
        <v>99</v>
      </c>
      <c r="L55" t="s">
        <v>104</v>
      </c>
      <c r="M55">
        <v>2</v>
      </c>
      <c r="N55">
        <v>3</v>
      </c>
      <c r="O55">
        <v>2</v>
      </c>
      <c r="P55">
        <v>4</v>
      </c>
      <c r="Q55">
        <v>5</v>
      </c>
      <c r="R55">
        <v>4</v>
      </c>
      <c r="S55">
        <v>3</v>
      </c>
      <c r="U55" s="8">
        <v>3.4868999999999999</v>
      </c>
      <c r="V55" s="8">
        <v>0.50585999999999998</v>
      </c>
      <c r="W55">
        <v>53.1</v>
      </c>
      <c r="X55">
        <v>0.74726000000000004</v>
      </c>
      <c r="Y55">
        <v>1.25312</v>
      </c>
      <c r="Z55">
        <v>3.109</v>
      </c>
      <c r="AA55">
        <v>0.38036999999999999</v>
      </c>
      <c r="AB55">
        <v>5.5669999999999997E-2</v>
      </c>
      <c r="AD55">
        <v>2.2337899999999999</v>
      </c>
      <c r="AE55">
        <v>56.3</v>
      </c>
      <c r="AG55">
        <v>0</v>
      </c>
      <c r="AJ55">
        <v>2.08562</v>
      </c>
      <c r="AK55">
        <v>0.69599</v>
      </c>
      <c r="AL55">
        <v>0.32157999999999998</v>
      </c>
      <c r="AM55">
        <v>3.1031900000000001</v>
      </c>
      <c r="AN55">
        <v>2.1926700000000001</v>
      </c>
      <c r="AO55">
        <v>0.78976000000000002</v>
      </c>
      <c r="AP55">
        <v>0.58911000000000002</v>
      </c>
      <c r="AQ55">
        <v>3.5477099999999999</v>
      </c>
      <c r="AS55">
        <v>13</v>
      </c>
      <c r="AT55">
        <v>1</v>
      </c>
      <c r="AU55">
        <v>0</v>
      </c>
      <c r="AV55">
        <v>2</v>
      </c>
      <c r="AW55" s="4">
        <v>17735.25</v>
      </c>
      <c r="AX55">
        <v>0</v>
      </c>
      <c r="AY55">
        <v>2</v>
      </c>
      <c r="BA55" s="1">
        <v>44400</v>
      </c>
      <c r="BB55">
        <v>4</v>
      </c>
      <c r="BC55">
        <v>3</v>
      </c>
      <c r="BD55">
        <v>1</v>
      </c>
      <c r="BE55">
        <v>56</v>
      </c>
      <c r="BF55">
        <v>1</v>
      </c>
      <c r="BG55">
        <v>0</v>
      </c>
      <c r="BH55">
        <v>56</v>
      </c>
      <c r="BI55" s="1">
        <v>43794</v>
      </c>
      <c r="BJ55">
        <v>6</v>
      </c>
      <c r="BK55">
        <v>3</v>
      </c>
      <c r="BL55">
        <v>3</v>
      </c>
      <c r="BM55">
        <v>48</v>
      </c>
      <c r="BN55">
        <v>1</v>
      </c>
      <c r="BO55">
        <v>0</v>
      </c>
      <c r="BP55">
        <v>48</v>
      </c>
      <c r="BQ55" s="1">
        <v>43349</v>
      </c>
      <c r="BR55">
        <v>8</v>
      </c>
      <c r="BS55">
        <v>4</v>
      </c>
      <c r="BT55">
        <v>4</v>
      </c>
      <c r="BU55">
        <v>44</v>
      </c>
      <c r="BV55">
        <v>1</v>
      </c>
      <c r="BW55">
        <v>0</v>
      </c>
      <c r="BX55">
        <v>44</v>
      </c>
      <c r="BY55">
        <v>51.332999999999998</v>
      </c>
      <c r="CA55" t="s">
        <v>286</v>
      </c>
      <c r="CB55" t="s">
        <v>287</v>
      </c>
      <c r="CC55">
        <v>29108</v>
      </c>
      <c r="CD55">
        <v>350</v>
      </c>
      <c r="CE55">
        <v>8032762601</v>
      </c>
      <c r="CF55" t="s">
        <v>98</v>
      </c>
      <c r="CG55" t="s">
        <v>99</v>
      </c>
      <c r="CH55" s="1">
        <v>24473</v>
      </c>
      <c r="CI55" t="s">
        <v>100</v>
      </c>
      <c r="CJ55" t="s">
        <v>99</v>
      </c>
      <c r="CK55" t="s">
        <v>99</v>
      </c>
      <c r="CL55" t="s">
        <v>102</v>
      </c>
      <c r="CM55" t="s">
        <v>284</v>
      </c>
      <c r="CN55">
        <v>118</v>
      </c>
      <c r="CO55" s="1">
        <v>44621</v>
      </c>
      <c r="CP55" s="1"/>
      <c r="CV55"/>
    </row>
    <row r="56" spans="1:102" x14ac:dyDescent="0.25">
      <c r="A56" t="s">
        <v>226</v>
      </c>
      <c r="B56" s="18" t="s">
        <v>1020</v>
      </c>
      <c r="C56" s="18">
        <v>425103</v>
      </c>
      <c r="D56" t="s">
        <v>447</v>
      </c>
      <c r="E56" t="s">
        <v>215</v>
      </c>
      <c r="F56" t="s">
        <v>449</v>
      </c>
      <c r="G56" t="s">
        <v>1036</v>
      </c>
      <c r="H56">
        <v>20.399999999999999</v>
      </c>
      <c r="I56" t="s">
        <v>103</v>
      </c>
      <c r="K56" t="s">
        <v>99</v>
      </c>
      <c r="L56" t="s">
        <v>104</v>
      </c>
      <c r="M56">
        <v>5</v>
      </c>
      <c r="N56">
        <v>4</v>
      </c>
      <c r="O56">
        <v>5</v>
      </c>
      <c r="P56">
        <v>5</v>
      </c>
      <c r="Q56">
        <v>5</v>
      </c>
      <c r="S56">
        <v>4</v>
      </c>
      <c r="U56" s="8">
        <v>6.5252800000000004</v>
      </c>
      <c r="V56" s="8">
        <v>0.77768000000000004</v>
      </c>
      <c r="W56">
        <v>44.4</v>
      </c>
      <c r="X56">
        <v>1.65482</v>
      </c>
      <c r="Y56">
        <v>2.4325000000000001</v>
      </c>
      <c r="Z56">
        <v>5.6392600000000002</v>
      </c>
      <c r="AA56">
        <v>0.63165000000000004</v>
      </c>
      <c r="AB56">
        <v>0</v>
      </c>
      <c r="AD56">
        <v>4.0927800000000003</v>
      </c>
      <c r="AF56">
        <v>6</v>
      </c>
      <c r="AH56">
        <v>6</v>
      </c>
      <c r="AJ56">
        <v>2.15801</v>
      </c>
      <c r="AK56">
        <v>0.60714000000000001</v>
      </c>
      <c r="AL56">
        <v>0.30595</v>
      </c>
      <c r="AM56">
        <v>3.0710999999999999</v>
      </c>
      <c r="AN56">
        <v>3.8826800000000001</v>
      </c>
      <c r="AO56">
        <v>2.0048699999999999</v>
      </c>
      <c r="AP56">
        <v>0.95193000000000005</v>
      </c>
      <c r="AQ56">
        <v>6.7084299999999999</v>
      </c>
      <c r="AS56">
        <v>0</v>
      </c>
      <c r="AT56">
        <v>0</v>
      </c>
      <c r="AU56">
        <v>0</v>
      </c>
      <c r="AV56">
        <v>1</v>
      </c>
      <c r="AW56" s="4">
        <v>650</v>
      </c>
      <c r="AX56">
        <v>0</v>
      </c>
      <c r="AY56">
        <v>1</v>
      </c>
      <c r="BA56" s="1">
        <v>44588</v>
      </c>
      <c r="BB56">
        <v>0</v>
      </c>
      <c r="BC56">
        <v>0</v>
      </c>
      <c r="BD56">
        <v>0</v>
      </c>
      <c r="BE56">
        <v>0</v>
      </c>
      <c r="BF56">
        <v>0</v>
      </c>
      <c r="BG56">
        <v>0</v>
      </c>
      <c r="BH56">
        <v>0</v>
      </c>
      <c r="BI56" s="1">
        <v>44097</v>
      </c>
      <c r="BJ56">
        <v>0</v>
      </c>
      <c r="BK56">
        <v>0</v>
      </c>
      <c r="BL56">
        <v>0</v>
      </c>
      <c r="BM56">
        <v>0</v>
      </c>
      <c r="BN56">
        <v>0</v>
      </c>
      <c r="BO56">
        <v>0</v>
      </c>
      <c r="BP56">
        <v>0</v>
      </c>
      <c r="BQ56" s="1">
        <v>43517</v>
      </c>
      <c r="BR56">
        <v>0</v>
      </c>
      <c r="BS56">
        <v>0</v>
      </c>
      <c r="BT56">
        <v>0</v>
      </c>
      <c r="BU56">
        <v>0</v>
      </c>
      <c r="BV56">
        <v>0</v>
      </c>
      <c r="BW56">
        <v>0</v>
      </c>
      <c r="BX56">
        <v>0</v>
      </c>
      <c r="BY56">
        <v>0</v>
      </c>
      <c r="CA56" t="s">
        <v>450</v>
      </c>
      <c r="CB56" t="s">
        <v>451</v>
      </c>
      <c r="CC56">
        <v>29827</v>
      </c>
      <c r="CD56">
        <v>20</v>
      </c>
      <c r="CE56">
        <v>8036323334</v>
      </c>
      <c r="CF56" t="s">
        <v>98</v>
      </c>
      <c r="CG56" t="s">
        <v>100</v>
      </c>
      <c r="CH56" s="1">
        <v>27791</v>
      </c>
      <c r="CI56" t="s">
        <v>99</v>
      </c>
      <c r="CJ56" t="s">
        <v>99</v>
      </c>
      <c r="CK56" t="s">
        <v>99</v>
      </c>
      <c r="CL56" t="s">
        <v>102</v>
      </c>
      <c r="CM56" t="s">
        <v>448</v>
      </c>
      <c r="CN56">
        <v>44</v>
      </c>
      <c r="CO56" s="1">
        <v>44621</v>
      </c>
      <c r="CP56" s="1"/>
      <c r="CV56"/>
      <c r="CW56">
        <v>2</v>
      </c>
    </row>
    <row r="57" spans="1:102" x14ac:dyDescent="0.25">
      <c r="A57" t="s">
        <v>226</v>
      </c>
      <c r="B57" s="18" t="s">
        <v>1020</v>
      </c>
      <c r="C57" s="18">
        <v>425368</v>
      </c>
      <c r="D57" t="s">
        <v>854</v>
      </c>
      <c r="E57" t="s">
        <v>856</v>
      </c>
      <c r="F57" t="s">
        <v>388</v>
      </c>
      <c r="G57" t="s">
        <v>1034</v>
      </c>
      <c r="H57">
        <v>121.1</v>
      </c>
      <c r="I57" t="s">
        <v>106</v>
      </c>
      <c r="K57" t="s">
        <v>99</v>
      </c>
      <c r="L57" t="s">
        <v>104</v>
      </c>
      <c r="M57">
        <v>1</v>
      </c>
      <c r="N57">
        <v>3</v>
      </c>
      <c r="O57">
        <v>1</v>
      </c>
      <c r="P57">
        <v>4</v>
      </c>
      <c r="Q57">
        <v>4</v>
      </c>
      <c r="R57">
        <v>4</v>
      </c>
      <c r="S57">
        <v>3</v>
      </c>
      <c r="U57" s="8">
        <v>3.5703999999999998</v>
      </c>
      <c r="V57" s="8">
        <v>0.50666</v>
      </c>
      <c r="W57">
        <v>59.3</v>
      </c>
      <c r="X57">
        <v>1.0557700000000001</v>
      </c>
      <c r="Y57">
        <v>1.5624199999999999</v>
      </c>
      <c r="Z57">
        <v>2.9706899999999998</v>
      </c>
      <c r="AA57">
        <v>0.10312</v>
      </c>
      <c r="AB57">
        <v>0.11154</v>
      </c>
      <c r="AD57">
        <v>2.0079699999999998</v>
      </c>
      <c r="AE57">
        <v>60.7</v>
      </c>
      <c r="AG57">
        <v>1</v>
      </c>
      <c r="AJ57">
        <v>2.0735299999999999</v>
      </c>
      <c r="AK57">
        <v>0.70037000000000005</v>
      </c>
      <c r="AL57">
        <v>0.30863000000000002</v>
      </c>
      <c r="AM57">
        <v>3.0825300000000002</v>
      </c>
      <c r="AN57">
        <v>1.9824999999999999</v>
      </c>
      <c r="AO57">
        <v>1.10883</v>
      </c>
      <c r="AP57">
        <v>0.61480000000000001</v>
      </c>
      <c r="AQ57">
        <v>3.657</v>
      </c>
      <c r="AS57">
        <v>7</v>
      </c>
      <c r="AT57">
        <v>2</v>
      </c>
      <c r="AU57">
        <v>0</v>
      </c>
      <c r="AV57">
        <v>2</v>
      </c>
      <c r="AW57" s="4">
        <v>13343.1</v>
      </c>
      <c r="AX57">
        <v>0</v>
      </c>
      <c r="AY57">
        <v>2</v>
      </c>
      <c r="BA57" s="1">
        <v>44337</v>
      </c>
      <c r="BB57">
        <v>17</v>
      </c>
      <c r="BC57">
        <v>17</v>
      </c>
      <c r="BD57">
        <v>2</v>
      </c>
      <c r="BE57">
        <v>96</v>
      </c>
      <c r="BF57">
        <v>1</v>
      </c>
      <c r="BG57">
        <v>0</v>
      </c>
      <c r="BH57">
        <v>96</v>
      </c>
      <c r="BI57" s="1">
        <v>43605</v>
      </c>
      <c r="BJ57">
        <v>7</v>
      </c>
      <c r="BK57">
        <v>7</v>
      </c>
      <c r="BL57">
        <v>7</v>
      </c>
      <c r="BM57">
        <v>28</v>
      </c>
      <c r="BN57">
        <v>1</v>
      </c>
      <c r="BO57">
        <v>0</v>
      </c>
      <c r="BP57">
        <v>28</v>
      </c>
      <c r="BQ57" s="1">
        <v>43189</v>
      </c>
      <c r="BR57">
        <v>28</v>
      </c>
      <c r="BS57">
        <v>28</v>
      </c>
      <c r="BT57">
        <v>0</v>
      </c>
      <c r="BU57">
        <v>204</v>
      </c>
      <c r="BV57">
        <v>1</v>
      </c>
      <c r="BW57">
        <v>0</v>
      </c>
      <c r="BX57">
        <v>204</v>
      </c>
      <c r="BY57">
        <v>91.332999999999998</v>
      </c>
      <c r="CA57" t="s">
        <v>857</v>
      </c>
      <c r="CB57" t="s">
        <v>858</v>
      </c>
      <c r="CC57">
        <v>29455</v>
      </c>
      <c r="CD57">
        <v>90</v>
      </c>
      <c r="CE57">
        <v>8435595888</v>
      </c>
      <c r="CF57" t="s">
        <v>98</v>
      </c>
      <c r="CG57" t="s">
        <v>99</v>
      </c>
      <c r="CH57" s="1">
        <v>36511</v>
      </c>
      <c r="CI57" t="s">
        <v>99</v>
      </c>
      <c r="CJ57" t="s">
        <v>99</v>
      </c>
      <c r="CK57" t="s">
        <v>99</v>
      </c>
      <c r="CL57" t="s">
        <v>102</v>
      </c>
      <c r="CM57" t="s">
        <v>855</v>
      </c>
      <c r="CN57">
        <v>132</v>
      </c>
      <c r="CO57" s="1">
        <v>44621</v>
      </c>
      <c r="CP57" s="1"/>
      <c r="CV57"/>
    </row>
    <row r="58" spans="1:102" x14ac:dyDescent="0.25">
      <c r="A58" t="s">
        <v>226</v>
      </c>
      <c r="B58" s="18" t="s">
        <v>1020</v>
      </c>
      <c r="C58" s="18">
        <v>425055</v>
      </c>
      <c r="D58" t="s">
        <v>315</v>
      </c>
      <c r="E58" t="s">
        <v>317</v>
      </c>
      <c r="F58" t="s">
        <v>318</v>
      </c>
      <c r="G58" t="s">
        <v>1034</v>
      </c>
      <c r="H58">
        <v>49.7</v>
      </c>
      <c r="I58" t="s">
        <v>105</v>
      </c>
      <c r="K58" t="s">
        <v>99</v>
      </c>
      <c r="L58" t="s">
        <v>104</v>
      </c>
      <c r="M58">
        <v>3</v>
      </c>
      <c r="N58">
        <v>2</v>
      </c>
      <c r="O58">
        <v>3</v>
      </c>
      <c r="P58">
        <v>2</v>
      </c>
      <c r="Q58">
        <v>3</v>
      </c>
      <c r="R58">
        <v>1</v>
      </c>
      <c r="S58">
        <v>2</v>
      </c>
      <c r="U58" s="8">
        <v>3.2933599999999998</v>
      </c>
      <c r="V58" s="8">
        <v>0.37856000000000001</v>
      </c>
      <c r="W58">
        <v>50</v>
      </c>
      <c r="X58">
        <v>1.1357299999999999</v>
      </c>
      <c r="Y58">
        <v>1.5142800000000001</v>
      </c>
      <c r="Z58">
        <v>3.0225300000000002</v>
      </c>
      <c r="AA58">
        <v>0.24942</v>
      </c>
      <c r="AB58">
        <v>3.7780000000000001E-2</v>
      </c>
      <c r="AD58">
        <v>1.7790699999999999</v>
      </c>
      <c r="AE58">
        <v>66.7</v>
      </c>
      <c r="AG58">
        <v>0</v>
      </c>
      <c r="AJ58">
        <v>1.9912000000000001</v>
      </c>
      <c r="AK58">
        <v>0.64956000000000003</v>
      </c>
      <c r="AL58">
        <v>0.28985</v>
      </c>
      <c r="AM58">
        <v>2.9306100000000002</v>
      </c>
      <c r="AN58">
        <v>1.8291299999999999</v>
      </c>
      <c r="AO58">
        <v>1.2861100000000001</v>
      </c>
      <c r="AP58">
        <v>0.48910999999999999</v>
      </c>
      <c r="AQ58">
        <v>3.5481099999999999</v>
      </c>
      <c r="AS58">
        <v>2</v>
      </c>
      <c r="AT58">
        <v>0</v>
      </c>
      <c r="AU58">
        <v>2</v>
      </c>
      <c r="AV58">
        <v>0</v>
      </c>
      <c r="AW58" s="4">
        <v>0</v>
      </c>
      <c r="AX58">
        <v>0</v>
      </c>
      <c r="AY58">
        <v>0</v>
      </c>
      <c r="BA58" s="1">
        <v>44357</v>
      </c>
      <c r="BB58">
        <v>5</v>
      </c>
      <c r="BC58">
        <v>3</v>
      </c>
      <c r="BD58">
        <v>2</v>
      </c>
      <c r="BE58">
        <v>40</v>
      </c>
      <c r="BF58">
        <v>1</v>
      </c>
      <c r="BG58">
        <v>0</v>
      </c>
      <c r="BH58">
        <v>40</v>
      </c>
      <c r="BI58" s="1">
        <v>43818</v>
      </c>
      <c r="BJ58">
        <v>4</v>
      </c>
      <c r="BK58">
        <v>4</v>
      </c>
      <c r="BL58">
        <v>0</v>
      </c>
      <c r="BM58">
        <v>28</v>
      </c>
      <c r="BN58">
        <v>1</v>
      </c>
      <c r="BO58">
        <v>0</v>
      </c>
      <c r="BP58">
        <v>28</v>
      </c>
      <c r="BQ58" s="1">
        <v>43350</v>
      </c>
      <c r="BR58">
        <v>6</v>
      </c>
      <c r="BS58">
        <v>6</v>
      </c>
      <c r="BT58">
        <v>0</v>
      </c>
      <c r="BU58">
        <v>40</v>
      </c>
      <c r="BV58">
        <v>1</v>
      </c>
      <c r="BW58">
        <v>0</v>
      </c>
      <c r="BX58">
        <v>40</v>
      </c>
      <c r="BY58">
        <v>36</v>
      </c>
      <c r="CA58" t="s">
        <v>319</v>
      </c>
      <c r="CB58" t="s">
        <v>320</v>
      </c>
      <c r="CC58">
        <v>29115</v>
      </c>
      <c r="CD58">
        <v>370</v>
      </c>
      <c r="CE58">
        <v>8035341001</v>
      </c>
      <c r="CF58" t="s">
        <v>98</v>
      </c>
      <c r="CG58" t="s">
        <v>99</v>
      </c>
      <c r="CH58" s="1">
        <v>29403</v>
      </c>
      <c r="CI58" t="s">
        <v>99</v>
      </c>
      <c r="CJ58" t="s">
        <v>99</v>
      </c>
      <c r="CK58" t="s">
        <v>99</v>
      </c>
      <c r="CL58" t="s">
        <v>102</v>
      </c>
      <c r="CM58" t="s">
        <v>316</v>
      </c>
      <c r="CN58">
        <v>60</v>
      </c>
      <c r="CO58" s="1">
        <v>44621</v>
      </c>
      <c r="CP58" s="1"/>
      <c r="CV58"/>
    </row>
    <row r="59" spans="1:102" x14ac:dyDescent="0.25">
      <c r="A59" t="s">
        <v>226</v>
      </c>
      <c r="B59" s="18" t="s">
        <v>1020</v>
      </c>
      <c r="C59" s="18">
        <v>425080</v>
      </c>
      <c r="D59" t="s">
        <v>377</v>
      </c>
      <c r="E59" t="s">
        <v>126</v>
      </c>
      <c r="F59" t="s">
        <v>379</v>
      </c>
      <c r="G59" t="s">
        <v>1036</v>
      </c>
      <c r="H59">
        <v>79.099999999999994</v>
      </c>
      <c r="I59" t="s">
        <v>103</v>
      </c>
      <c r="K59" t="s">
        <v>99</v>
      </c>
      <c r="L59" t="s">
        <v>101</v>
      </c>
      <c r="M59">
        <v>4</v>
      </c>
      <c r="N59">
        <v>4</v>
      </c>
      <c r="O59">
        <v>4</v>
      </c>
      <c r="P59">
        <v>4</v>
      </c>
      <c r="Q59">
        <v>5</v>
      </c>
      <c r="R59">
        <v>4</v>
      </c>
      <c r="S59">
        <v>4</v>
      </c>
      <c r="U59" s="8">
        <v>4.2040100000000002</v>
      </c>
      <c r="V59" s="8">
        <v>0.81230000000000002</v>
      </c>
      <c r="W59">
        <v>25</v>
      </c>
      <c r="X59">
        <v>1.0711999999999999</v>
      </c>
      <c r="Y59">
        <v>1.8835</v>
      </c>
      <c r="Z59">
        <v>3.50854</v>
      </c>
      <c r="AA59">
        <v>0.46037</v>
      </c>
      <c r="AB59">
        <v>6.5530000000000005E-2</v>
      </c>
      <c r="AD59">
        <v>2.3205100000000001</v>
      </c>
      <c r="AE59">
        <v>31.6</v>
      </c>
      <c r="AG59">
        <v>0</v>
      </c>
      <c r="AJ59">
        <v>2.10744</v>
      </c>
      <c r="AK59">
        <v>0.66759999999999997</v>
      </c>
      <c r="AL59">
        <v>0.31702999999999998</v>
      </c>
      <c r="AM59">
        <v>3.0920700000000001</v>
      </c>
      <c r="AN59">
        <v>2.25421</v>
      </c>
      <c r="AO59">
        <v>1.1802600000000001</v>
      </c>
      <c r="AP59">
        <v>0.95957000000000003</v>
      </c>
      <c r="AQ59">
        <v>4.2927</v>
      </c>
      <c r="AS59">
        <v>0</v>
      </c>
      <c r="AT59">
        <v>0</v>
      </c>
      <c r="AU59">
        <v>1</v>
      </c>
      <c r="AV59">
        <v>0</v>
      </c>
      <c r="AW59" s="4">
        <v>0</v>
      </c>
      <c r="AX59">
        <v>0</v>
      </c>
      <c r="AY59">
        <v>0</v>
      </c>
      <c r="BA59" s="1">
        <v>44139</v>
      </c>
      <c r="BB59">
        <v>1</v>
      </c>
      <c r="BC59">
        <v>1</v>
      </c>
      <c r="BD59">
        <v>0</v>
      </c>
      <c r="BE59">
        <v>4</v>
      </c>
      <c r="BF59">
        <v>1</v>
      </c>
      <c r="BG59">
        <v>0</v>
      </c>
      <c r="BH59">
        <v>4</v>
      </c>
      <c r="BI59" s="1">
        <v>43609</v>
      </c>
      <c r="BJ59">
        <v>5</v>
      </c>
      <c r="BK59">
        <v>4</v>
      </c>
      <c r="BL59">
        <v>0</v>
      </c>
      <c r="BM59">
        <v>28</v>
      </c>
      <c r="BN59">
        <v>1</v>
      </c>
      <c r="BO59">
        <v>0</v>
      </c>
      <c r="BP59">
        <v>28</v>
      </c>
      <c r="BQ59" s="1">
        <v>43196</v>
      </c>
      <c r="BR59">
        <v>8</v>
      </c>
      <c r="BS59">
        <v>8</v>
      </c>
      <c r="BT59">
        <v>0</v>
      </c>
      <c r="BU59">
        <v>60</v>
      </c>
      <c r="BV59">
        <v>1</v>
      </c>
      <c r="BW59">
        <v>0</v>
      </c>
      <c r="BX59">
        <v>60</v>
      </c>
      <c r="BY59">
        <v>21.332999999999998</v>
      </c>
      <c r="CA59" t="s">
        <v>380</v>
      </c>
      <c r="CB59" t="s">
        <v>381</v>
      </c>
      <c r="CC59">
        <v>29020</v>
      </c>
      <c r="CD59">
        <v>270</v>
      </c>
      <c r="CE59">
        <v>8034324311</v>
      </c>
      <c r="CF59" t="s">
        <v>98</v>
      </c>
      <c r="CG59" t="s">
        <v>99</v>
      </c>
      <c r="CH59" s="1">
        <v>26299</v>
      </c>
      <c r="CI59" t="s">
        <v>99</v>
      </c>
      <c r="CJ59" t="s">
        <v>99</v>
      </c>
      <c r="CK59" t="s">
        <v>99</v>
      </c>
      <c r="CL59" t="s">
        <v>102</v>
      </c>
      <c r="CM59" t="s">
        <v>378</v>
      </c>
      <c r="CN59">
        <v>96</v>
      </c>
      <c r="CO59" s="1">
        <v>44621</v>
      </c>
      <c r="CP59" s="1"/>
      <c r="CV59"/>
    </row>
    <row r="60" spans="1:102" x14ac:dyDescent="0.25">
      <c r="A60" t="s">
        <v>226</v>
      </c>
      <c r="B60" s="18" t="s">
        <v>1020</v>
      </c>
      <c r="C60" s="18">
        <v>425321</v>
      </c>
      <c r="D60" t="s">
        <v>788</v>
      </c>
      <c r="E60" t="s">
        <v>184</v>
      </c>
      <c r="F60" t="s">
        <v>461</v>
      </c>
      <c r="G60" t="s">
        <v>1035</v>
      </c>
      <c r="H60">
        <v>268.8</v>
      </c>
      <c r="I60" t="s">
        <v>111</v>
      </c>
      <c r="K60" t="s">
        <v>99</v>
      </c>
      <c r="L60" t="s">
        <v>104</v>
      </c>
      <c r="M60">
        <v>2</v>
      </c>
      <c r="N60">
        <v>3</v>
      </c>
      <c r="O60">
        <v>2</v>
      </c>
      <c r="P60">
        <v>3</v>
      </c>
      <c r="Q60">
        <v>3</v>
      </c>
      <c r="R60">
        <v>3</v>
      </c>
      <c r="S60">
        <v>3</v>
      </c>
      <c r="U60" s="8">
        <v>3.8208299999999999</v>
      </c>
      <c r="V60" s="8">
        <v>0.45745000000000002</v>
      </c>
      <c r="W60">
        <v>57.8</v>
      </c>
      <c r="X60">
        <v>1.3187800000000001</v>
      </c>
      <c r="Y60">
        <v>1.77623</v>
      </c>
      <c r="Z60">
        <v>3.43011</v>
      </c>
      <c r="AA60">
        <v>0.23805999999999999</v>
      </c>
      <c r="AB60">
        <v>5.5750000000000001E-2</v>
      </c>
      <c r="AD60">
        <v>2.0446</v>
      </c>
      <c r="AE60">
        <v>67.3</v>
      </c>
      <c r="AG60">
        <v>0</v>
      </c>
      <c r="AJ60">
        <v>2.0742699999999998</v>
      </c>
      <c r="AK60">
        <v>0.67988999999999999</v>
      </c>
      <c r="AL60">
        <v>0.32285999999999998</v>
      </c>
      <c r="AM60">
        <v>3.0770200000000001</v>
      </c>
      <c r="AN60">
        <v>2.0179499999999999</v>
      </c>
      <c r="AO60">
        <v>1.4267700000000001</v>
      </c>
      <c r="AP60">
        <v>0.53061999999999998</v>
      </c>
      <c r="AQ60">
        <v>3.9205199999999998</v>
      </c>
      <c r="AS60">
        <v>16</v>
      </c>
      <c r="AT60">
        <v>1</v>
      </c>
      <c r="AU60">
        <v>4</v>
      </c>
      <c r="AV60">
        <v>2</v>
      </c>
      <c r="AW60" s="4">
        <v>25322.7</v>
      </c>
      <c r="AX60">
        <v>0</v>
      </c>
      <c r="AY60">
        <v>2</v>
      </c>
      <c r="BA60" s="1">
        <v>44322</v>
      </c>
      <c r="BB60">
        <v>6</v>
      </c>
      <c r="BC60">
        <v>5</v>
      </c>
      <c r="BD60">
        <v>1</v>
      </c>
      <c r="BE60">
        <v>36</v>
      </c>
      <c r="BF60">
        <v>1</v>
      </c>
      <c r="BG60">
        <v>0</v>
      </c>
      <c r="BH60">
        <v>36</v>
      </c>
      <c r="BI60" s="1">
        <v>43803</v>
      </c>
      <c r="BJ60">
        <v>9</v>
      </c>
      <c r="BK60">
        <v>5</v>
      </c>
      <c r="BL60">
        <v>9</v>
      </c>
      <c r="BM60">
        <v>84</v>
      </c>
      <c r="BN60">
        <v>1</v>
      </c>
      <c r="BO60">
        <v>0</v>
      </c>
      <c r="BP60">
        <v>84</v>
      </c>
      <c r="BQ60" s="1">
        <v>43335</v>
      </c>
      <c r="BR60">
        <v>3</v>
      </c>
      <c r="BS60">
        <v>3</v>
      </c>
      <c r="BT60">
        <v>0</v>
      </c>
      <c r="BU60">
        <v>12</v>
      </c>
      <c r="BV60">
        <v>1</v>
      </c>
      <c r="BW60">
        <v>0</v>
      </c>
      <c r="BX60">
        <v>12</v>
      </c>
      <c r="BY60">
        <v>48</v>
      </c>
      <c r="CA60" t="s">
        <v>790</v>
      </c>
      <c r="CB60" t="s">
        <v>791</v>
      </c>
      <c r="CC60">
        <v>29072</v>
      </c>
      <c r="CD60">
        <v>310</v>
      </c>
      <c r="CE60">
        <v>8033595181</v>
      </c>
      <c r="CF60" t="s">
        <v>98</v>
      </c>
      <c r="CG60" t="s">
        <v>99</v>
      </c>
      <c r="CH60" s="1">
        <v>33589</v>
      </c>
      <c r="CI60" t="s">
        <v>99</v>
      </c>
      <c r="CJ60" t="s">
        <v>99</v>
      </c>
      <c r="CK60" t="s">
        <v>99</v>
      </c>
      <c r="CL60" t="s">
        <v>102</v>
      </c>
      <c r="CM60" t="s">
        <v>789</v>
      </c>
      <c r="CN60">
        <v>388</v>
      </c>
      <c r="CO60" s="1">
        <v>44621</v>
      </c>
      <c r="CP60" s="1"/>
      <c r="CV60"/>
    </row>
    <row r="61" spans="1:102" x14ac:dyDescent="0.25">
      <c r="A61" t="s">
        <v>226</v>
      </c>
      <c r="B61" s="18" t="s">
        <v>1020</v>
      </c>
      <c r="C61" s="18">
        <v>425149</v>
      </c>
      <c r="D61" t="s">
        <v>581</v>
      </c>
      <c r="E61" t="s">
        <v>218</v>
      </c>
      <c r="F61" t="s">
        <v>242</v>
      </c>
      <c r="G61" t="s">
        <v>1034</v>
      </c>
      <c r="H61">
        <v>80.599999999999994</v>
      </c>
      <c r="I61" t="s">
        <v>106</v>
      </c>
      <c r="K61" t="s">
        <v>99</v>
      </c>
      <c r="L61" t="s">
        <v>104</v>
      </c>
      <c r="M61">
        <v>1</v>
      </c>
      <c r="N61">
        <v>2</v>
      </c>
      <c r="O61">
        <v>1</v>
      </c>
      <c r="P61">
        <v>2</v>
      </c>
      <c r="Q61">
        <v>2</v>
      </c>
      <c r="R61">
        <v>2</v>
      </c>
      <c r="S61">
        <v>2</v>
      </c>
      <c r="U61" s="8">
        <v>2.73983</v>
      </c>
      <c r="V61" s="8">
        <v>0.37203999999999998</v>
      </c>
      <c r="W61">
        <v>70.3</v>
      </c>
      <c r="X61">
        <v>0.73963000000000001</v>
      </c>
      <c r="Y61">
        <v>1.1116699999999999</v>
      </c>
      <c r="Z61">
        <v>2.31081</v>
      </c>
      <c r="AA61">
        <v>0.21718000000000001</v>
      </c>
      <c r="AB61">
        <v>1.643E-2</v>
      </c>
      <c r="AD61">
        <v>1.6281600000000001</v>
      </c>
      <c r="AE61">
        <v>75</v>
      </c>
      <c r="AG61">
        <v>1</v>
      </c>
      <c r="AJ61">
        <v>1.8169</v>
      </c>
      <c r="AK61">
        <v>0.66722999999999999</v>
      </c>
      <c r="AL61">
        <v>0.31139</v>
      </c>
      <c r="AM61">
        <v>2.7955299999999998</v>
      </c>
      <c r="AN61">
        <v>1.83456</v>
      </c>
      <c r="AO61">
        <v>0.81537999999999999</v>
      </c>
      <c r="AP61">
        <v>0.44744</v>
      </c>
      <c r="AQ61">
        <v>3.0943900000000002</v>
      </c>
      <c r="AS61">
        <v>9</v>
      </c>
      <c r="AT61">
        <v>3</v>
      </c>
      <c r="AU61">
        <v>1</v>
      </c>
      <c r="AV61">
        <v>4</v>
      </c>
      <c r="AW61" s="4">
        <v>10413</v>
      </c>
      <c r="AX61">
        <v>0</v>
      </c>
      <c r="AY61">
        <v>4</v>
      </c>
      <c r="BA61" s="1">
        <v>44062</v>
      </c>
      <c r="BB61">
        <v>10</v>
      </c>
      <c r="BC61">
        <v>5</v>
      </c>
      <c r="BD61">
        <v>7</v>
      </c>
      <c r="BE61">
        <v>100</v>
      </c>
      <c r="BF61">
        <v>1</v>
      </c>
      <c r="BG61">
        <v>0</v>
      </c>
      <c r="BH61">
        <v>100</v>
      </c>
      <c r="BI61" s="1">
        <v>43490</v>
      </c>
      <c r="BJ61">
        <v>13</v>
      </c>
      <c r="BK61">
        <v>13</v>
      </c>
      <c r="BL61">
        <v>0</v>
      </c>
      <c r="BM61">
        <v>60</v>
      </c>
      <c r="BN61">
        <v>1</v>
      </c>
      <c r="BO61">
        <v>0</v>
      </c>
      <c r="BP61">
        <v>60</v>
      </c>
      <c r="BQ61" s="1">
        <v>43126</v>
      </c>
      <c r="BR61">
        <v>25</v>
      </c>
      <c r="BS61">
        <v>25</v>
      </c>
      <c r="BT61">
        <v>0</v>
      </c>
      <c r="BU61">
        <v>152</v>
      </c>
      <c r="BV61">
        <v>1</v>
      </c>
      <c r="BW61">
        <v>0</v>
      </c>
      <c r="BX61">
        <v>152</v>
      </c>
      <c r="BY61">
        <v>95.332999999999998</v>
      </c>
      <c r="CA61" t="s">
        <v>583</v>
      </c>
      <c r="CB61" t="s">
        <v>584</v>
      </c>
      <c r="CC61">
        <v>29591</v>
      </c>
      <c r="CD61">
        <v>200</v>
      </c>
      <c r="CE61">
        <v>8433899201</v>
      </c>
      <c r="CF61" t="s">
        <v>98</v>
      </c>
      <c r="CG61" t="s">
        <v>99</v>
      </c>
      <c r="CH61" s="1">
        <v>30518</v>
      </c>
      <c r="CI61" t="s">
        <v>99</v>
      </c>
      <c r="CJ61" t="s">
        <v>99</v>
      </c>
      <c r="CK61" t="s">
        <v>99</v>
      </c>
      <c r="CL61" t="s">
        <v>102</v>
      </c>
      <c r="CM61" t="s">
        <v>582</v>
      </c>
      <c r="CN61">
        <v>88</v>
      </c>
      <c r="CO61" s="1">
        <v>44621</v>
      </c>
      <c r="CP61" s="1"/>
      <c r="CV61"/>
    </row>
    <row r="62" spans="1:102" x14ac:dyDescent="0.25">
      <c r="A62" t="s">
        <v>226</v>
      </c>
      <c r="B62" s="18" t="s">
        <v>1020</v>
      </c>
      <c r="C62" s="18">
        <v>425303</v>
      </c>
      <c r="D62" t="s">
        <v>726</v>
      </c>
      <c r="E62" t="s">
        <v>180</v>
      </c>
      <c r="F62" t="s">
        <v>273</v>
      </c>
      <c r="G62" t="s">
        <v>1034</v>
      </c>
      <c r="H62">
        <v>73.5</v>
      </c>
      <c r="I62" t="s">
        <v>106</v>
      </c>
      <c r="K62" t="s">
        <v>99</v>
      </c>
      <c r="L62" t="s">
        <v>104</v>
      </c>
      <c r="M62">
        <v>1</v>
      </c>
      <c r="N62">
        <v>1</v>
      </c>
      <c r="O62">
        <v>1</v>
      </c>
      <c r="P62">
        <v>1</v>
      </c>
      <c r="Q62">
        <v>1</v>
      </c>
      <c r="R62">
        <v>1</v>
      </c>
      <c r="S62">
        <v>1</v>
      </c>
      <c r="U62" s="8">
        <v>3.4891700000000001</v>
      </c>
      <c r="V62" s="8">
        <v>0.32423000000000002</v>
      </c>
      <c r="W62">
        <v>62.5</v>
      </c>
      <c r="X62">
        <v>1.0466599999999999</v>
      </c>
      <c r="Y62">
        <v>1.3708899999999999</v>
      </c>
      <c r="Z62">
        <v>3.0575700000000001</v>
      </c>
      <c r="AA62">
        <v>0.18890999999999999</v>
      </c>
      <c r="AB62">
        <v>5.4559999999999997E-2</v>
      </c>
      <c r="AD62">
        <v>2.1182799999999999</v>
      </c>
      <c r="AE62">
        <v>88.9</v>
      </c>
      <c r="AG62">
        <v>2</v>
      </c>
      <c r="AJ62">
        <v>1.9176299999999999</v>
      </c>
      <c r="AK62">
        <v>0.63448000000000004</v>
      </c>
      <c r="AL62">
        <v>0.26734000000000002</v>
      </c>
      <c r="AM62">
        <v>2.8194499999999998</v>
      </c>
      <c r="AN62">
        <v>2.2614299999999998</v>
      </c>
      <c r="AO62">
        <v>1.2134199999999999</v>
      </c>
      <c r="AP62">
        <v>0.45419999999999999</v>
      </c>
      <c r="AQ62">
        <v>3.90726</v>
      </c>
      <c r="AS62">
        <v>4</v>
      </c>
      <c r="AT62">
        <v>0</v>
      </c>
      <c r="AU62">
        <v>2</v>
      </c>
      <c r="AV62">
        <v>4</v>
      </c>
      <c r="AW62" s="4">
        <v>30038.45</v>
      </c>
      <c r="AX62">
        <v>0</v>
      </c>
      <c r="AY62">
        <v>4</v>
      </c>
      <c r="BA62" s="1">
        <v>44371</v>
      </c>
      <c r="BB62">
        <v>9</v>
      </c>
      <c r="BC62">
        <v>7</v>
      </c>
      <c r="BD62">
        <v>2</v>
      </c>
      <c r="BE62">
        <v>80</v>
      </c>
      <c r="BF62">
        <v>1</v>
      </c>
      <c r="BG62">
        <v>0</v>
      </c>
      <c r="BH62">
        <v>80</v>
      </c>
      <c r="BI62" s="1">
        <v>43580</v>
      </c>
      <c r="BJ62">
        <v>19</v>
      </c>
      <c r="BK62">
        <v>17</v>
      </c>
      <c r="BL62">
        <v>5</v>
      </c>
      <c r="BM62">
        <v>136</v>
      </c>
      <c r="BN62">
        <v>1</v>
      </c>
      <c r="BO62">
        <v>0</v>
      </c>
      <c r="BP62">
        <v>136</v>
      </c>
      <c r="BQ62" s="1">
        <v>43222</v>
      </c>
      <c r="BR62">
        <v>10</v>
      </c>
      <c r="BS62">
        <v>8</v>
      </c>
      <c r="BT62">
        <v>2</v>
      </c>
      <c r="BU62">
        <v>64</v>
      </c>
      <c r="BV62">
        <v>1</v>
      </c>
      <c r="BW62">
        <v>0</v>
      </c>
      <c r="BX62">
        <v>64</v>
      </c>
      <c r="BY62">
        <v>96</v>
      </c>
      <c r="CA62" t="s">
        <v>728</v>
      </c>
      <c r="CB62" t="s">
        <v>729</v>
      </c>
      <c r="CC62">
        <v>29349</v>
      </c>
      <c r="CD62">
        <v>410</v>
      </c>
      <c r="CE62">
        <v>8644722028</v>
      </c>
      <c r="CF62" t="s">
        <v>98</v>
      </c>
      <c r="CG62" t="s">
        <v>99</v>
      </c>
      <c r="CH62" s="1">
        <v>33284</v>
      </c>
      <c r="CI62" t="s">
        <v>99</v>
      </c>
      <c r="CJ62" t="s">
        <v>99</v>
      </c>
      <c r="CK62" t="s">
        <v>99</v>
      </c>
      <c r="CL62" t="s">
        <v>102</v>
      </c>
      <c r="CM62" t="s">
        <v>727</v>
      </c>
      <c r="CN62">
        <v>88</v>
      </c>
      <c r="CO62" s="1">
        <v>44621</v>
      </c>
      <c r="CP62" s="1"/>
      <c r="CS62">
        <v>12</v>
      </c>
      <c r="CV62"/>
      <c r="CX62">
        <v>12</v>
      </c>
    </row>
    <row r="63" spans="1:102" x14ac:dyDescent="0.25">
      <c r="A63" t="s">
        <v>226</v>
      </c>
      <c r="B63" s="18" t="s">
        <v>1020</v>
      </c>
      <c r="C63" s="18">
        <v>425300</v>
      </c>
      <c r="D63" t="s">
        <v>714</v>
      </c>
      <c r="E63" t="s">
        <v>716</v>
      </c>
      <c r="F63" t="s">
        <v>498</v>
      </c>
      <c r="G63" t="s">
        <v>1036</v>
      </c>
      <c r="H63">
        <v>74.599999999999994</v>
      </c>
      <c r="I63" t="s">
        <v>146</v>
      </c>
      <c r="K63" t="s">
        <v>99</v>
      </c>
      <c r="L63" t="s">
        <v>104</v>
      </c>
      <c r="M63">
        <v>4</v>
      </c>
      <c r="N63">
        <v>4</v>
      </c>
      <c r="O63">
        <v>4</v>
      </c>
      <c r="P63">
        <v>3</v>
      </c>
      <c r="Q63">
        <v>5</v>
      </c>
      <c r="R63">
        <v>2</v>
      </c>
      <c r="S63">
        <v>4</v>
      </c>
      <c r="U63" s="8">
        <v>3.5199799999999999</v>
      </c>
      <c r="V63" s="8">
        <v>0.76063999999999998</v>
      </c>
      <c r="W63">
        <v>28.1</v>
      </c>
      <c r="X63">
        <v>0.65924000000000005</v>
      </c>
      <c r="Y63">
        <v>1.4198900000000001</v>
      </c>
      <c r="Z63">
        <v>3.07057</v>
      </c>
      <c r="AA63">
        <v>0.45256000000000002</v>
      </c>
      <c r="AB63">
        <v>4.5199999999999997E-2</v>
      </c>
      <c r="AD63">
        <v>2.1000899999999998</v>
      </c>
      <c r="AE63">
        <v>20</v>
      </c>
      <c r="AG63">
        <v>0</v>
      </c>
      <c r="AJ63">
        <v>2.0729500000000001</v>
      </c>
      <c r="AK63">
        <v>0.66022000000000003</v>
      </c>
      <c r="AL63">
        <v>0.29163</v>
      </c>
      <c r="AM63">
        <v>3.0247899999999999</v>
      </c>
      <c r="AN63">
        <v>2.0740400000000001</v>
      </c>
      <c r="AO63">
        <v>0.73448000000000002</v>
      </c>
      <c r="AP63">
        <v>0.97680999999999996</v>
      </c>
      <c r="AQ63">
        <v>3.6741799999999998</v>
      </c>
      <c r="AS63">
        <v>2</v>
      </c>
      <c r="AT63">
        <v>0</v>
      </c>
      <c r="AU63">
        <v>0</v>
      </c>
      <c r="AV63">
        <v>1</v>
      </c>
      <c r="AW63" s="4">
        <v>650</v>
      </c>
      <c r="AX63">
        <v>0</v>
      </c>
      <c r="AY63">
        <v>1</v>
      </c>
      <c r="BA63" s="1">
        <v>44337</v>
      </c>
      <c r="BB63">
        <v>1</v>
      </c>
      <c r="BC63">
        <v>1</v>
      </c>
      <c r="BD63">
        <v>1</v>
      </c>
      <c r="BE63">
        <v>4</v>
      </c>
      <c r="BF63">
        <v>1</v>
      </c>
      <c r="BG63">
        <v>0</v>
      </c>
      <c r="BH63">
        <v>4</v>
      </c>
      <c r="BI63" s="1">
        <v>43773</v>
      </c>
      <c r="BJ63">
        <v>6</v>
      </c>
      <c r="BK63">
        <v>6</v>
      </c>
      <c r="BL63">
        <v>0</v>
      </c>
      <c r="BM63">
        <v>32</v>
      </c>
      <c r="BN63">
        <v>1</v>
      </c>
      <c r="BO63">
        <v>0</v>
      </c>
      <c r="BP63">
        <v>32</v>
      </c>
      <c r="BQ63" s="1">
        <v>43328</v>
      </c>
      <c r="BR63">
        <v>8</v>
      </c>
      <c r="BS63">
        <v>8</v>
      </c>
      <c r="BT63">
        <v>0</v>
      </c>
      <c r="BU63">
        <v>32</v>
      </c>
      <c r="BV63">
        <v>1</v>
      </c>
      <c r="BW63">
        <v>0</v>
      </c>
      <c r="BX63">
        <v>32</v>
      </c>
      <c r="BY63">
        <v>18</v>
      </c>
      <c r="CA63" t="s">
        <v>717</v>
      </c>
      <c r="CB63" t="s">
        <v>718</v>
      </c>
      <c r="CC63">
        <v>29148</v>
      </c>
      <c r="CD63">
        <v>130</v>
      </c>
      <c r="CE63">
        <v>8034852317</v>
      </c>
      <c r="CF63" t="s">
        <v>98</v>
      </c>
      <c r="CG63" t="s">
        <v>99</v>
      </c>
      <c r="CH63" s="1">
        <v>33308</v>
      </c>
      <c r="CI63" t="s">
        <v>99</v>
      </c>
      <c r="CJ63" t="s">
        <v>99</v>
      </c>
      <c r="CK63" t="s">
        <v>99</v>
      </c>
      <c r="CL63" t="s">
        <v>102</v>
      </c>
      <c r="CM63" t="s">
        <v>715</v>
      </c>
      <c r="CN63">
        <v>88</v>
      </c>
      <c r="CO63" s="1">
        <v>44621</v>
      </c>
      <c r="CP63" s="1"/>
      <c r="CV63"/>
    </row>
    <row r="64" spans="1:102" x14ac:dyDescent="0.25">
      <c r="A64" t="s">
        <v>226</v>
      </c>
      <c r="B64" s="18" t="s">
        <v>1020</v>
      </c>
      <c r="C64" s="18">
        <v>425341</v>
      </c>
      <c r="D64" t="s">
        <v>829</v>
      </c>
      <c r="E64" t="s">
        <v>831</v>
      </c>
      <c r="F64" t="s">
        <v>558</v>
      </c>
      <c r="G64" t="s">
        <v>1036</v>
      </c>
      <c r="H64">
        <v>68.8</v>
      </c>
      <c r="I64" t="s">
        <v>146</v>
      </c>
      <c r="K64" t="s">
        <v>99</v>
      </c>
      <c r="L64" t="s">
        <v>104</v>
      </c>
      <c r="M64">
        <v>3</v>
      </c>
      <c r="N64">
        <v>3</v>
      </c>
      <c r="O64">
        <v>3</v>
      </c>
      <c r="P64">
        <v>4</v>
      </c>
      <c r="Q64">
        <v>4</v>
      </c>
      <c r="R64">
        <v>4</v>
      </c>
      <c r="S64">
        <v>3</v>
      </c>
      <c r="U64" s="8">
        <v>3.85433</v>
      </c>
      <c r="V64" s="8">
        <v>0.50134000000000001</v>
      </c>
      <c r="W64">
        <v>34.200000000000003</v>
      </c>
      <c r="X64">
        <v>0.90649000000000002</v>
      </c>
      <c r="Y64">
        <v>1.4078299999999999</v>
      </c>
      <c r="Z64">
        <v>3.4094799999999998</v>
      </c>
      <c r="AA64">
        <v>0.31190000000000001</v>
      </c>
      <c r="AB64">
        <v>4.4639999999999999E-2</v>
      </c>
      <c r="AD64">
        <v>2.4464999999999999</v>
      </c>
      <c r="AE64">
        <v>22.2</v>
      </c>
      <c r="AG64">
        <v>0</v>
      </c>
      <c r="AJ64">
        <v>2.1459100000000002</v>
      </c>
      <c r="AK64">
        <v>0.64720999999999995</v>
      </c>
      <c r="AL64">
        <v>0.30747999999999998</v>
      </c>
      <c r="AM64">
        <v>3.1006</v>
      </c>
      <c r="AN64">
        <v>2.33399</v>
      </c>
      <c r="AO64">
        <v>1.0302500000000001</v>
      </c>
      <c r="AP64">
        <v>0.61062000000000005</v>
      </c>
      <c r="AQ64">
        <v>3.9248099999999999</v>
      </c>
      <c r="AS64">
        <v>2</v>
      </c>
      <c r="AT64">
        <v>0</v>
      </c>
      <c r="AU64">
        <v>0</v>
      </c>
      <c r="AV64">
        <v>0</v>
      </c>
      <c r="AW64" s="4">
        <v>0</v>
      </c>
      <c r="AX64">
        <v>0</v>
      </c>
      <c r="AY64">
        <v>0</v>
      </c>
      <c r="BA64" s="1">
        <v>44456</v>
      </c>
      <c r="BB64">
        <v>2</v>
      </c>
      <c r="BC64">
        <v>2</v>
      </c>
      <c r="BD64">
        <v>0</v>
      </c>
      <c r="BE64">
        <v>24</v>
      </c>
      <c r="BF64">
        <v>1</v>
      </c>
      <c r="BG64">
        <v>0</v>
      </c>
      <c r="BH64">
        <v>24</v>
      </c>
      <c r="BI64" s="1">
        <v>43818</v>
      </c>
      <c r="BJ64">
        <v>7</v>
      </c>
      <c r="BK64">
        <v>7</v>
      </c>
      <c r="BL64">
        <v>7</v>
      </c>
      <c r="BM64">
        <v>36</v>
      </c>
      <c r="BN64">
        <v>1</v>
      </c>
      <c r="BO64">
        <v>0</v>
      </c>
      <c r="BP64">
        <v>36</v>
      </c>
      <c r="BQ64" s="1">
        <v>43343</v>
      </c>
      <c r="BR64">
        <v>6</v>
      </c>
      <c r="BS64">
        <v>6</v>
      </c>
      <c r="BT64">
        <v>0</v>
      </c>
      <c r="BU64">
        <v>20</v>
      </c>
      <c r="BV64">
        <v>1</v>
      </c>
      <c r="BW64">
        <v>0</v>
      </c>
      <c r="BX64">
        <v>20</v>
      </c>
      <c r="BY64">
        <v>27.332999999999998</v>
      </c>
      <c r="CA64" t="s">
        <v>717</v>
      </c>
      <c r="CB64" t="s">
        <v>832</v>
      </c>
      <c r="CC64">
        <v>29479</v>
      </c>
      <c r="CD64">
        <v>70</v>
      </c>
      <c r="CE64">
        <v>8435672307</v>
      </c>
      <c r="CF64" t="s">
        <v>98</v>
      </c>
      <c r="CG64" t="s">
        <v>99</v>
      </c>
      <c r="CH64" s="1">
        <v>34820</v>
      </c>
      <c r="CI64" t="s">
        <v>99</v>
      </c>
      <c r="CJ64" t="s">
        <v>99</v>
      </c>
      <c r="CK64" t="s">
        <v>99</v>
      </c>
      <c r="CL64" t="s">
        <v>102</v>
      </c>
      <c r="CM64" t="s">
        <v>830</v>
      </c>
      <c r="CN64">
        <v>88</v>
      </c>
      <c r="CO64" s="1">
        <v>44621</v>
      </c>
      <c r="CP64" s="1"/>
      <c r="CV64"/>
    </row>
    <row r="65" spans="1:102" x14ac:dyDescent="0.25">
      <c r="A65" t="s">
        <v>226</v>
      </c>
      <c r="B65" s="18" t="s">
        <v>1020</v>
      </c>
      <c r="C65" s="18">
        <v>425380</v>
      </c>
      <c r="D65" t="s">
        <v>883</v>
      </c>
      <c r="E65" t="s">
        <v>885</v>
      </c>
      <c r="F65" t="s">
        <v>298</v>
      </c>
      <c r="G65" t="s">
        <v>1034</v>
      </c>
      <c r="H65">
        <v>10.3</v>
      </c>
      <c r="I65" t="s">
        <v>106</v>
      </c>
      <c r="K65" t="s">
        <v>99</v>
      </c>
      <c r="L65" t="s">
        <v>116</v>
      </c>
      <c r="M65">
        <v>5</v>
      </c>
      <c r="N65">
        <v>5</v>
      </c>
      <c r="O65">
        <v>4</v>
      </c>
      <c r="P65">
        <v>2</v>
      </c>
      <c r="R65">
        <v>2</v>
      </c>
      <c r="S65">
        <v>5</v>
      </c>
      <c r="U65" s="8">
        <v>6.5819099999999997</v>
      </c>
      <c r="V65" s="8">
        <v>1.99363</v>
      </c>
      <c r="W65">
        <v>64.7</v>
      </c>
      <c r="X65">
        <v>0.81972</v>
      </c>
      <c r="Y65">
        <v>2.8133599999999999</v>
      </c>
      <c r="Z65">
        <v>5.5773099999999998</v>
      </c>
      <c r="AA65">
        <v>1.28915</v>
      </c>
      <c r="AB65">
        <v>0.51359999999999995</v>
      </c>
      <c r="AD65">
        <v>3.7685499999999998</v>
      </c>
      <c r="AE65">
        <v>55.6</v>
      </c>
      <c r="AG65">
        <v>0</v>
      </c>
      <c r="AJ65">
        <v>2.2511999999999999</v>
      </c>
      <c r="AK65">
        <v>0.89876999999999996</v>
      </c>
      <c r="AL65">
        <v>0.45179000000000002</v>
      </c>
      <c r="AM65">
        <v>3.6017600000000001</v>
      </c>
      <c r="AN65">
        <v>3.4270999999999998</v>
      </c>
      <c r="AO65">
        <v>0.67088000000000003</v>
      </c>
      <c r="AP65">
        <v>1.6525700000000001</v>
      </c>
      <c r="AQ65">
        <v>5.7696899999999998</v>
      </c>
      <c r="AS65">
        <v>0</v>
      </c>
      <c r="AT65">
        <v>0</v>
      </c>
      <c r="AU65">
        <v>0</v>
      </c>
      <c r="AV65">
        <v>2</v>
      </c>
      <c r="AW65" s="4">
        <v>1632.61</v>
      </c>
      <c r="AX65">
        <v>0</v>
      </c>
      <c r="AY65">
        <v>2</v>
      </c>
      <c r="BA65" s="1">
        <v>43902</v>
      </c>
      <c r="BB65">
        <v>2</v>
      </c>
      <c r="BC65">
        <v>2</v>
      </c>
      <c r="BD65">
        <v>2</v>
      </c>
      <c r="BE65">
        <v>8</v>
      </c>
      <c r="BF65">
        <v>1</v>
      </c>
      <c r="BG65">
        <v>0</v>
      </c>
      <c r="BH65">
        <v>8</v>
      </c>
      <c r="BI65" s="1">
        <v>43453</v>
      </c>
      <c r="BJ65">
        <v>10</v>
      </c>
      <c r="BK65">
        <v>10</v>
      </c>
      <c r="BL65">
        <v>0</v>
      </c>
      <c r="BM65">
        <v>52</v>
      </c>
      <c r="BN65">
        <v>1</v>
      </c>
      <c r="BO65">
        <v>0</v>
      </c>
      <c r="BP65">
        <v>52</v>
      </c>
      <c r="BQ65" s="1">
        <v>43111</v>
      </c>
      <c r="BR65">
        <v>5</v>
      </c>
      <c r="BS65">
        <v>5</v>
      </c>
      <c r="BT65">
        <v>0</v>
      </c>
      <c r="BU65">
        <v>16</v>
      </c>
      <c r="BV65">
        <v>1</v>
      </c>
      <c r="BW65">
        <v>0</v>
      </c>
      <c r="BX65">
        <v>16</v>
      </c>
      <c r="BY65">
        <v>24</v>
      </c>
      <c r="CA65" t="s">
        <v>886</v>
      </c>
      <c r="CB65" t="s">
        <v>887</v>
      </c>
      <c r="CC65">
        <v>29585</v>
      </c>
      <c r="CD65">
        <v>210</v>
      </c>
      <c r="CE65">
        <v>8432359393</v>
      </c>
      <c r="CF65" t="s">
        <v>98</v>
      </c>
      <c r="CG65" t="s">
        <v>99</v>
      </c>
      <c r="CH65" s="1">
        <v>37838</v>
      </c>
      <c r="CI65" t="s">
        <v>100</v>
      </c>
      <c r="CJ65" t="s">
        <v>99</v>
      </c>
      <c r="CK65" t="s">
        <v>99</v>
      </c>
      <c r="CL65" t="s">
        <v>102</v>
      </c>
      <c r="CM65" t="s">
        <v>884</v>
      </c>
      <c r="CN65">
        <v>24</v>
      </c>
      <c r="CO65" s="1">
        <v>44621</v>
      </c>
      <c r="CP65" s="1"/>
      <c r="CV65">
        <v>2</v>
      </c>
    </row>
    <row r="66" spans="1:102" x14ac:dyDescent="0.25">
      <c r="A66" t="s">
        <v>226</v>
      </c>
      <c r="B66" s="18" t="s">
        <v>1020</v>
      </c>
      <c r="C66" s="18">
        <v>425155</v>
      </c>
      <c r="D66" t="s">
        <v>593</v>
      </c>
      <c r="E66" t="s">
        <v>147</v>
      </c>
      <c r="F66" t="s">
        <v>202</v>
      </c>
      <c r="G66" t="s">
        <v>1034</v>
      </c>
      <c r="H66">
        <v>131.4</v>
      </c>
      <c r="I66" t="s">
        <v>97</v>
      </c>
      <c r="K66" t="s">
        <v>99</v>
      </c>
      <c r="L66" t="s">
        <v>101</v>
      </c>
      <c r="M66">
        <v>1</v>
      </c>
      <c r="N66">
        <v>3</v>
      </c>
      <c r="O66">
        <v>1</v>
      </c>
      <c r="P66">
        <v>4</v>
      </c>
      <c r="Q66">
        <v>4</v>
      </c>
      <c r="R66">
        <v>5</v>
      </c>
      <c r="S66">
        <v>3</v>
      </c>
      <c r="U66" s="8">
        <v>3.3154300000000001</v>
      </c>
      <c r="V66" s="8">
        <v>0.49553000000000003</v>
      </c>
      <c r="W66">
        <v>25.2</v>
      </c>
      <c r="X66">
        <v>0.80827000000000004</v>
      </c>
      <c r="Y66">
        <v>1.3038000000000001</v>
      </c>
      <c r="Z66">
        <v>2.8477700000000001</v>
      </c>
      <c r="AA66">
        <v>0.43202000000000002</v>
      </c>
      <c r="AB66">
        <v>1.3129999999999999E-2</v>
      </c>
      <c r="AD66">
        <v>2.0116299999999998</v>
      </c>
      <c r="AE66">
        <v>35.299999999999997</v>
      </c>
      <c r="AG66">
        <v>0</v>
      </c>
      <c r="AJ66">
        <v>1.97163</v>
      </c>
      <c r="AK66">
        <v>0.67805000000000004</v>
      </c>
      <c r="AL66">
        <v>0.33701999999999999</v>
      </c>
      <c r="AM66">
        <v>2.9866899999999998</v>
      </c>
      <c r="AN66">
        <v>2.0887600000000002</v>
      </c>
      <c r="AO66">
        <v>0.87683999999999995</v>
      </c>
      <c r="AP66">
        <v>0.55064000000000002</v>
      </c>
      <c r="AQ66">
        <v>3.50481</v>
      </c>
      <c r="AS66">
        <v>1</v>
      </c>
      <c r="AT66">
        <v>4</v>
      </c>
      <c r="AU66">
        <v>2</v>
      </c>
      <c r="AV66">
        <v>2</v>
      </c>
      <c r="AW66" s="4">
        <v>20091.5</v>
      </c>
      <c r="AX66">
        <v>0</v>
      </c>
      <c r="AY66">
        <v>2</v>
      </c>
      <c r="BA66" s="1">
        <v>44168</v>
      </c>
      <c r="BB66">
        <v>1</v>
      </c>
      <c r="BC66">
        <v>0</v>
      </c>
      <c r="BD66">
        <v>1</v>
      </c>
      <c r="BE66">
        <v>16</v>
      </c>
      <c r="BF66">
        <v>1</v>
      </c>
      <c r="BG66">
        <v>0</v>
      </c>
      <c r="BH66">
        <v>16</v>
      </c>
      <c r="BI66" s="1">
        <v>43497</v>
      </c>
      <c r="BJ66">
        <v>10</v>
      </c>
      <c r="BK66">
        <v>9</v>
      </c>
      <c r="BL66">
        <v>1</v>
      </c>
      <c r="BM66">
        <v>192</v>
      </c>
      <c r="BN66">
        <v>1</v>
      </c>
      <c r="BO66">
        <v>0</v>
      </c>
      <c r="BP66">
        <v>192</v>
      </c>
      <c r="BQ66" s="1">
        <v>43113</v>
      </c>
      <c r="BR66">
        <v>12</v>
      </c>
      <c r="BS66">
        <v>12</v>
      </c>
      <c r="BT66">
        <v>0</v>
      </c>
      <c r="BU66">
        <v>56</v>
      </c>
      <c r="BV66">
        <v>1</v>
      </c>
      <c r="BW66">
        <v>0</v>
      </c>
      <c r="BX66">
        <v>56</v>
      </c>
      <c r="BY66">
        <v>81.332999999999998</v>
      </c>
      <c r="CA66" t="s">
        <v>595</v>
      </c>
      <c r="CB66" t="s">
        <v>596</v>
      </c>
      <c r="CC66">
        <v>29720</v>
      </c>
      <c r="CD66">
        <v>280</v>
      </c>
      <c r="CE66">
        <v>8032857907</v>
      </c>
      <c r="CF66" t="s">
        <v>98</v>
      </c>
      <c r="CG66" t="s">
        <v>99</v>
      </c>
      <c r="CH66" s="1">
        <v>31467</v>
      </c>
      <c r="CI66" t="s">
        <v>99</v>
      </c>
      <c r="CJ66" t="s">
        <v>99</v>
      </c>
      <c r="CK66" t="s">
        <v>99</v>
      </c>
      <c r="CL66" t="s">
        <v>102</v>
      </c>
      <c r="CM66" t="s">
        <v>594</v>
      </c>
      <c r="CN66">
        <v>142</v>
      </c>
      <c r="CO66" s="1">
        <v>44621</v>
      </c>
      <c r="CP66" s="1"/>
      <c r="CV66"/>
    </row>
    <row r="67" spans="1:102" x14ac:dyDescent="0.25">
      <c r="A67" t="s">
        <v>226</v>
      </c>
      <c r="B67" s="18" t="s">
        <v>1020</v>
      </c>
      <c r="C67" s="18">
        <v>425319</v>
      </c>
      <c r="D67" t="s">
        <v>779</v>
      </c>
      <c r="E67" t="s">
        <v>781</v>
      </c>
      <c r="F67" t="s">
        <v>436</v>
      </c>
      <c r="G67" t="s">
        <v>1034</v>
      </c>
      <c r="H67">
        <v>57.8</v>
      </c>
      <c r="I67" t="s">
        <v>106</v>
      </c>
      <c r="K67" t="s">
        <v>99</v>
      </c>
      <c r="L67" t="s">
        <v>104</v>
      </c>
      <c r="M67">
        <v>2</v>
      </c>
      <c r="N67">
        <v>2</v>
      </c>
      <c r="O67">
        <v>2</v>
      </c>
      <c r="P67">
        <v>2</v>
      </c>
      <c r="Q67">
        <v>3</v>
      </c>
      <c r="R67">
        <v>1</v>
      </c>
      <c r="S67">
        <v>2</v>
      </c>
      <c r="U67" s="8">
        <v>3.2091500000000002</v>
      </c>
      <c r="V67" s="8">
        <v>0.35358000000000001</v>
      </c>
      <c r="X67">
        <v>0.83230000000000004</v>
      </c>
      <c r="Y67">
        <v>1.18588</v>
      </c>
      <c r="Z67">
        <v>2.6142500000000002</v>
      </c>
      <c r="AA67">
        <v>0.21467</v>
      </c>
      <c r="AB67">
        <v>1.7099999999999999E-3</v>
      </c>
      <c r="AC67">
        <v>6</v>
      </c>
      <c r="AD67">
        <v>2.0232800000000002</v>
      </c>
      <c r="AF67">
        <v>6</v>
      </c>
      <c r="AH67">
        <v>6</v>
      </c>
      <c r="AJ67">
        <v>1.9377599999999999</v>
      </c>
      <c r="AK67">
        <v>0.65837000000000001</v>
      </c>
      <c r="AL67">
        <v>0.27421000000000001</v>
      </c>
      <c r="AM67">
        <v>2.8703400000000001</v>
      </c>
      <c r="AN67">
        <v>2.1375799999999998</v>
      </c>
      <c r="AO67">
        <v>0.92988999999999999</v>
      </c>
      <c r="AP67">
        <v>0.4829</v>
      </c>
      <c r="AQ67">
        <v>3.5299800000000001</v>
      </c>
      <c r="AS67">
        <v>0</v>
      </c>
      <c r="AT67">
        <v>0</v>
      </c>
      <c r="AU67">
        <v>1</v>
      </c>
      <c r="AV67">
        <v>5</v>
      </c>
      <c r="AW67" s="4">
        <v>45144.88</v>
      </c>
      <c r="AX67">
        <v>0</v>
      </c>
      <c r="AY67">
        <v>5</v>
      </c>
      <c r="BA67" s="1">
        <v>44407</v>
      </c>
      <c r="BB67">
        <v>2</v>
      </c>
      <c r="BC67">
        <v>2</v>
      </c>
      <c r="BD67">
        <v>0</v>
      </c>
      <c r="BE67">
        <v>40</v>
      </c>
      <c r="BF67">
        <v>1</v>
      </c>
      <c r="BG67">
        <v>0</v>
      </c>
      <c r="BH67">
        <v>40</v>
      </c>
      <c r="BI67" s="1">
        <v>43628</v>
      </c>
      <c r="BJ67">
        <v>5</v>
      </c>
      <c r="BK67">
        <v>4</v>
      </c>
      <c r="BL67">
        <v>0</v>
      </c>
      <c r="BM67">
        <v>44</v>
      </c>
      <c r="BN67">
        <v>1</v>
      </c>
      <c r="BO67">
        <v>0</v>
      </c>
      <c r="BP67">
        <v>44</v>
      </c>
      <c r="BQ67" s="1">
        <v>43217</v>
      </c>
      <c r="BR67">
        <v>6</v>
      </c>
      <c r="BS67">
        <v>6</v>
      </c>
      <c r="BT67">
        <v>0</v>
      </c>
      <c r="BU67">
        <v>36</v>
      </c>
      <c r="BV67">
        <v>1</v>
      </c>
      <c r="BW67">
        <v>0</v>
      </c>
      <c r="BX67">
        <v>36</v>
      </c>
      <c r="BY67">
        <v>40.667000000000002</v>
      </c>
      <c r="CA67" t="s">
        <v>782</v>
      </c>
      <c r="CB67" t="s">
        <v>783</v>
      </c>
      <c r="CC67">
        <v>29817</v>
      </c>
      <c r="CD67">
        <v>50</v>
      </c>
      <c r="CE67">
        <v>8032844313</v>
      </c>
      <c r="CF67" t="s">
        <v>98</v>
      </c>
      <c r="CG67" t="s">
        <v>99</v>
      </c>
      <c r="CH67" s="1">
        <v>33553</v>
      </c>
      <c r="CI67" t="s">
        <v>99</v>
      </c>
      <c r="CJ67" t="s">
        <v>99</v>
      </c>
      <c r="CK67" t="s">
        <v>99</v>
      </c>
      <c r="CL67" t="s">
        <v>102</v>
      </c>
      <c r="CM67" t="s">
        <v>780</v>
      </c>
      <c r="CN67">
        <v>85</v>
      </c>
      <c r="CO67" s="1">
        <v>44621</v>
      </c>
      <c r="CP67" s="1"/>
      <c r="CV67"/>
    </row>
    <row r="68" spans="1:102" x14ac:dyDescent="0.25">
      <c r="A68" t="s">
        <v>226</v>
      </c>
      <c r="B68" s="18" t="s">
        <v>1020</v>
      </c>
      <c r="C68" s="18">
        <v>425332</v>
      </c>
      <c r="D68" t="s">
        <v>812</v>
      </c>
      <c r="E68" t="s">
        <v>814</v>
      </c>
      <c r="F68" t="s">
        <v>388</v>
      </c>
      <c r="G68" t="s">
        <v>1034</v>
      </c>
      <c r="H68">
        <v>109.2</v>
      </c>
      <c r="I68" t="s">
        <v>106</v>
      </c>
      <c r="K68" t="s">
        <v>99</v>
      </c>
      <c r="L68" t="s">
        <v>104</v>
      </c>
      <c r="M68">
        <v>4</v>
      </c>
      <c r="N68">
        <v>3</v>
      </c>
      <c r="O68">
        <v>4</v>
      </c>
      <c r="P68">
        <v>3</v>
      </c>
      <c r="Q68">
        <v>2</v>
      </c>
      <c r="R68">
        <v>4</v>
      </c>
      <c r="S68">
        <v>3</v>
      </c>
      <c r="U68" s="8">
        <v>3.50895</v>
      </c>
      <c r="V68" s="8">
        <v>0.64231000000000005</v>
      </c>
      <c r="W68">
        <v>34.299999999999997</v>
      </c>
      <c r="X68">
        <v>0.86600999999999995</v>
      </c>
      <c r="Y68">
        <v>1.5083200000000001</v>
      </c>
      <c r="Z68">
        <v>3.00725</v>
      </c>
      <c r="AA68">
        <v>0.42626999999999998</v>
      </c>
      <c r="AB68">
        <v>0.20752000000000001</v>
      </c>
      <c r="AD68">
        <v>2.0006300000000001</v>
      </c>
      <c r="AE68">
        <v>35</v>
      </c>
      <c r="AG68">
        <v>5</v>
      </c>
      <c r="AJ68">
        <v>2.08344</v>
      </c>
      <c r="AK68">
        <v>0.73909000000000002</v>
      </c>
      <c r="AL68">
        <v>0.38224000000000002</v>
      </c>
      <c r="AM68">
        <v>3.2047699999999999</v>
      </c>
      <c r="AN68">
        <v>1.9658599999999999</v>
      </c>
      <c r="AO68">
        <v>0.86189000000000004</v>
      </c>
      <c r="AP68">
        <v>0.62931000000000004</v>
      </c>
      <c r="AQ68">
        <v>3.4569700000000001</v>
      </c>
      <c r="AS68">
        <v>2</v>
      </c>
      <c r="AT68">
        <v>0</v>
      </c>
      <c r="AU68">
        <v>1</v>
      </c>
      <c r="AV68">
        <v>1</v>
      </c>
      <c r="AW68" s="4">
        <v>3250</v>
      </c>
      <c r="AX68">
        <v>0</v>
      </c>
      <c r="AY68">
        <v>1</v>
      </c>
      <c r="BA68" s="1">
        <v>44372</v>
      </c>
      <c r="BB68">
        <v>0</v>
      </c>
      <c r="BC68">
        <v>0</v>
      </c>
      <c r="BD68">
        <v>0</v>
      </c>
      <c r="BE68">
        <v>0</v>
      </c>
      <c r="BF68">
        <v>0</v>
      </c>
      <c r="BG68">
        <v>0</v>
      </c>
      <c r="BH68">
        <v>0</v>
      </c>
      <c r="BI68" s="1">
        <v>43812</v>
      </c>
      <c r="BJ68">
        <v>7</v>
      </c>
      <c r="BK68">
        <v>5</v>
      </c>
      <c r="BL68">
        <v>1</v>
      </c>
      <c r="BM68">
        <v>32</v>
      </c>
      <c r="BN68">
        <v>1</v>
      </c>
      <c r="BO68">
        <v>0</v>
      </c>
      <c r="BP68">
        <v>32</v>
      </c>
      <c r="BQ68" s="1">
        <v>43342</v>
      </c>
      <c r="BR68">
        <v>3</v>
      </c>
      <c r="BS68">
        <v>3</v>
      </c>
      <c r="BT68">
        <v>0</v>
      </c>
      <c r="BU68">
        <v>12</v>
      </c>
      <c r="BV68">
        <v>1</v>
      </c>
      <c r="BW68">
        <v>0</v>
      </c>
      <c r="BX68">
        <v>12</v>
      </c>
      <c r="BY68">
        <v>12.667</v>
      </c>
      <c r="CA68" t="s">
        <v>815</v>
      </c>
      <c r="CB68" t="s">
        <v>816</v>
      </c>
      <c r="CC68">
        <v>29406</v>
      </c>
      <c r="CD68">
        <v>90</v>
      </c>
      <c r="CE68">
        <v>8437643500</v>
      </c>
      <c r="CF68" t="s">
        <v>98</v>
      </c>
      <c r="CG68" t="s">
        <v>99</v>
      </c>
      <c r="CH68" s="1">
        <v>34367</v>
      </c>
      <c r="CI68" t="s">
        <v>99</v>
      </c>
      <c r="CJ68" t="s">
        <v>99</v>
      </c>
      <c r="CK68" t="s">
        <v>99</v>
      </c>
      <c r="CL68" t="s">
        <v>102</v>
      </c>
      <c r="CM68" t="s">
        <v>813</v>
      </c>
      <c r="CN68">
        <v>148</v>
      </c>
      <c r="CO68" s="1">
        <v>44621</v>
      </c>
      <c r="CP68" s="1"/>
      <c r="CV68"/>
    </row>
    <row r="69" spans="1:102" x14ac:dyDescent="0.25">
      <c r="A69" t="s">
        <v>226</v>
      </c>
      <c r="B69" s="18" t="s">
        <v>1020</v>
      </c>
      <c r="C69" s="18">
        <v>425337</v>
      </c>
      <c r="D69" t="s">
        <v>825</v>
      </c>
      <c r="E69" t="s">
        <v>168</v>
      </c>
      <c r="F69" t="s">
        <v>167</v>
      </c>
      <c r="G69" t="s">
        <v>1034</v>
      </c>
      <c r="H69">
        <v>73.400000000000006</v>
      </c>
      <c r="I69" t="s">
        <v>97</v>
      </c>
      <c r="K69" t="s">
        <v>99</v>
      </c>
      <c r="L69" t="s">
        <v>104</v>
      </c>
      <c r="M69">
        <v>1</v>
      </c>
      <c r="N69">
        <v>2</v>
      </c>
      <c r="O69">
        <v>1</v>
      </c>
      <c r="P69">
        <v>2</v>
      </c>
      <c r="Q69">
        <v>1</v>
      </c>
      <c r="R69">
        <v>2</v>
      </c>
      <c r="S69">
        <v>2</v>
      </c>
      <c r="U69" s="8">
        <v>3.5010300000000001</v>
      </c>
      <c r="V69" s="8">
        <v>0.33245000000000002</v>
      </c>
      <c r="W69">
        <v>60.8</v>
      </c>
      <c r="X69">
        <v>1.08294</v>
      </c>
      <c r="Y69">
        <v>1.4154</v>
      </c>
      <c r="Z69">
        <v>3.12073</v>
      </c>
      <c r="AA69">
        <v>0.17213000000000001</v>
      </c>
      <c r="AB69">
        <v>4.1959999999999997E-2</v>
      </c>
      <c r="AD69">
        <v>2.0856300000000001</v>
      </c>
      <c r="AE69">
        <v>81.8</v>
      </c>
      <c r="AG69">
        <v>5</v>
      </c>
      <c r="AJ69">
        <v>1.9786300000000001</v>
      </c>
      <c r="AK69">
        <v>0.66681000000000001</v>
      </c>
      <c r="AL69">
        <v>0.31042999999999998</v>
      </c>
      <c r="AM69">
        <v>2.95587</v>
      </c>
      <c r="AN69">
        <v>2.15794</v>
      </c>
      <c r="AO69">
        <v>1.1946099999999999</v>
      </c>
      <c r="AP69">
        <v>0.40106999999999998</v>
      </c>
      <c r="AQ69">
        <v>3.7395999999999998</v>
      </c>
      <c r="AS69">
        <v>0</v>
      </c>
      <c r="AT69">
        <v>9</v>
      </c>
      <c r="AU69">
        <v>1</v>
      </c>
      <c r="AV69">
        <v>2</v>
      </c>
      <c r="AW69" s="4">
        <v>29016</v>
      </c>
      <c r="AX69">
        <v>0</v>
      </c>
      <c r="AY69">
        <v>2</v>
      </c>
      <c r="BA69" s="1">
        <v>44097</v>
      </c>
      <c r="BB69">
        <v>8</v>
      </c>
      <c r="BC69">
        <v>5</v>
      </c>
      <c r="BD69">
        <v>8</v>
      </c>
      <c r="BE69">
        <v>84</v>
      </c>
      <c r="BF69">
        <v>1</v>
      </c>
      <c r="BG69">
        <v>0</v>
      </c>
      <c r="BH69">
        <v>84</v>
      </c>
      <c r="BI69" s="1">
        <v>43524</v>
      </c>
      <c r="BJ69">
        <v>14</v>
      </c>
      <c r="BK69">
        <v>14</v>
      </c>
      <c r="BL69">
        <v>0</v>
      </c>
      <c r="BM69">
        <v>108</v>
      </c>
      <c r="BN69">
        <v>1</v>
      </c>
      <c r="BO69">
        <v>0</v>
      </c>
      <c r="BP69">
        <v>108</v>
      </c>
      <c r="BQ69" s="1">
        <v>43132</v>
      </c>
      <c r="BR69">
        <v>22</v>
      </c>
      <c r="BS69">
        <v>22</v>
      </c>
      <c r="BT69">
        <v>0</v>
      </c>
      <c r="BU69">
        <v>176</v>
      </c>
      <c r="BV69">
        <v>1</v>
      </c>
      <c r="BW69">
        <v>0</v>
      </c>
      <c r="BX69">
        <v>176</v>
      </c>
      <c r="BY69">
        <v>107.333</v>
      </c>
      <c r="CA69" t="s">
        <v>827</v>
      </c>
      <c r="CB69" t="s">
        <v>828</v>
      </c>
      <c r="CC69">
        <v>29223</v>
      </c>
      <c r="CD69">
        <v>390</v>
      </c>
      <c r="CE69">
        <v>8038651999</v>
      </c>
      <c r="CF69" t="s">
        <v>98</v>
      </c>
      <c r="CG69" t="s">
        <v>99</v>
      </c>
      <c r="CH69" s="1">
        <v>34522</v>
      </c>
      <c r="CI69" t="s">
        <v>99</v>
      </c>
      <c r="CJ69" t="s">
        <v>99</v>
      </c>
      <c r="CK69" t="s">
        <v>99</v>
      </c>
      <c r="CL69" t="s">
        <v>102</v>
      </c>
      <c r="CM69" t="s">
        <v>826</v>
      </c>
      <c r="CN69">
        <v>179</v>
      </c>
      <c r="CO69" s="1">
        <v>44621</v>
      </c>
      <c r="CP69" s="1"/>
      <c r="CV69"/>
    </row>
    <row r="70" spans="1:102" x14ac:dyDescent="0.25">
      <c r="A70" t="s">
        <v>226</v>
      </c>
      <c r="B70" s="18" t="s">
        <v>1020</v>
      </c>
      <c r="C70" s="18">
        <v>425147</v>
      </c>
      <c r="D70" t="s">
        <v>577</v>
      </c>
      <c r="E70" t="s">
        <v>579</v>
      </c>
      <c r="F70" t="s">
        <v>210</v>
      </c>
      <c r="G70" t="s">
        <v>1034</v>
      </c>
      <c r="H70">
        <v>45.3</v>
      </c>
      <c r="I70" t="s">
        <v>97</v>
      </c>
      <c r="K70" t="s">
        <v>99</v>
      </c>
      <c r="L70" t="s">
        <v>104</v>
      </c>
      <c r="M70">
        <v>2</v>
      </c>
      <c r="N70">
        <v>4</v>
      </c>
      <c r="O70">
        <v>1</v>
      </c>
      <c r="P70">
        <v>2</v>
      </c>
      <c r="Q70">
        <v>1</v>
      </c>
      <c r="R70">
        <v>2</v>
      </c>
      <c r="S70">
        <v>4</v>
      </c>
      <c r="U70" s="8">
        <v>3.8967999999999998</v>
      </c>
      <c r="V70" s="8">
        <v>0.76195000000000002</v>
      </c>
      <c r="W70">
        <v>62.7</v>
      </c>
      <c r="X70">
        <v>1.11175</v>
      </c>
      <c r="Y70">
        <v>1.8736999999999999</v>
      </c>
      <c r="Z70">
        <v>3.4784199999999998</v>
      </c>
      <c r="AA70">
        <v>0.50366999999999995</v>
      </c>
      <c r="AB70">
        <v>5.7480000000000003E-2</v>
      </c>
      <c r="AD70">
        <v>2.0230999999999999</v>
      </c>
      <c r="AE70">
        <v>70</v>
      </c>
      <c r="AG70">
        <v>5</v>
      </c>
      <c r="AJ70">
        <v>1.8150299999999999</v>
      </c>
      <c r="AK70">
        <v>0.65414000000000005</v>
      </c>
      <c r="AL70">
        <v>0.30512</v>
      </c>
      <c r="AM70">
        <v>2.7742900000000001</v>
      </c>
      <c r="AN70">
        <v>2.2819199999999999</v>
      </c>
      <c r="AO70">
        <v>1.2501500000000001</v>
      </c>
      <c r="AP70">
        <v>0.93520999999999999</v>
      </c>
      <c r="AQ70">
        <v>4.4347799999999999</v>
      </c>
      <c r="AS70">
        <v>0</v>
      </c>
      <c r="AT70">
        <v>1</v>
      </c>
      <c r="AU70">
        <v>1</v>
      </c>
      <c r="AV70">
        <v>0</v>
      </c>
      <c r="AW70" s="4">
        <v>0</v>
      </c>
      <c r="AX70">
        <v>0</v>
      </c>
      <c r="AY70">
        <v>0</v>
      </c>
      <c r="BA70" s="1">
        <v>44133</v>
      </c>
      <c r="BB70">
        <v>0</v>
      </c>
      <c r="BC70">
        <v>0</v>
      </c>
      <c r="BD70">
        <v>0</v>
      </c>
      <c r="BE70">
        <v>0</v>
      </c>
      <c r="BF70">
        <v>0</v>
      </c>
      <c r="BG70">
        <v>0</v>
      </c>
      <c r="BH70">
        <v>0</v>
      </c>
      <c r="BI70" s="1">
        <v>43671</v>
      </c>
      <c r="BJ70">
        <v>3</v>
      </c>
      <c r="BK70">
        <v>2</v>
      </c>
      <c r="BL70">
        <v>3</v>
      </c>
      <c r="BM70">
        <v>12</v>
      </c>
      <c r="BN70">
        <v>1</v>
      </c>
      <c r="BO70">
        <v>0</v>
      </c>
      <c r="BP70">
        <v>12</v>
      </c>
      <c r="BQ70" s="1">
        <v>43222</v>
      </c>
      <c r="BR70">
        <v>32</v>
      </c>
      <c r="BS70">
        <v>32</v>
      </c>
      <c r="BT70">
        <v>0</v>
      </c>
      <c r="BU70">
        <v>639</v>
      </c>
      <c r="BV70">
        <v>1</v>
      </c>
      <c r="BW70">
        <v>0</v>
      </c>
      <c r="BX70">
        <v>639</v>
      </c>
      <c r="BY70">
        <v>110.5</v>
      </c>
      <c r="CA70" t="s">
        <v>135</v>
      </c>
      <c r="CB70" t="s">
        <v>580</v>
      </c>
      <c r="CC70">
        <v>29926</v>
      </c>
      <c r="CD70">
        <v>60</v>
      </c>
      <c r="CE70">
        <v>8436816006</v>
      </c>
      <c r="CF70" t="s">
        <v>98</v>
      </c>
      <c r="CG70" t="s">
        <v>99</v>
      </c>
      <c r="CH70" s="1">
        <v>29977</v>
      </c>
      <c r="CI70" t="s">
        <v>99</v>
      </c>
      <c r="CJ70" t="s">
        <v>99</v>
      </c>
      <c r="CK70" t="s">
        <v>99</v>
      </c>
      <c r="CL70" t="s">
        <v>102</v>
      </c>
      <c r="CM70" t="s">
        <v>578</v>
      </c>
      <c r="CN70">
        <v>88</v>
      </c>
      <c r="CO70" s="1">
        <v>44621</v>
      </c>
      <c r="CP70" s="1"/>
      <c r="CV70"/>
    </row>
    <row r="71" spans="1:102" x14ac:dyDescent="0.25">
      <c r="A71" t="s">
        <v>226</v>
      </c>
      <c r="B71" s="18" t="s">
        <v>1020</v>
      </c>
      <c r="C71" s="18">
        <v>425016</v>
      </c>
      <c r="D71" t="s">
        <v>258</v>
      </c>
      <c r="E71" t="s">
        <v>171</v>
      </c>
      <c r="F71" t="s">
        <v>182</v>
      </c>
      <c r="G71" t="s">
        <v>1034</v>
      </c>
      <c r="H71">
        <v>70.900000000000006</v>
      </c>
      <c r="I71" t="s">
        <v>97</v>
      </c>
      <c r="K71" t="s">
        <v>99</v>
      </c>
      <c r="L71" t="s">
        <v>104</v>
      </c>
      <c r="M71">
        <v>2</v>
      </c>
      <c r="N71">
        <v>1</v>
      </c>
      <c r="O71">
        <v>3</v>
      </c>
      <c r="P71">
        <v>2</v>
      </c>
      <c r="Q71">
        <v>4</v>
      </c>
      <c r="R71">
        <v>1</v>
      </c>
      <c r="S71">
        <v>1</v>
      </c>
      <c r="U71" s="8">
        <v>1.1676800000000001</v>
      </c>
      <c r="V71" s="8">
        <v>0.15906000000000001</v>
      </c>
      <c r="X71">
        <v>0.34171000000000001</v>
      </c>
      <c r="Y71">
        <v>0.50077000000000005</v>
      </c>
      <c r="Z71">
        <v>0.96203000000000005</v>
      </c>
      <c r="AA71">
        <v>6.132E-2</v>
      </c>
      <c r="AB71">
        <v>0</v>
      </c>
      <c r="AC71">
        <v>6</v>
      </c>
      <c r="AD71">
        <v>0.66690000000000005</v>
      </c>
      <c r="AF71">
        <v>6</v>
      </c>
      <c r="AG71">
        <v>2</v>
      </c>
      <c r="AJ71">
        <v>2.1239300000000001</v>
      </c>
      <c r="AK71">
        <v>0.75714999999999999</v>
      </c>
      <c r="AL71">
        <v>0.34148000000000001</v>
      </c>
      <c r="AM71">
        <v>3.22255</v>
      </c>
      <c r="AN71">
        <v>0.64281999999999995</v>
      </c>
      <c r="AO71">
        <v>0.33196999999999999</v>
      </c>
      <c r="AP71">
        <v>0.17444999999999999</v>
      </c>
      <c r="AQ71">
        <v>1.1440300000000001</v>
      </c>
      <c r="AS71">
        <v>5</v>
      </c>
      <c r="AT71">
        <v>1</v>
      </c>
      <c r="AU71">
        <v>0</v>
      </c>
      <c r="AV71">
        <v>0</v>
      </c>
      <c r="AW71" s="4">
        <v>0</v>
      </c>
      <c r="AX71">
        <v>0</v>
      </c>
      <c r="AY71">
        <v>0</v>
      </c>
      <c r="BA71" s="1">
        <v>44392</v>
      </c>
      <c r="BB71">
        <v>5</v>
      </c>
      <c r="BC71">
        <v>4</v>
      </c>
      <c r="BD71">
        <v>1</v>
      </c>
      <c r="BE71">
        <v>32</v>
      </c>
      <c r="BF71">
        <v>1</v>
      </c>
      <c r="BG71">
        <v>0</v>
      </c>
      <c r="BH71">
        <v>32</v>
      </c>
      <c r="BI71" s="1">
        <v>43678</v>
      </c>
      <c r="BJ71">
        <v>3</v>
      </c>
      <c r="BK71">
        <v>3</v>
      </c>
      <c r="BL71">
        <v>1</v>
      </c>
      <c r="BM71">
        <v>12</v>
      </c>
      <c r="BN71">
        <v>1</v>
      </c>
      <c r="BO71">
        <v>0</v>
      </c>
      <c r="BP71">
        <v>12</v>
      </c>
      <c r="BQ71" s="1">
        <v>43278</v>
      </c>
      <c r="BR71">
        <v>1</v>
      </c>
      <c r="BS71">
        <v>1</v>
      </c>
      <c r="BT71">
        <v>0</v>
      </c>
      <c r="BU71">
        <v>16</v>
      </c>
      <c r="BV71">
        <v>1</v>
      </c>
      <c r="BW71">
        <v>0</v>
      </c>
      <c r="BX71">
        <v>16</v>
      </c>
      <c r="BY71">
        <v>22.667000000000002</v>
      </c>
      <c r="CA71" t="s">
        <v>260</v>
      </c>
      <c r="CB71" t="s">
        <v>261</v>
      </c>
      <c r="CC71">
        <v>29625</v>
      </c>
      <c r="CD71">
        <v>30</v>
      </c>
      <c r="CE71">
        <v>8642263427</v>
      </c>
      <c r="CF71" t="s">
        <v>98</v>
      </c>
      <c r="CG71" t="s">
        <v>99</v>
      </c>
      <c r="CH71" s="1">
        <v>24473</v>
      </c>
      <c r="CI71" t="s">
        <v>99</v>
      </c>
      <c r="CJ71" t="s">
        <v>99</v>
      </c>
      <c r="CK71" t="s">
        <v>99</v>
      </c>
      <c r="CL71" t="s">
        <v>102</v>
      </c>
      <c r="CM71" t="s">
        <v>259</v>
      </c>
      <c r="CN71">
        <v>88</v>
      </c>
      <c r="CO71" s="1">
        <v>44621</v>
      </c>
      <c r="CP71" s="1"/>
      <c r="CS71">
        <v>12</v>
      </c>
      <c r="CV71"/>
      <c r="CX71">
        <v>12</v>
      </c>
    </row>
    <row r="72" spans="1:102" x14ac:dyDescent="0.25">
      <c r="A72" t="s">
        <v>226</v>
      </c>
      <c r="B72" s="18" t="s">
        <v>1020</v>
      </c>
      <c r="C72" s="18">
        <v>425392</v>
      </c>
      <c r="D72" t="s">
        <v>922</v>
      </c>
      <c r="E72" t="s">
        <v>122</v>
      </c>
      <c r="F72" t="s">
        <v>227</v>
      </c>
      <c r="G72" t="s">
        <v>1034</v>
      </c>
      <c r="H72">
        <v>34.200000000000003</v>
      </c>
      <c r="I72" t="s">
        <v>97</v>
      </c>
      <c r="K72" t="s">
        <v>99</v>
      </c>
      <c r="L72" t="s">
        <v>116</v>
      </c>
      <c r="M72">
        <v>3</v>
      </c>
      <c r="N72">
        <v>4</v>
      </c>
      <c r="O72">
        <v>2</v>
      </c>
      <c r="P72">
        <v>4</v>
      </c>
      <c r="Q72">
        <v>4</v>
      </c>
      <c r="R72">
        <v>4</v>
      </c>
      <c r="S72">
        <v>4</v>
      </c>
      <c r="U72" s="8">
        <v>4.5083000000000002</v>
      </c>
      <c r="V72" s="8">
        <v>0.72531000000000001</v>
      </c>
      <c r="W72">
        <v>70.2</v>
      </c>
      <c r="X72">
        <v>1.18231</v>
      </c>
      <c r="Y72">
        <v>1.9076200000000001</v>
      </c>
      <c r="Z72">
        <v>3.8964699999999999</v>
      </c>
      <c r="AA72">
        <v>0.36243999999999998</v>
      </c>
      <c r="AB72">
        <v>0.13475999999999999</v>
      </c>
      <c r="AD72">
        <v>2.6006800000000001</v>
      </c>
      <c r="AE72">
        <v>76.900000000000006</v>
      </c>
      <c r="AG72">
        <v>1</v>
      </c>
      <c r="AJ72">
        <v>2.1362199999999998</v>
      </c>
      <c r="AK72">
        <v>0.71026</v>
      </c>
      <c r="AL72">
        <v>0.31778000000000001</v>
      </c>
      <c r="AM72">
        <v>3.1642600000000001</v>
      </c>
      <c r="AN72">
        <v>2.49234</v>
      </c>
      <c r="AO72">
        <v>1.22444</v>
      </c>
      <c r="AP72">
        <v>0.85477999999999998</v>
      </c>
      <c r="AQ72">
        <v>4.49838</v>
      </c>
      <c r="AS72">
        <v>9</v>
      </c>
      <c r="AT72">
        <v>0</v>
      </c>
      <c r="AU72">
        <v>1</v>
      </c>
      <c r="AV72">
        <v>2</v>
      </c>
      <c r="AW72" s="4">
        <v>37108.959999999999</v>
      </c>
      <c r="AX72">
        <v>0</v>
      </c>
      <c r="AY72">
        <v>2</v>
      </c>
      <c r="BA72" s="1">
        <v>44428</v>
      </c>
      <c r="BB72">
        <v>3</v>
      </c>
      <c r="BC72">
        <v>3</v>
      </c>
      <c r="BD72">
        <v>0</v>
      </c>
      <c r="BE72">
        <v>36</v>
      </c>
      <c r="BF72">
        <v>1</v>
      </c>
      <c r="BG72">
        <v>0</v>
      </c>
      <c r="BH72">
        <v>36</v>
      </c>
      <c r="BI72" s="1">
        <v>43720</v>
      </c>
      <c r="BJ72">
        <v>5</v>
      </c>
      <c r="BK72">
        <v>4</v>
      </c>
      <c r="BL72">
        <v>5</v>
      </c>
      <c r="BM72">
        <v>123</v>
      </c>
      <c r="BN72">
        <v>1</v>
      </c>
      <c r="BO72">
        <v>0</v>
      </c>
      <c r="BP72">
        <v>123</v>
      </c>
      <c r="BQ72" s="1">
        <v>43327</v>
      </c>
      <c r="BR72">
        <v>9</v>
      </c>
      <c r="BS72">
        <v>9</v>
      </c>
      <c r="BT72">
        <v>0</v>
      </c>
      <c r="BU72">
        <v>32</v>
      </c>
      <c r="BV72">
        <v>1</v>
      </c>
      <c r="BW72">
        <v>0</v>
      </c>
      <c r="BX72">
        <v>32</v>
      </c>
      <c r="BY72">
        <v>64.332999999999998</v>
      </c>
      <c r="CA72" t="s">
        <v>924</v>
      </c>
      <c r="CB72" t="s">
        <v>925</v>
      </c>
      <c r="CC72">
        <v>29607</v>
      </c>
      <c r="CD72">
        <v>220</v>
      </c>
      <c r="CE72">
        <v>8645285500</v>
      </c>
      <c r="CF72" t="s">
        <v>128</v>
      </c>
      <c r="CG72" t="s">
        <v>99</v>
      </c>
      <c r="CH72" s="1">
        <v>40121</v>
      </c>
      <c r="CI72" t="s">
        <v>100</v>
      </c>
      <c r="CJ72" t="s">
        <v>99</v>
      </c>
      <c r="CK72" t="s">
        <v>99</v>
      </c>
      <c r="CL72" t="s">
        <v>102</v>
      </c>
      <c r="CM72" t="s">
        <v>923</v>
      </c>
      <c r="CN72">
        <v>44</v>
      </c>
      <c r="CO72" s="1">
        <v>44621</v>
      </c>
      <c r="CP72" s="1"/>
      <c r="CV72"/>
    </row>
    <row r="73" spans="1:102" x14ac:dyDescent="0.25">
      <c r="A73" t="s">
        <v>226</v>
      </c>
      <c r="B73" s="18" t="s">
        <v>1020</v>
      </c>
      <c r="C73" s="18">
        <v>425086</v>
      </c>
      <c r="D73" t="s">
        <v>400</v>
      </c>
      <c r="E73" t="s">
        <v>402</v>
      </c>
      <c r="F73" t="s">
        <v>355</v>
      </c>
      <c r="G73" t="s">
        <v>1034</v>
      </c>
      <c r="H73">
        <v>53.4</v>
      </c>
      <c r="I73" t="s">
        <v>97</v>
      </c>
      <c r="K73" t="s">
        <v>99</v>
      </c>
      <c r="L73" t="s">
        <v>104</v>
      </c>
      <c r="M73">
        <v>5</v>
      </c>
      <c r="N73">
        <v>3</v>
      </c>
      <c r="O73">
        <v>5</v>
      </c>
      <c r="P73">
        <v>5</v>
      </c>
      <c r="Q73">
        <v>5</v>
      </c>
      <c r="R73">
        <v>4</v>
      </c>
      <c r="S73">
        <v>2</v>
      </c>
      <c r="U73" s="8">
        <v>4.50204</v>
      </c>
      <c r="V73" s="8">
        <v>0.44586999999999999</v>
      </c>
      <c r="W73">
        <v>48.2</v>
      </c>
      <c r="X73">
        <v>1.3681300000000001</v>
      </c>
      <c r="Y73">
        <v>1.8140000000000001</v>
      </c>
      <c r="Z73">
        <v>3.49838</v>
      </c>
      <c r="AA73">
        <v>0.22858000000000001</v>
      </c>
      <c r="AB73">
        <v>5.0020000000000002E-2</v>
      </c>
      <c r="AD73">
        <v>2.6880299999999999</v>
      </c>
      <c r="AE73">
        <v>57.1</v>
      </c>
      <c r="AG73">
        <v>0</v>
      </c>
      <c r="AJ73">
        <v>2.2730700000000001</v>
      </c>
      <c r="AK73">
        <v>0.78086999999999995</v>
      </c>
      <c r="AL73">
        <v>0.39896999999999999</v>
      </c>
      <c r="AM73">
        <v>3.4529000000000001</v>
      </c>
      <c r="AN73">
        <v>2.42096</v>
      </c>
      <c r="AO73">
        <v>1.28877</v>
      </c>
      <c r="AP73">
        <v>0.41853000000000001</v>
      </c>
      <c r="AQ73">
        <v>4.1166099999999997</v>
      </c>
      <c r="AS73">
        <v>0</v>
      </c>
      <c r="AT73">
        <v>0</v>
      </c>
      <c r="AU73">
        <v>1</v>
      </c>
      <c r="AV73">
        <v>0</v>
      </c>
      <c r="AW73" s="4">
        <v>0</v>
      </c>
      <c r="AX73">
        <v>0</v>
      </c>
      <c r="AY73">
        <v>0</v>
      </c>
      <c r="BA73" s="1">
        <v>44504</v>
      </c>
      <c r="BB73">
        <v>0</v>
      </c>
      <c r="BC73">
        <v>0</v>
      </c>
      <c r="BD73">
        <v>0</v>
      </c>
      <c r="BE73">
        <v>0</v>
      </c>
      <c r="BF73">
        <v>0</v>
      </c>
      <c r="BG73">
        <v>0</v>
      </c>
      <c r="BH73">
        <v>0</v>
      </c>
      <c r="BI73" s="1">
        <v>43887</v>
      </c>
      <c r="BJ73">
        <v>1</v>
      </c>
      <c r="BK73">
        <v>0</v>
      </c>
      <c r="BL73">
        <v>0</v>
      </c>
      <c r="BM73">
        <v>16</v>
      </c>
      <c r="BN73">
        <v>0</v>
      </c>
      <c r="BO73">
        <v>0</v>
      </c>
      <c r="BP73">
        <v>16</v>
      </c>
      <c r="BQ73" s="1">
        <v>43420</v>
      </c>
      <c r="BR73">
        <v>1</v>
      </c>
      <c r="BS73">
        <v>1</v>
      </c>
      <c r="BT73">
        <v>0</v>
      </c>
      <c r="BU73">
        <v>8</v>
      </c>
      <c r="BV73">
        <v>1</v>
      </c>
      <c r="BW73">
        <v>0</v>
      </c>
      <c r="BX73">
        <v>8</v>
      </c>
      <c r="BY73">
        <v>6.6669999999999998</v>
      </c>
      <c r="CA73" t="s">
        <v>403</v>
      </c>
      <c r="CB73" t="s">
        <v>404</v>
      </c>
      <c r="CC73">
        <v>29569</v>
      </c>
      <c r="CD73">
        <v>250</v>
      </c>
      <c r="CE73">
        <v>8437167106</v>
      </c>
      <c r="CF73" t="s">
        <v>98</v>
      </c>
      <c r="CG73" t="s">
        <v>99</v>
      </c>
      <c r="CH73" s="1">
        <v>26273</v>
      </c>
      <c r="CI73" t="s">
        <v>99</v>
      </c>
      <c r="CJ73" t="s">
        <v>99</v>
      </c>
      <c r="CK73" t="s">
        <v>99</v>
      </c>
      <c r="CL73" t="s">
        <v>102</v>
      </c>
      <c r="CM73" t="s">
        <v>401</v>
      </c>
      <c r="CN73">
        <v>88</v>
      </c>
      <c r="CO73" s="1">
        <v>44621</v>
      </c>
      <c r="CP73" s="1"/>
      <c r="CV73"/>
    </row>
    <row r="74" spans="1:102" x14ac:dyDescent="0.25">
      <c r="A74" t="s">
        <v>226</v>
      </c>
      <c r="B74" s="18" t="s">
        <v>1020</v>
      </c>
      <c r="C74" s="18">
        <v>425287</v>
      </c>
      <c r="D74" t="s">
        <v>670</v>
      </c>
      <c r="E74" t="s">
        <v>168</v>
      </c>
      <c r="F74" t="s">
        <v>167</v>
      </c>
      <c r="G74" t="s">
        <v>1034</v>
      </c>
      <c r="H74">
        <v>79.5</v>
      </c>
      <c r="I74" t="s">
        <v>106</v>
      </c>
      <c r="K74" t="s">
        <v>99</v>
      </c>
      <c r="L74" t="s">
        <v>104</v>
      </c>
      <c r="M74">
        <v>1</v>
      </c>
      <c r="N74">
        <v>1</v>
      </c>
      <c r="O74">
        <v>1</v>
      </c>
      <c r="P74">
        <v>2</v>
      </c>
      <c r="Q74">
        <v>3</v>
      </c>
      <c r="R74">
        <v>2</v>
      </c>
      <c r="S74">
        <v>1</v>
      </c>
      <c r="U74" s="8">
        <v>3.11633</v>
      </c>
      <c r="V74" s="8">
        <v>0.33618999999999999</v>
      </c>
      <c r="W74">
        <v>69.400000000000006</v>
      </c>
      <c r="X74">
        <v>1.05948</v>
      </c>
      <c r="Y74">
        <v>1.39567</v>
      </c>
      <c r="Z74">
        <v>2.5156200000000002</v>
      </c>
      <c r="AA74">
        <v>0.20404</v>
      </c>
      <c r="AB74">
        <v>6.5250000000000002E-2</v>
      </c>
      <c r="AD74">
        <v>1.7206600000000001</v>
      </c>
      <c r="AE74">
        <v>69.2</v>
      </c>
      <c r="AG74">
        <v>0</v>
      </c>
      <c r="AJ74">
        <v>1.94631</v>
      </c>
      <c r="AK74">
        <v>0.73756999999999995</v>
      </c>
      <c r="AL74">
        <v>0.43996000000000002</v>
      </c>
      <c r="AM74">
        <v>3.12384</v>
      </c>
      <c r="AN74">
        <v>1.8098799999999999</v>
      </c>
      <c r="AO74">
        <v>1.0566</v>
      </c>
      <c r="AP74">
        <v>0.28616999999999998</v>
      </c>
      <c r="AQ74">
        <v>3.1497099999999998</v>
      </c>
      <c r="AS74">
        <v>5</v>
      </c>
      <c r="AT74">
        <v>6</v>
      </c>
      <c r="AU74">
        <v>5</v>
      </c>
      <c r="AV74">
        <v>6</v>
      </c>
      <c r="AW74" s="4">
        <v>42264.83</v>
      </c>
      <c r="AX74">
        <v>0</v>
      </c>
      <c r="AY74">
        <v>6</v>
      </c>
      <c r="BA74" s="1">
        <v>44404</v>
      </c>
      <c r="BB74">
        <v>13</v>
      </c>
      <c r="BC74">
        <v>7</v>
      </c>
      <c r="BD74">
        <v>6</v>
      </c>
      <c r="BE74">
        <v>56</v>
      </c>
      <c r="BF74">
        <v>1</v>
      </c>
      <c r="BG74">
        <v>0</v>
      </c>
      <c r="BH74">
        <v>56</v>
      </c>
      <c r="BI74" s="1">
        <v>44203</v>
      </c>
      <c r="BJ74">
        <v>6</v>
      </c>
      <c r="BK74">
        <v>2</v>
      </c>
      <c r="BL74">
        <v>3</v>
      </c>
      <c r="BM74">
        <v>136</v>
      </c>
      <c r="BN74">
        <v>1</v>
      </c>
      <c r="BO74">
        <v>0</v>
      </c>
      <c r="BP74">
        <v>136</v>
      </c>
      <c r="BQ74" s="1">
        <v>43896</v>
      </c>
      <c r="BR74">
        <v>5</v>
      </c>
      <c r="BS74">
        <v>5</v>
      </c>
      <c r="BT74">
        <v>5</v>
      </c>
      <c r="BU74">
        <v>32</v>
      </c>
      <c r="BV74">
        <v>1</v>
      </c>
      <c r="BW74">
        <v>0</v>
      </c>
      <c r="BX74">
        <v>32</v>
      </c>
      <c r="BY74">
        <v>78.667000000000002</v>
      </c>
      <c r="CA74" t="s">
        <v>672</v>
      </c>
      <c r="CB74" t="s">
        <v>673</v>
      </c>
      <c r="CC74">
        <v>29223</v>
      </c>
      <c r="CD74">
        <v>390</v>
      </c>
      <c r="CE74">
        <v>8036994111</v>
      </c>
      <c r="CF74" t="s">
        <v>98</v>
      </c>
      <c r="CG74" t="s">
        <v>99</v>
      </c>
      <c r="CH74" s="1">
        <v>32363</v>
      </c>
      <c r="CI74" t="s">
        <v>99</v>
      </c>
      <c r="CJ74" t="s">
        <v>99</v>
      </c>
      <c r="CK74" t="s">
        <v>99</v>
      </c>
      <c r="CL74" t="s">
        <v>102</v>
      </c>
      <c r="CM74" t="s">
        <v>671</v>
      </c>
      <c r="CN74">
        <v>88</v>
      </c>
      <c r="CO74" s="1">
        <v>44621</v>
      </c>
      <c r="CP74" s="1"/>
      <c r="CV74"/>
    </row>
    <row r="75" spans="1:102" x14ac:dyDescent="0.25">
      <c r="A75" t="s">
        <v>226</v>
      </c>
      <c r="B75" s="18" t="s">
        <v>1020</v>
      </c>
      <c r="C75" s="18">
        <v>425090</v>
      </c>
      <c r="D75" t="s">
        <v>412</v>
      </c>
      <c r="E75" t="s">
        <v>122</v>
      </c>
      <c r="F75" t="s">
        <v>227</v>
      </c>
      <c r="G75" t="s">
        <v>1034</v>
      </c>
      <c r="H75">
        <v>88.2</v>
      </c>
      <c r="I75" t="s">
        <v>97</v>
      </c>
      <c r="K75" t="s">
        <v>100</v>
      </c>
      <c r="L75" t="s">
        <v>104</v>
      </c>
      <c r="M75">
        <v>1</v>
      </c>
      <c r="N75">
        <v>3</v>
      </c>
      <c r="O75">
        <v>1</v>
      </c>
      <c r="P75">
        <v>2</v>
      </c>
      <c r="Q75">
        <v>2</v>
      </c>
      <c r="R75">
        <v>1</v>
      </c>
      <c r="S75">
        <v>3</v>
      </c>
      <c r="U75" s="8">
        <v>3.3950399999999998</v>
      </c>
      <c r="V75" s="8">
        <v>0.48614000000000002</v>
      </c>
      <c r="W75">
        <v>71</v>
      </c>
      <c r="X75">
        <v>0.87412999999999996</v>
      </c>
      <c r="Y75">
        <v>1.36026</v>
      </c>
      <c r="Z75">
        <v>2.89513</v>
      </c>
      <c r="AA75">
        <v>0.22370999999999999</v>
      </c>
      <c r="AB75">
        <v>8.2100000000000003E-3</v>
      </c>
      <c r="AD75">
        <v>2.03478</v>
      </c>
      <c r="AE75">
        <v>60</v>
      </c>
      <c r="AG75">
        <v>2</v>
      </c>
      <c r="AJ75">
        <v>2.05694</v>
      </c>
      <c r="AK75">
        <v>0.69028999999999996</v>
      </c>
      <c r="AL75">
        <v>0.30858999999999998</v>
      </c>
      <c r="AM75">
        <v>3.0558299999999998</v>
      </c>
      <c r="AN75">
        <v>2.0251700000000001</v>
      </c>
      <c r="AO75">
        <v>0.93145999999999995</v>
      </c>
      <c r="AP75">
        <v>0.58996000000000004</v>
      </c>
      <c r="AQ75">
        <v>3.5077699999999998</v>
      </c>
      <c r="AS75">
        <v>6</v>
      </c>
      <c r="AT75">
        <v>0</v>
      </c>
      <c r="AU75">
        <v>11</v>
      </c>
      <c r="AV75">
        <v>5</v>
      </c>
      <c r="AW75" s="4">
        <v>20053.03</v>
      </c>
      <c r="AX75">
        <v>0</v>
      </c>
      <c r="AY75">
        <v>5</v>
      </c>
      <c r="BA75" s="1">
        <v>44105</v>
      </c>
      <c r="BB75">
        <v>5</v>
      </c>
      <c r="BC75">
        <v>0</v>
      </c>
      <c r="BD75">
        <v>4</v>
      </c>
      <c r="BE75">
        <v>32</v>
      </c>
      <c r="BF75">
        <v>1</v>
      </c>
      <c r="BG75">
        <v>0</v>
      </c>
      <c r="BH75">
        <v>32</v>
      </c>
      <c r="BI75" s="1">
        <v>43533</v>
      </c>
      <c r="BJ75">
        <v>26</v>
      </c>
      <c r="BK75">
        <v>23</v>
      </c>
      <c r="BL75">
        <v>2</v>
      </c>
      <c r="BM75">
        <v>188</v>
      </c>
      <c r="BN75">
        <v>1</v>
      </c>
      <c r="BO75">
        <v>0</v>
      </c>
      <c r="BP75">
        <v>188</v>
      </c>
      <c r="BQ75" s="1">
        <v>43174</v>
      </c>
      <c r="BR75">
        <v>8</v>
      </c>
      <c r="BS75">
        <v>8</v>
      </c>
      <c r="BT75">
        <v>0</v>
      </c>
      <c r="BU75">
        <v>40</v>
      </c>
      <c r="BV75">
        <v>1</v>
      </c>
      <c r="BW75">
        <v>0</v>
      </c>
      <c r="BX75">
        <v>40</v>
      </c>
      <c r="BY75">
        <v>85.332999999999998</v>
      </c>
      <c r="CA75" t="s">
        <v>414</v>
      </c>
      <c r="CB75" t="s">
        <v>415</v>
      </c>
      <c r="CC75">
        <v>29601</v>
      </c>
      <c r="CD75">
        <v>220</v>
      </c>
      <c r="CE75">
        <v>8642325368</v>
      </c>
      <c r="CF75" t="s">
        <v>98</v>
      </c>
      <c r="CG75" t="s">
        <v>99</v>
      </c>
      <c r="CH75" s="1">
        <v>26543</v>
      </c>
      <c r="CI75" t="s">
        <v>99</v>
      </c>
      <c r="CJ75" t="s">
        <v>99</v>
      </c>
      <c r="CK75" t="s">
        <v>99</v>
      </c>
      <c r="CL75" t="s">
        <v>102</v>
      </c>
      <c r="CM75" t="s">
        <v>413</v>
      </c>
      <c r="CN75">
        <v>99</v>
      </c>
      <c r="CO75" s="1">
        <v>44621</v>
      </c>
      <c r="CP75" s="1"/>
      <c r="CV75"/>
    </row>
    <row r="76" spans="1:102" x14ac:dyDescent="0.25">
      <c r="A76" t="s">
        <v>226</v>
      </c>
      <c r="B76" s="18" t="s">
        <v>1020</v>
      </c>
      <c r="C76" s="18">
        <v>425172</v>
      </c>
      <c r="D76" t="s">
        <v>645</v>
      </c>
      <c r="E76" t="s">
        <v>143</v>
      </c>
      <c r="F76" t="s">
        <v>179</v>
      </c>
      <c r="G76" t="s">
        <v>1034</v>
      </c>
      <c r="H76">
        <v>78.5</v>
      </c>
      <c r="I76" t="s">
        <v>106</v>
      </c>
      <c r="K76" t="s">
        <v>99</v>
      </c>
      <c r="L76" t="s">
        <v>104</v>
      </c>
      <c r="M76">
        <v>3</v>
      </c>
      <c r="N76">
        <v>3</v>
      </c>
      <c r="O76">
        <v>3</v>
      </c>
      <c r="P76">
        <v>3</v>
      </c>
      <c r="Q76">
        <v>3</v>
      </c>
      <c r="R76">
        <v>4</v>
      </c>
      <c r="S76">
        <v>3</v>
      </c>
      <c r="U76" s="8">
        <v>3.4482400000000002</v>
      </c>
      <c r="V76" s="8">
        <v>0.55940999999999996</v>
      </c>
      <c r="W76">
        <v>56</v>
      </c>
      <c r="X76">
        <v>0.76671</v>
      </c>
      <c r="Y76">
        <v>1.32612</v>
      </c>
      <c r="Z76">
        <v>3.09863</v>
      </c>
      <c r="AA76">
        <v>0.23974000000000001</v>
      </c>
      <c r="AB76">
        <v>5.5239999999999997E-2</v>
      </c>
      <c r="AD76">
        <v>2.1221199999999998</v>
      </c>
      <c r="AE76">
        <v>28.6</v>
      </c>
      <c r="AG76">
        <v>0</v>
      </c>
      <c r="AJ76">
        <v>1.94658</v>
      </c>
      <c r="AK76">
        <v>0.65268999999999999</v>
      </c>
      <c r="AL76">
        <v>0.28977000000000003</v>
      </c>
      <c r="AM76">
        <v>2.88903</v>
      </c>
      <c r="AN76">
        <v>2.23184</v>
      </c>
      <c r="AO76">
        <v>0.86407999999999996</v>
      </c>
      <c r="AP76">
        <v>0.72299000000000002</v>
      </c>
      <c r="AQ76">
        <v>3.7684299999999999</v>
      </c>
      <c r="AS76">
        <v>2</v>
      </c>
      <c r="AT76">
        <v>0</v>
      </c>
      <c r="AU76">
        <v>1</v>
      </c>
      <c r="AV76">
        <v>2</v>
      </c>
      <c r="AW76" s="4">
        <v>7208.45</v>
      </c>
      <c r="AX76">
        <v>0</v>
      </c>
      <c r="AY76">
        <v>2</v>
      </c>
      <c r="BA76" s="1">
        <v>44540</v>
      </c>
      <c r="BB76">
        <v>5</v>
      </c>
      <c r="BC76">
        <v>2</v>
      </c>
      <c r="BD76">
        <v>3</v>
      </c>
      <c r="BE76">
        <v>20</v>
      </c>
      <c r="BF76">
        <v>1</v>
      </c>
      <c r="BG76">
        <v>0</v>
      </c>
      <c r="BH76">
        <v>20</v>
      </c>
      <c r="BI76" s="1">
        <v>44056</v>
      </c>
      <c r="BJ76">
        <v>1</v>
      </c>
      <c r="BK76">
        <v>0</v>
      </c>
      <c r="BL76">
        <v>1</v>
      </c>
      <c r="BM76">
        <v>16</v>
      </c>
      <c r="BN76">
        <v>0</v>
      </c>
      <c r="BO76">
        <v>0</v>
      </c>
      <c r="BP76">
        <v>16</v>
      </c>
      <c r="BQ76" s="1">
        <v>43448</v>
      </c>
      <c r="BR76">
        <v>17</v>
      </c>
      <c r="BS76">
        <v>17</v>
      </c>
      <c r="BT76">
        <v>0</v>
      </c>
      <c r="BU76">
        <v>104</v>
      </c>
      <c r="BV76">
        <v>1</v>
      </c>
      <c r="BW76">
        <v>0</v>
      </c>
      <c r="BX76">
        <v>104</v>
      </c>
      <c r="BY76">
        <v>32.667000000000002</v>
      </c>
      <c r="CA76" t="s">
        <v>647</v>
      </c>
      <c r="CB76" t="s">
        <v>648</v>
      </c>
      <c r="CC76">
        <v>29646</v>
      </c>
      <c r="CD76">
        <v>230</v>
      </c>
      <c r="CE76">
        <v>8642279500</v>
      </c>
      <c r="CF76" t="s">
        <v>98</v>
      </c>
      <c r="CG76" t="s">
        <v>99</v>
      </c>
      <c r="CH76" s="1">
        <v>32568</v>
      </c>
      <c r="CI76" t="s">
        <v>99</v>
      </c>
      <c r="CJ76" t="s">
        <v>99</v>
      </c>
      <c r="CK76" t="s">
        <v>99</v>
      </c>
      <c r="CL76" t="s">
        <v>102</v>
      </c>
      <c r="CM76" t="s">
        <v>646</v>
      </c>
      <c r="CN76">
        <v>88</v>
      </c>
      <c r="CO76" s="1">
        <v>44621</v>
      </c>
      <c r="CP76" s="1"/>
      <c r="CV76"/>
    </row>
    <row r="77" spans="1:102" x14ac:dyDescent="0.25">
      <c r="A77" t="s">
        <v>226</v>
      </c>
      <c r="B77" s="18" t="s">
        <v>1020</v>
      </c>
      <c r="C77" s="18">
        <v>425032</v>
      </c>
      <c r="D77" t="s">
        <v>279</v>
      </c>
      <c r="E77" t="s">
        <v>180</v>
      </c>
      <c r="F77" t="s">
        <v>273</v>
      </c>
      <c r="G77" t="s">
        <v>1034</v>
      </c>
      <c r="H77">
        <v>147</v>
      </c>
      <c r="I77" t="s">
        <v>97</v>
      </c>
      <c r="K77" t="s">
        <v>99</v>
      </c>
      <c r="L77" t="s">
        <v>104</v>
      </c>
      <c r="M77">
        <v>1</v>
      </c>
      <c r="N77">
        <v>2</v>
      </c>
      <c r="O77">
        <v>1</v>
      </c>
      <c r="P77">
        <v>2</v>
      </c>
      <c r="Q77">
        <v>2</v>
      </c>
      <c r="R77">
        <v>3</v>
      </c>
      <c r="S77">
        <v>2</v>
      </c>
      <c r="U77" s="8">
        <v>2.7752500000000002</v>
      </c>
      <c r="V77" s="8">
        <v>0.28249999999999997</v>
      </c>
      <c r="W77">
        <v>72.099999999999994</v>
      </c>
      <c r="X77">
        <v>0.84172999999999998</v>
      </c>
      <c r="Y77">
        <v>1.12422</v>
      </c>
      <c r="Z77">
        <v>2.43852</v>
      </c>
      <c r="AA77">
        <v>0.20588000000000001</v>
      </c>
      <c r="AB77">
        <v>1.163E-2</v>
      </c>
      <c r="AD77">
        <v>1.6510199999999999</v>
      </c>
      <c r="AE77">
        <v>61.1</v>
      </c>
      <c r="AG77">
        <v>1</v>
      </c>
      <c r="AJ77">
        <v>1.87602</v>
      </c>
      <c r="AK77">
        <v>0.63200000000000001</v>
      </c>
      <c r="AL77">
        <v>0.29531000000000002</v>
      </c>
      <c r="AM77">
        <v>2.8033299999999999</v>
      </c>
      <c r="AN77">
        <v>1.80169</v>
      </c>
      <c r="AO77">
        <v>0.97967000000000004</v>
      </c>
      <c r="AP77">
        <v>0.35825000000000001</v>
      </c>
      <c r="AQ77">
        <v>3.1256699999999999</v>
      </c>
      <c r="AS77">
        <v>12</v>
      </c>
      <c r="AT77">
        <v>1</v>
      </c>
      <c r="AU77">
        <v>6</v>
      </c>
      <c r="AV77">
        <v>6</v>
      </c>
      <c r="AW77" s="4">
        <v>62292.65</v>
      </c>
      <c r="AX77">
        <v>0</v>
      </c>
      <c r="AY77">
        <v>6</v>
      </c>
      <c r="BA77" s="1">
        <v>43904</v>
      </c>
      <c r="BB77">
        <v>16</v>
      </c>
      <c r="BC77">
        <v>16</v>
      </c>
      <c r="BD77">
        <v>0</v>
      </c>
      <c r="BE77">
        <v>96</v>
      </c>
      <c r="BF77">
        <v>1</v>
      </c>
      <c r="BG77">
        <v>0</v>
      </c>
      <c r="BH77">
        <v>96</v>
      </c>
      <c r="BI77" s="1">
        <v>43454</v>
      </c>
      <c r="BJ77">
        <v>21</v>
      </c>
      <c r="BK77">
        <v>13</v>
      </c>
      <c r="BL77">
        <v>7</v>
      </c>
      <c r="BM77">
        <v>180</v>
      </c>
      <c r="BN77">
        <v>1</v>
      </c>
      <c r="BO77">
        <v>0</v>
      </c>
      <c r="BP77">
        <v>180</v>
      </c>
      <c r="BQ77" s="1">
        <v>43013</v>
      </c>
      <c r="BR77">
        <v>16</v>
      </c>
      <c r="BS77">
        <v>7</v>
      </c>
      <c r="BT77">
        <v>9</v>
      </c>
      <c r="BU77">
        <v>104</v>
      </c>
      <c r="BV77">
        <v>1</v>
      </c>
      <c r="BW77">
        <v>0</v>
      </c>
      <c r="BX77">
        <v>104</v>
      </c>
      <c r="BY77">
        <v>125.333</v>
      </c>
      <c r="CA77" t="s">
        <v>281</v>
      </c>
      <c r="CB77" t="s">
        <v>282</v>
      </c>
      <c r="CC77">
        <v>29349</v>
      </c>
      <c r="CD77">
        <v>410</v>
      </c>
      <c r="CE77">
        <v>8644729055</v>
      </c>
      <c r="CF77" t="s">
        <v>98</v>
      </c>
      <c r="CG77" t="s">
        <v>99</v>
      </c>
      <c r="CH77" s="1">
        <v>24473</v>
      </c>
      <c r="CI77" t="s">
        <v>99</v>
      </c>
      <c r="CJ77" t="s">
        <v>99</v>
      </c>
      <c r="CK77" t="s">
        <v>99</v>
      </c>
      <c r="CL77" t="s">
        <v>102</v>
      </c>
      <c r="CM77" t="s">
        <v>280</v>
      </c>
      <c r="CN77">
        <v>176</v>
      </c>
      <c r="CO77" s="1">
        <v>44621</v>
      </c>
      <c r="CP77" s="1"/>
      <c r="CV77"/>
    </row>
    <row r="78" spans="1:102" x14ac:dyDescent="0.25">
      <c r="A78" t="s">
        <v>226</v>
      </c>
      <c r="B78" s="18" t="s">
        <v>1020</v>
      </c>
      <c r="C78" s="18">
        <v>425165</v>
      </c>
      <c r="D78" t="s">
        <v>621</v>
      </c>
      <c r="E78" t="s">
        <v>407</v>
      </c>
      <c r="F78" t="s">
        <v>188</v>
      </c>
      <c r="G78" t="s">
        <v>1034</v>
      </c>
      <c r="H78">
        <v>94</v>
      </c>
      <c r="I78" t="s">
        <v>97</v>
      </c>
      <c r="K78" t="s">
        <v>99</v>
      </c>
      <c r="L78" t="s">
        <v>104</v>
      </c>
      <c r="M78">
        <v>1</v>
      </c>
      <c r="N78">
        <v>3</v>
      </c>
      <c r="O78">
        <v>1</v>
      </c>
      <c r="P78">
        <v>2</v>
      </c>
      <c r="Q78">
        <v>2</v>
      </c>
      <c r="R78">
        <v>2</v>
      </c>
      <c r="S78">
        <v>3</v>
      </c>
      <c r="U78" s="8">
        <v>3.6390099999999999</v>
      </c>
      <c r="V78" s="8">
        <v>0.50819999999999999</v>
      </c>
      <c r="W78">
        <v>37.6</v>
      </c>
      <c r="X78">
        <v>0.96047000000000005</v>
      </c>
      <c r="Y78">
        <v>1.4686699999999999</v>
      </c>
      <c r="Z78">
        <v>3.1881400000000002</v>
      </c>
      <c r="AA78">
        <v>0.14205999999999999</v>
      </c>
      <c r="AB78">
        <v>7.1300000000000001E-3</v>
      </c>
      <c r="AD78">
        <v>2.1703399999999999</v>
      </c>
      <c r="AE78">
        <v>45.5</v>
      </c>
      <c r="AG78">
        <v>0</v>
      </c>
      <c r="AJ78">
        <v>2.1615799999999998</v>
      </c>
      <c r="AK78">
        <v>0.71769000000000005</v>
      </c>
      <c r="AL78">
        <v>0.34338999999999997</v>
      </c>
      <c r="AM78">
        <v>3.2226499999999998</v>
      </c>
      <c r="AN78">
        <v>2.05552</v>
      </c>
      <c r="AO78">
        <v>0.98440000000000005</v>
      </c>
      <c r="AP78">
        <v>0.55425000000000002</v>
      </c>
      <c r="AQ78">
        <v>3.56521</v>
      </c>
      <c r="AS78">
        <v>4</v>
      </c>
      <c r="AT78">
        <v>0</v>
      </c>
      <c r="AU78">
        <v>7</v>
      </c>
      <c r="AV78">
        <v>2</v>
      </c>
      <c r="AW78" s="4">
        <v>9311.25</v>
      </c>
      <c r="AX78">
        <v>0</v>
      </c>
      <c r="AY78">
        <v>2</v>
      </c>
      <c r="BA78" s="1">
        <v>44090</v>
      </c>
      <c r="BB78">
        <v>3</v>
      </c>
      <c r="BC78">
        <v>0</v>
      </c>
      <c r="BD78">
        <v>3</v>
      </c>
      <c r="BE78">
        <v>129</v>
      </c>
      <c r="BF78">
        <v>1</v>
      </c>
      <c r="BG78">
        <v>0</v>
      </c>
      <c r="BH78">
        <v>129</v>
      </c>
      <c r="BI78" s="1">
        <v>43510</v>
      </c>
      <c r="BJ78">
        <v>19</v>
      </c>
      <c r="BK78">
        <v>18</v>
      </c>
      <c r="BL78">
        <v>6</v>
      </c>
      <c r="BM78">
        <v>100</v>
      </c>
      <c r="BN78">
        <v>1</v>
      </c>
      <c r="BO78">
        <v>0</v>
      </c>
      <c r="BP78">
        <v>100</v>
      </c>
      <c r="BQ78" s="1">
        <v>43134</v>
      </c>
      <c r="BR78">
        <v>11</v>
      </c>
      <c r="BS78">
        <v>11</v>
      </c>
      <c r="BT78">
        <v>0</v>
      </c>
      <c r="BU78">
        <v>48</v>
      </c>
      <c r="BV78">
        <v>1</v>
      </c>
      <c r="BW78">
        <v>0</v>
      </c>
      <c r="BX78">
        <v>48</v>
      </c>
      <c r="BY78">
        <v>105.833</v>
      </c>
      <c r="CA78" t="s">
        <v>623</v>
      </c>
      <c r="CB78" t="s">
        <v>624</v>
      </c>
      <c r="CC78">
        <v>29732</v>
      </c>
      <c r="CD78">
        <v>450</v>
      </c>
      <c r="CE78">
        <v>8033286518</v>
      </c>
      <c r="CF78" t="s">
        <v>98</v>
      </c>
      <c r="CG78" t="s">
        <v>99</v>
      </c>
      <c r="CH78" s="1">
        <v>32351</v>
      </c>
      <c r="CI78" t="s">
        <v>99</v>
      </c>
      <c r="CJ78" t="s">
        <v>99</v>
      </c>
      <c r="CK78" t="s">
        <v>99</v>
      </c>
      <c r="CL78" t="s">
        <v>102</v>
      </c>
      <c r="CM78" t="s">
        <v>622</v>
      </c>
      <c r="CN78">
        <v>106</v>
      </c>
      <c r="CO78" s="1">
        <v>44621</v>
      </c>
      <c r="CP78" s="1"/>
      <c r="CV78"/>
    </row>
    <row r="79" spans="1:102" x14ac:dyDescent="0.25">
      <c r="A79" t="s">
        <v>226</v>
      </c>
      <c r="B79" s="18" t="s">
        <v>1020</v>
      </c>
      <c r="C79" s="18">
        <v>425091</v>
      </c>
      <c r="D79" t="s">
        <v>416</v>
      </c>
      <c r="E79" t="s">
        <v>272</v>
      </c>
      <c r="F79" t="s">
        <v>273</v>
      </c>
      <c r="G79" t="s">
        <v>1034</v>
      </c>
      <c r="H79">
        <v>85</v>
      </c>
      <c r="I79" t="s">
        <v>97</v>
      </c>
      <c r="K79" t="s">
        <v>99</v>
      </c>
      <c r="L79" t="s">
        <v>101</v>
      </c>
      <c r="M79">
        <v>1</v>
      </c>
      <c r="N79">
        <v>1</v>
      </c>
      <c r="O79">
        <v>2</v>
      </c>
      <c r="P79">
        <v>2</v>
      </c>
      <c r="Q79">
        <v>2</v>
      </c>
      <c r="R79">
        <v>2</v>
      </c>
      <c r="S79">
        <v>1</v>
      </c>
      <c r="U79" s="8">
        <v>3.3953799999999998</v>
      </c>
      <c r="V79" s="8">
        <v>0.22958999999999999</v>
      </c>
      <c r="W79">
        <v>33.299999999999997</v>
      </c>
      <c r="X79">
        <v>1.1550499999999999</v>
      </c>
      <c r="Y79">
        <v>1.3846400000000001</v>
      </c>
      <c r="Z79">
        <v>3.00684</v>
      </c>
      <c r="AA79">
        <v>0.1298</v>
      </c>
      <c r="AB79">
        <v>2.3990000000000001E-2</v>
      </c>
      <c r="AD79">
        <v>2.0107400000000002</v>
      </c>
      <c r="AE79">
        <v>20</v>
      </c>
      <c r="AG79">
        <v>2</v>
      </c>
      <c r="AJ79">
        <v>2.1042900000000002</v>
      </c>
      <c r="AK79">
        <v>0.68669999999999998</v>
      </c>
      <c r="AL79">
        <v>0.31892999999999999</v>
      </c>
      <c r="AM79">
        <v>3.1099299999999999</v>
      </c>
      <c r="AN79">
        <v>1.9562200000000001</v>
      </c>
      <c r="AO79">
        <v>1.23725</v>
      </c>
      <c r="AP79">
        <v>0.26959</v>
      </c>
      <c r="AQ79">
        <v>3.4471099999999999</v>
      </c>
      <c r="AS79">
        <v>1</v>
      </c>
      <c r="AT79">
        <v>0</v>
      </c>
      <c r="AU79">
        <v>6</v>
      </c>
      <c r="AV79">
        <v>0</v>
      </c>
      <c r="AW79" s="4">
        <v>0</v>
      </c>
      <c r="AX79">
        <v>0</v>
      </c>
      <c r="AY79">
        <v>0</v>
      </c>
      <c r="BA79" s="1">
        <v>44119</v>
      </c>
      <c r="BB79">
        <v>1</v>
      </c>
      <c r="BC79">
        <v>1</v>
      </c>
      <c r="BD79">
        <v>0</v>
      </c>
      <c r="BE79">
        <v>4</v>
      </c>
      <c r="BF79">
        <v>1</v>
      </c>
      <c r="BG79">
        <v>0</v>
      </c>
      <c r="BH79">
        <v>4</v>
      </c>
      <c r="BI79" s="1">
        <v>43670</v>
      </c>
      <c r="BJ79">
        <v>20</v>
      </c>
      <c r="BK79">
        <v>19</v>
      </c>
      <c r="BL79">
        <v>5</v>
      </c>
      <c r="BM79">
        <v>104</v>
      </c>
      <c r="BN79">
        <v>1</v>
      </c>
      <c r="BO79">
        <v>0</v>
      </c>
      <c r="BP79">
        <v>104</v>
      </c>
      <c r="BQ79" s="1">
        <v>43271</v>
      </c>
      <c r="BR79">
        <v>6</v>
      </c>
      <c r="BS79">
        <v>6</v>
      </c>
      <c r="BT79">
        <v>0</v>
      </c>
      <c r="BU79">
        <v>28</v>
      </c>
      <c r="BV79">
        <v>1</v>
      </c>
      <c r="BW79">
        <v>0</v>
      </c>
      <c r="BX79">
        <v>28</v>
      </c>
      <c r="BY79">
        <v>41.332999999999998</v>
      </c>
      <c r="CA79" t="s">
        <v>418</v>
      </c>
      <c r="CB79" t="s">
        <v>419</v>
      </c>
      <c r="CC79">
        <v>29303</v>
      </c>
      <c r="CD79">
        <v>410</v>
      </c>
      <c r="CE79">
        <v>8645850218</v>
      </c>
      <c r="CF79" t="s">
        <v>98</v>
      </c>
      <c r="CG79" t="s">
        <v>99</v>
      </c>
      <c r="CH79" s="1">
        <v>28581</v>
      </c>
      <c r="CI79" t="s">
        <v>99</v>
      </c>
      <c r="CJ79" t="s">
        <v>99</v>
      </c>
      <c r="CK79" t="s">
        <v>99</v>
      </c>
      <c r="CL79" t="s">
        <v>102</v>
      </c>
      <c r="CM79" t="s">
        <v>417</v>
      </c>
      <c r="CN79">
        <v>95</v>
      </c>
      <c r="CO79" s="1">
        <v>44621</v>
      </c>
      <c r="CP79" s="1"/>
      <c r="CV79"/>
    </row>
    <row r="80" spans="1:102" x14ac:dyDescent="0.25">
      <c r="A80" t="s">
        <v>226</v>
      </c>
      <c r="B80" s="18" t="s">
        <v>1020</v>
      </c>
      <c r="C80" s="18">
        <v>425361</v>
      </c>
      <c r="D80" t="s">
        <v>846</v>
      </c>
      <c r="E80" t="s">
        <v>122</v>
      </c>
      <c r="F80" t="s">
        <v>227</v>
      </c>
      <c r="G80" t="s">
        <v>1034</v>
      </c>
      <c r="H80">
        <v>108.9</v>
      </c>
      <c r="I80" t="s">
        <v>106</v>
      </c>
      <c r="K80" t="s">
        <v>99</v>
      </c>
      <c r="L80" t="s">
        <v>104</v>
      </c>
      <c r="M80">
        <v>2</v>
      </c>
      <c r="N80">
        <v>2</v>
      </c>
      <c r="O80">
        <v>2</v>
      </c>
      <c r="P80">
        <v>2</v>
      </c>
      <c r="Q80">
        <v>1</v>
      </c>
      <c r="R80">
        <v>2</v>
      </c>
      <c r="S80">
        <v>2</v>
      </c>
      <c r="U80" s="8">
        <v>3.1612900000000002</v>
      </c>
      <c r="V80" s="8">
        <v>0.32911000000000001</v>
      </c>
      <c r="W80">
        <v>49.4</v>
      </c>
      <c r="X80">
        <v>0.95128999999999997</v>
      </c>
      <c r="Y80">
        <v>1.2804</v>
      </c>
      <c r="Z80">
        <v>2.8384900000000002</v>
      </c>
      <c r="AA80">
        <v>0.11201999999999999</v>
      </c>
      <c r="AB80">
        <v>1.8419999999999999E-2</v>
      </c>
      <c r="AD80">
        <v>1.88089</v>
      </c>
      <c r="AE80">
        <v>58.3</v>
      </c>
      <c r="AG80">
        <v>0</v>
      </c>
      <c r="AJ80">
        <v>1.7359599999999999</v>
      </c>
      <c r="AK80">
        <v>0.64878999999999998</v>
      </c>
      <c r="AL80">
        <v>0.30643999999999999</v>
      </c>
      <c r="AM80">
        <v>2.6911900000000002</v>
      </c>
      <c r="AN80">
        <v>2.21814</v>
      </c>
      <c r="AO80">
        <v>1.0785400000000001</v>
      </c>
      <c r="AP80">
        <v>0.4022</v>
      </c>
      <c r="AQ80">
        <v>3.7088100000000002</v>
      </c>
      <c r="AS80">
        <v>2</v>
      </c>
      <c r="AT80">
        <v>0</v>
      </c>
      <c r="AU80">
        <v>5</v>
      </c>
      <c r="AV80">
        <v>1</v>
      </c>
      <c r="AW80" s="4">
        <v>3250</v>
      </c>
      <c r="AX80">
        <v>0</v>
      </c>
      <c r="AY80">
        <v>1</v>
      </c>
      <c r="BA80" s="1">
        <v>44434</v>
      </c>
      <c r="BB80">
        <v>10</v>
      </c>
      <c r="BC80">
        <v>9</v>
      </c>
      <c r="BD80">
        <v>1</v>
      </c>
      <c r="BE80">
        <v>56</v>
      </c>
      <c r="BF80">
        <v>1</v>
      </c>
      <c r="BG80">
        <v>0</v>
      </c>
      <c r="BH80">
        <v>56</v>
      </c>
      <c r="BI80" s="1">
        <v>43698</v>
      </c>
      <c r="BJ80">
        <v>12</v>
      </c>
      <c r="BK80">
        <v>8</v>
      </c>
      <c r="BL80">
        <v>5</v>
      </c>
      <c r="BM80">
        <v>76</v>
      </c>
      <c r="BN80">
        <v>1</v>
      </c>
      <c r="BO80">
        <v>0</v>
      </c>
      <c r="BP80">
        <v>76</v>
      </c>
      <c r="BQ80" s="1">
        <v>43314</v>
      </c>
      <c r="BR80">
        <v>7</v>
      </c>
      <c r="BS80">
        <v>7</v>
      </c>
      <c r="BT80">
        <v>0</v>
      </c>
      <c r="BU80">
        <v>36</v>
      </c>
      <c r="BV80">
        <v>1</v>
      </c>
      <c r="BW80">
        <v>0</v>
      </c>
      <c r="BX80">
        <v>36</v>
      </c>
      <c r="BY80">
        <v>59.332999999999998</v>
      </c>
      <c r="CA80" t="s">
        <v>848</v>
      </c>
      <c r="CB80" t="s">
        <v>849</v>
      </c>
      <c r="CC80">
        <v>29607</v>
      </c>
      <c r="CD80">
        <v>220</v>
      </c>
      <c r="CE80">
        <v>8642881415</v>
      </c>
      <c r="CF80" t="s">
        <v>98</v>
      </c>
      <c r="CG80" t="s">
        <v>99</v>
      </c>
      <c r="CH80" s="1">
        <v>35986</v>
      </c>
      <c r="CI80" t="s">
        <v>99</v>
      </c>
      <c r="CJ80" t="s">
        <v>99</v>
      </c>
      <c r="CK80" t="s">
        <v>99</v>
      </c>
      <c r="CL80" t="s">
        <v>102</v>
      </c>
      <c r="CM80" t="s">
        <v>847</v>
      </c>
      <c r="CN80">
        <v>120</v>
      </c>
      <c r="CO80" s="1">
        <v>44621</v>
      </c>
      <c r="CP80" s="1"/>
      <c r="CV80"/>
    </row>
    <row r="81" spans="1:102" x14ac:dyDescent="0.25">
      <c r="A81" t="s">
        <v>226</v>
      </c>
      <c r="B81" s="18" t="s">
        <v>1020</v>
      </c>
      <c r="C81" s="18">
        <v>425175</v>
      </c>
      <c r="D81" t="s">
        <v>658</v>
      </c>
      <c r="E81" t="s">
        <v>272</v>
      </c>
      <c r="F81" t="s">
        <v>273</v>
      </c>
      <c r="G81" t="s">
        <v>1034</v>
      </c>
      <c r="H81">
        <v>110.8</v>
      </c>
      <c r="I81" t="s">
        <v>106</v>
      </c>
      <c r="K81" t="s">
        <v>100</v>
      </c>
      <c r="L81" t="s">
        <v>104</v>
      </c>
      <c r="M81">
        <v>1</v>
      </c>
      <c r="N81">
        <v>2</v>
      </c>
      <c r="O81">
        <v>1</v>
      </c>
      <c r="P81">
        <v>2</v>
      </c>
      <c r="Q81">
        <v>1</v>
      </c>
      <c r="R81">
        <v>3</v>
      </c>
      <c r="S81">
        <v>2</v>
      </c>
      <c r="U81" s="8">
        <v>3.4619599999999999</v>
      </c>
      <c r="V81" s="8">
        <v>0.43590000000000001</v>
      </c>
      <c r="W81">
        <v>64.7</v>
      </c>
      <c r="X81">
        <v>1.01864</v>
      </c>
      <c r="Y81">
        <v>1.4545399999999999</v>
      </c>
      <c r="Z81">
        <v>2.8904000000000001</v>
      </c>
      <c r="AA81">
        <v>0.19172</v>
      </c>
      <c r="AB81">
        <v>2.3230000000000001E-2</v>
      </c>
      <c r="AD81">
        <v>2.0074100000000001</v>
      </c>
      <c r="AE81">
        <v>60</v>
      </c>
      <c r="AG81">
        <v>1</v>
      </c>
      <c r="AJ81">
        <v>1.99607</v>
      </c>
      <c r="AK81">
        <v>0.69410000000000005</v>
      </c>
      <c r="AL81">
        <v>0.33925</v>
      </c>
      <c r="AM81">
        <v>3.0294300000000001</v>
      </c>
      <c r="AN81">
        <v>2.0588600000000001</v>
      </c>
      <c r="AO81">
        <v>1.0794900000000001</v>
      </c>
      <c r="AP81">
        <v>0.48119000000000001</v>
      </c>
      <c r="AQ81">
        <v>3.6080800000000002</v>
      </c>
      <c r="AS81">
        <v>12</v>
      </c>
      <c r="AT81">
        <v>0</v>
      </c>
      <c r="AU81">
        <v>5</v>
      </c>
      <c r="AV81">
        <v>2</v>
      </c>
      <c r="AW81" s="4">
        <v>15158</v>
      </c>
      <c r="AX81">
        <v>1</v>
      </c>
      <c r="AY81">
        <v>3</v>
      </c>
      <c r="BA81" s="1">
        <v>44504</v>
      </c>
      <c r="BB81">
        <v>11</v>
      </c>
      <c r="BC81">
        <v>8</v>
      </c>
      <c r="BD81">
        <v>3</v>
      </c>
      <c r="BE81">
        <v>100</v>
      </c>
      <c r="BF81">
        <v>1</v>
      </c>
      <c r="BG81">
        <v>0</v>
      </c>
      <c r="BH81">
        <v>100</v>
      </c>
      <c r="BI81" s="1">
        <v>43818</v>
      </c>
      <c r="BJ81">
        <v>14</v>
      </c>
      <c r="BK81">
        <v>9</v>
      </c>
      <c r="BL81">
        <v>14</v>
      </c>
      <c r="BM81">
        <v>104</v>
      </c>
      <c r="BN81">
        <v>1</v>
      </c>
      <c r="BO81">
        <v>0</v>
      </c>
      <c r="BP81">
        <v>104</v>
      </c>
      <c r="BQ81" s="1">
        <v>43342</v>
      </c>
      <c r="BR81">
        <v>11</v>
      </c>
      <c r="BS81">
        <v>11</v>
      </c>
      <c r="BT81">
        <v>0</v>
      </c>
      <c r="BU81">
        <v>48</v>
      </c>
      <c r="BV81">
        <v>1</v>
      </c>
      <c r="BW81">
        <v>0</v>
      </c>
      <c r="BX81">
        <v>48</v>
      </c>
      <c r="BY81">
        <v>92.667000000000002</v>
      </c>
      <c r="CA81" t="s">
        <v>660</v>
      </c>
      <c r="CB81" t="s">
        <v>661</v>
      </c>
      <c r="CC81">
        <v>29303</v>
      </c>
      <c r="CD81">
        <v>410</v>
      </c>
      <c r="CE81">
        <v>8645428515</v>
      </c>
      <c r="CF81" t="s">
        <v>98</v>
      </c>
      <c r="CG81" t="s">
        <v>99</v>
      </c>
      <c r="CH81" s="1">
        <v>32780</v>
      </c>
      <c r="CI81" t="s">
        <v>99</v>
      </c>
      <c r="CJ81" t="s">
        <v>99</v>
      </c>
      <c r="CK81" t="s">
        <v>99</v>
      </c>
      <c r="CL81" t="s">
        <v>102</v>
      </c>
      <c r="CM81" t="s">
        <v>659</v>
      </c>
      <c r="CN81">
        <v>120</v>
      </c>
      <c r="CO81" s="1">
        <v>44621</v>
      </c>
      <c r="CP81" s="1"/>
      <c r="CV81"/>
    </row>
    <row r="82" spans="1:102" x14ac:dyDescent="0.25">
      <c r="A82" t="s">
        <v>226</v>
      </c>
      <c r="B82" s="18" t="s">
        <v>1020</v>
      </c>
      <c r="C82" s="18">
        <v>425084</v>
      </c>
      <c r="D82" t="s">
        <v>391</v>
      </c>
      <c r="E82" t="s">
        <v>393</v>
      </c>
      <c r="F82" t="s">
        <v>117</v>
      </c>
      <c r="G82" t="s">
        <v>1034</v>
      </c>
      <c r="H82">
        <v>93.2</v>
      </c>
      <c r="I82" t="s">
        <v>97</v>
      </c>
      <c r="K82" t="s">
        <v>99</v>
      </c>
      <c r="L82" t="s">
        <v>104</v>
      </c>
      <c r="M82">
        <v>2</v>
      </c>
      <c r="N82">
        <v>1</v>
      </c>
      <c r="O82">
        <v>3</v>
      </c>
      <c r="P82">
        <v>3</v>
      </c>
      <c r="Q82">
        <v>4</v>
      </c>
      <c r="R82">
        <v>2</v>
      </c>
      <c r="S82">
        <v>1</v>
      </c>
      <c r="U82" s="8">
        <v>2.8654099999999998</v>
      </c>
      <c r="V82" s="8">
        <v>0.42188999999999999</v>
      </c>
      <c r="X82">
        <v>0.89502000000000004</v>
      </c>
      <c r="Y82">
        <v>1.3169200000000001</v>
      </c>
      <c r="Z82">
        <v>2.5224000000000002</v>
      </c>
      <c r="AA82">
        <v>8.4540000000000004E-2</v>
      </c>
      <c r="AB82">
        <v>3.2590000000000001E-2</v>
      </c>
      <c r="AC82">
        <v>6</v>
      </c>
      <c r="AD82">
        <v>1.5485</v>
      </c>
      <c r="AF82">
        <v>6</v>
      </c>
      <c r="AG82">
        <v>2</v>
      </c>
      <c r="AJ82">
        <v>2.08636</v>
      </c>
      <c r="AK82">
        <v>0.72204000000000002</v>
      </c>
      <c r="AL82">
        <v>0.35509000000000002</v>
      </c>
      <c r="AM82">
        <v>3.1634799999999998</v>
      </c>
      <c r="AN82">
        <v>1.51945</v>
      </c>
      <c r="AO82">
        <v>0.91180000000000005</v>
      </c>
      <c r="AP82">
        <v>0.44496000000000002</v>
      </c>
      <c r="AQ82">
        <v>2.85981</v>
      </c>
      <c r="AS82">
        <v>0</v>
      </c>
      <c r="AT82">
        <v>0</v>
      </c>
      <c r="AU82">
        <v>0</v>
      </c>
      <c r="AV82">
        <v>0</v>
      </c>
      <c r="AW82" s="4">
        <v>0</v>
      </c>
      <c r="AX82">
        <v>0</v>
      </c>
      <c r="AY82">
        <v>0</v>
      </c>
      <c r="BA82" s="1">
        <v>43888</v>
      </c>
      <c r="BB82">
        <v>11</v>
      </c>
      <c r="BC82">
        <v>11</v>
      </c>
      <c r="BD82">
        <v>11</v>
      </c>
      <c r="BE82">
        <v>60</v>
      </c>
      <c r="BF82">
        <v>1</v>
      </c>
      <c r="BG82">
        <v>0</v>
      </c>
      <c r="BH82">
        <v>60</v>
      </c>
      <c r="BI82" s="1">
        <v>43420</v>
      </c>
      <c r="BJ82">
        <v>3</v>
      </c>
      <c r="BK82">
        <v>3</v>
      </c>
      <c r="BL82">
        <v>0</v>
      </c>
      <c r="BM82">
        <v>12</v>
      </c>
      <c r="BN82">
        <v>1</v>
      </c>
      <c r="BO82">
        <v>0</v>
      </c>
      <c r="BP82">
        <v>12</v>
      </c>
      <c r="BQ82" s="1">
        <v>43006</v>
      </c>
      <c r="BR82">
        <v>1</v>
      </c>
      <c r="BS82">
        <v>1</v>
      </c>
      <c r="BT82">
        <v>0</v>
      </c>
      <c r="BU82">
        <v>4</v>
      </c>
      <c r="BV82">
        <v>1</v>
      </c>
      <c r="BW82">
        <v>0</v>
      </c>
      <c r="BX82">
        <v>4</v>
      </c>
      <c r="BY82">
        <v>34.667000000000002</v>
      </c>
      <c r="CA82" t="s">
        <v>394</v>
      </c>
      <c r="CB82" t="s">
        <v>395</v>
      </c>
      <c r="CC82">
        <v>29671</v>
      </c>
      <c r="CD82">
        <v>380</v>
      </c>
      <c r="CE82">
        <v>8648784739</v>
      </c>
      <c r="CF82" t="s">
        <v>98</v>
      </c>
      <c r="CG82" t="s">
        <v>99</v>
      </c>
      <c r="CH82" s="1">
        <v>26355</v>
      </c>
      <c r="CI82" t="s">
        <v>99</v>
      </c>
      <c r="CJ82" t="s">
        <v>100</v>
      </c>
      <c r="CK82" t="s">
        <v>99</v>
      </c>
      <c r="CL82" t="s">
        <v>102</v>
      </c>
      <c r="CM82" t="s">
        <v>392</v>
      </c>
      <c r="CN82">
        <v>130</v>
      </c>
      <c r="CO82" s="1">
        <v>44621</v>
      </c>
      <c r="CP82" s="1"/>
      <c r="CS82">
        <v>12</v>
      </c>
      <c r="CV82"/>
      <c r="CX82">
        <v>12</v>
      </c>
    </row>
    <row r="83" spans="1:102" x14ac:dyDescent="0.25">
      <c r="A83" t="s">
        <v>226</v>
      </c>
      <c r="B83" s="18" t="s">
        <v>1020</v>
      </c>
      <c r="C83" s="18">
        <v>425334</v>
      </c>
      <c r="D83" t="s">
        <v>821</v>
      </c>
      <c r="E83" t="s">
        <v>175</v>
      </c>
      <c r="F83" t="s">
        <v>161</v>
      </c>
      <c r="G83" t="s">
        <v>1035</v>
      </c>
      <c r="H83">
        <v>75.599999999999994</v>
      </c>
      <c r="I83" t="s">
        <v>111</v>
      </c>
      <c r="K83" t="s">
        <v>99</v>
      </c>
      <c r="L83" t="s">
        <v>104</v>
      </c>
      <c r="M83">
        <v>2</v>
      </c>
      <c r="N83">
        <v>1</v>
      </c>
      <c r="O83">
        <v>3</v>
      </c>
      <c r="P83">
        <v>4</v>
      </c>
      <c r="Q83">
        <v>1</v>
      </c>
      <c r="R83">
        <v>5</v>
      </c>
      <c r="S83">
        <v>1</v>
      </c>
      <c r="U83" s="8">
        <v>0.80742000000000003</v>
      </c>
      <c r="V83" s="8">
        <v>0</v>
      </c>
      <c r="X83">
        <v>0.17005000000000001</v>
      </c>
      <c r="Y83">
        <v>0.17005000000000001</v>
      </c>
      <c r="Z83">
        <v>0.75999000000000005</v>
      </c>
      <c r="AA83">
        <v>0</v>
      </c>
      <c r="AB83">
        <v>0</v>
      </c>
      <c r="AC83">
        <v>6</v>
      </c>
      <c r="AD83">
        <v>0.63736999999999999</v>
      </c>
      <c r="AF83">
        <v>6</v>
      </c>
      <c r="AH83">
        <v>6</v>
      </c>
      <c r="AJ83">
        <v>1.9776899999999999</v>
      </c>
      <c r="AK83">
        <v>0.63849999999999996</v>
      </c>
      <c r="AL83">
        <v>0.28433999999999998</v>
      </c>
      <c r="AM83">
        <v>2.9005299999999998</v>
      </c>
      <c r="AN83">
        <v>0.65978000000000003</v>
      </c>
      <c r="AO83">
        <v>0.19589999999999999</v>
      </c>
      <c r="AP83">
        <v>0</v>
      </c>
      <c r="AQ83">
        <v>0.87888999999999995</v>
      </c>
      <c r="AS83">
        <v>0</v>
      </c>
      <c r="AT83">
        <v>0</v>
      </c>
      <c r="AU83">
        <v>0</v>
      </c>
      <c r="AV83">
        <v>0</v>
      </c>
      <c r="AW83" s="4">
        <v>0</v>
      </c>
      <c r="AX83">
        <v>0</v>
      </c>
      <c r="AY83">
        <v>0</v>
      </c>
      <c r="BA83" s="1">
        <v>44210</v>
      </c>
      <c r="BB83">
        <v>4</v>
      </c>
      <c r="BC83">
        <v>4</v>
      </c>
      <c r="BD83">
        <v>0</v>
      </c>
      <c r="BE83">
        <v>44</v>
      </c>
      <c r="BF83">
        <v>1</v>
      </c>
      <c r="BG83">
        <v>0</v>
      </c>
      <c r="BH83">
        <v>44</v>
      </c>
      <c r="BI83" s="1">
        <v>43587</v>
      </c>
      <c r="BJ83">
        <v>2</v>
      </c>
      <c r="BK83">
        <v>2</v>
      </c>
      <c r="BL83">
        <v>0</v>
      </c>
      <c r="BM83">
        <v>12</v>
      </c>
      <c r="BN83">
        <v>1</v>
      </c>
      <c r="BO83">
        <v>0</v>
      </c>
      <c r="BP83">
        <v>12</v>
      </c>
      <c r="BQ83" s="1">
        <v>43237</v>
      </c>
      <c r="BR83">
        <v>8</v>
      </c>
      <c r="BS83">
        <v>8</v>
      </c>
      <c r="BT83">
        <v>0</v>
      </c>
      <c r="BU83">
        <v>76</v>
      </c>
      <c r="BV83">
        <v>1</v>
      </c>
      <c r="BW83">
        <v>0</v>
      </c>
      <c r="BX83">
        <v>76</v>
      </c>
      <c r="BY83">
        <v>38.667000000000002</v>
      </c>
      <c r="CA83" t="s">
        <v>823</v>
      </c>
      <c r="CB83" t="s">
        <v>824</v>
      </c>
      <c r="CC83">
        <v>29360</v>
      </c>
      <c r="CD83">
        <v>290</v>
      </c>
      <c r="CE83">
        <v>8649844541</v>
      </c>
      <c r="CF83" t="s">
        <v>98</v>
      </c>
      <c r="CG83" t="s">
        <v>99</v>
      </c>
      <c r="CH83" s="1">
        <v>34457</v>
      </c>
      <c r="CI83" t="s">
        <v>100</v>
      </c>
      <c r="CJ83" t="s">
        <v>99</v>
      </c>
      <c r="CK83" t="s">
        <v>99</v>
      </c>
      <c r="CL83" t="s">
        <v>102</v>
      </c>
      <c r="CM83" t="s">
        <v>822</v>
      </c>
      <c r="CN83">
        <v>88</v>
      </c>
      <c r="CO83" s="1">
        <v>44621</v>
      </c>
      <c r="CP83" s="1"/>
      <c r="CS83">
        <v>12</v>
      </c>
      <c r="CV83"/>
      <c r="CX83">
        <v>12</v>
      </c>
    </row>
    <row r="84" spans="1:102" x14ac:dyDescent="0.25">
      <c r="A84" t="s">
        <v>226</v>
      </c>
      <c r="B84" s="18" t="s">
        <v>1020</v>
      </c>
      <c r="C84" s="18">
        <v>425171</v>
      </c>
      <c r="D84" t="s">
        <v>639</v>
      </c>
      <c r="E84" t="s">
        <v>641</v>
      </c>
      <c r="F84" t="s">
        <v>642</v>
      </c>
      <c r="G84" t="s">
        <v>1034</v>
      </c>
      <c r="H84">
        <v>88.1</v>
      </c>
      <c r="I84" t="s">
        <v>106</v>
      </c>
      <c r="K84" t="s">
        <v>99</v>
      </c>
      <c r="L84" t="s">
        <v>104</v>
      </c>
      <c r="M84">
        <v>4</v>
      </c>
      <c r="N84">
        <v>1</v>
      </c>
      <c r="O84">
        <v>4</v>
      </c>
      <c r="P84">
        <v>5</v>
      </c>
      <c r="Q84">
        <v>5</v>
      </c>
      <c r="R84">
        <v>5</v>
      </c>
      <c r="S84">
        <v>1</v>
      </c>
      <c r="U84" s="8">
        <v>1.0688500000000001</v>
      </c>
      <c r="V84" s="8">
        <v>0.24806</v>
      </c>
      <c r="X84">
        <v>0.22023000000000001</v>
      </c>
      <c r="Y84">
        <v>0.46828999999999998</v>
      </c>
      <c r="Z84">
        <v>0.79940999999999995</v>
      </c>
      <c r="AA84">
        <v>0.12939000000000001</v>
      </c>
      <c r="AB84">
        <v>0</v>
      </c>
      <c r="AC84">
        <v>6</v>
      </c>
      <c r="AD84">
        <v>0.60055999999999998</v>
      </c>
      <c r="AF84">
        <v>6</v>
      </c>
      <c r="AG84">
        <v>2</v>
      </c>
      <c r="AJ84">
        <v>2.0047100000000002</v>
      </c>
      <c r="AK84">
        <v>0.68525999999999998</v>
      </c>
      <c r="AL84">
        <v>0.32221</v>
      </c>
      <c r="AM84">
        <v>3.0121799999999999</v>
      </c>
      <c r="AN84">
        <v>0.61329</v>
      </c>
      <c r="AO84">
        <v>0.2364</v>
      </c>
      <c r="AP84">
        <v>0.28832000000000002</v>
      </c>
      <c r="AQ84">
        <v>1.1203399999999999</v>
      </c>
      <c r="AS84">
        <v>3</v>
      </c>
      <c r="AT84">
        <v>0</v>
      </c>
      <c r="AU84">
        <v>0</v>
      </c>
      <c r="AV84">
        <v>0</v>
      </c>
      <c r="AW84" s="4">
        <v>0</v>
      </c>
      <c r="AX84">
        <v>0</v>
      </c>
      <c r="AY84">
        <v>0</v>
      </c>
      <c r="BA84" s="1">
        <v>44092</v>
      </c>
      <c r="BB84">
        <v>3</v>
      </c>
      <c r="BC84">
        <v>2</v>
      </c>
      <c r="BD84">
        <v>3</v>
      </c>
      <c r="BE84">
        <v>12</v>
      </c>
      <c r="BF84">
        <v>1</v>
      </c>
      <c r="BG84">
        <v>0</v>
      </c>
      <c r="BH84">
        <v>12</v>
      </c>
      <c r="BI84" s="1">
        <v>43475</v>
      </c>
      <c r="BJ84">
        <v>4</v>
      </c>
      <c r="BK84">
        <v>3</v>
      </c>
      <c r="BL84">
        <v>1</v>
      </c>
      <c r="BM84">
        <v>32</v>
      </c>
      <c r="BN84">
        <v>1</v>
      </c>
      <c r="BO84">
        <v>0</v>
      </c>
      <c r="BP84">
        <v>32</v>
      </c>
      <c r="BQ84" s="1">
        <v>43027</v>
      </c>
      <c r="BR84">
        <v>1</v>
      </c>
      <c r="BS84">
        <v>1</v>
      </c>
      <c r="BT84">
        <v>0</v>
      </c>
      <c r="BU84">
        <v>4</v>
      </c>
      <c r="BV84">
        <v>1</v>
      </c>
      <c r="BW84">
        <v>0</v>
      </c>
      <c r="BX84">
        <v>4</v>
      </c>
      <c r="BY84">
        <v>17.332999999999998</v>
      </c>
      <c r="CA84" t="s">
        <v>643</v>
      </c>
      <c r="CB84" t="s">
        <v>644</v>
      </c>
      <c r="CC84">
        <v>29835</v>
      </c>
      <c r="CD84">
        <v>320</v>
      </c>
      <c r="CE84">
        <v>8643912390</v>
      </c>
      <c r="CF84" t="s">
        <v>98</v>
      </c>
      <c r="CG84" t="s">
        <v>99</v>
      </c>
      <c r="CH84" s="1">
        <v>32554</v>
      </c>
      <c r="CI84" t="s">
        <v>99</v>
      </c>
      <c r="CJ84" t="s">
        <v>99</v>
      </c>
      <c r="CK84" t="s">
        <v>99</v>
      </c>
      <c r="CL84" t="s">
        <v>102</v>
      </c>
      <c r="CM84" t="s">
        <v>640</v>
      </c>
      <c r="CN84">
        <v>120</v>
      </c>
      <c r="CO84" s="1">
        <v>44621</v>
      </c>
      <c r="CP84" s="1"/>
      <c r="CS84">
        <v>12</v>
      </c>
      <c r="CV84"/>
      <c r="CX84">
        <v>12</v>
      </c>
    </row>
    <row r="85" spans="1:102" x14ac:dyDescent="0.25">
      <c r="A85" t="s">
        <v>226</v>
      </c>
      <c r="B85" s="18" t="s">
        <v>1020</v>
      </c>
      <c r="C85" s="18">
        <v>425174</v>
      </c>
      <c r="D85" t="s">
        <v>653</v>
      </c>
      <c r="E85" t="s">
        <v>655</v>
      </c>
      <c r="F85" t="s">
        <v>121</v>
      </c>
      <c r="G85" t="s">
        <v>1034</v>
      </c>
      <c r="H85">
        <v>112.6</v>
      </c>
      <c r="I85" t="s">
        <v>106</v>
      </c>
      <c r="K85" t="s">
        <v>100</v>
      </c>
      <c r="L85" t="s">
        <v>104</v>
      </c>
      <c r="M85">
        <v>1</v>
      </c>
      <c r="N85">
        <v>2</v>
      </c>
      <c r="O85">
        <v>2</v>
      </c>
      <c r="P85">
        <v>1</v>
      </c>
      <c r="Q85">
        <v>1</v>
      </c>
      <c r="R85">
        <v>1</v>
      </c>
      <c r="S85">
        <v>2</v>
      </c>
      <c r="U85" s="8">
        <v>3.4295800000000001</v>
      </c>
      <c r="V85" s="8">
        <v>0.28292</v>
      </c>
      <c r="W85">
        <v>32</v>
      </c>
      <c r="X85">
        <v>1.02495</v>
      </c>
      <c r="Y85">
        <v>1.3078700000000001</v>
      </c>
      <c r="Z85">
        <v>3.0388700000000002</v>
      </c>
      <c r="AA85">
        <v>0.26508999999999999</v>
      </c>
      <c r="AB85">
        <v>3.8710000000000001E-2</v>
      </c>
      <c r="AD85">
        <v>2.1217199999999998</v>
      </c>
      <c r="AE85">
        <v>50</v>
      </c>
      <c r="AG85">
        <v>1</v>
      </c>
      <c r="AJ85">
        <v>1.9593100000000001</v>
      </c>
      <c r="AK85">
        <v>0.63724999999999998</v>
      </c>
      <c r="AL85">
        <v>0.26982</v>
      </c>
      <c r="AM85">
        <v>2.86639</v>
      </c>
      <c r="AN85">
        <v>2.21692</v>
      </c>
      <c r="AO85">
        <v>1.1831</v>
      </c>
      <c r="AP85">
        <v>0.39267000000000002</v>
      </c>
      <c r="AQ85">
        <v>3.77766</v>
      </c>
      <c r="AS85">
        <v>1</v>
      </c>
      <c r="AT85">
        <v>2</v>
      </c>
      <c r="AU85">
        <v>1</v>
      </c>
      <c r="AV85">
        <v>0</v>
      </c>
      <c r="AW85" s="4">
        <v>0</v>
      </c>
      <c r="AX85">
        <v>0</v>
      </c>
      <c r="AY85">
        <v>0</v>
      </c>
      <c r="BA85" s="1">
        <v>44063</v>
      </c>
      <c r="BB85">
        <v>4</v>
      </c>
      <c r="BC85">
        <v>0</v>
      </c>
      <c r="BD85">
        <v>4</v>
      </c>
      <c r="BE85">
        <v>80</v>
      </c>
      <c r="BF85">
        <v>1</v>
      </c>
      <c r="BG85">
        <v>0</v>
      </c>
      <c r="BH85">
        <v>80</v>
      </c>
      <c r="BI85" s="1">
        <v>43434</v>
      </c>
      <c r="BJ85">
        <v>1</v>
      </c>
      <c r="BK85">
        <v>1</v>
      </c>
      <c r="BL85">
        <v>0</v>
      </c>
      <c r="BM85">
        <v>4</v>
      </c>
      <c r="BN85">
        <v>0</v>
      </c>
      <c r="BO85">
        <v>0</v>
      </c>
      <c r="BP85">
        <v>4</v>
      </c>
      <c r="BQ85" s="1">
        <v>43019</v>
      </c>
      <c r="BR85">
        <v>1</v>
      </c>
      <c r="BS85">
        <v>1</v>
      </c>
      <c r="BT85">
        <v>0</v>
      </c>
      <c r="BU85">
        <v>8</v>
      </c>
      <c r="BV85">
        <v>1</v>
      </c>
      <c r="BW85">
        <v>0</v>
      </c>
      <c r="BX85">
        <v>8</v>
      </c>
      <c r="BY85">
        <v>42.667000000000002</v>
      </c>
      <c r="CA85" t="s">
        <v>656</v>
      </c>
      <c r="CB85" t="s">
        <v>657</v>
      </c>
      <c r="CC85">
        <v>29010</v>
      </c>
      <c r="CD85">
        <v>300</v>
      </c>
      <c r="CE85">
        <v>8034845636</v>
      </c>
      <c r="CF85" t="s">
        <v>98</v>
      </c>
      <c r="CG85" t="s">
        <v>99</v>
      </c>
      <c r="CH85" s="1">
        <v>32772</v>
      </c>
      <c r="CI85" t="s">
        <v>99</v>
      </c>
      <c r="CJ85" t="s">
        <v>99</v>
      </c>
      <c r="CK85" t="s">
        <v>99</v>
      </c>
      <c r="CL85" t="s">
        <v>102</v>
      </c>
      <c r="CM85" t="s">
        <v>654</v>
      </c>
      <c r="CN85">
        <v>120</v>
      </c>
      <c r="CO85" s="1">
        <v>44621</v>
      </c>
      <c r="CP85" s="1"/>
      <c r="CV85"/>
    </row>
    <row r="86" spans="1:102" x14ac:dyDescent="0.25">
      <c r="A86" t="s">
        <v>226</v>
      </c>
      <c r="B86" s="18" t="s">
        <v>1020</v>
      </c>
      <c r="C86" s="18">
        <v>425176</v>
      </c>
      <c r="D86" t="s">
        <v>662</v>
      </c>
      <c r="E86" t="s">
        <v>340</v>
      </c>
      <c r="F86" t="s">
        <v>341</v>
      </c>
      <c r="G86" t="s">
        <v>1034</v>
      </c>
      <c r="H86">
        <v>79.7</v>
      </c>
      <c r="I86" t="s">
        <v>97</v>
      </c>
      <c r="K86" t="s">
        <v>99</v>
      </c>
      <c r="L86" t="s">
        <v>104</v>
      </c>
      <c r="M86">
        <v>5</v>
      </c>
      <c r="N86">
        <v>2</v>
      </c>
      <c r="O86">
        <v>5</v>
      </c>
      <c r="P86">
        <v>2</v>
      </c>
      <c r="Q86">
        <v>4</v>
      </c>
      <c r="R86">
        <v>1</v>
      </c>
      <c r="S86">
        <v>2</v>
      </c>
      <c r="U86" s="8">
        <v>3.5172599999999998</v>
      </c>
      <c r="V86" s="8">
        <v>0.36035</v>
      </c>
      <c r="W86">
        <v>51.1</v>
      </c>
      <c r="X86">
        <v>0.87719999999999998</v>
      </c>
      <c r="Y86">
        <v>1.2375499999999999</v>
      </c>
      <c r="Z86">
        <v>2.9024299999999998</v>
      </c>
      <c r="AA86">
        <v>0.13353999999999999</v>
      </c>
      <c r="AB86">
        <v>2.596E-2</v>
      </c>
      <c r="AD86">
        <v>2.2797100000000001</v>
      </c>
      <c r="AE86">
        <v>42.9</v>
      </c>
      <c r="AG86">
        <v>0</v>
      </c>
      <c r="AJ86">
        <v>2.0305200000000001</v>
      </c>
      <c r="AK86">
        <v>0.66242999999999996</v>
      </c>
      <c r="AL86">
        <v>0.29221000000000003</v>
      </c>
      <c r="AM86">
        <v>2.98516</v>
      </c>
      <c r="AN86">
        <v>2.29847</v>
      </c>
      <c r="AO86">
        <v>0.97404999999999997</v>
      </c>
      <c r="AP86">
        <v>0.46183999999999997</v>
      </c>
      <c r="AQ86">
        <v>3.7200899999999999</v>
      </c>
      <c r="AS86">
        <v>0</v>
      </c>
      <c r="AT86">
        <v>0</v>
      </c>
      <c r="AU86">
        <v>0</v>
      </c>
      <c r="AV86">
        <v>0</v>
      </c>
      <c r="AW86" s="4">
        <v>0</v>
      </c>
      <c r="AX86">
        <v>0</v>
      </c>
      <c r="AY86">
        <v>0</v>
      </c>
      <c r="BA86" s="1">
        <v>44505</v>
      </c>
      <c r="BB86">
        <v>0</v>
      </c>
      <c r="BC86">
        <v>0</v>
      </c>
      <c r="BD86">
        <v>0</v>
      </c>
      <c r="BE86">
        <v>0</v>
      </c>
      <c r="BF86">
        <v>0</v>
      </c>
      <c r="BG86">
        <v>0</v>
      </c>
      <c r="BH86">
        <v>0</v>
      </c>
      <c r="BI86" s="1">
        <v>43880</v>
      </c>
      <c r="BJ86">
        <v>2</v>
      </c>
      <c r="BK86">
        <v>2</v>
      </c>
      <c r="BL86">
        <v>2</v>
      </c>
      <c r="BM86">
        <v>16</v>
      </c>
      <c r="BN86">
        <v>1</v>
      </c>
      <c r="BO86">
        <v>0</v>
      </c>
      <c r="BP86">
        <v>16</v>
      </c>
      <c r="BQ86" s="1">
        <v>43420</v>
      </c>
      <c r="BR86">
        <v>0</v>
      </c>
      <c r="BS86">
        <v>0</v>
      </c>
      <c r="BT86">
        <v>0</v>
      </c>
      <c r="BU86">
        <v>0</v>
      </c>
      <c r="BV86">
        <v>0</v>
      </c>
      <c r="BW86">
        <v>0</v>
      </c>
      <c r="BX86">
        <v>0</v>
      </c>
      <c r="BY86">
        <v>5.3330000000000002</v>
      </c>
      <c r="CA86" t="s">
        <v>664</v>
      </c>
      <c r="CB86" t="s">
        <v>665</v>
      </c>
      <c r="CC86">
        <v>29532</v>
      </c>
      <c r="CD86">
        <v>150</v>
      </c>
      <c r="CE86">
        <v>8433987000</v>
      </c>
      <c r="CF86" t="s">
        <v>98</v>
      </c>
      <c r="CG86" t="s">
        <v>99</v>
      </c>
      <c r="CH86" s="1">
        <v>32787</v>
      </c>
      <c r="CI86" t="s">
        <v>99</v>
      </c>
      <c r="CJ86" t="s">
        <v>99</v>
      </c>
      <c r="CK86" t="s">
        <v>99</v>
      </c>
      <c r="CL86" t="s">
        <v>102</v>
      </c>
      <c r="CM86" t="s">
        <v>663</v>
      </c>
      <c r="CN86">
        <v>88</v>
      </c>
      <c r="CO86" s="1">
        <v>44621</v>
      </c>
      <c r="CP86" s="1"/>
      <c r="CV86"/>
    </row>
    <row r="87" spans="1:102" x14ac:dyDescent="0.25">
      <c r="A87" t="s">
        <v>226</v>
      </c>
      <c r="B87" s="18" t="s">
        <v>1020</v>
      </c>
      <c r="C87" s="18">
        <v>425105</v>
      </c>
      <c r="D87" t="s">
        <v>458</v>
      </c>
      <c r="E87" t="s">
        <v>460</v>
      </c>
      <c r="F87" t="s">
        <v>461</v>
      </c>
      <c r="G87" t="s">
        <v>1034</v>
      </c>
      <c r="H87">
        <v>96.2</v>
      </c>
      <c r="I87" t="s">
        <v>97</v>
      </c>
      <c r="K87" t="s">
        <v>99</v>
      </c>
      <c r="L87" t="s">
        <v>104</v>
      </c>
      <c r="M87">
        <v>4</v>
      </c>
      <c r="N87">
        <v>1</v>
      </c>
      <c r="O87">
        <v>4</v>
      </c>
      <c r="P87">
        <v>5</v>
      </c>
      <c r="Q87">
        <v>5</v>
      </c>
      <c r="R87">
        <v>4</v>
      </c>
      <c r="S87">
        <v>1</v>
      </c>
      <c r="U87" s="8">
        <v>3.5598299999999998</v>
      </c>
      <c r="V87" s="8">
        <v>0.49175999999999997</v>
      </c>
      <c r="W87">
        <v>54.8</v>
      </c>
      <c r="X87">
        <v>1.0137700000000001</v>
      </c>
      <c r="Y87">
        <v>1.50553</v>
      </c>
      <c r="Z87">
        <v>2.9610099999999999</v>
      </c>
      <c r="AA87">
        <v>0.19350000000000001</v>
      </c>
      <c r="AB87">
        <v>0.17404</v>
      </c>
      <c r="AD87">
        <v>2.0543</v>
      </c>
      <c r="AE87">
        <v>72.7</v>
      </c>
      <c r="AG87">
        <v>0</v>
      </c>
      <c r="AJ87">
        <v>2.13992</v>
      </c>
      <c r="AK87">
        <v>0.81681999999999999</v>
      </c>
      <c r="AL87">
        <v>0.59633000000000003</v>
      </c>
      <c r="AM87">
        <v>3.55307</v>
      </c>
      <c r="AN87">
        <v>1.96532</v>
      </c>
      <c r="AO87">
        <v>0.91293000000000002</v>
      </c>
      <c r="AP87">
        <v>0.30882999999999999</v>
      </c>
      <c r="AQ87">
        <v>3.1633100000000001</v>
      </c>
      <c r="AS87">
        <v>1</v>
      </c>
      <c r="AT87">
        <v>0</v>
      </c>
      <c r="AU87">
        <v>0</v>
      </c>
      <c r="AV87">
        <v>0</v>
      </c>
      <c r="AW87" s="4">
        <v>0</v>
      </c>
      <c r="AX87">
        <v>0</v>
      </c>
      <c r="AY87">
        <v>0</v>
      </c>
      <c r="BA87" s="1">
        <v>43874</v>
      </c>
      <c r="BB87">
        <v>2</v>
      </c>
      <c r="BC87">
        <v>2</v>
      </c>
      <c r="BD87">
        <v>0</v>
      </c>
      <c r="BE87">
        <v>4</v>
      </c>
      <c r="BF87">
        <v>1</v>
      </c>
      <c r="BG87">
        <v>0</v>
      </c>
      <c r="BH87">
        <v>4</v>
      </c>
      <c r="BI87" s="1">
        <v>43391</v>
      </c>
      <c r="BJ87">
        <v>3</v>
      </c>
      <c r="BK87">
        <v>3</v>
      </c>
      <c r="BL87">
        <v>0</v>
      </c>
      <c r="BM87">
        <v>12</v>
      </c>
      <c r="BN87">
        <v>1</v>
      </c>
      <c r="BO87">
        <v>0</v>
      </c>
      <c r="BP87">
        <v>12</v>
      </c>
      <c r="BQ87" s="1">
        <v>42999</v>
      </c>
      <c r="BR87">
        <v>12</v>
      </c>
      <c r="BS87">
        <v>10</v>
      </c>
      <c r="BT87">
        <v>2</v>
      </c>
      <c r="BU87">
        <v>56</v>
      </c>
      <c r="BV87">
        <v>1</v>
      </c>
      <c r="BW87">
        <v>0</v>
      </c>
      <c r="BX87">
        <v>56</v>
      </c>
      <c r="BY87">
        <v>15.333</v>
      </c>
      <c r="CA87" t="s">
        <v>462</v>
      </c>
      <c r="CB87" t="s">
        <v>463</v>
      </c>
      <c r="CC87">
        <v>29169</v>
      </c>
      <c r="CD87">
        <v>310</v>
      </c>
      <c r="CE87">
        <v>8037968024</v>
      </c>
      <c r="CF87" t="s">
        <v>98</v>
      </c>
      <c r="CG87" t="s">
        <v>99</v>
      </c>
      <c r="CH87" s="1">
        <v>27881</v>
      </c>
      <c r="CI87" t="s">
        <v>99</v>
      </c>
      <c r="CJ87" t="s">
        <v>100</v>
      </c>
      <c r="CK87" t="s">
        <v>99</v>
      </c>
      <c r="CL87" t="s">
        <v>102</v>
      </c>
      <c r="CM87" t="s">
        <v>459</v>
      </c>
      <c r="CN87">
        <v>132</v>
      </c>
      <c r="CO87" s="1">
        <v>44621</v>
      </c>
      <c r="CP87" s="1"/>
      <c r="CV87"/>
    </row>
    <row r="88" spans="1:102" x14ac:dyDescent="0.25">
      <c r="A88" t="s">
        <v>226</v>
      </c>
      <c r="B88" s="18" t="s">
        <v>1020</v>
      </c>
      <c r="C88" s="18">
        <v>425111</v>
      </c>
      <c r="D88" t="s">
        <v>482</v>
      </c>
      <c r="E88" t="s">
        <v>484</v>
      </c>
      <c r="F88" t="s">
        <v>341</v>
      </c>
      <c r="G88" t="s">
        <v>1034</v>
      </c>
      <c r="H88">
        <v>101.2</v>
      </c>
      <c r="I88" t="s">
        <v>97</v>
      </c>
      <c r="K88" t="s">
        <v>99</v>
      </c>
      <c r="L88" t="s">
        <v>104</v>
      </c>
      <c r="M88">
        <v>4</v>
      </c>
      <c r="N88">
        <v>4</v>
      </c>
      <c r="O88">
        <v>4</v>
      </c>
      <c r="P88">
        <v>3</v>
      </c>
      <c r="Q88">
        <v>4</v>
      </c>
      <c r="R88">
        <v>2</v>
      </c>
      <c r="S88">
        <v>3</v>
      </c>
      <c r="U88" s="8">
        <v>4.3130100000000002</v>
      </c>
      <c r="V88" s="8">
        <v>0.48765999999999998</v>
      </c>
      <c r="W88">
        <v>41.2</v>
      </c>
      <c r="X88">
        <v>1.0872599999999999</v>
      </c>
      <c r="Y88">
        <v>1.57491</v>
      </c>
      <c r="Z88">
        <v>3.49647</v>
      </c>
      <c r="AA88">
        <v>0.16785</v>
      </c>
      <c r="AB88">
        <v>5.6259999999999998E-2</v>
      </c>
      <c r="AD88">
        <v>2.7381000000000002</v>
      </c>
      <c r="AE88">
        <v>40</v>
      </c>
      <c r="AG88">
        <v>0</v>
      </c>
      <c r="AJ88">
        <v>2.0364200000000001</v>
      </c>
      <c r="AK88">
        <v>0.71184000000000003</v>
      </c>
      <c r="AL88">
        <v>0.33946999999999999</v>
      </c>
      <c r="AM88">
        <v>3.0877300000000001</v>
      </c>
      <c r="AN88">
        <v>2.7526299999999999</v>
      </c>
      <c r="AO88">
        <v>1.1234999999999999</v>
      </c>
      <c r="AP88">
        <v>0.53798000000000001</v>
      </c>
      <c r="AQ88">
        <v>4.4101800000000004</v>
      </c>
      <c r="AS88">
        <v>0</v>
      </c>
      <c r="AT88">
        <v>0</v>
      </c>
      <c r="AU88">
        <v>0</v>
      </c>
      <c r="AV88">
        <v>0</v>
      </c>
      <c r="AW88" s="4">
        <v>0</v>
      </c>
      <c r="AX88">
        <v>0</v>
      </c>
      <c r="AY88">
        <v>0</v>
      </c>
      <c r="BA88" s="1">
        <v>44329</v>
      </c>
      <c r="BB88">
        <v>6</v>
      </c>
      <c r="BC88">
        <v>6</v>
      </c>
      <c r="BD88">
        <v>0</v>
      </c>
      <c r="BE88">
        <v>24</v>
      </c>
      <c r="BF88">
        <v>1</v>
      </c>
      <c r="BG88">
        <v>0</v>
      </c>
      <c r="BH88">
        <v>24</v>
      </c>
      <c r="BI88" s="1">
        <v>43587</v>
      </c>
      <c r="BJ88">
        <v>2</v>
      </c>
      <c r="BK88">
        <v>2</v>
      </c>
      <c r="BL88">
        <v>2</v>
      </c>
      <c r="BM88">
        <v>12</v>
      </c>
      <c r="BN88">
        <v>1</v>
      </c>
      <c r="BO88">
        <v>0</v>
      </c>
      <c r="BP88">
        <v>12</v>
      </c>
      <c r="BQ88" s="1">
        <v>43210</v>
      </c>
      <c r="BR88">
        <v>8</v>
      </c>
      <c r="BS88">
        <v>8</v>
      </c>
      <c r="BT88">
        <v>0</v>
      </c>
      <c r="BU88">
        <v>36</v>
      </c>
      <c r="BV88">
        <v>1</v>
      </c>
      <c r="BW88">
        <v>0</v>
      </c>
      <c r="BX88">
        <v>36</v>
      </c>
      <c r="BY88">
        <v>22</v>
      </c>
      <c r="CA88" t="s">
        <v>485</v>
      </c>
      <c r="CB88" t="s">
        <v>486</v>
      </c>
      <c r="CC88">
        <v>29551</v>
      </c>
      <c r="CD88">
        <v>150</v>
      </c>
      <c r="CE88">
        <v>8433835164</v>
      </c>
      <c r="CF88" t="s">
        <v>98</v>
      </c>
      <c r="CG88" t="s">
        <v>99</v>
      </c>
      <c r="CH88" s="1">
        <v>28457</v>
      </c>
      <c r="CI88" t="s">
        <v>99</v>
      </c>
      <c r="CJ88" t="s">
        <v>99</v>
      </c>
      <c r="CK88" t="s">
        <v>99</v>
      </c>
      <c r="CL88" t="s">
        <v>102</v>
      </c>
      <c r="CM88" t="s">
        <v>483</v>
      </c>
      <c r="CN88">
        <v>154</v>
      </c>
      <c r="CO88" s="1">
        <v>44621</v>
      </c>
      <c r="CP88" s="1"/>
      <c r="CV88"/>
    </row>
    <row r="89" spans="1:102" x14ac:dyDescent="0.25">
      <c r="A89" t="s">
        <v>226</v>
      </c>
      <c r="B89" s="18" t="s">
        <v>1020</v>
      </c>
      <c r="C89" s="18">
        <v>425110</v>
      </c>
      <c r="D89" t="s">
        <v>477</v>
      </c>
      <c r="E89" t="s">
        <v>479</v>
      </c>
      <c r="F89" t="s">
        <v>388</v>
      </c>
      <c r="G89" t="s">
        <v>1034</v>
      </c>
      <c r="H89">
        <v>123.7</v>
      </c>
      <c r="I89" t="s">
        <v>97</v>
      </c>
      <c r="K89" t="s">
        <v>99</v>
      </c>
      <c r="L89" t="s">
        <v>104</v>
      </c>
      <c r="M89">
        <v>4</v>
      </c>
      <c r="N89">
        <v>3</v>
      </c>
      <c r="O89">
        <v>3</v>
      </c>
      <c r="P89">
        <v>5</v>
      </c>
      <c r="Q89">
        <v>5</v>
      </c>
      <c r="R89">
        <v>5</v>
      </c>
      <c r="S89">
        <v>3</v>
      </c>
      <c r="U89" s="8">
        <v>3.0944699999999998</v>
      </c>
      <c r="V89" s="8">
        <v>0.43292000000000003</v>
      </c>
      <c r="W89">
        <v>45.7</v>
      </c>
      <c r="X89">
        <v>0.77771000000000001</v>
      </c>
      <c r="Y89">
        <v>1.2106300000000001</v>
      </c>
      <c r="Z89">
        <v>2.7529599999999999</v>
      </c>
      <c r="AA89">
        <v>0.22641</v>
      </c>
      <c r="AB89">
        <v>4.7460000000000002E-2</v>
      </c>
      <c r="AD89">
        <v>1.88385</v>
      </c>
      <c r="AE89">
        <v>37.5</v>
      </c>
      <c r="AG89">
        <v>0</v>
      </c>
      <c r="AJ89">
        <v>1.8894200000000001</v>
      </c>
      <c r="AK89">
        <v>0.67288000000000003</v>
      </c>
      <c r="AL89">
        <v>0.30049999999999999</v>
      </c>
      <c r="AM89">
        <v>2.8628</v>
      </c>
      <c r="AN89">
        <v>2.0411899999999998</v>
      </c>
      <c r="AO89">
        <v>0.85016999999999998</v>
      </c>
      <c r="AP89">
        <v>0.53952999999999995</v>
      </c>
      <c r="AQ89">
        <v>3.4128099999999999</v>
      </c>
      <c r="AS89">
        <v>1</v>
      </c>
      <c r="AT89">
        <v>0</v>
      </c>
      <c r="AU89">
        <v>1</v>
      </c>
      <c r="AV89">
        <v>1</v>
      </c>
      <c r="AW89" s="4">
        <v>13905.45</v>
      </c>
      <c r="AX89">
        <v>0</v>
      </c>
      <c r="AY89">
        <v>1</v>
      </c>
      <c r="BA89" s="1">
        <v>44070</v>
      </c>
      <c r="BB89">
        <v>0</v>
      </c>
      <c r="BC89">
        <v>0</v>
      </c>
      <c r="BD89">
        <v>0</v>
      </c>
      <c r="BE89">
        <v>0</v>
      </c>
      <c r="BF89">
        <v>1</v>
      </c>
      <c r="BG89">
        <v>0</v>
      </c>
      <c r="BH89">
        <v>0</v>
      </c>
      <c r="BI89" s="1">
        <v>43524</v>
      </c>
      <c r="BJ89">
        <v>4</v>
      </c>
      <c r="BK89">
        <v>3</v>
      </c>
      <c r="BL89">
        <v>1</v>
      </c>
      <c r="BM89">
        <v>44</v>
      </c>
      <c r="BN89">
        <v>1</v>
      </c>
      <c r="BO89">
        <v>0</v>
      </c>
      <c r="BP89">
        <v>44</v>
      </c>
      <c r="BQ89" s="1">
        <v>43147</v>
      </c>
      <c r="BR89">
        <v>13</v>
      </c>
      <c r="BS89">
        <v>13</v>
      </c>
      <c r="BT89">
        <v>0</v>
      </c>
      <c r="BU89">
        <v>60</v>
      </c>
      <c r="BV89">
        <v>1</v>
      </c>
      <c r="BW89">
        <v>0</v>
      </c>
      <c r="BX89">
        <v>60</v>
      </c>
      <c r="BY89">
        <v>24.667000000000002</v>
      </c>
      <c r="CA89" t="s">
        <v>480</v>
      </c>
      <c r="CB89" t="s">
        <v>481</v>
      </c>
      <c r="CC89">
        <v>29464</v>
      </c>
      <c r="CD89">
        <v>90</v>
      </c>
      <c r="CE89">
        <v>8438848903</v>
      </c>
      <c r="CF89" t="s">
        <v>98</v>
      </c>
      <c r="CG89" t="s">
        <v>99</v>
      </c>
      <c r="CH89" s="1">
        <v>28451</v>
      </c>
      <c r="CI89" t="s">
        <v>99</v>
      </c>
      <c r="CJ89" t="s">
        <v>99</v>
      </c>
      <c r="CK89" t="s">
        <v>99</v>
      </c>
      <c r="CL89" t="s">
        <v>102</v>
      </c>
      <c r="CM89" t="s">
        <v>478</v>
      </c>
      <c r="CN89">
        <v>132</v>
      </c>
      <c r="CO89" s="1">
        <v>44621</v>
      </c>
      <c r="CP89" s="1"/>
      <c r="CV89"/>
    </row>
    <row r="90" spans="1:102" x14ac:dyDescent="0.25">
      <c r="A90" t="s">
        <v>226</v>
      </c>
      <c r="B90" s="18" t="s">
        <v>1020</v>
      </c>
      <c r="C90" s="18">
        <v>425027</v>
      </c>
      <c r="D90" t="s">
        <v>275</v>
      </c>
      <c r="E90" t="s">
        <v>272</v>
      </c>
      <c r="F90" t="s">
        <v>273</v>
      </c>
      <c r="G90" t="s">
        <v>1035</v>
      </c>
      <c r="H90">
        <v>87.6</v>
      </c>
      <c r="I90" t="s">
        <v>111</v>
      </c>
      <c r="K90" t="s">
        <v>100</v>
      </c>
      <c r="L90" t="s">
        <v>104</v>
      </c>
      <c r="M90">
        <v>1</v>
      </c>
      <c r="N90">
        <v>1</v>
      </c>
      <c r="O90">
        <v>2</v>
      </c>
      <c r="P90">
        <v>4</v>
      </c>
      <c r="Q90">
        <v>4</v>
      </c>
      <c r="S90">
        <v>1</v>
      </c>
      <c r="U90" s="8">
        <v>3.1666500000000002</v>
      </c>
      <c r="V90" s="8">
        <v>0.42015000000000002</v>
      </c>
      <c r="W90">
        <v>68.900000000000006</v>
      </c>
      <c r="X90">
        <v>0.91337000000000002</v>
      </c>
      <c r="Y90">
        <v>1.33351</v>
      </c>
      <c r="Z90">
        <v>2.5165700000000002</v>
      </c>
      <c r="AA90">
        <v>0.11883000000000001</v>
      </c>
      <c r="AB90">
        <v>4.4650000000000002E-2</v>
      </c>
      <c r="AD90">
        <v>1.83314</v>
      </c>
      <c r="AE90">
        <v>62.5</v>
      </c>
      <c r="AG90">
        <v>0</v>
      </c>
      <c r="AJ90">
        <v>2.1497299999999999</v>
      </c>
      <c r="AK90">
        <v>0.66108</v>
      </c>
      <c r="AL90">
        <v>0.27117999999999998</v>
      </c>
      <c r="AM90">
        <v>3.0819899999999998</v>
      </c>
      <c r="AN90">
        <v>1.74573</v>
      </c>
      <c r="AO90">
        <v>1.0162800000000001</v>
      </c>
      <c r="AP90">
        <v>0.58021999999999996</v>
      </c>
      <c r="AQ90">
        <v>3.24403</v>
      </c>
      <c r="AS90">
        <v>4</v>
      </c>
      <c r="AT90">
        <v>0</v>
      </c>
      <c r="AU90">
        <v>0</v>
      </c>
      <c r="AV90">
        <v>2</v>
      </c>
      <c r="AW90" s="4">
        <v>8687.25</v>
      </c>
      <c r="AX90">
        <v>0</v>
      </c>
      <c r="AY90">
        <v>2</v>
      </c>
      <c r="BA90" s="1">
        <v>44363</v>
      </c>
      <c r="BB90">
        <v>2</v>
      </c>
      <c r="BC90">
        <v>0</v>
      </c>
      <c r="BD90">
        <v>2</v>
      </c>
      <c r="BE90">
        <v>40</v>
      </c>
      <c r="BF90">
        <v>0</v>
      </c>
      <c r="BG90">
        <v>0</v>
      </c>
      <c r="BH90">
        <v>40</v>
      </c>
      <c r="BI90" s="1">
        <v>43758</v>
      </c>
      <c r="BJ90">
        <v>10</v>
      </c>
      <c r="BK90">
        <v>8</v>
      </c>
      <c r="BL90">
        <v>4</v>
      </c>
      <c r="BM90">
        <v>80</v>
      </c>
      <c r="BN90">
        <v>1</v>
      </c>
      <c r="BO90">
        <v>0</v>
      </c>
      <c r="BP90">
        <v>80</v>
      </c>
      <c r="BQ90" s="1">
        <v>43321</v>
      </c>
      <c r="BR90">
        <v>11</v>
      </c>
      <c r="BS90">
        <v>11</v>
      </c>
      <c r="BT90">
        <v>0</v>
      </c>
      <c r="BU90">
        <v>108</v>
      </c>
      <c r="BV90">
        <v>1</v>
      </c>
      <c r="BW90">
        <v>0</v>
      </c>
      <c r="BX90">
        <v>108</v>
      </c>
      <c r="BY90">
        <v>64.667000000000002</v>
      </c>
      <c r="CA90" t="s">
        <v>277</v>
      </c>
      <c r="CB90" t="s">
        <v>278</v>
      </c>
      <c r="CC90">
        <v>29302</v>
      </c>
      <c r="CD90">
        <v>410</v>
      </c>
      <c r="CE90">
        <v>8645824175</v>
      </c>
      <c r="CF90" t="s">
        <v>98</v>
      </c>
      <c r="CG90" t="s">
        <v>99</v>
      </c>
      <c r="CH90" s="1">
        <v>24473</v>
      </c>
      <c r="CI90" t="s">
        <v>99</v>
      </c>
      <c r="CJ90" t="s">
        <v>99</v>
      </c>
      <c r="CK90" t="s">
        <v>99</v>
      </c>
      <c r="CL90" t="s">
        <v>102</v>
      </c>
      <c r="CM90" t="s">
        <v>276</v>
      </c>
      <c r="CN90">
        <v>132</v>
      </c>
      <c r="CO90" s="1">
        <v>44621</v>
      </c>
      <c r="CP90" s="1"/>
      <c r="CS90">
        <v>12</v>
      </c>
      <c r="CV90"/>
      <c r="CW90">
        <v>2</v>
      </c>
      <c r="CX90">
        <v>12</v>
      </c>
    </row>
    <row r="91" spans="1:102" x14ac:dyDescent="0.25">
      <c r="A91" t="s">
        <v>226</v>
      </c>
      <c r="B91" s="18" t="s">
        <v>1020</v>
      </c>
      <c r="C91" s="18">
        <v>425061</v>
      </c>
      <c r="D91" t="s">
        <v>325</v>
      </c>
      <c r="E91" t="s">
        <v>152</v>
      </c>
      <c r="F91" t="s">
        <v>220</v>
      </c>
      <c r="G91" t="s">
        <v>1036</v>
      </c>
      <c r="H91">
        <v>53.5</v>
      </c>
      <c r="I91" t="s">
        <v>136</v>
      </c>
      <c r="K91" t="s">
        <v>99</v>
      </c>
      <c r="L91" t="s">
        <v>104</v>
      </c>
      <c r="M91">
        <v>3</v>
      </c>
      <c r="N91">
        <v>3</v>
      </c>
      <c r="O91">
        <v>3</v>
      </c>
      <c r="P91">
        <v>4</v>
      </c>
      <c r="Q91">
        <v>4</v>
      </c>
      <c r="R91">
        <v>4</v>
      </c>
      <c r="S91">
        <v>3</v>
      </c>
      <c r="U91" s="8">
        <v>3.6227100000000001</v>
      </c>
      <c r="V91" s="8">
        <v>0.58694000000000002</v>
      </c>
      <c r="X91">
        <v>0.98007999999999995</v>
      </c>
      <c r="Y91">
        <v>1.5670200000000001</v>
      </c>
      <c r="Z91">
        <v>3.1455600000000001</v>
      </c>
      <c r="AA91">
        <v>0.41775000000000001</v>
      </c>
      <c r="AB91">
        <v>0.11151</v>
      </c>
      <c r="AC91">
        <v>6</v>
      </c>
      <c r="AD91">
        <v>2.0556899999999998</v>
      </c>
      <c r="AF91">
        <v>6</v>
      </c>
      <c r="AG91">
        <v>1</v>
      </c>
      <c r="AJ91">
        <v>1.9895400000000001</v>
      </c>
      <c r="AK91">
        <v>0.68771000000000004</v>
      </c>
      <c r="AL91">
        <v>0.34647</v>
      </c>
      <c r="AM91">
        <v>3.02373</v>
      </c>
      <c r="AN91">
        <v>2.1152899999999999</v>
      </c>
      <c r="AO91">
        <v>1.0482899999999999</v>
      </c>
      <c r="AP91">
        <v>0.63441999999999998</v>
      </c>
      <c r="AQ91">
        <v>3.78274</v>
      </c>
      <c r="AS91">
        <v>1</v>
      </c>
      <c r="AT91">
        <v>0</v>
      </c>
      <c r="AU91">
        <v>0</v>
      </c>
      <c r="AV91">
        <v>1</v>
      </c>
      <c r="AW91" s="4">
        <v>35500</v>
      </c>
      <c r="AX91">
        <v>0</v>
      </c>
      <c r="AY91">
        <v>1</v>
      </c>
      <c r="BA91" s="1">
        <v>44344</v>
      </c>
      <c r="BB91">
        <v>3</v>
      </c>
      <c r="BC91">
        <v>3</v>
      </c>
      <c r="BD91">
        <v>0</v>
      </c>
      <c r="BE91">
        <v>12</v>
      </c>
      <c r="BF91">
        <v>1</v>
      </c>
      <c r="BG91">
        <v>0</v>
      </c>
      <c r="BH91">
        <v>12</v>
      </c>
      <c r="BI91" s="1">
        <v>43628</v>
      </c>
      <c r="BJ91">
        <v>7</v>
      </c>
      <c r="BK91">
        <v>7</v>
      </c>
      <c r="BL91">
        <v>0</v>
      </c>
      <c r="BM91">
        <v>48</v>
      </c>
      <c r="BN91">
        <v>1</v>
      </c>
      <c r="BO91">
        <v>0</v>
      </c>
      <c r="BP91">
        <v>48</v>
      </c>
      <c r="BQ91" s="1">
        <v>43278</v>
      </c>
      <c r="BR91">
        <v>12</v>
      </c>
      <c r="BS91">
        <v>12</v>
      </c>
      <c r="BT91">
        <v>0</v>
      </c>
      <c r="BU91">
        <v>56</v>
      </c>
      <c r="BV91">
        <v>1</v>
      </c>
      <c r="BW91">
        <v>0</v>
      </c>
      <c r="BX91">
        <v>56</v>
      </c>
      <c r="BY91">
        <v>31.332999999999998</v>
      </c>
      <c r="CA91" t="s">
        <v>327</v>
      </c>
      <c r="CB91" t="s">
        <v>328</v>
      </c>
      <c r="CC91">
        <v>29706</v>
      </c>
      <c r="CD91">
        <v>110</v>
      </c>
      <c r="CE91">
        <v>8035819400</v>
      </c>
      <c r="CF91" t="s">
        <v>98</v>
      </c>
      <c r="CG91" t="s">
        <v>99</v>
      </c>
      <c r="CH91" s="1">
        <v>25182</v>
      </c>
      <c r="CI91" t="s">
        <v>99</v>
      </c>
      <c r="CJ91" t="s">
        <v>99</v>
      </c>
      <c r="CK91" t="s">
        <v>99</v>
      </c>
      <c r="CL91" t="s">
        <v>102</v>
      </c>
      <c r="CM91" t="s">
        <v>326</v>
      </c>
      <c r="CN91">
        <v>80</v>
      </c>
      <c r="CO91" s="1">
        <v>44621</v>
      </c>
      <c r="CP91" s="1"/>
      <c r="CV91"/>
    </row>
    <row r="92" spans="1:102" x14ac:dyDescent="0.25">
      <c r="A92" t="s">
        <v>226</v>
      </c>
      <c r="B92" s="18" t="s">
        <v>1020</v>
      </c>
      <c r="C92" s="18">
        <v>425312</v>
      </c>
      <c r="D92" t="s">
        <v>757</v>
      </c>
      <c r="E92" t="s">
        <v>759</v>
      </c>
      <c r="F92" t="s">
        <v>120</v>
      </c>
      <c r="G92" t="s">
        <v>1036</v>
      </c>
      <c r="H92">
        <v>82.5</v>
      </c>
      <c r="I92" t="s">
        <v>136</v>
      </c>
      <c r="K92" t="s">
        <v>99</v>
      </c>
      <c r="L92" t="s">
        <v>101</v>
      </c>
      <c r="M92">
        <v>2</v>
      </c>
      <c r="N92">
        <v>4</v>
      </c>
      <c r="O92">
        <v>1</v>
      </c>
      <c r="P92">
        <v>3</v>
      </c>
      <c r="Q92">
        <v>3</v>
      </c>
      <c r="R92">
        <v>3</v>
      </c>
      <c r="S92">
        <v>3</v>
      </c>
      <c r="U92" s="8">
        <v>4.3055700000000003</v>
      </c>
      <c r="V92" s="8">
        <v>0.47425</v>
      </c>
      <c r="W92">
        <v>98.6</v>
      </c>
      <c r="X92">
        <v>1.15646</v>
      </c>
      <c r="Y92">
        <v>1.6307100000000001</v>
      </c>
      <c r="Z92">
        <v>3.5669400000000002</v>
      </c>
      <c r="AA92">
        <v>0.11430999999999999</v>
      </c>
      <c r="AB92">
        <v>3.9289999999999999E-2</v>
      </c>
      <c r="AD92">
        <v>2.6748500000000002</v>
      </c>
      <c r="AE92">
        <v>100</v>
      </c>
      <c r="AG92">
        <v>1</v>
      </c>
      <c r="AJ92">
        <v>1.95075</v>
      </c>
      <c r="AK92">
        <v>0.65214000000000005</v>
      </c>
      <c r="AL92">
        <v>0.28038000000000002</v>
      </c>
      <c r="AM92">
        <v>2.88327</v>
      </c>
      <c r="AN92">
        <v>2.80714</v>
      </c>
      <c r="AO92">
        <v>1.3044</v>
      </c>
      <c r="AP92">
        <v>0.63346999999999998</v>
      </c>
      <c r="AQ92">
        <v>4.7147699999999997</v>
      </c>
      <c r="AS92">
        <v>0</v>
      </c>
      <c r="AT92">
        <v>0</v>
      </c>
      <c r="AU92">
        <v>1</v>
      </c>
      <c r="AV92">
        <v>0</v>
      </c>
      <c r="AW92" s="4">
        <v>0</v>
      </c>
      <c r="AX92">
        <v>0</v>
      </c>
      <c r="AY92">
        <v>0</v>
      </c>
      <c r="BA92" s="1">
        <v>44575</v>
      </c>
      <c r="BB92">
        <v>7</v>
      </c>
      <c r="BC92">
        <v>7</v>
      </c>
      <c r="BD92">
        <v>0</v>
      </c>
      <c r="BE92">
        <v>320</v>
      </c>
      <c r="BF92">
        <v>1</v>
      </c>
      <c r="BG92">
        <v>0</v>
      </c>
      <c r="BH92">
        <v>320</v>
      </c>
      <c r="BI92" s="1">
        <v>44085</v>
      </c>
      <c r="BJ92">
        <v>1</v>
      </c>
      <c r="BK92">
        <v>0</v>
      </c>
      <c r="BL92">
        <v>0</v>
      </c>
      <c r="BM92">
        <v>16</v>
      </c>
      <c r="BN92">
        <v>0</v>
      </c>
      <c r="BO92">
        <v>0</v>
      </c>
      <c r="BP92">
        <v>16</v>
      </c>
      <c r="BQ92" s="1">
        <v>43531</v>
      </c>
      <c r="BR92">
        <v>3</v>
      </c>
      <c r="BS92">
        <v>3</v>
      </c>
      <c r="BT92">
        <v>0</v>
      </c>
      <c r="BU92">
        <v>8</v>
      </c>
      <c r="BV92">
        <v>1</v>
      </c>
      <c r="BW92">
        <v>0</v>
      </c>
      <c r="BX92">
        <v>8</v>
      </c>
      <c r="BY92">
        <v>166.667</v>
      </c>
      <c r="CA92" t="s">
        <v>327</v>
      </c>
      <c r="CB92" t="s">
        <v>760</v>
      </c>
      <c r="CC92">
        <v>29574</v>
      </c>
      <c r="CD92">
        <v>330</v>
      </c>
      <c r="CE92">
        <v>8434648211</v>
      </c>
      <c r="CF92" t="s">
        <v>98</v>
      </c>
      <c r="CG92" t="s">
        <v>99</v>
      </c>
      <c r="CH92" s="1">
        <v>33466</v>
      </c>
      <c r="CI92" t="s">
        <v>99</v>
      </c>
      <c r="CJ92" t="s">
        <v>99</v>
      </c>
      <c r="CK92" t="s">
        <v>99</v>
      </c>
      <c r="CL92" t="s">
        <v>102</v>
      </c>
      <c r="CM92" t="s">
        <v>758</v>
      </c>
      <c r="CN92">
        <v>92</v>
      </c>
      <c r="CO92" s="1">
        <v>44621</v>
      </c>
      <c r="CP92" s="1"/>
      <c r="CV92"/>
    </row>
    <row r="93" spans="1:102" x14ac:dyDescent="0.25">
      <c r="A93" t="s">
        <v>226</v>
      </c>
      <c r="B93" s="18" t="s">
        <v>1020</v>
      </c>
      <c r="C93" s="18">
        <v>425070</v>
      </c>
      <c r="D93" t="s">
        <v>352</v>
      </c>
      <c r="E93" t="s">
        <v>354</v>
      </c>
      <c r="F93" t="s">
        <v>355</v>
      </c>
      <c r="G93" t="s">
        <v>1034</v>
      </c>
      <c r="H93">
        <v>19.8</v>
      </c>
      <c r="I93" t="s">
        <v>97</v>
      </c>
      <c r="K93" t="s">
        <v>99</v>
      </c>
      <c r="L93" t="s">
        <v>104</v>
      </c>
      <c r="M93">
        <v>3</v>
      </c>
      <c r="N93">
        <v>5</v>
      </c>
      <c r="O93">
        <v>2</v>
      </c>
      <c r="P93">
        <v>3</v>
      </c>
      <c r="Q93">
        <v>2</v>
      </c>
      <c r="R93">
        <v>4</v>
      </c>
      <c r="S93">
        <v>5</v>
      </c>
      <c r="U93" s="8">
        <v>5.7799199999999997</v>
      </c>
      <c r="V93" s="8">
        <v>0.92830999999999997</v>
      </c>
      <c r="W93">
        <v>43.2</v>
      </c>
      <c r="X93">
        <v>2.0869900000000001</v>
      </c>
      <c r="Y93">
        <v>3.0152999999999999</v>
      </c>
      <c r="Z93">
        <v>5.2119</v>
      </c>
      <c r="AA93">
        <v>0.53359000000000001</v>
      </c>
      <c r="AB93">
        <v>0.23444999999999999</v>
      </c>
      <c r="AD93">
        <v>2.7646199999999999</v>
      </c>
      <c r="AE93">
        <v>66.7</v>
      </c>
      <c r="AG93">
        <v>0</v>
      </c>
      <c r="AJ93">
        <v>2.2028500000000002</v>
      </c>
      <c r="AK93">
        <v>0.69301000000000001</v>
      </c>
      <c r="AL93">
        <v>0.31746999999999997</v>
      </c>
      <c r="AM93">
        <v>3.21333</v>
      </c>
      <c r="AN93">
        <v>2.5693100000000002</v>
      </c>
      <c r="AO93">
        <v>2.2151700000000001</v>
      </c>
      <c r="AP93">
        <v>1.0950899999999999</v>
      </c>
      <c r="AQ93">
        <v>5.6791400000000003</v>
      </c>
      <c r="AS93">
        <v>0</v>
      </c>
      <c r="AT93">
        <v>0</v>
      </c>
      <c r="AU93">
        <v>0</v>
      </c>
      <c r="AV93">
        <v>2</v>
      </c>
      <c r="AW93" s="4">
        <v>9525</v>
      </c>
      <c r="AX93">
        <v>0</v>
      </c>
      <c r="AY93">
        <v>2</v>
      </c>
      <c r="BA93" s="1">
        <v>44391</v>
      </c>
      <c r="BB93">
        <v>8</v>
      </c>
      <c r="BC93">
        <v>8</v>
      </c>
      <c r="BD93">
        <v>0</v>
      </c>
      <c r="BE93">
        <v>60</v>
      </c>
      <c r="BF93">
        <v>2</v>
      </c>
      <c r="BG93">
        <v>30</v>
      </c>
      <c r="BH93">
        <v>90</v>
      </c>
      <c r="BI93" s="1">
        <v>43868</v>
      </c>
      <c r="BJ93">
        <v>3</v>
      </c>
      <c r="BK93">
        <v>3</v>
      </c>
      <c r="BL93">
        <v>3</v>
      </c>
      <c r="BM93">
        <v>16</v>
      </c>
      <c r="BN93">
        <v>1</v>
      </c>
      <c r="BO93">
        <v>0</v>
      </c>
      <c r="BP93">
        <v>16</v>
      </c>
      <c r="BQ93" s="1">
        <v>43384</v>
      </c>
      <c r="BR93">
        <v>3</v>
      </c>
      <c r="BS93">
        <v>3</v>
      </c>
      <c r="BT93">
        <v>0</v>
      </c>
      <c r="BU93">
        <v>16</v>
      </c>
      <c r="BV93">
        <v>1</v>
      </c>
      <c r="BW93">
        <v>0</v>
      </c>
      <c r="BX93">
        <v>16</v>
      </c>
      <c r="BY93">
        <v>53</v>
      </c>
      <c r="CA93" t="s">
        <v>356</v>
      </c>
      <c r="CB93" t="s">
        <v>357</v>
      </c>
      <c r="CC93">
        <v>29572</v>
      </c>
      <c r="CD93">
        <v>250</v>
      </c>
      <c r="CE93">
        <v>8434495283</v>
      </c>
      <c r="CF93" t="s">
        <v>128</v>
      </c>
      <c r="CG93" t="s">
        <v>99</v>
      </c>
      <c r="CH93" s="1">
        <v>25758</v>
      </c>
      <c r="CI93" t="s">
        <v>100</v>
      </c>
      <c r="CJ93" t="s">
        <v>99</v>
      </c>
      <c r="CK93" t="s">
        <v>99</v>
      </c>
      <c r="CL93" t="s">
        <v>102</v>
      </c>
      <c r="CM93" t="s">
        <v>353</v>
      </c>
      <c r="CN93">
        <v>60</v>
      </c>
      <c r="CO93" s="1">
        <v>44621</v>
      </c>
      <c r="CP93" s="1"/>
      <c r="CV93"/>
    </row>
    <row r="94" spans="1:102" x14ac:dyDescent="0.25">
      <c r="A94" t="s">
        <v>226</v>
      </c>
      <c r="B94" s="18" t="s">
        <v>1020</v>
      </c>
      <c r="C94" s="18">
        <v>425052</v>
      </c>
      <c r="D94" t="s">
        <v>301</v>
      </c>
      <c r="E94" t="s">
        <v>171</v>
      </c>
      <c r="F94" t="s">
        <v>182</v>
      </c>
      <c r="G94" t="s">
        <v>1034</v>
      </c>
      <c r="H94">
        <v>226.1</v>
      </c>
      <c r="I94" t="s">
        <v>106</v>
      </c>
      <c r="K94" t="s">
        <v>99</v>
      </c>
      <c r="L94" t="s">
        <v>104</v>
      </c>
      <c r="M94">
        <v>5</v>
      </c>
      <c r="N94">
        <v>3</v>
      </c>
      <c r="O94">
        <v>5</v>
      </c>
      <c r="P94">
        <v>2</v>
      </c>
      <c r="Q94">
        <v>2</v>
      </c>
      <c r="R94">
        <v>3</v>
      </c>
      <c r="S94">
        <v>4</v>
      </c>
      <c r="U94" s="8">
        <v>3.3309799999999998</v>
      </c>
      <c r="V94" s="8">
        <v>0.61892999999999998</v>
      </c>
      <c r="W94">
        <v>43.7</v>
      </c>
      <c r="X94">
        <v>0.91959999999999997</v>
      </c>
      <c r="Y94">
        <v>1.53854</v>
      </c>
      <c r="Z94">
        <v>2.7960500000000001</v>
      </c>
      <c r="AA94">
        <v>0.26816000000000001</v>
      </c>
      <c r="AB94">
        <v>0.11797000000000001</v>
      </c>
      <c r="AD94">
        <v>1.7924500000000001</v>
      </c>
      <c r="AE94">
        <v>28.6</v>
      </c>
      <c r="AG94">
        <v>0</v>
      </c>
      <c r="AJ94">
        <v>2.15415</v>
      </c>
      <c r="AK94">
        <v>0.68681999999999999</v>
      </c>
      <c r="AL94">
        <v>0.31445000000000001</v>
      </c>
      <c r="AM94">
        <v>3.1554199999999999</v>
      </c>
      <c r="AN94">
        <v>1.7034800000000001</v>
      </c>
      <c r="AO94">
        <v>0.98487000000000002</v>
      </c>
      <c r="AP94">
        <v>0.73714000000000002</v>
      </c>
      <c r="AQ94">
        <v>3.33297</v>
      </c>
      <c r="AS94">
        <v>0</v>
      </c>
      <c r="AT94">
        <v>0</v>
      </c>
      <c r="AU94">
        <v>0</v>
      </c>
      <c r="AV94">
        <v>1</v>
      </c>
      <c r="AW94" s="4">
        <v>3250</v>
      </c>
      <c r="AX94">
        <v>0</v>
      </c>
      <c r="AY94">
        <v>1</v>
      </c>
      <c r="BA94" s="1">
        <v>44217</v>
      </c>
      <c r="BB94">
        <v>2</v>
      </c>
      <c r="BC94">
        <v>2</v>
      </c>
      <c r="BD94">
        <v>0</v>
      </c>
      <c r="BE94">
        <v>8</v>
      </c>
      <c r="BF94">
        <v>1</v>
      </c>
      <c r="BG94">
        <v>0</v>
      </c>
      <c r="BH94">
        <v>8</v>
      </c>
      <c r="BI94" s="1">
        <v>43552</v>
      </c>
      <c r="BJ94">
        <v>5</v>
      </c>
      <c r="BK94">
        <v>5</v>
      </c>
      <c r="BL94">
        <v>0</v>
      </c>
      <c r="BM94">
        <v>16</v>
      </c>
      <c r="BN94">
        <v>1</v>
      </c>
      <c r="BO94">
        <v>0</v>
      </c>
      <c r="BP94">
        <v>16</v>
      </c>
      <c r="BQ94" s="1">
        <v>43243</v>
      </c>
      <c r="BR94">
        <v>0</v>
      </c>
      <c r="BS94">
        <v>0</v>
      </c>
      <c r="BT94">
        <v>0</v>
      </c>
      <c r="BU94">
        <v>0</v>
      </c>
      <c r="BV94">
        <v>0</v>
      </c>
      <c r="BW94">
        <v>0</v>
      </c>
      <c r="BX94">
        <v>0</v>
      </c>
      <c r="BY94">
        <v>9.3330000000000002</v>
      </c>
      <c r="CA94" t="s">
        <v>303</v>
      </c>
      <c r="CB94" t="s">
        <v>304</v>
      </c>
      <c r="CC94">
        <v>29621</v>
      </c>
      <c r="CD94">
        <v>30</v>
      </c>
      <c r="CE94">
        <v>8642268356</v>
      </c>
      <c r="CF94" t="s">
        <v>98</v>
      </c>
      <c r="CG94" t="s">
        <v>99</v>
      </c>
      <c r="CH94" s="1">
        <v>26938</v>
      </c>
      <c r="CI94" t="s">
        <v>99</v>
      </c>
      <c r="CJ94" t="s">
        <v>99</v>
      </c>
      <c r="CK94" t="s">
        <v>99</v>
      </c>
      <c r="CL94" t="s">
        <v>102</v>
      </c>
      <c r="CM94" t="s">
        <v>302</v>
      </c>
      <c r="CN94">
        <v>290</v>
      </c>
      <c r="CO94" s="1">
        <v>44621</v>
      </c>
      <c r="CP94" s="1"/>
      <c r="CV94"/>
    </row>
    <row r="95" spans="1:102" x14ac:dyDescent="0.25">
      <c r="A95" t="s">
        <v>226</v>
      </c>
      <c r="B95" s="18" t="s">
        <v>1020</v>
      </c>
      <c r="C95" s="18">
        <v>425397</v>
      </c>
      <c r="D95" t="s">
        <v>940</v>
      </c>
      <c r="E95" t="s">
        <v>942</v>
      </c>
      <c r="F95" t="s">
        <v>163</v>
      </c>
      <c r="G95" t="s">
        <v>1034</v>
      </c>
      <c r="H95">
        <v>98.2</v>
      </c>
      <c r="I95" t="s">
        <v>106</v>
      </c>
      <c r="K95" t="s">
        <v>99</v>
      </c>
      <c r="L95" t="s">
        <v>104</v>
      </c>
      <c r="M95">
        <v>5</v>
      </c>
      <c r="N95">
        <v>3</v>
      </c>
      <c r="O95">
        <v>5</v>
      </c>
      <c r="P95">
        <v>4</v>
      </c>
      <c r="Q95">
        <v>2</v>
      </c>
      <c r="R95">
        <v>5</v>
      </c>
      <c r="S95">
        <v>3</v>
      </c>
      <c r="U95" s="8">
        <v>3.9658099999999998</v>
      </c>
      <c r="V95" s="8">
        <v>0.59316999999999998</v>
      </c>
      <c r="W95">
        <v>54.2</v>
      </c>
      <c r="X95">
        <v>1.1393</v>
      </c>
      <c r="Y95">
        <v>1.73247</v>
      </c>
      <c r="Z95">
        <v>3.4906000000000001</v>
      </c>
      <c r="AA95">
        <v>0.24252000000000001</v>
      </c>
      <c r="AB95">
        <v>0.20634</v>
      </c>
      <c r="AD95">
        <v>2.2333500000000002</v>
      </c>
      <c r="AE95">
        <v>53.8</v>
      </c>
      <c r="AG95">
        <v>0</v>
      </c>
      <c r="AJ95">
        <v>2.0285500000000001</v>
      </c>
      <c r="AK95">
        <v>0.72057000000000004</v>
      </c>
      <c r="AL95">
        <v>0.34633000000000003</v>
      </c>
      <c r="AM95">
        <v>3.09545</v>
      </c>
      <c r="AN95">
        <v>2.2539099999999999</v>
      </c>
      <c r="AO95">
        <v>1.1630199999999999</v>
      </c>
      <c r="AP95">
        <v>0.64141000000000004</v>
      </c>
      <c r="AQ95">
        <v>4.0450600000000003</v>
      </c>
      <c r="AS95">
        <v>0</v>
      </c>
      <c r="AT95">
        <v>0</v>
      </c>
      <c r="AU95">
        <v>0</v>
      </c>
      <c r="AV95">
        <v>0</v>
      </c>
      <c r="AW95" s="4">
        <v>0</v>
      </c>
      <c r="AX95">
        <v>0</v>
      </c>
      <c r="AY95">
        <v>0</v>
      </c>
      <c r="BA95" s="1">
        <v>44414</v>
      </c>
      <c r="BB95">
        <v>0</v>
      </c>
      <c r="BC95">
        <v>0</v>
      </c>
      <c r="BD95">
        <v>0</v>
      </c>
      <c r="BE95">
        <v>0</v>
      </c>
      <c r="BF95">
        <v>0</v>
      </c>
      <c r="BG95">
        <v>0</v>
      </c>
      <c r="BH95">
        <v>0</v>
      </c>
      <c r="BI95" s="1">
        <v>43657</v>
      </c>
      <c r="BJ95">
        <v>1</v>
      </c>
      <c r="BK95">
        <v>1</v>
      </c>
      <c r="BL95">
        <v>0</v>
      </c>
      <c r="BM95">
        <v>4</v>
      </c>
      <c r="BN95">
        <v>1</v>
      </c>
      <c r="BO95">
        <v>0</v>
      </c>
      <c r="BP95">
        <v>4</v>
      </c>
      <c r="BQ95" s="1">
        <v>43224</v>
      </c>
      <c r="BR95">
        <v>8</v>
      </c>
      <c r="BS95">
        <v>8</v>
      </c>
      <c r="BT95">
        <v>0</v>
      </c>
      <c r="BU95">
        <v>40</v>
      </c>
      <c r="BV95">
        <v>1</v>
      </c>
      <c r="BW95">
        <v>0</v>
      </c>
      <c r="BX95">
        <v>40</v>
      </c>
      <c r="BY95">
        <v>8</v>
      </c>
      <c r="CA95" t="s">
        <v>943</v>
      </c>
      <c r="CB95" t="s">
        <v>944</v>
      </c>
      <c r="CC95">
        <v>29909</v>
      </c>
      <c r="CD95">
        <v>260</v>
      </c>
      <c r="CE95">
        <v>8437058220</v>
      </c>
      <c r="CF95" t="s">
        <v>98</v>
      </c>
      <c r="CG95" t="s">
        <v>99</v>
      </c>
      <c r="CH95" s="1">
        <v>40323</v>
      </c>
      <c r="CI95" t="s">
        <v>99</v>
      </c>
      <c r="CJ95" t="s">
        <v>99</v>
      </c>
      <c r="CK95" t="s">
        <v>99</v>
      </c>
      <c r="CL95" t="s">
        <v>102</v>
      </c>
      <c r="CM95" t="s">
        <v>941</v>
      </c>
      <c r="CN95">
        <v>120</v>
      </c>
      <c r="CO95" s="1">
        <v>44621</v>
      </c>
      <c r="CP95" s="1"/>
      <c r="CV95"/>
    </row>
    <row r="96" spans="1:102" x14ac:dyDescent="0.25">
      <c r="A96" t="s">
        <v>226</v>
      </c>
      <c r="B96" s="18" t="s">
        <v>1020</v>
      </c>
      <c r="C96" s="18">
        <v>425381</v>
      </c>
      <c r="D96" t="s">
        <v>888</v>
      </c>
      <c r="E96" t="s">
        <v>142</v>
      </c>
      <c r="F96" t="s">
        <v>388</v>
      </c>
      <c r="G96" t="s">
        <v>1034</v>
      </c>
      <c r="H96">
        <v>63.8</v>
      </c>
      <c r="I96" t="s">
        <v>106</v>
      </c>
      <c r="K96" t="s">
        <v>99</v>
      </c>
      <c r="L96" t="s">
        <v>104</v>
      </c>
      <c r="M96">
        <v>5</v>
      </c>
      <c r="N96">
        <v>5</v>
      </c>
      <c r="O96">
        <v>5</v>
      </c>
      <c r="P96">
        <v>4</v>
      </c>
      <c r="R96">
        <v>4</v>
      </c>
      <c r="S96">
        <v>5</v>
      </c>
      <c r="U96" s="8">
        <v>4.5496600000000003</v>
      </c>
      <c r="V96" s="8">
        <v>1.2896099999999999</v>
      </c>
      <c r="W96">
        <v>51.2</v>
      </c>
      <c r="X96">
        <v>1.0926400000000001</v>
      </c>
      <c r="Y96">
        <v>2.38225</v>
      </c>
      <c r="Z96">
        <v>4.0974500000000003</v>
      </c>
      <c r="AA96">
        <v>0.90639999999999998</v>
      </c>
      <c r="AB96">
        <v>0.28143000000000001</v>
      </c>
      <c r="AD96">
        <v>2.1674099999999998</v>
      </c>
      <c r="AE96">
        <v>50</v>
      </c>
      <c r="AG96">
        <v>0</v>
      </c>
      <c r="AJ96">
        <v>2.06501</v>
      </c>
      <c r="AK96">
        <v>0.73214999999999997</v>
      </c>
      <c r="AL96">
        <v>0.35074</v>
      </c>
      <c r="AM96">
        <v>3.1478899999999999</v>
      </c>
      <c r="AN96">
        <v>2.1487500000000002</v>
      </c>
      <c r="AO96">
        <v>1.09775</v>
      </c>
      <c r="AP96">
        <v>1.3769899999999999</v>
      </c>
      <c r="AQ96">
        <v>4.5632599999999996</v>
      </c>
      <c r="AS96">
        <v>0</v>
      </c>
      <c r="AT96">
        <v>0</v>
      </c>
      <c r="AU96">
        <v>0</v>
      </c>
      <c r="AV96">
        <v>0</v>
      </c>
      <c r="AW96" s="4">
        <v>0</v>
      </c>
      <c r="AX96">
        <v>0</v>
      </c>
      <c r="AY96">
        <v>0</v>
      </c>
      <c r="BA96" s="1">
        <v>44512</v>
      </c>
      <c r="BB96">
        <v>0</v>
      </c>
      <c r="BC96">
        <v>0</v>
      </c>
      <c r="BD96">
        <v>0</v>
      </c>
      <c r="BE96">
        <v>0</v>
      </c>
      <c r="BF96">
        <v>0</v>
      </c>
      <c r="BG96">
        <v>0</v>
      </c>
      <c r="BH96">
        <v>0</v>
      </c>
      <c r="BI96" s="1">
        <v>43859</v>
      </c>
      <c r="BJ96">
        <v>0</v>
      </c>
      <c r="BK96">
        <v>0</v>
      </c>
      <c r="BL96">
        <v>0</v>
      </c>
      <c r="BM96">
        <v>0</v>
      </c>
      <c r="BN96">
        <v>0</v>
      </c>
      <c r="BO96">
        <v>0</v>
      </c>
      <c r="BP96">
        <v>0</v>
      </c>
      <c r="BQ96" s="1">
        <v>43448</v>
      </c>
      <c r="BR96">
        <v>0</v>
      </c>
      <c r="BS96">
        <v>0</v>
      </c>
      <c r="BT96">
        <v>0</v>
      </c>
      <c r="BU96">
        <v>0</v>
      </c>
      <c r="BV96">
        <v>0</v>
      </c>
      <c r="BW96">
        <v>0</v>
      </c>
      <c r="BX96">
        <v>0</v>
      </c>
      <c r="BY96">
        <v>0</v>
      </c>
      <c r="CA96" t="s">
        <v>890</v>
      </c>
      <c r="CB96" t="s">
        <v>891</v>
      </c>
      <c r="CC96">
        <v>29414</v>
      </c>
      <c r="CD96">
        <v>90</v>
      </c>
      <c r="CE96">
        <v>8437665228</v>
      </c>
      <c r="CF96" t="s">
        <v>128</v>
      </c>
      <c r="CG96" t="s">
        <v>99</v>
      </c>
      <c r="CH96" s="1">
        <v>38099</v>
      </c>
      <c r="CI96" t="s">
        <v>99</v>
      </c>
      <c r="CJ96" t="s">
        <v>99</v>
      </c>
      <c r="CK96" t="s">
        <v>99</v>
      </c>
      <c r="CL96" t="s">
        <v>102</v>
      </c>
      <c r="CM96" t="s">
        <v>889</v>
      </c>
      <c r="CN96">
        <v>88</v>
      </c>
      <c r="CO96" s="1">
        <v>44621</v>
      </c>
      <c r="CP96" s="1"/>
      <c r="CV96">
        <v>2</v>
      </c>
    </row>
    <row r="97" spans="1:102" x14ac:dyDescent="0.25">
      <c r="A97" t="s">
        <v>226</v>
      </c>
      <c r="B97" s="18" t="s">
        <v>1020</v>
      </c>
      <c r="C97" s="18">
        <v>425071</v>
      </c>
      <c r="D97" t="s">
        <v>358</v>
      </c>
      <c r="E97" t="s">
        <v>141</v>
      </c>
      <c r="F97" t="s">
        <v>161</v>
      </c>
      <c r="G97" t="s">
        <v>1034</v>
      </c>
      <c r="H97">
        <v>107.5</v>
      </c>
      <c r="I97" t="s">
        <v>97</v>
      </c>
      <c r="K97" t="s">
        <v>99</v>
      </c>
      <c r="L97" t="s">
        <v>104</v>
      </c>
      <c r="M97">
        <v>5</v>
      </c>
      <c r="N97">
        <v>4</v>
      </c>
      <c r="O97">
        <v>5</v>
      </c>
      <c r="P97">
        <v>5</v>
      </c>
      <c r="Q97">
        <v>4</v>
      </c>
      <c r="R97">
        <v>5</v>
      </c>
      <c r="S97">
        <v>4</v>
      </c>
      <c r="U97" s="8">
        <v>3.6514799999999998</v>
      </c>
      <c r="V97" s="8">
        <v>0.63309000000000004</v>
      </c>
      <c r="W97">
        <v>42.1</v>
      </c>
      <c r="X97">
        <v>0.73668</v>
      </c>
      <c r="Y97">
        <v>1.3697699999999999</v>
      </c>
      <c r="Z97">
        <v>3.1029599999999999</v>
      </c>
      <c r="AA97">
        <v>0.27162999999999998</v>
      </c>
      <c r="AB97">
        <v>5.9119999999999999E-2</v>
      </c>
      <c r="AD97">
        <v>2.2817099999999999</v>
      </c>
      <c r="AE97">
        <v>29.4</v>
      </c>
      <c r="AG97">
        <v>0</v>
      </c>
      <c r="AJ97">
        <v>2.0049600000000001</v>
      </c>
      <c r="AK97">
        <v>0.66923999999999995</v>
      </c>
      <c r="AL97">
        <v>0.29599999999999999</v>
      </c>
      <c r="AM97">
        <v>2.9702000000000002</v>
      </c>
      <c r="AN97">
        <v>2.3298199999999998</v>
      </c>
      <c r="AO97">
        <v>0.80969000000000002</v>
      </c>
      <c r="AP97">
        <v>0.80098999999999998</v>
      </c>
      <c r="AQ97">
        <v>3.8814899999999999</v>
      </c>
      <c r="AS97">
        <v>1</v>
      </c>
      <c r="AT97">
        <v>0</v>
      </c>
      <c r="AU97">
        <v>0</v>
      </c>
      <c r="AV97">
        <v>0</v>
      </c>
      <c r="AW97" s="4">
        <v>0</v>
      </c>
      <c r="AX97">
        <v>0</v>
      </c>
      <c r="AY97">
        <v>0</v>
      </c>
      <c r="BA97" s="1">
        <v>44552</v>
      </c>
      <c r="BB97">
        <v>2</v>
      </c>
      <c r="BC97">
        <v>2</v>
      </c>
      <c r="BD97">
        <v>0</v>
      </c>
      <c r="BE97">
        <v>8</v>
      </c>
      <c r="BF97">
        <v>1</v>
      </c>
      <c r="BG97">
        <v>0</v>
      </c>
      <c r="BH97">
        <v>8</v>
      </c>
      <c r="BI97" s="1">
        <v>43860</v>
      </c>
      <c r="BJ97">
        <v>0</v>
      </c>
      <c r="BK97">
        <v>0</v>
      </c>
      <c r="BL97">
        <v>0</v>
      </c>
      <c r="BM97">
        <v>0</v>
      </c>
      <c r="BN97">
        <v>0</v>
      </c>
      <c r="BO97">
        <v>0</v>
      </c>
      <c r="BP97">
        <v>0</v>
      </c>
      <c r="BQ97" s="1">
        <v>43390</v>
      </c>
      <c r="BR97">
        <v>1</v>
      </c>
      <c r="BS97">
        <v>1</v>
      </c>
      <c r="BT97">
        <v>0</v>
      </c>
      <c r="BU97">
        <v>4</v>
      </c>
      <c r="BV97">
        <v>1</v>
      </c>
      <c r="BW97">
        <v>0</v>
      </c>
      <c r="BX97">
        <v>4</v>
      </c>
      <c r="BY97">
        <v>4.6669999999999998</v>
      </c>
      <c r="CA97" t="s">
        <v>360</v>
      </c>
      <c r="CB97" t="s">
        <v>361</v>
      </c>
      <c r="CC97">
        <v>29325</v>
      </c>
      <c r="CD97">
        <v>290</v>
      </c>
      <c r="CE97">
        <v>8648332550</v>
      </c>
      <c r="CF97" t="s">
        <v>98</v>
      </c>
      <c r="CG97" t="s">
        <v>99</v>
      </c>
      <c r="CH97" s="1">
        <v>25785</v>
      </c>
      <c r="CI97" t="s">
        <v>99</v>
      </c>
      <c r="CJ97" t="s">
        <v>99</v>
      </c>
      <c r="CK97" t="s">
        <v>99</v>
      </c>
      <c r="CL97" t="s">
        <v>102</v>
      </c>
      <c r="CM97" t="s">
        <v>359</v>
      </c>
      <c r="CN97">
        <v>131</v>
      </c>
      <c r="CO97" s="1">
        <v>44621</v>
      </c>
      <c r="CP97" s="1"/>
      <c r="CV97"/>
    </row>
    <row r="98" spans="1:102" x14ac:dyDescent="0.25">
      <c r="A98" t="s">
        <v>226</v>
      </c>
      <c r="B98" s="18" t="s">
        <v>1020</v>
      </c>
      <c r="C98" s="18">
        <v>425324</v>
      </c>
      <c r="D98" t="s">
        <v>800</v>
      </c>
      <c r="E98" t="s">
        <v>178</v>
      </c>
      <c r="F98" t="s">
        <v>355</v>
      </c>
      <c r="G98" t="s">
        <v>1034</v>
      </c>
      <c r="H98">
        <v>123.8</v>
      </c>
      <c r="I98" t="s">
        <v>106</v>
      </c>
      <c r="K98" t="s">
        <v>99</v>
      </c>
      <c r="L98" t="s">
        <v>104</v>
      </c>
      <c r="M98">
        <v>4</v>
      </c>
      <c r="N98">
        <v>4</v>
      </c>
      <c r="O98">
        <v>4</v>
      </c>
      <c r="P98">
        <v>3</v>
      </c>
      <c r="Q98">
        <v>2</v>
      </c>
      <c r="R98">
        <v>3</v>
      </c>
      <c r="S98">
        <v>4</v>
      </c>
      <c r="U98" s="8">
        <v>4.00387</v>
      </c>
      <c r="V98" s="8">
        <v>0.79018999999999995</v>
      </c>
      <c r="W98">
        <v>35.799999999999997</v>
      </c>
      <c r="X98">
        <v>1.0693900000000001</v>
      </c>
      <c r="Y98">
        <v>1.85958</v>
      </c>
      <c r="Z98">
        <v>3.27948</v>
      </c>
      <c r="AA98">
        <v>0.29576999999999998</v>
      </c>
      <c r="AB98">
        <v>7.3980000000000004E-2</v>
      </c>
      <c r="AD98">
        <v>2.1442899999999998</v>
      </c>
      <c r="AE98">
        <v>30</v>
      </c>
      <c r="AG98">
        <v>0</v>
      </c>
      <c r="AJ98">
        <v>2.03423</v>
      </c>
      <c r="AK98">
        <v>0.67803000000000002</v>
      </c>
      <c r="AL98">
        <v>0.30842000000000003</v>
      </c>
      <c r="AM98">
        <v>3.02068</v>
      </c>
      <c r="AN98">
        <v>2.1579899999999999</v>
      </c>
      <c r="AO98">
        <v>1.16015</v>
      </c>
      <c r="AP98">
        <v>0.95950000000000002</v>
      </c>
      <c r="AQ98">
        <v>4.1849600000000002</v>
      </c>
      <c r="AS98">
        <v>0</v>
      </c>
      <c r="AT98">
        <v>1</v>
      </c>
      <c r="AU98">
        <v>0</v>
      </c>
      <c r="AV98">
        <v>0</v>
      </c>
      <c r="AW98" s="4">
        <v>0</v>
      </c>
      <c r="AX98">
        <v>0</v>
      </c>
      <c r="AY98">
        <v>0</v>
      </c>
      <c r="BA98" s="1">
        <v>44078</v>
      </c>
      <c r="BB98">
        <v>5</v>
      </c>
      <c r="BC98">
        <v>0</v>
      </c>
      <c r="BD98">
        <v>5</v>
      </c>
      <c r="BE98">
        <v>20</v>
      </c>
      <c r="BF98">
        <v>0</v>
      </c>
      <c r="BG98">
        <v>0</v>
      </c>
      <c r="BH98">
        <v>20</v>
      </c>
      <c r="BI98" s="1">
        <v>43643</v>
      </c>
      <c r="BJ98">
        <v>4</v>
      </c>
      <c r="BK98">
        <v>4</v>
      </c>
      <c r="BL98">
        <v>0</v>
      </c>
      <c r="BM98">
        <v>16</v>
      </c>
      <c r="BN98">
        <v>1</v>
      </c>
      <c r="BO98">
        <v>0</v>
      </c>
      <c r="BP98">
        <v>16</v>
      </c>
      <c r="BQ98" s="1">
        <v>43217</v>
      </c>
      <c r="BR98">
        <v>2</v>
      </c>
      <c r="BS98">
        <v>2</v>
      </c>
      <c r="BT98">
        <v>0</v>
      </c>
      <c r="BU98">
        <v>12</v>
      </c>
      <c r="BV98">
        <v>1</v>
      </c>
      <c r="BW98">
        <v>0</v>
      </c>
      <c r="BX98">
        <v>12</v>
      </c>
      <c r="BY98">
        <v>17.332999999999998</v>
      </c>
      <c r="CA98" t="s">
        <v>802</v>
      </c>
      <c r="CB98" t="s">
        <v>803</v>
      </c>
      <c r="CC98">
        <v>29576</v>
      </c>
      <c r="CD98">
        <v>250</v>
      </c>
      <c r="CE98">
        <v>8436502213</v>
      </c>
      <c r="CF98" t="s">
        <v>98</v>
      </c>
      <c r="CG98" t="s">
        <v>99</v>
      </c>
      <c r="CH98" s="1">
        <v>33703</v>
      </c>
      <c r="CI98" t="s">
        <v>99</v>
      </c>
      <c r="CJ98" t="s">
        <v>99</v>
      </c>
      <c r="CK98" t="s">
        <v>99</v>
      </c>
      <c r="CL98" t="s">
        <v>102</v>
      </c>
      <c r="CM98" t="s">
        <v>801</v>
      </c>
      <c r="CN98">
        <v>148</v>
      </c>
      <c r="CO98" s="1">
        <v>44621</v>
      </c>
      <c r="CP98" s="1"/>
      <c r="CV98"/>
    </row>
    <row r="99" spans="1:102" x14ac:dyDescent="0.25">
      <c r="A99" t="s">
        <v>226</v>
      </c>
      <c r="B99" s="18" t="s">
        <v>1020</v>
      </c>
      <c r="C99" s="18">
        <v>425322</v>
      </c>
      <c r="D99" t="s">
        <v>792</v>
      </c>
      <c r="E99" t="s">
        <v>225</v>
      </c>
      <c r="F99" t="s">
        <v>227</v>
      </c>
      <c r="G99" t="s">
        <v>1034</v>
      </c>
      <c r="H99">
        <v>116.8</v>
      </c>
      <c r="I99" t="s">
        <v>106</v>
      </c>
      <c r="K99" t="s">
        <v>99</v>
      </c>
      <c r="L99" t="s">
        <v>104</v>
      </c>
      <c r="M99">
        <v>5</v>
      </c>
      <c r="N99">
        <v>4</v>
      </c>
      <c r="O99">
        <v>5</v>
      </c>
      <c r="P99">
        <v>4</v>
      </c>
      <c r="Q99">
        <v>5</v>
      </c>
      <c r="R99">
        <v>4</v>
      </c>
      <c r="S99">
        <v>4</v>
      </c>
      <c r="U99" s="8">
        <v>4.5575099999999997</v>
      </c>
      <c r="V99" s="8">
        <v>0.79678000000000004</v>
      </c>
      <c r="W99">
        <v>52.1</v>
      </c>
      <c r="X99">
        <v>1.1792100000000001</v>
      </c>
      <c r="Y99">
        <v>1.9759899999999999</v>
      </c>
      <c r="Z99">
        <v>3.8204899999999999</v>
      </c>
      <c r="AA99">
        <v>0.41226000000000002</v>
      </c>
      <c r="AB99">
        <v>0.12025</v>
      </c>
      <c r="AD99">
        <v>2.5815199999999998</v>
      </c>
      <c r="AE99">
        <v>52.2</v>
      </c>
      <c r="AG99">
        <v>2</v>
      </c>
      <c r="AJ99">
        <v>2.0695899999999998</v>
      </c>
      <c r="AK99">
        <v>0.72058</v>
      </c>
      <c r="AL99">
        <v>0.3397</v>
      </c>
      <c r="AM99">
        <v>3.12988</v>
      </c>
      <c r="AN99">
        <v>2.55362</v>
      </c>
      <c r="AO99">
        <v>1.20373</v>
      </c>
      <c r="AP99">
        <v>0.87841000000000002</v>
      </c>
      <c r="AQ99">
        <v>4.5974399999999997</v>
      </c>
      <c r="AS99">
        <v>0</v>
      </c>
      <c r="AT99">
        <v>0</v>
      </c>
      <c r="AU99">
        <v>0</v>
      </c>
      <c r="AV99">
        <v>0</v>
      </c>
      <c r="AW99" s="4">
        <v>0</v>
      </c>
      <c r="AX99">
        <v>0</v>
      </c>
      <c r="AY99">
        <v>0</v>
      </c>
      <c r="BA99" s="1">
        <v>44330</v>
      </c>
      <c r="BB99">
        <v>0</v>
      </c>
      <c r="BC99">
        <v>0</v>
      </c>
      <c r="BD99">
        <v>0</v>
      </c>
      <c r="BE99">
        <v>0</v>
      </c>
      <c r="BF99">
        <v>0</v>
      </c>
      <c r="BG99">
        <v>0</v>
      </c>
      <c r="BH99">
        <v>0</v>
      </c>
      <c r="BI99" s="1">
        <v>43586</v>
      </c>
      <c r="BJ99">
        <v>0</v>
      </c>
      <c r="BK99">
        <v>0</v>
      </c>
      <c r="BL99">
        <v>0</v>
      </c>
      <c r="BM99">
        <v>0</v>
      </c>
      <c r="BN99">
        <v>0</v>
      </c>
      <c r="BO99">
        <v>0</v>
      </c>
      <c r="BP99">
        <v>0</v>
      </c>
      <c r="BQ99" s="1">
        <v>43215</v>
      </c>
      <c r="BR99">
        <v>0</v>
      </c>
      <c r="BS99">
        <v>0</v>
      </c>
      <c r="BT99">
        <v>0</v>
      </c>
      <c r="BU99">
        <v>0</v>
      </c>
      <c r="BV99">
        <v>0</v>
      </c>
      <c r="BW99">
        <v>0</v>
      </c>
      <c r="BX99">
        <v>0</v>
      </c>
      <c r="BY99">
        <v>0</v>
      </c>
      <c r="CA99" t="s">
        <v>794</v>
      </c>
      <c r="CB99" t="s">
        <v>795</v>
      </c>
      <c r="CC99">
        <v>29650</v>
      </c>
      <c r="CD99">
        <v>220</v>
      </c>
      <c r="CE99">
        <v>8644587566</v>
      </c>
      <c r="CF99" t="s">
        <v>98</v>
      </c>
      <c r="CG99" t="s">
        <v>99</v>
      </c>
      <c r="CH99" s="1">
        <v>33646</v>
      </c>
      <c r="CI99" t="s">
        <v>99</v>
      </c>
      <c r="CJ99" t="s">
        <v>99</v>
      </c>
      <c r="CK99" t="s">
        <v>99</v>
      </c>
      <c r="CL99" t="s">
        <v>102</v>
      </c>
      <c r="CM99" t="s">
        <v>793</v>
      </c>
      <c r="CN99">
        <v>132</v>
      </c>
      <c r="CO99" s="1">
        <v>44621</v>
      </c>
      <c r="CP99" s="1"/>
      <c r="CV99"/>
    </row>
    <row r="100" spans="1:102" x14ac:dyDescent="0.25">
      <c r="A100" t="s">
        <v>226</v>
      </c>
      <c r="B100" s="18" t="s">
        <v>1020</v>
      </c>
      <c r="C100" s="18">
        <v>425063</v>
      </c>
      <c r="D100" t="s">
        <v>334</v>
      </c>
      <c r="E100" t="s">
        <v>143</v>
      </c>
      <c r="F100" t="s">
        <v>179</v>
      </c>
      <c r="G100" t="s">
        <v>1034</v>
      </c>
      <c r="H100">
        <v>126.6</v>
      </c>
      <c r="I100" t="s">
        <v>97</v>
      </c>
      <c r="K100" t="s">
        <v>99</v>
      </c>
      <c r="L100" t="s">
        <v>104</v>
      </c>
      <c r="M100">
        <v>5</v>
      </c>
      <c r="N100">
        <v>3</v>
      </c>
      <c r="O100">
        <v>5</v>
      </c>
      <c r="P100">
        <v>2</v>
      </c>
      <c r="Q100">
        <v>4</v>
      </c>
      <c r="R100">
        <v>1</v>
      </c>
      <c r="S100">
        <v>4</v>
      </c>
      <c r="U100" s="8">
        <v>3.1858200000000001</v>
      </c>
      <c r="V100" s="8">
        <v>0.63639000000000001</v>
      </c>
      <c r="W100">
        <v>51.4</v>
      </c>
      <c r="X100">
        <v>0.63468999999999998</v>
      </c>
      <c r="Y100">
        <v>1.2710699999999999</v>
      </c>
      <c r="Z100">
        <v>2.7241499999999998</v>
      </c>
      <c r="AA100">
        <v>0.37435000000000002</v>
      </c>
      <c r="AB100">
        <v>4.4319999999999998E-2</v>
      </c>
      <c r="AD100">
        <v>1.9147400000000001</v>
      </c>
      <c r="AE100">
        <v>61.9</v>
      </c>
      <c r="AG100">
        <v>0</v>
      </c>
      <c r="AJ100">
        <v>1.9996700000000001</v>
      </c>
      <c r="AK100">
        <v>0.65051999999999999</v>
      </c>
      <c r="AL100">
        <v>0.29692000000000002</v>
      </c>
      <c r="AM100">
        <v>2.9471099999999999</v>
      </c>
      <c r="AN100">
        <v>1.96028</v>
      </c>
      <c r="AO100">
        <v>0.71767000000000003</v>
      </c>
      <c r="AP100">
        <v>0.80266000000000004</v>
      </c>
      <c r="AQ100">
        <v>3.4130400000000001</v>
      </c>
      <c r="AS100">
        <v>0</v>
      </c>
      <c r="AT100">
        <v>0</v>
      </c>
      <c r="AU100">
        <v>0</v>
      </c>
      <c r="AV100">
        <v>0</v>
      </c>
      <c r="AW100" s="4">
        <v>0</v>
      </c>
      <c r="AX100">
        <v>0</v>
      </c>
      <c r="AY100">
        <v>0</v>
      </c>
      <c r="BA100" s="1">
        <v>44575</v>
      </c>
      <c r="BB100">
        <v>1</v>
      </c>
      <c r="BC100">
        <v>1</v>
      </c>
      <c r="BD100">
        <v>0</v>
      </c>
      <c r="BE100">
        <v>4</v>
      </c>
      <c r="BF100">
        <v>1</v>
      </c>
      <c r="BG100">
        <v>0</v>
      </c>
      <c r="BH100">
        <v>4</v>
      </c>
      <c r="BI100" s="1">
        <v>44069</v>
      </c>
      <c r="BJ100">
        <v>0</v>
      </c>
      <c r="BK100">
        <v>0</v>
      </c>
      <c r="BL100">
        <v>0</v>
      </c>
      <c r="BM100">
        <v>0</v>
      </c>
      <c r="BN100">
        <v>0</v>
      </c>
      <c r="BO100">
        <v>0</v>
      </c>
      <c r="BP100">
        <v>0</v>
      </c>
      <c r="BQ100" s="1">
        <v>43490</v>
      </c>
      <c r="BR100">
        <v>3</v>
      </c>
      <c r="BS100">
        <v>3</v>
      </c>
      <c r="BT100">
        <v>0</v>
      </c>
      <c r="BU100">
        <v>12</v>
      </c>
      <c r="BV100">
        <v>1</v>
      </c>
      <c r="BW100">
        <v>0</v>
      </c>
      <c r="BX100">
        <v>12</v>
      </c>
      <c r="BY100">
        <v>4</v>
      </c>
      <c r="CA100" t="s">
        <v>336</v>
      </c>
      <c r="CB100" t="s">
        <v>337</v>
      </c>
      <c r="CC100">
        <v>29646</v>
      </c>
      <c r="CD100">
        <v>230</v>
      </c>
      <c r="CE100">
        <v>8642231950</v>
      </c>
      <c r="CF100" t="s">
        <v>98</v>
      </c>
      <c r="CG100" t="s">
        <v>99</v>
      </c>
      <c r="CH100" s="1">
        <v>26938</v>
      </c>
      <c r="CI100" t="s">
        <v>99</v>
      </c>
      <c r="CJ100" t="s">
        <v>99</v>
      </c>
      <c r="CK100" t="s">
        <v>99</v>
      </c>
      <c r="CL100" t="s">
        <v>102</v>
      </c>
      <c r="CM100" t="s">
        <v>335</v>
      </c>
      <c r="CN100">
        <v>152</v>
      </c>
      <c r="CO100" s="1">
        <v>44621</v>
      </c>
      <c r="CP100" s="1"/>
      <c r="CV100"/>
    </row>
    <row r="101" spans="1:102" x14ac:dyDescent="0.25">
      <c r="A101" t="s">
        <v>226</v>
      </c>
      <c r="B101" s="18" t="s">
        <v>1020</v>
      </c>
      <c r="C101" s="18">
        <v>425054</v>
      </c>
      <c r="D101" t="s">
        <v>311</v>
      </c>
      <c r="E101" t="s">
        <v>175</v>
      </c>
      <c r="F101" t="s">
        <v>161</v>
      </c>
      <c r="G101" t="s">
        <v>1034</v>
      </c>
      <c r="H101">
        <v>130.4</v>
      </c>
      <c r="I101" t="s">
        <v>106</v>
      </c>
      <c r="K101" t="s">
        <v>100</v>
      </c>
      <c r="L101" t="s">
        <v>104</v>
      </c>
      <c r="M101">
        <v>3</v>
      </c>
      <c r="N101">
        <v>4</v>
      </c>
      <c r="O101">
        <v>2</v>
      </c>
      <c r="P101">
        <v>4</v>
      </c>
      <c r="Q101">
        <v>4</v>
      </c>
      <c r="R101">
        <v>5</v>
      </c>
      <c r="S101">
        <v>4</v>
      </c>
      <c r="U101" s="8">
        <v>3.15266</v>
      </c>
      <c r="V101" s="8">
        <v>0.74660000000000004</v>
      </c>
      <c r="W101">
        <v>44.7</v>
      </c>
      <c r="X101">
        <v>0.43606</v>
      </c>
      <c r="Y101">
        <v>1.18266</v>
      </c>
      <c r="Z101">
        <v>2.6434099999999998</v>
      </c>
      <c r="AA101">
        <v>0.44972000000000001</v>
      </c>
      <c r="AB101">
        <v>3.7100000000000001E-2</v>
      </c>
      <c r="AD101">
        <v>1.97</v>
      </c>
      <c r="AE101">
        <v>36</v>
      </c>
      <c r="AG101">
        <v>0</v>
      </c>
      <c r="AJ101">
        <v>1.81202</v>
      </c>
      <c r="AK101">
        <v>0.63963999999999999</v>
      </c>
      <c r="AL101">
        <v>0.27466000000000002</v>
      </c>
      <c r="AM101">
        <v>2.7263199999999999</v>
      </c>
      <c r="AN101">
        <v>2.2257199999999999</v>
      </c>
      <c r="AO101">
        <v>0.50146000000000002</v>
      </c>
      <c r="AP101">
        <v>1.018</v>
      </c>
      <c r="AQ101">
        <v>3.6510400000000001</v>
      </c>
      <c r="AS101">
        <v>0</v>
      </c>
      <c r="AT101">
        <v>0</v>
      </c>
      <c r="AU101">
        <v>0</v>
      </c>
      <c r="AV101">
        <v>1</v>
      </c>
      <c r="AW101" s="4">
        <v>20780</v>
      </c>
      <c r="AX101">
        <v>0</v>
      </c>
      <c r="AY101">
        <v>1</v>
      </c>
      <c r="BA101" s="1">
        <v>44498</v>
      </c>
      <c r="BB101">
        <v>2</v>
      </c>
      <c r="BC101">
        <v>2</v>
      </c>
      <c r="BD101">
        <v>0</v>
      </c>
      <c r="BE101">
        <v>79</v>
      </c>
      <c r="BF101">
        <v>1</v>
      </c>
      <c r="BG101">
        <v>0</v>
      </c>
      <c r="BH101">
        <v>79</v>
      </c>
      <c r="BI101" s="1">
        <v>43882</v>
      </c>
      <c r="BJ101">
        <v>0</v>
      </c>
      <c r="BK101">
        <v>0</v>
      </c>
      <c r="BL101">
        <v>0</v>
      </c>
      <c r="BM101">
        <v>0</v>
      </c>
      <c r="BN101">
        <v>0</v>
      </c>
      <c r="BO101">
        <v>0</v>
      </c>
      <c r="BP101">
        <v>0</v>
      </c>
      <c r="BQ101" s="1">
        <v>43434</v>
      </c>
      <c r="BR101">
        <v>4</v>
      </c>
      <c r="BS101">
        <v>4</v>
      </c>
      <c r="BT101">
        <v>0</v>
      </c>
      <c r="BU101">
        <v>32</v>
      </c>
      <c r="BV101">
        <v>1</v>
      </c>
      <c r="BW101">
        <v>0</v>
      </c>
      <c r="BX101">
        <v>32</v>
      </c>
      <c r="BY101">
        <v>44.832999999999998</v>
      </c>
      <c r="CA101" t="s">
        <v>313</v>
      </c>
      <c r="CB101" t="s">
        <v>314</v>
      </c>
      <c r="CC101">
        <v>29360</v>
      </c>
      <c r="CD101">
        <v>290</v>
      </c>
      <c r="CE101">
        <v>8649846584</v>
      </c>
      <c r="CF101" t="s">
        <v>98</v>
      </c>
      <c r="CG101" t="s">
        <v>99</v>
      </c>
      <c r="CH101" s="1">
        <v>26938</v>
      </c>
      <c r="CI101" t="s">
        <v>99</v>
      </c>
      <c r="CJ101" t="s">
        <v>99</v>
      </c>
      <c r="CK101" t="s">
        <v>99</v>
      </c>
      <c r="CL101" t="s">
        <v>102</v>
      </c>
      <c r="CM101" t="s">
        <v>312</v>
      </c>
      <c r="CN101">
        <v>176</v>
      </c>
      <c r="CO101" s="1">
        <v>44621</v>
      </c>
      <c r="CP101" s="1"/>
      <c r="CV101"/>
    </row>
    <row r="102" spans="1:102" x14ac:dyDescent="0.25">
      <c r="A102" t="s">
        <v>226</v>
      </c>
      <c r="B102" s="18" t="s">
        <v>1020</v>
      </c>
      <c r="C102" s="18">
        <v>425333</v>
      </c>
      <c r="D102" t="s">
        <v>817</v>
      </c>
      <c r="E102" t="s">
        <v>460</v>
      </c>
      <c r="F102" t="s">
        <v>461</v>
      </c>
      <c r="G102" t="s">
        <v>1034</v>
      </c>
      <c r="H102">
        <v>131.30000000000001</v>
      </c>
      <c r="I102" t="s">
        <v>106</v>
      </c>
      <c r="K102" t="s">
        <v>99</v>
      </c>
      <c r="L102" t="s">
        <v>104</v>
      </c>
      <c r="M102">
        <v>5</v>
      </c>
      <c r="N102">
        <v>3</v>
      </c>
      <c r="O102">
        <v>5</v>
      </c>
      <c r="P102">
        <v>4</v>
      </c>
      <c r="Q102">
        <v>3</v>
      </c>
      <c r="R102">
        <v>5</v>
      </c>
      <c r="S102">
        <v>3</v>
      </c>
      <c r="U102" s="8">
        <v>4.1117900000000001</v>
      </c>
      <c r="V102" s="8">
        <v>0.49828</v>
      </c>
      <c r="W102">
        <v>59.5</v>
      </c>
      <c r="X102">
        <v>1.3030999999999999</v>
      </c>
      <c r="Y102">
        <v>1.80138</v>
      </c>
      <c r="Z102">
        <v>3.6333299999999999</v>
      </c>
      <c r="AA102">
        <v>0.42541000000000001</v>
      </c>
      <c r="AB102">
        <v>0.18209</v>
      </c>
      <c r="AD102">
        <v>2.3104100000000001</v>
      </c>
      <c r="AE102">
        <v>40.9</v>
      </c>
      <c r="AG102">
        <v>0</v>
      </c>
      <c r="AJ102">
        <v>2.1757599999999999</v>
      </c>
      <c r="AK102">
        <v>0.70421999999999996</v>
      </c>
      <c r="AL102">
        <v>0.33093</v>
      </c>
      <c r="AM102">
        <v>3.2109100000000002</v>
      </c>
      <c r="AN102">
        <v>2.1739199999999999</v>
      </c>
      <c r="AO102">
        <v>1.36111</v>
      </c>
      <c r="AP102">
        <v>0.56389</v>
      </c>
      <c r="AQ102">
        <v>4.0431400000000002</v>
      </c>
      <c r="AS102">
        <v>0</v>
      </c>
      <c r="AT102">
        <v>0</v>
      </c>
      <c r="AU102">
        <v>0</v>
      </c>
      <c r="AV102">
        <v>0</v>
      </c>
      <c r="AW102" s="4">
        <v>0</v>
      </c>
      <c r="AX102">
        <v>0</v>
      </c>
      <c r="AY102">
        <v>0</v>
      </c>
      <c r="BA102" s="1">
        <v>44441</v>
      </c>
      <c r="BB102">
        <v>0</v>
      </c>
      <c r="BC102">
        <v>0</v>
      </c>
      <c r="BD102">
        <v>0</v>
      </c>
      <c r="BE102">
        <v>0</v>
      </c>
      <c r="BF102">
        <v>0</v>
      </c>
      <c r="BG102">
        <v>0</v>
      </c>
      <c r="BH102">
        <v>0</v>
      </c>
      <c r="BI102" s="1">
        <v>43741</v>
      </c>
      <c r="BJ102">
        <v>0</v>
      </c>
      <c r="BK102">
        <v>0</v>
      </c>
      <c r="BL102">
        <v>0</v>
      </c>
      <c r="BM102">
        <v>0</v>
      </c>
      <c r="BN102">
        <v>0</v>
      </c>
      <c r="BO102">
        <v>0</v>
      </c>
      <c r="BP102">
        <v>0</v>
      </c>
      <c r="BQ102" s="1">
        <v>43315</v>
      </c>
      <c r="BR102">
        <v>5</v>
      </c>
      <c r="BS102">
        <v>5</v>
      </c>
      <c r="BT102">
        <v>0</v>
      </c>
      <c r="BU102">
        <v>24</v>
      </c>
      <c r="BV102">
        <v>1</v>
      </c>
      <c r="BW102">
        <v>0</v>
      </c>
      <c r="BX102">
        <v>24</v>
      </c>
      <c r="BY102">
        <v>4</v>
      </c>
      <c r="CA102" t="s">
        <v>819</v>
      </c>
      <c r="CB102" t="s">
        <v>820</v>
      </c>
      <c r="CC102">
        <v>29169</v>
      </c>
      <c r="CD102">
        <v>310</v>
      </c>
      <c r="CE102">
        <v>8039390026</v>
      </c>
      <c r="CF102" t="s">
        <v>98</v>
      </c>
      <c r="CG102" t="s">
        <v>99</v>
      </c>
      <c r="CH102" s="1">
        <v>34404</v>
      </c>
      <c r="CI102" t="s">
        <v>99</v>
      </c>
      <c r="CJ102" t="s">
        <v>99</v>
      </c>
      <c r="CK102" t="s">
        <v>99</v>
      </c>
      <c r="CL102" t="s">
        <v>102</v>
      </c>
      <c r="CM102" t="s">
        <v>818</v>
      </c>
      <c r="CN102">
        <v>170</v>
      </c>
      <c r="CO102" s="1">
        <v>44621</v>
      </c>
      <c r="CP102" s="1"/>
      <c r="CV102"/>
    </row>
    <row r="103" spans="1:102" x14ac:dyDescent="0.25">
      <c r="A103" t="s">
        <v>226</v>
      </c>
      <c r="B103" s="18" t="s">
        <v>1020</v>
      </c>
      <c r="C103" s="18">
        <v>425359</v>
      </c>
      <c r="D103" t="s">
        <v>841</v>
      </c>
      <c r="E103" t="s">
        <v>122</v>
      </c>
      <c r="F103" t="s">
        <v>227</v>
      </c>
      <c r="G103" t="s">
        <v>1034</v>
      </c>
      <c r="H103">
        <v>140.69999999999999</v>
      </c>
      <c r="I103" t="s">
        <v>97</v>
      </c>
      <c r="K103" t="s">
        <v>99</v>
      </c>
      <c r="L103" t="s">
        <v>104</v>
      </c>
      <c r="M103">
        <v>5</v>
      </c>
      <c r="N103">
        <v>5</v>
      </c>
      <c r="O103">
        <v>5</v>
      </c>
      <c r="P103">
        <v>5</v>
      </c>
      <c r="Q103">
        <v>5</v>
      </c>
      <c r="R103">
        <v>4</v>
      </c>
      <c r="S103">
        <v>5</v>
      </c>
      <c r="U103" s="8">
        <v>4.0866300000000004</v>
      </c>
      <c r="V103" s="8">
        <v>0.83653</v>
      </c>
      <c r="W103">
        <v>49.6</v>
      </c>
      <c r="X103">
        <v>0.73155000000000003</v>
      </c>
      <c r="Y103">
        <v>1.56809</v>
      </c>
      <c r="Z103">
        <v>3.2342399999999998</v>
      </c>
      <c r="AA103">
        <v>0.32723000000000002</v>
      </c>
      <c r="AB103">
        <v>8.2419999999999993E-2</v>
      </c>
      <c r="AD103">
        <v>2.5185399999999998</v>
      </c>
      <c r="AE103">
        <v>29.2</v>
      </c>
      <c r="AG103">
        <v>0</v>
      </c>
      <c r="AJ103">
        <v>2.1088800000000001</v>
      </c>
      <c r="AK103">
        <v>0.65807000000000004</v>
      </c>
      <c r="AL103">
        <v>0.28582000000000002</v>
      </c>
      <c r="AM103">
        <v>3.0527600000000001</v>
      </c>
      <c r="AN103">
        <v>2.4449100000000001</v>
      </c>
      <c r="AO103">
        <v>0.81771000000000005</v>
      </c>
      <c r="AP103">
        <v>1.09609</v>
      </c>
      <c r="AQ103">
        <v>4.2265600000000001</v>
      </c>
      <c r="AS103">
        <v>0</v>
      </c>
      <c r="AT103">
        <v>0</v>
      </c>
      <c r="AU103">
        <v>0</v>
      </c>
      <c r="AV103">
        <v>0</v>
      </c>
      <c r="AW103" s="4">
        <v>0</v>
      </c>
      <c r="AX103">
        <v>0</v>
      </c>
      <c r="AY103">
        <v>0</v>
      </c>
      <c r="BA103" s="1">
        <v>44490</v>
      </c>
      <c r="BB103">
        <v>0</v>
      </c>
      <c r="BC103">
        <v>0</v>
      </c>
      <c r="BD103">
        <v>0</v>
      </c>
      <c r="BE103">
        <v>0</v>
      </c>
      <c r="BF103">
        <v>0</v>
      </c>
      <c r="BG103">
        <v>0</v>
      </c>
      <c r="BH103">
        <v>0</v>
      </c>
      <c r="BI103" s="1">
        <v>43874</v>
      </c>
      <c r="BJ103">
        <v>0</v>
      </c>
      <c r="BK103">
        <v>0</v>
      </c>
      <c r="BL103">
        <v>0</v>
      </c>
      <c r="BM103">
        <v>0</v>
      </c>
      <c r="BN103">
        <v>0</v>
      </c>
      <c r="BO103">
        <v>0</v>
      </c>
      <c r="BP103">
        <v>0</v>
      </c>
      <c r="BQ103" s="1">
        <v>43405</v>
      </c>
      <c r="BR103">
        <v>3</v>
      </c>
      <c r="BS103">
        <v>3</v>
      </c>
      <c r="BT103">
        <v>0</v>
      </c>
      <c r="BU103">
        <v>12</v>
      </c>
      <c r="BV103">
        <v>1</v>
      </c>
      <c r="BW103">
        <v>0</v>
      </c>
      <c r="BX103">
        <v>12</v>
      </c>
      <c r="BY103">
        <v>2</v>
      </c>
      <c r="CA103" t="s">
        <v>843</v>
      </c>
      <c r="CB103" t="s">
        <v>844</v>
      </c>
      <c r="CC103">
        <v>29607</v>
      </c>
      <c r="CD103">
        <v>220</v>
      </c>
      <c r="CE103">
        <v>8646756421</v>
      </c>
      <c r="CF103" t="s">
        <v>98</v>
      </c>
      <c r="CG103" t="s">
        <v>99</v>
      </c>
      <c r="CH103" s="1">
        <v>35712</v>
      </c>
      <c r="CI103" t="s">
        <v>99</v>
      </c>
      <c r="CJ103" t="s">
        <v>99</v>
      </c>
      <c r="CK103" t="s">
        <v>99</v>
      </c>
      <c r="CL103" t="s">
        <v>102</v>
      </c>
      <c r="CM103" t="s">
        <v>842</v>
      </c>
      <c r="CN103">
        <v>180</v>
      </c>
      <c r="CO103" s="1">
        <v>44621</v>
      </c>
      <c r="CP103" s="1"/>
      <c r="CV103"/>
    </row>
    <row r="104" spans="1:102" x14ac:dyDescent="0.25">
      <c r="A104" t="s">
        <v>226</v>
      </c>
      <c r="B104" s="18" t="s">
        <v>1020</v>
      </c>
      <c r="C104" s="18">
        <v>425320</v>
      </c>
      <c r="D104" t="s">
        <v>784</v>
      </c>
      <c r="E104" t="s">
        <v>705</v>
      </c>
      <c r="F104" t="s">
        <v>255</v>
      </c>
      <c r="G104" t="s">
        <v>1034</v>
      </c>
      <c r="H104">
        <v>154.4</v>
      </c>
      <c r="I104" t="s">
        <v>97</v>
      </c>
      <c r="K104" t="s">
        <v>99</v>
      </c>
      <c r="L104" t="s">
        <v>104</v>
      </c>
      <c r="M104">
        <v>4</v>
      </c>
      <c r="N104">
        <v>3</v>
      </c>
      <c r="O104">
        <v>4</v>
      </c>
      <c r="P104">
        <v>3</v>
      </c>
      <c r="Q104">
        <v>3</v>
      </c>
      <c r="R104">
        <v>3</v>
      </c>
      <c r="S104">
        <v>3</v>
      </c>
      <c r="U104" s="8">
        <v>3.64846</v>
      </c>
      <c r="V104" s="8">
        <v>0.47528999999999999</v>
      </c>
      <c r="W104">
        <v>38.4</v>
      </c>
      <c r="X104">
        <v>1.0871299999999999</v>
      </c>
      <c r="Y104">
        <v>1.5624199999999999</v>
      </c>
      <c r="Z104">
        <v>3.0521600000000002</v>
      </c>
      <c r="AA104">
        <v>0.22658</v>
      </c>
      <c r="AB104">
        <v>8.2489999999999994E-2</v>
      </c>
      <c r="AD104">
        <v>2.0860400000000001</v>
      </c>
      <c r="AE104">
        <v>20</v>
      </c>
      <c r="AG104">
        <v>1</v>
      </c>
      <c r="AJ104">
        <v>1.89676</v>
      </c>
      <c r="AK104">
        <v>0.64151999999999998</v>
      </c>
      <c r="AL104">
        <v>0.29361999999999999</v>
      </c>
      <c r="AM104">
        <v>2.8319000000000001</v>
      </c>
      <c r="AN104">
        <v>2.2515200000000002</v>
      </c>
      <c r="AO104">
        <v>1.2465200000000001</v>
      </c>
      <c r="AP104">
        <v>0.60621000000000003</v>
      </c>
      <c r="AQ104">
        <v>4.0676899999999998</v>
      </c>
      <c r="AS104">
        <v>0</v>
      </c>
      <c r="AT104">
        <v>0</v>
      </c>
      <c r="AU104">
        <v>1</v>
      </c>
      <c r="AV104">
        <v>1</v>
      </c>
      <c r="AW104" s="4">
        <v>35607</v>
      </c>
      <c r="AX104">
        <v>0</v>
      </c>
      <c r="AY104">
        <v>1</v>
      </c>
      <c r="BA104" s="1">
        <v>44421</v>
      </c>
      <c r="BB104">
        <v>1</v>
      </c>
      <c r="BC104">
        <v>0</v>
      </c>
      <c r="BD104">
        <v>0</v>
      </c>
      <c r="BE104">
        <v>4</v>
      </c>
      <c r="BF104">
        <v>0</v>
      </c>
      <c r="BG104">
        <v>0</v>
      </c>
      <c r="BH104">
        <v>4</v>
      </c>
      <c r="BI104" s="1">
        <v>43643</v>
      </c>
      <c r="BJ104">
        <v>7</v>
      </c>
      <c r="BK104">
        <v>7</v>
      </c>
      <c r="BL104">
        <v>0</v>
      </c>
      <c r="BM104">
        <v>40</v>
      </c>
      <c r="BN104">
        <v>1</v>
      </c>
      <c r="BO104">
        <v>0</v>
      </c>
      <c r="BP104">
        <v>40</v>
      </c>
      <c r="BQ104" s="1">
        <v>43258</v>
      </c>
      <c r="BR104">
        <v>0</v>
      </c>
      <c r="BS104">
        <v>0</v>
      </c>
      <c r="BT104">
        <v>0</v>
      </c>
      <c r="BU104">
        <v>0</v>
      </c>
      <c r="BV104">
        <v>0</v>
      </c>
      <c r="BW104">
        <v>0</v>
      </c>
      <c r="BX104">
        <v>0</v>
      </c>
      <c r="BY104">
        <v>15.333</v>
      </c>
      <c r="CA104" t="s">
        <v>786</v>
      </c>
      <c r="CB104" t="s">
        <v>787</v>
      </c>
      <c r="CC104">
        <v>29841</v>
      </c>
      <c r="CD104">
        <v>10</v>
      </c>
      <c r="CE104">
        <v>8032784272</v>
      </c>
      <c r="CF104" t="s">
        <v>98</v>
      </c>
      <c r="CG104" t="s">
        <v>99</v>
      </c>
      <c r="CH104" s="1">
        <v>33590</v>
      </c>
      <c r="CI104" t="s">
        <v>99</v>
      </c>
      <c r="CJ104" t="s">
        <v>99</v>
      </c>
      <c r="CK104" t="s">
        <v>99</v>
      </c>
      <c r="CL104" t="s">
        <v>102</v>
      </c>
      <c r="CM104" t="s">
        <v>785</v>
      </c>
      <c r="CN104">
        <v>192</v>
      </c>
      <c r="CO104" s="1">
        <v>44621</v>
      </c>
      <c r="CP104" s="1"/>
      <c r="CV104"/>
    </row>
    <row r="105" spans="1:102" x14ac:dyDescent="0.25">
      <c r="A105" t="s">
        <v>226</v>
      </c>
      <c r="B105" s="18" t="s">
        <v>1020</v>
      </c>
      <c r="C105" s="18">
        <v>425352</v>
      </c>
      <c r="D105" t="s">
        <v>837</v>
      </c>
      <c r="E105" t="s">
        <v>168</v>
      </c>
      <c r="F105" t="s">
        <v>167</v>
      </c>
      <c r="G105" t="s">
        <v>1034</v>
      </c>
      <c r="H105">
        <v>96.9</v>
      </c>
      <c r="I105" t="s">
        <v>97</v>
      </c>
      <c r="K105" t="s">
        <v>99</v>
      </c>
      <c r="L105" t="s">
        <v>104</v>
      </c>
      <c r="M105">
        <v>5</v>
      </c>
      <c r="N105">
        <v>4</v>
      </c>
      <c r="O105">
        <v>3</v>
      </c>
      <c r="P105">
        <v>5</v>
      </c>
      <c r="Q105">
        <v>5</v>
      </c>
      <c r="R105">
        <v>5</v>
      </c>
      <c r="S105">
        <v>4</v>
      </c>
      <c r="U105" s="8">
        <v>5.0096100000000003</v>
      </c>
      <c r="V105" s="8">
        <v>0.61894000000000005</v>
      </c>
      <c r="W105">
        <v>63</v>
      </c>
      <c r="X105">
        <v>1.5574300000000001</v>
      </c>
      <c r="Y105">
        <v>2.1763699999999999</v>
      </c>
      <c r="Z105">
        <v>4.1862599999999999</v>
      </c>
      <c r="AA105">
        <v>0.32926</v>
      </c>
      <c r="AB105">
        <v>0.14563000000000001</v>
      </c>
      <c r="AD105">
        <v>2.83324</v>
      </c>
      <c r="AE105">
        <v>100</v>
      </c>
      <c r="AH105">
        <v>6</v>
      </c>
      <c r="AJ105">
        <v>2.0323000000000002</v>
      </c>
      <c r="AK105">
        <v>0.65939999999999999</v>
      </c>
      <c r="AL105">
        <v>0.31214999999999998</v>
      </c>
      <c r="AM105">
        <v>3.0038499999999999</v>
      </c>
      <c r="AN105">
        <v>2.85405</v>
      </c>
      <c r="AO105">
        <v>1.7373400000000001</v>
      </c>
      <c r="AP105">
        <v>0.74258000000000002</v>
      </c>
      <c r="AQ105">
        <v>5.26553</v>
      </c>
      <c r="AS105">
        <v>3</v>
      </c>
      <c r="AT105">
        <v>1</v>
      </c>
      <c r="AU105">
        <v>2</v>
      </c>
      <c r="AV105">
        <v>2</v>
      </c>
      <c r="AW105" s="4">
        <v>20443.64</v>
      </c>
      <c r="AX105">
        <v>0</v>
      </c>
      <c r="AY105">
        <v>2</v>
      </c>
      <c r="BA105" s="1">
        <v>44356</v>
      </c>
      <c r="BB105">
        <v>7</v>
      </c>
      <c r="BC105">
        <v>7</v>
      </c>
      <c r="BD105">
        <v>0</v>
      </c>
      <c r="BE105">
        <v>48</v>
      </c>
      <c r="BF105">
        <v>1</v>
      </c>
      <c r="BG105">
        <v>0</v>
      </c>
      <c r="BH105">
        <v>48</v>
      </c>
      <c r="BI105" s="1">
        <v>43788</v>
      </c>
      <c r="BJ105">
        <v>5</v>
      </c>
      <c r="BK105">
        <v>3</v>
      </c>
      <c r="BL105">
        <v>5</v>
      </c>
      <c r="BM105">
        <v>36</v>
      </c>
      <c r="BN105">
        <v>1</v>
      </c>
      <c r="BO105">
        <v>0</v>
      </c>
      <c r="BP105">
        <v>36</v>
      </c>
      <c r="BQ105" s="1">
        <v>43334</v>
      </c>
      <c r="BR105">
        <v>0</v>
      </c>
      <c r="BS105">
        <v>0</v>
      </c>
      <c r="BT105">
        <v>0</v>
      </c>
      <c r="BU105">
        <v>0</v>
      </c>
      <c r="BV105">
        <v>0</v>
      </c>
      <c r="BW105">
        <v>0</v>
      </c>
      <c r="BX105">
        <v>0</v>
      </c>
      <c r="BY105">
        <v>36</v>
      </c>
      <c r="CA105" t="s">
        <v>839</v>
      </c>
      <c r="CB105" t="s">
        <v>840</v>
      </c>
      <c r="CC105">
        <v>29223</v>
      </c>
      <c r="CD105">
        <v>390</v>
      </c>
      <c r="CE105">
        <v>8037419090</v>
      </c>
      <c r="CF105" t="s">
        <v>98</v>
      </c>
      <c r="CG105" t="s">
        <v>99</v>
      </c>
      <c r="CH105" s="1">
        <v>35562</v>
      </c>
      <c r="CI105" t="s">
        <v>99</v>
      </c>
      <c r="CJ105" t="s">
        <v>99</v>
      </c>
      <c r="CK105" t="s">
        <v>99</v>
      </c>
      <c r="CL105" t="s">
        <v>102</v>
      </c>
      <c r="CM105" t="s">
        <v>838</v>
      </c>
      <c r="CN105">
        <v>180</v>
      </c>
      <c r="CO105" s="1">
        <v>44621</v>
      </c>
      <c r="CP105" s="1"/>
      <c r="CV105"/>
    </row>
    <row r="106" spans="1:102" x14ac:dyDescent="0.25">
      <c r="A106" t="s">
        <v>226</v>
      </c>
      <c r="B106" s="18" t="s">
        <v>1020</v>
      </c>
      <c r="C106" s="18">
        <v>425109</v>
      </c>
      <c r="D106" t="s">
        <v>473</v>
      </c>
      <c r="E106" t="s">
        <v>470</v>
      </c>
      <c r="F106" t="s">
        <v>110</v>
      </c>
      <c r="G106" t="s">
        <v>1034</v>
      </c>
      <c r="H106">
        <v>127.8</v>
      </c>
      <c r="I106" t="s">
        <v>97</v>
      </c>
      <c r="K106" t="s">
        <v>99</v>
      </c>
      <c r="L106" t="s">
        <v>104</v>
      </c>
      <c r="M106">
        <v>5</v>
      </c>
      <c r="N106">
        <v>3</v>
      </c>
      <c r="O106">
        <v>4</v>
      </c>
      <c r="P106">
        <v>5</v>
      </c>
      <c r="Q106">
        <v>4</v>
      </c>
      <c r="R106">
        <v>5</v>
      </c>
      <c r="S106">
        <v>3</v>
      </c>
      <c r="U106" s="8">
        <v>3.40801</v>
      </c>
      <c r="V106" s="8">
        <v>0.52478000000000002</v>
      </c>
      <c r="W106">
        <v>44.2</v>
      </c>
      <c r="X106">
        <v>0.68759999999999999</v>
      </c>
      <c r="Y106">
        <v>1.2123699999999999</v>
      </c>
      <c r="Z106">
        <v>2.9957199999999999</v>
      </c>
      <c r="AA106">
        <v>0.29133999999999999</v>
      </c>
      <c r="AB106">
        <v>8.6120000000000002E-2</v>
      </c>
      <c r="AD106">
        <v>2.19564</v>
      </c>
      <c r="AE106">
        <v>50</v>
      </c>
      <c r="AG106">
        <v>0</v>
      </c>
      <c r="AJ106">
        <v>1.8427100000000001</v>
      </c>
      <c r="AK106">
        <v>0.63421000000000005</v>
      </c>
      <c r="AL106">
        <v>0.27218999999999999</v>
      </c>
      <c r="AM106">
        <v>2.74912</v>
      </c>
      <c r="AN106">
        <v>2.4393199999999999</v>
      </c>
      <c r="AO106">
        <v>0.79747999999999997</v>
      </c>
      <c r="AP106">
        <v>0.72202999999999995</v>
      </c>
      <c r="AQ106">
        <v>3.9140199999999998</v>
      </c>
      <c r="AS106">
        <v>1</v>
      </c>
      <c r="AT106">
        <v>0</v>
      </c>
      <c r="AU106">
        <v>0</v>
      </c>
      <c r="AV106">
        <v>0</v>
      </c>
      <c r="AW106" s="4">
        <v>0</v>
      </c>
      <c r="AX106">
        <v>0</v>
      </c>
      <c r="AY106">
        <v>0</v>
      </c>
      <c r="BA106" s="1">
        <v>44512</v>
      </c>
      <c r="BB106">
        <v>5</v>
      </c>
      <c r="BC106">
        <v>5</v>
      </c>
      <c r="BD106">
        <v>1</v>
      </c>
      <c r="BE106">
        <v>32</v>
      </c>
      <c r="BF106">
        <v>1</v>
      </c>
      <c r="BG106">
        <v>0</v>
      </c>
      <c r="BH106">
        <v>32</v>
      </c>
      <c r="BI106" s="1">
        <v>43882</v>
      </c>
      <c r="BJ106">
        <v>0</v>
      </c>
      <c r="BK106">
        <v>0</v>
      </c>
      <c r="BL106">
        <v>0</v>
      </c>
      <c r="BM106">
        <v>0</v>
      </c>
      <c r="BN106">
        <v>0</v>
      </c>
      <c r="BO106">
        <v>0</v>
      </c>
      <c r="BP106">
        <v>0</v>
      </c>
      <c r="BQ106" s="1">
        <v>43454</v>
      </c>
      <c r="BR106">
        <v>0</v>
      </c>
      <c r="BS106">
        <v>0</v>
      </c>
      <c r="BT106">
        <v>0</v>
      </c>
      <c r="BU106">
        <v>0</v>
      </c>
      <c r="BV106">
        <v>0</v>
      </c>
      <c r="BW106">
        <v>0</v>
      </c>
      <c r="BX106">
        <v>0</v>
      </c>
      <c r="BY106">
        <v>16</v>
      </c>
      <c r="CA106" t="s">
        <v>475</v>
      </c>
      <c r="CB106" t="s">
        <v>476</v>
      </c>
      <c r="CC106">
        <v>29150</v>
      </c>
      <c r="CD106">
        <v>420</v>
      </c>
      <c r="CE106">
        <v>8037735567</v>
      </c>
      <c r="CF106" t="s">
        <v>98</v>
      </c>
      <c r="CG106" t="s">
        <v>99</v>
      </c>
      <c r="CH106" s="1">
        <v>28430</v>
      </c>
      <c r="CI106" t="s">
        <v>99</v>
      </c>
      <c r="CJ106" t="s">
        <v>99</v>
      </c>
      <c r="CK106" t="s">
        <v>99</v>
      </c>
      <c r="CL106" t="s">
        <v>102</v>
      </c>
      <c r="CM106" t="s">
        <v>474</v>
      </c>
      <c r="CN106">
        <v>138</v>
      </c>
      <c r="CO106" s="1">
        <v>44621</v>
      </c>
      <c r="CP106" s="1"/>
      <c r="CV106"/>
    </row>
    <row r="107" spans="1:102" x14ac:dyDescent="0.25">
      <c r="A107" t="s">
        <v>226</v>
      </c>
      <c r="B107" s="18" t="s">
        <v>1020</v>
      </c>
      <c r="C107" s="18">
        <v>425156</v>
      </c>
      <c r="D107" t="s">
        <v>597</v>
      </c>
      <c r="E107" t="s">
        <v>162</v>
      </c>
      <c r="F107" t="s">
        <v>190</v>
      </c>
      <c r="G107" t="s">
        <v>1034</v>
      </c>
      <c r="H107">
        <v>78.400000000000006</v>
      </c>
      <c r="I107" t="s">
        <v>106</v>
      </c>
      <c r="K107" t="s">
        <v>99</v>
      </c>
      <c r="L107" t="s">
        <v>101</v>
      </c>
      <c r="M107">
        <v>4</v>
      </c>
      <c r="N107">
        <v>4</v>
      </c>
      <c r="O107">
        <v>4</v>
      </c>
      <c r="P107">
        <v>3</v>
      </c>
      <c r="Q107">
        <v>2</v>
      </c>
      <c r="R107">
        <v>4</v>
      </c>
      <c r="S107">
        <v>4</v>
      </c>
      <c r="U107" s="8">
        <v>3.4816400000000001</v>
      </c>
      <c r="V107" s="8">
        <v>0.73880000000000001</v>
      </c>
      <c r="W107">
        <v>40.299999999999997</v>
      </c>
      <c r="X107">
        <v>0.72689999999999999</v>
      </c>
      <c r="Y107">
        <v>1.4656899999999999</v>
      </c>
      <c r="Z107">
        <v>2.88347</v>
      </c>
      <c r="AA107">
        <v>0.48845</v>
      </c>
      <c r="AB107">
        <v>3.5680000000000003E-2</v>
      </c>
      <c r="AD107">
        <v>2.0159400000000001</v>
      </c>
      <c r="AE107">
        <v>45.5</v>
      </c>
      <c r="AG107">
        <v>0</v>
      </c>
      <c r="AJ107">
        <v>1.9546399999999999</v>
      </c>
      <c r="AK107">
        <v>0.68672999999999995</v>
      </c>
      <c r="AL107">
        <v>0.31469999999999998</v>
      </c>
      <c r="AM107">
        <v>2.95608</v>
      </c>
      <c r="AN107">
        <v>2.1114299999999999</v>
      </c>
      <c r="AO107">
        <v>0.77859</v>
      </c>
      <c r="AP107">
        <v>0.87917999999999996</v>
      </c>
      <c r="AQ107">
        <v>3.7186300000000001</v>
      </c>
      <c r="AS107">
        <v>0</v>
      </c>
      <c r="AT107">
        <v>0</v>
      </c>
      <c r="AU107">
        <v>1</v>
      </c>
      <c r="AV107">
        <v>0</v>
      </c>
      <c r="AW107" s="4">
        <v>0</v>
      </c>
      <c r="AX107">
        <v>0</v>
      </c>
      <c r="AY107">
        <v>0</v>
      </c>
      <c r="BA107" s="1">
        <v>44477</v>
      </c>
      <c r="BB107">
        <v>1</v>
      </c>
      <c r="BC107">
        <v>1</v>
      </c>
      <c r="BD107">
        <v>0</v>
      </c>
      <c r="BE107">
        <v>4</v>
      </c>
      <c r="BF107">
        <v>1</v>
      </c>
      <c r="BG107">
        <v>0</v>
      </c>
      <c r="BH107">
        <v>4</v>
      </c>
      <c r="BI107" s="1">
        <v>43756</v>
      </c>
      <c r="BJ107">
        <v>2</v>
      </c>
      <c r="BK107">
        <v>1</v>
      </c>
      <c r="BL107">
        <v>0</v>
      </c>
      <c r="BM107">
        <v>32</v>
      </c>
      <c r="BN107">
        <v>1</v>
      </c>
      <c r="BO107">
        <v>0</v>
      </c>
      <c r="BP107">
        <v>32</v>
      </c>
      <c r="BQ107" s="1">
        <v>43316</v>
      </c>
      <c r="BR107">
        <v>6</v>
      </c>
      <c r="BS107">
        <v>6</v>
      </c>
      <c r="BT107">
        <v>0</v>
      </c>
      <c r="BU107">
        <v>32</v>
      </c>
      <c r="BV107">
        <v>1</v>
      </c>
      <c r="BW107">
        <v>0</v>
      </c>
      <c r="BX107">
        <v>32</v>
      </c>
      <c r="BY107">
        <v>18</v>
      </c>
      <c r="CA107" t="s">
        <v>599</v>
      </c>
      <c r="CB107" t="s">
        <v>600</v>
      </c>
      <c r="CC107">
        <v>29485</v>
      </c>
      <c r="CD107">
        <v>170</v>
      </c>
      <c r="CE107">
        <v>8438759053</v>
      </c>
      <c r="CF107" t="s">
        <v>98</v>
      </c>
      <c r="CG107" t="s">
        <v>99</v>
      </c>
      <c r="CH107" s="1">
        <v>31763</v>
      </c>
      <c r="CI107" t="s">
        <v>99</v>
      </c>
      <c r="CJ107" t="s">
        <v>99</v>
      </c>
      <c r="CK107" t="s">
        <v>99</v>
      </c>
      <c r="CL107" t="s">
        <v>102</v>
      </c>
      <c r="CM107" t="s">
        <v>598</v>
      </c>
      <c r="CN107">
        <v>88</v>
      </c>
      <c r="CO107" s="1">
        <v>44621</v>
      </c>
      <c r="CP107" s="1"/>
      <c r="CV107"/>
    </row>
    <row r="108" spans="1:102" x14ac:dyDescent="0.25">
      <c r="A108" t="s">
        <v>226</v>
      </c>
      <c r="B108" s="18" t="s">
        <v>1020</v>
      </c>
      <c r="C108" s="18">
        <v>425064</v>
      </c>
      <c r="D108" t="s">
        <v>338</v>
      </c>
      <c r="E108" t="s">
        <v>340</v>
      </c>
      <c r="F108" t="s">
        <v>341</v>
      </c>
      <c r="G108" t="s">
        <v>1034</v>
      </c>
      <c r="H108">
        <v>58.8</v>
      </c>
      <c r="I108" t="s">
        <v>97</v>
      </c>
      <c r="K108" t="s">
        <v>99</v>
      </c>
      <c r="L108" t="s">
        <v>104</v>
      </c>
      <c r="M108">
        <v>5</v>
      </c>
      <c r="N108">
        <v>2</v>
      </c>
      <c r="O108">
        <v>5</v>
      </c>
      <c r="P108">
        <v>5</v>
      </c>
      <c r="Q108">
        <v>5</v>
      </c>
      <c r="R108">
        <v>5</v>
      </c>
      <c r="S108">
        <v>1</v>
      </c>
      <c r="U108" s="8">
        <v>3.7668699999999999</v>
      </c>
      <c r="V108" s="8">
        <v>0.25679999999999997</v>
      </c>
      <c r="W108">
        <v>67.400000000000006</v>
      </c>
      <c r="X108">
        <v>1.10276</v>
      </c>
      <c r="Y108">
        <v>1.3595600000000001</v>
      </c>
      <c r="Z108">
        <v>3.1037499999999998</v>
      </c>
      <c r="AA108">
        <v>0.21443000000000001</v>
      </c>
      <c r="AB108">
        <v>2.7310000000000001E-2</v>
      </c>
      <c r="AD108">
        <v>2.4073099999999998</v>
      </c>
      <c r="AE108">
        <v>87.5</v>
      </c>
      <c r="AG108">
        <v>2</v>
      </c>
      <c r="AJ108">
        <v>2.08616</v>
      </c>
      <c r="AK108">
        <v>0.70342000000000005</v>
      </c>
      <c r="AL108">
        <v>0.32020999999999999</v>
      </c>
      <c r="AM108">
        <v>3.1097899999999998</v>
      </c>
      <c r="AN108">
        <v>2.3623799999999999</v>
      </c>
      <c r="AO108">
        <v>1.15317</v>
      </c>
      <c r="AP108">
        <v>0.30032999999999999</v>
      </c>
      <c r="AQ108">
        <v>3.8244199999999999</v>
      </c>
      <c r="AS108">
        <v>0</v>
      </c>
      <c r="AT108">
        <v>0</v>
      </c>
      <c r="AU108">
        <v>0</v>
      </c>
      <c r="AV108">
        <v>0</v>
      </c>
      <c r="AW108" s="4">
        <v>0</v>
      </c>
      <c r="AX108">
        <v>0</v>
      </c>
      <c r="AY108">
        <v>0</v>
      </c>
      <c r="BA108" s="1">
        <v>44365</v>
      </c>
      <c r="BB108">
        <v>0</v>
      </c>
      <c r="BC108">
        <v>0</v>
      </c>
      <c r="BD108">
        <v>0</v>
      </c>
      <c r="BE108">
        <v>0</v>
      </c>
      <c r="BF108">
        <v>0</v>
      </c>
      <c r="BG108">
        <v>0</v>
      </c>
      <c r="BH108">
        <v>0</v>
      </c>
      <c r="BI108" s="1">
        <v>43807</v>
      </c>
      <c r="BJ108">
        <v>1</v>
      </c>
      <c r="BK108">
        <v>1</v>
      </c>
      <c r="BL108">
        <v>0</v>
      </c>
      <c r="BM108">
        <v>4</v>
      </c>
      <c r="BN108">
        <v>1</v>
      </c>
      <c r="BO108">
        <v>0</v>
      </c>
      <c r="BP108">
        <v>4</v>
      </c>
      <c r="BQ108" s="1">
        <v>43355</v>
      </c>
      <c r="BR108">
        <v>6</v>
      </c>
      <c r="BS108">
        <v>6</v>
      </c>
      <c r="BT108">
        <v>0</v>
      </c>
      <c r="BU108">
        <v>28</v>
      </c>
      <c r="BV108">
        <v>1</v>
      </c>
      <c r="BW108">
        <v>0</v>
      </c>
      <c r="BX108">
        <v>28</v>
      </c>
      <c r="BY108">
        <v>6</v>
      </c>
      <c r="CA108" t="s">
        <v>342</v>
      </c>
      <c r="CB108" t="s">
        <v>343</v>
      </c>
      <c r="CC108">
        <v>29532</v>
      </c>
      <c r="CD108">
        <v>150</v>
      </c>
      <c r="CE108">
        <v>8433987041</v>
      </c>
      <c r="CF108" t="s">
        <v>98</v>
      </c>
      <c r="CG108" t="s">
        <v>99</v>
      </c>
      <c r="CH108" s="1">
        <v>25266</v>
      </c>
      <c r="CI108" t="s">
        <v>99</v>
      </c>
      <c r="CJ108" t="s">
        <v>99</v>
      </c>
      <c r="CK108" t="s">
        <v>99</v>
      </c>
      <c r="CL108" t="s">
        <v>102</v>
      </c>
      <c r="CM108" t="s">
        <v>339</v>
      </c>
      <c r="CN108">
        <v>88</v>
      </c>
      <c r="CO108" s="1">
        <v>44621</v>
      </c>
      <c r="CP108" s="1"/>
      <c r="CV108"/>
    </row>
    <row r="109" spans="1:102" x14ac:dyDescent="0.25">
      <c r="A109" t="s">
        <v>226</v>
      </c>
      <c r="B109" s="18" t="s">
        <v>1020</v>
      </c>
      <c r="C109" s="18">
        <v>425379</v>
      </c>
      <c r="D109" t="s">
        <v>879</v>
      </c>
      <c r="E109" t="s">
        <v>460</v>
      </c>
      <c r="F109" t="s">
        <v>461</v>
      </c>
      <c r="G109" t="s">
        <v>1034</v>
      </c>
      <c r="H109">
        <v>70.900000000000006</v>
      </c>
      <c r="I109" t="s">
        <v>97</v>
      </c>
      <c r="K109" t="s">
        <v>99</v>
      </c>
      <c r="L109" t="s">
        <v>104</v>
      </c>
      <c r="M109">
        <v>3</v>
      </c>
      <c r="N109">
        <v>3</v>
      </c>
      <c r="O109">
        <v>2</v>
      </c>
      <c r="P109">
        <v>5</v>
      </c>
      <c r="Q109">
        <v>5</v>
      </c>
      <c r="R109">
        <v>4</v>
      </c>
      <c r="S109">
        <v>3</v>
      </c>
      <c r="U109" s="8">
        <v>3.9869500000000002</v>
      </c>
      <c r="V109" s="8">
        <v>0.74241999999999997</v>
      </c>
      <c r="W109">
        <v>78.8</v>
      </c>
      <c r="X109">
        <v>1.0825</v>
      </c>
      <c r="Y109">
        <v>1.8249200000000001</v>
      </c>
      <c r="Z109">
        <v>3.57145</v>
      </c>
      <c r="AA109">
        <v>0.51502000000000003</v>
      </c>
      <c r="AB109">
        <v>8.4159999999999999E-2</v>
      </c>
      <c r="AD109">
        <v>2.1620300000000001</v>
      </c>
      <c r="AE109">
        <v>76.900000000000006</v>
      </c>
      <c r="AH109">
        <v>6</v>
      </c>
      <c r="AJ109">
        <v>2.0451999999999999</v>
      </c>
      <c r="AK109">
        <v>0.73301000000000005</v>
      </c>
      <c r="AL109">
        <v>0.43686999999999998</v>
      </c>
      <c r="AM109">
        <v>3.2150799999999999</v>
      </c>
      <c r="AN109">
        <v>2.1641699999999999</v>
      </c>
      <c r="AO109">
        <v>1.0862799999999999</v>
      </c>
      <c r="AP109">
        <v>0.63643000000000005</v>
      </c>
      <c r="AQ109">
        <v>3.9152999999999998</v>
      </c>
      <c r="AS109">
        <v>2</v>
      </c>
      <c r="AT109">
        <v>0</v>
      </c>
      <c r="AU109">
        <v>1</v>
      </c>
      <c r="AV109">
        <v>0</v>
      </c>
      <c r="AW109" s="4">
        <v>0</v>
      </c>
      <c r="AX109">
        <v>0</v>
      </c>
      <c r="AY109">
        <v>0</v>
      </c>
      <c r="BA109" s="1">
        <v>44377</v>
      </c>
      <c r="BB109">
        <v>1</v>
      </c>
      <c r="BC109">
        <v>1</v>
      </c>
      <c r="BD109">
        <v>0</v>
      </c>
      <c r="BE109">
        <v>8</v>
      </c>
      <c r="BF109">
        <v>1</v>
      </c>
      <c r="BG109">
        <v>0</v>
      </c>
      <c r="BH109">
        <v>8</v>
      </c>
      <c r="BI109" s="1">
        <v>43868</v>
      </c>
      <c r="BJ109">
        <v>3</v>
      </c>
      <c r="BK109">
        <v>2</v>
      </c>
      <c r="BL109">
        <v>2</v>
      </c>
      <c r="BM109">
        <v>40</v>
      </c>
      <c r="BN109">
        <v>1</v>
      </c>
      <c r="BO109">
        <v>0</v>
      </c>
      <c r="BP109">
        <v>40</v>
      </c>
      <c r="BQ109" s="1">
        <v>43391</v>
      </c>
      <c r="BR109">
        <v>18</v>
      </c>
      <c r="BS109">
        <v>17</v>
      </c>
      <c r="BT109">
        <v>1</v>
      </c>
      <c r="BU109">
        <v>88</v>
      </c>
      <c r="BV109">
        <v>2</v>
      </c>
      <c r="BW109">
        <v>44</v>
      </c>
      <c r="BX109">
        <v>132</v>
      </c>
      <c r="BY109">
        <v>39.332999999999998</v>
      </c>
      <c r="CA109" t="s">
        <v>881</v>
      </c>
      <c r="CB109" t="s">
        <v>882</v>
      </c>
      <c r="CC109">
        <v>29169</v>
      </c>
      <c r="CD109">
        <v>310</v>
      </c>
      <c r="CE109">
        <v>8037395282</v>
      </c>
      <c r="CF109" t="s">
        <v>98</v>
      </c>
      <c r="CG109" t="s">
        <v>99</v>
      </c>
      <c r="CH109" s="1">
        <v>37694</v>
      </c>
      <c r="CI109" t="s">
        <v>99</v>
      </c>
      <c r="CJ109" t="s">
        <v>99</v>
      </c>
      <c r="CK109" t="s">
        <v>99</v>
      </c>
      <c r="CL109" t="s">
        <v>102</v>
      </c>
      <c r="CM109" t="s">
        <v>880</v>
      </c>
      <c r="CN109">
        <v>100</v>
      </c>
      <c r="CO109" s="1">
        <v>44621</v>
      </c>
      <c r="CP109" s="1"/>
      <c r="CV109"/>
    </row>
    <row r="110" spans="1:102" x14ac:dyDescent="0.25">
      <c r="A110" t="s">
        <v>226</v>
      </c>
      <c r="B110" s="18" t="s">
        <v>1020</v>
      </c>
      <c r="C110" s="18">
        <v>425305</v>
      </c>
      <c r="D110" t="s">
        <v>730</v>
      </c>
      <c r="E110" t="s">
        <v>122</v>
      </c>
      <c r="F110" t="s">
        <v>227</v>
      </c>
      <c r="G110" t="s">
        <v>1034</v>
      </c>
      <c r="H110">
        <v>86</v>
      </c>
      <c r="I110" t="s">
        <v>106</v>
      </c>
      <c r="K110" t="s">
        <v>99</v>
      </c>
      <c r="L110" t="s">
        <v>104</v>
      </c>
      <c r="M110">
        <v>1</v>
      </c>
      <c r="N110">
        <v>1</v>
      </c>
      <c r="O110">
        <v>2</v>
      </c>
      <c r="P110">
        <v>3</v>
      </c>
      <c r="Q110">
        <v>2</v>
      </c>
      <c r="R110">
        <v>3</v>
      </c>
      <c r="S110">
        <v>1</v>
      </c>
      <c r="U110" s="8">
        <v>2.9889100000000002</v>
      </c>
      <c r="V110" s="8">
        <v>0.51941000000000004</v>
      </c>
      <c r="W110">
        <v>70</v>
      </c>
      <c r="X110">
        <v>0.75294000000000005</v>
      </c>
      <c r="Y110">
        <v>1.2723500000000001</v>
      </c>
      <c r="Z110">
        <v>2.4537499999999999</v>
      </c>
      <c r="AA110">
        <v>0.25158000000000003</v>
      </c>
      <c r="AB110">
        <v>4.7669999999999997E-2</v>
      </c>
      <c r="AD110">
        <v>1.7165600000000001</v>
      </c>
      <c r="AE110">
        <v>68</v>
      </c>
      <c r="AG110">
        <v>2</v>
      </c>
      <c r="AJ110">
        <v>1.99916</v>
      </c>
      <c r="AK110">
        <v>0.70908000000000004</v>
      </c>
      <c r="AL110">
        <v>0.32851999999999998</v>
      </c>
      <c r="AM110">
        <v>3.0367600000000001</v>
      </c>
      <c r="AN110">
        <v>1.7578400000000001</v>
      </c>
      <c r="AO110">
        <v>0.78107000000000004</v>
      </c>
      <c r="AP110">
        <v>0.59211000000000003</v>
      </c>
      <c r="AQ110">
        <v>3.1075499999999998</v>
      </c>
      <c r="AS110">
        <v>9</v>
      </c>
      <c r="AT110">
        <v>0</v>
      </c>
      <c r="AU110">
        <v>1</v>
      </c>
      <c r="AV110">
        <v>5</v>
      </c>
      <c r="AW110" s="4">
        <v>74210.5</v>
      </c>
      <c r="AX110">
        <v>0</v>
      </c>
      <c r="AY110">
        <v>5</v>
      </c>
      <c r="BA110" s="1">
        <v>44560</v>
      </c>
      <c r="BB110">
        <v>1</v>
      </c>
      <c r="BC110">
        <v>1</v>
      </c>
      <c r="BD110">
        <v>0</v>
      </c>
      <c r="BE110">
        <v>16</v>
      </c>
      <c r="BF110">
        <v>1</v>
      </c>
      <c r="BG110">
        <v>0</v>
      </c>
      <c r="BH110">
        <v>16</v>
      </c>
      <c r="BI110" s="1">
        <v>43686</v>
      </c>
      <c r="BJ110">
        <v>13</v>
      </c>
      <c r="BK110">
        <v>12</v>
      </c>
      <c r="BL110">
        <v>5</v>
      </c>
      <c r="BM110">
        <v>132</v>
      </c>
      <c r="BN110">
        <v>1</v>
      </c>
      <c r="BO110">
        <v>0</v>
      </c>
      <c r="BP110">
        <v>132</v>
      </c>
      <c r="BQ110" s="1">
        <v>43306</v>
      </c>
      <c r="BR110">
        <v>8</v>
      </c>
      <c r="BS110">
        <v>7</v>
      </c>
      <c r="BT110">
        <v>1</v>
      </c>
      <c r="BU110">
        <v>40</v>
      </c>
      <c r="BV110">
        <v>1</v>
      </c>
      <c r="BW110">
        <v>0</v>
      </c>
      <c r="BX110">
        <v>40</v>
      </c>
      <c r="BY110">
        <v>58.667000000000002</v>
      </c>
      <c r="CA110" t="s">
        <v>732</v>
      </c>
      <c r="CB110" t="s">
        <v>733</v>
      </c>
      <c r="CC110">
        <v>29607</v>
      </c>
      <c r="CD110">
        <v>220</v>
      </c>
      <c r="CE110">
        <v>8649901918</v>
      </c>
      <c r="CF110" t="s">
        <v>98</v>
      </c>
      <c r="CG110" t="s">
        <v>99</v>
      </c>
      <c r="CH110" s="1">
        <v>33284</v>
      </c>
      <c r="CI110" t="s">
        <v>99</v>
      </c>
      <c r="CJ110" t="s">
        <v>99</v>
      </c>
      <c r="CK110" t="s">
        <v>99</v>
      </c>
      <c r="CL110" t="s">
        <v>102</v>
      </c>
      <c r="CM110" t="s">
        <v>731</v>
      </c>
      <c r="CN110">
        <v>120</v>
      </c>
      <c r="CO110" s="1">
        <v>44621</v>
      </c>
      <c r="CP110" s="1"/>
      <c r="CS110">
        <v>12</v>
      </c>
      <c r="CV110"/>
      <c r="CX110">
        <v>12</v>
      </c>
    </row>
    <row r="111" spans="1:102" x14ac:dyDescent="0.25">
      <c r="A111" t="s">
        <v>226</v>
      </c>
      <c r="B111" s="18" t="s">
        <v>1020</v>
      </c>
      <c r="C111" s="18">
        <v>425095</v>
      </c>
      <c r="D111" t="s">
        <v>425</v>
      </c>
      <c r="E111" t="s">
        <v>331</v>
      </c>
      <c r="F111" t="s">
        <v>124</v>
      </c>
      <c r="G111" t="s">
        <v>1034</v>
      </c>
      <c r="H111">
        <v>88.8</v>
      </c>
      <c r="I111" t="s">
        <v>106</v>
      </c>
      <c r="K111" t="s">
        <v>99</v>
      </c>
      <c r="L111" t="s">
        <v>104</v>
      </c>
      <c r="M111">
        <v>3</v>
      </c>
      <c r="N111">
        <v>2</v>
      </c>
      <c r="O111">
        <v>3</v>
      </c>
      <c r="P111">
        <v>2</v>
      </c>
      <c r="Q111">
        <v>2</v>
      </c>
      <c r="R111">
        <v>2</v>
      </c>
      <c r="S111">
        <v>1</v>
      </c>
      <c r="U111" s="8">
        <v>4.0313100000000004</v>
      </c>
      <c r="V111" s="8">
        <v>0.26930999999999999</v>
      </c>
      <c r="W111">
        <v>61</v>
      </c>
      <c r="X111">
        <v>1.3469899999999999</v>
      </c>
      <c r="Y111">
        <v>1.6163099999999999</v>
      </c>
      <c r="Z111">
        <v>3.6125500000000001</v>
      </c>
      <c r="AA111">
        <v>0.13725000000000001</v>
      </c>
      <c r="AB111">
        <v>6.3630000000000006E-2</v>
      </c>
      <c r="AD111">
        <v>2.415</v>
      </c>
      <c r="AE111">
        <v>80</v>
      </c>
      <c r="AG111">
        <v>0</v>
      </c>
      <c r="AJ111">
        <v>1.8402700000000001</v>
      </c>
      <c r="AK111">
        <v>0.70496999999999999</v>
      </c>
      <c r="AL111">
        <v>0.34472999999999998</v>
      </c>
      <c r="AM111">
        <v>2.88998</v>
      </c>
      <c r="AN111">
        <v>2.6865899999999998</v>
      </c>
      <c r="AO111">
        <v>1.4054500000000001</v>
      </c>
      <c r="AP111">
        <v>0.29257</v>
      </c>
      <c r="AQ111">
        <v>4.4042000000000003</v>
      </c>
      <c r="AS111">
        <v>8</v>
      </c>
      <c r="AT111">
        <v>1</v>
      </c>
      <c r="AU111">
        <v>2</v>
      </c>
      <c r="AV111">
        <v>2</v>
      </c>
      <c r="AW111" s="4">
        <v>17243.14</v>
      </c>
      <c r="AX111">
        <v>0</v>
      </c>
      <c r="AY111">
        <v>2</v>
      </c>
      <c r="BA111" s="1">
        <v>44533</v>
      </c>
      <c r="BB111">
        <v>2</v>
      </c>
      <c r="BC111">
        <v>0</v>
      </c>
      <c r="BD111">
        <v>2</v>
      </c>
      <c r="BE111">
        <v>8</v>
      </c>
      <c r="BF111">
        <v>0</v>
      </c>
      <c r="BG111">
        <v>0</v>
      </c>
      <c r="BH111">
        <v>8</v>
      </c>
      <c r="BI111" s="1">
        <v>43853</v>
      </c>
      <c r="BJ111">
        <v>1</v>
      </c>
      <c r="BK111">
        <v>1</v>
      </c>
      <c r="BL111">
        <v>0</v>
      </c>
      <c r="BM111">
        <v>4</v>
      </c>
      <c r="BN111">
        <v>1</v>
      </c>
      <c r="BO111">
        <v>0</v>
      </c>
      <c r="BP111">
        <v>4</v>
      </c>
      <c r="BQ111" s="1">
        <v>43370</v>
      </c>
      <c r="BR111">
        <v>13</v>
      </c>
      <c r="BS111">
        <v>6</v>
      </c>
      <c r="BT111">
        <v>7</v>
      </c>
      <c r="BU111">
        <v>100</v>
      </c>
      <c r="BV111">
        <v>1</v>
      </c>
      <c r="BW111">
        <v>0</v>
      </c>
      <c r="BX111">
        <v>100</v>
      </c>
      <c r="BY111">
        <v>22</v>
      </c>
      <c r="CA111" t="s">
        <v>427</v>
      </c>
      <c r="CB111" t="s">
        <v>428</v>
      </c>
      <c r="CC111">
        <v>29340</v>
      </c>
      <c r="CD111">
        <v>100</v>
      </c>
      <c r="CE111">
        <v>8644872717</v>
      </c>
      <c r="CF111" t="s">
        <v>98</v>
      </c>
      <c r="CG111" t="s">
        <v>99</v>
      </c>
      <c r="CH111" s="1">
        <v>26742</v>
      </c>
      <c r="CI111" t="s">
        <v>99</v>
      </c>
      <c r="CJ111" t="s">
        <v>99</v>
      </c>
      <c r="CK111" t="s">
        <v>99</v>
      </c>
      <c r="CL111" t="s">
        <v>102</v>
      </c>
      <c r="CM111" t="s">
        <v>426</v>
      </c>
      <c r="CN111">
        <v>111</v>
      </c>
      <c r="CO111" s="1">
        <v>44621</v>
      </c>
      <c r="CP111" s="1"/>
      <c r="CV111"/>
    </row>
    <row r="112" spans="1:102" x14ac:dyDescent="0.25">
      <c r="A112" t="s">
        <v>226</v>
      </c>
      <c r="B112" s="18" t="s">
        <v>1020</v>
      </c>
      <c r="C112" s="18">
        <v>425314</v>
      </c>
      <c r="D112" t="s">
        <v>761</v>
      </c>
      <c r="E112" t="s">
        <v>123</v>
      </c>
      <c r="F112" t="s">
        <v>227</v>
      </c>
      <c r="G112" t="s">
        <v>1034</v>
      </c>
      <c r="H112">
        <v>71.099999999999994</v>
      </c>
      <c r="I112" t="s">
        <v>97</v>
      </c>
      <c r="K112" t="s">
        <v>99</v>
      </c>
      <c r="L112" t="s">
        <v>104</v>
      </c>
      <c r="M112">
        <v>1</v>
      </c>
      <c r="N112">
        <v>1</v>
      </c>
      <c r="O112">
        <v>2</v>
      </c>
      <c r="P112">
        <v>4</v>
      </c>
      <c r="Q112">
        <v>4</v>
      </c>
      <c r="R112">
        <v>5</v>
      </c>
      <c r="S112">
        <v>1</v>
      </c>
      <c r="U112" s="8">
        <v>2.1347800000000001</v>
      </c>
      <c r="V112" s="8">
        <v>0.43525999999999998</v>
      </c>
      <c r="W112">
        <v>73.599999999999994</v>
      </c>
      <c r="X112">
        <v>0.56450999999999996</v>
      </c>
      <c r="Y112">
        <v>0.99978</v>
      </c>
      <c r="Z112">
        <v>1.59351</v>
      </c>
      <c r="AA112">
        <v>0.26469999999999999</v>
      </c>
      <c r="AB112">
        <v>4.8189999999999997E-2</v>
      </c>
      <c r="AD112">
        <v>1.135</v>
      </c>
      <c r="AE112">
        <v>66.7</v>
      </c>
      <c r="AG112">
        <v>1</v>
      </c>
      <c r="AJ112">
        <v>1.97923</v>
      </c>
      <c r="AK112">
        <v>0.67747999999999997</v>
      </c>
      <c r="AL112">
        <v>0.31008000000000002</v>
      </c>
      <c r="AM112">
        <v>2.96679</v>
      </c>
      <c r="AN112">
        <v>1.1739900000000001</v>
      </c>
      <c r="AO112">
        <v>0.61292000000000002</v>
      </c>
      <c r="AP112">
        <v>0.52569999999999995</v>
      </c>
      <c r="AQ112">
        <v>2.2718600000000002</v>
      </c>
      <c r="AS112">
        <v>3</v>
      </c>
      <c r="AT112">
        <v>1</v>
      </c>
      <c r="AU112">
        <v>1</v>
      </c>
      <c r="AV112">
        <v>1</v>
      </c>
      <c r="AW112" s="4">
        <v>13905.45</v>
      </c>
      <c r="AX112">
        <v>0</v>
      </c>
      <c r="AY112">
        <v>1</v>
      </c>
      <c r="BA112" s="1">
        <v>44601</v>
      </c>
      <c r="BB112">
        <v>0</v>
      </c>
      <c r="BC112">
        <v>0</v>
      </c>
      <c r="BD112">
        <v>0</v>
      </c>
      <c r="BE112">
        <v>0</v>
      </c>
      <c r="BF112">
        <v>0</v>
      </c>
      <c r="BG112">
        <v>0</v>
      </c>
      <c r="BH112">
        <v>0</v>
      </c>
      <c r="BI112" s="1">
        <v>44078</v>
      </c>
      <c r="BJ112">
        <v>2</v>
      </c>
      <c r="BK112">
        <v>0</v>
      </c>
      <c r="BL112">
        <v>2</v>
      </c>
      <c r="BM112">
        <v>24</v>
      </c>
      <c r="BN112">
        <v>0</v>
      </c>
      <c r="BO112">
        <v>0</v>
      </c>
      <c r="BP112">
        <v>24</v>
      </c>
      <c r="BQ112" s="1">
        <v>43504</v>
      </c>
      <c r="BR112">
        <v>23</v>
      </c>
      <c r="BS112">
        <v>19</v>
      </c>
      <c r="BT112">
        <v>4</v>
      </c>
      <c r="BU112">
        <v>132</v>
      </c>
      <c r="BV112">
        <v>2</v>
      </c>
      <c r="BW112">
        <v>66</v>
      </c>
      <c r="BX112">
        <v>198</v>
      </c>
      <c r="BY112">
        <v>41</v>
      </c>
      <c r="CA112" t="s">
        <v>129</v>
      </c>
      <c r="CB112" t="s">
        <v>763</v>
      </c>
      <c r="CC112">
        <v>29673</v>
      </c>
      <c r="CD112">
        <v>220</v>
      </c>
      <c r="CE112">
        <v>8648455177</v>
      </c>
      <c r="CF112" t="s">
        <v>98</v>
      </c>
      <c r="CG112" t="s">
        <v>99</v>
      </c>
      <c r="CH112" s="1">
        <v>33514</v>
      </c>
      <c r="CI112" t="s">
        <v>99</v>
      </c>
      <c r="CJ112" t="s">
        <v>99</v>
      </c>
      <c r="CK112" t="s">
        <v>99</v>
      </c>
      <c r="CL112" t="s">
        <v>102</v>
      </c>
      <c r="CM112" t="s">
        <v>762</v>
      </c>
      <c r="CN112">
        <v>88</v>
      </c>
      <c r="CO112" s="1">
        <v>44621</v>
      </c>
      <c r="CP112" s="1"/>
      <c r="CS112">
        <v>12</v>
      </c>
      <c r="CV112"/>
      <c r="CX112">
        <v>12</v>
      </c>
    </row>
    <row r="113" spans="1:102" x14ac:dyDescent="0.25">
      <c r="A113" t="s">
        <v>226</v>
      </c>
      <c r="B113" s="18" t="s">
        <v>1020</v>
      </c>
      <c r="C113" s="18">
        <v>425102</v>
      </c>
      <c r="D113" t="s">
        <v>444</v>
      </c>
      <c r="E113" t="s">
        <v>122</v>
      </c>
      <c r="F113" t="s">
        <v>227</v>
      </c>
      <c r="G113" t="s">
        <v>1034</v>
      </c>
      <c r="H113">
        <v>97.3</v>
      </c>
      <c r="I113" t="s">
        <v>106</v>
      </c>
      <c r="K113" t="s">
        <v>99</v>
      </c>
      <c r="L113" t="s">
        <v>104</v>
      </c>
      <c r="M113">
        <v>1</v>
      </c>
      <c r="N113">
        <v>1</v>
      </c>
      <c r="O113">
        <v>1</v>
      </c>
      <c r="P113">
        <v>3</v>
      </c>
      <c r="Q113">
        <v>4</v>
      </c>
      <c r="R113">
        <v>2</v>
      </c>
      <c r="S113">
        <v>1</v>
      </c>
      <c r="U113" s="8">
        <v>2.5254500000000002</v>
      </c>
      <c r="V113" s="8">
        <v>0.36659000000000003</v>
      </c>
      <c r="W113">
        <v>73</v>
      </c>
      <c r="X113">
        <v>0.63966000000000001</v>
      </c>
      <c r="Y113">
        <v>1.0062500000000001</v>
      </c>
      <c r="Z113">
        <v>2.27664</v>
      </c>
      <c r="AA113">
        <v>0.13636000000000001</v>
      </c>
      <c r="AB113">
        <v>2.0109999999999999E-2</v>
      </c>
      <c r="AD113">
        <v>1.5192000000000001</v>
      </c>
      <c r="AE113">
        <v>78.3</v>
      </c>
      <c r="AG113">
        <v>1</v>
      </c>
      <c r="AJ113">
        <v>1.9258200000000001</v>
      </c>
      <c r="AK113">
        <v>0.66266999999999998</v>
      </c>
      <c r="AL113">
        <v>0.28577999999999998</v>
      </c>
      <c r="AM113">
        <v>2.8742700000000001</v>
      </c>
      <c r="AN113">
        <v>1.6149800000000001</v>
      </c>
      <c r="AO113">
        <v>0.71003000000000005</v>
      </c>
      <c r="AP113">
        <v>0.48039999999999999</v>
      </c>
      <c r="AQ113">
        <v>2.77413</v>
      </c>
      <c r="AS113">
        <v>22</v>
      </c>
      <c r="AT113">
        <v>0</v>
      </c>
      <c r="AU113">
        <v>5</v>
      </c>
      <c r="AV113">
        <v>1</v>
      </c>
      <c r="AW113" s="4">
        <v>17615</v>
      </c>
      <c r="AX113">
        <v>1</v>
      </c>
      <c r="AY113">
        <v>2</v>
      </c>
      <c r="BA113" s="1">
        <v>44316</v>
      </c>
      <c r="BB113">
        <v>6</v>
      </c>
      <c r="BC113">
        <v>6</v>
      </c>
      <c r="BD113">
        <v>0</v>
      </c>
      <c r="BE113">
        <v>28</v>
      </c>
      <c r="BF113">
        <v>2</v>
      </c>
      <c r="BG113">
        <v>14</v>
      </c>
      <c r="BH113">
        <v>42</v>
      </c>
      <c r="BI113" s="1">
        <v>43510</v>
      </c>
      <c r="BJ113">
        <v>13</v>
      </c>
      <c r="BK113">
        <v>8</v>
      </c>
      <c r="BL113">
        <v>5</v>
      </c>
      <c r="BM113">
        <v>132</v>
      </c>
      <c r="BN113">
        <v>2</v>
      </c>
      <c r="BO113">
        <v>66</v>
      </c>
      <c r="BP113">
        <v>198</v>
      </c>
      <c r="BQ113" s="1">
        <v>43132</v>
      </c>
      <c r="BR113">
        <v>11</v>
      </c>
      <c r="BS113">
        <v>9</v>
      </c>
      <c r="BT113">
        <v>2</v>
      </c>
      <c r="BU113">
        <v>80</v>
      </c>
      <c r="BV113">
        <v>1</v>
      </c>
      <c r="BW113">
        <v>0</v>
      </c>
      <c r="BX113">
        <v>80</v>
      </c>
      <c r="BY113">
        <v>100.333</v>
      </c>
      <c r="CA113" t="s">
        <v>129</v>
      </c>
      <c r="CB113" t="s">
        <v>446</v>
      </c>
      <c r="CC113">
        <v>29611</v>
      </c>
      <c r="CD113">
        <v>220</v>
      </c>
      <c r="CE113">
        <v>8642951331</v>
      </c>
      <c r="CF113" t="s">
        <v>98</v>
      </c>
      <c r="CG113" t="s">
        <v>99</v>
      </c>
      <c r="CH113" s="1">
        <v>27639</v>
      </c>
      <c r="CI113" t="s">
        <v>99</v>
      </c>
      <c r="CJ113" t="s">
        <v>99</v>
      </c>
      <c r="CK113" t="s">
        <v>99</v>
      </c>
      <c r="CL113" t="s">
        <v>102</v>
      </c>
      <c r="CM113" t="s">
        <v>445</v>
      </c>
      <c r="CN113">
        <v>132</v>
      </c>
      <c r="CO113" s="1">
        <v>44621</v>
      </c>
      <c r="CP113" s="1"/>
      <c r="CS113">
        <v>12</v>
      </c>
      <c r="CV113"/>
      <c r="CX113">
        <v>12</v>
      </c>
    </row>
    <row r="114" spans="1:102" x14ac:dyDescent="0.25">
      <c r="A114" t="s">
        <v>226</v>
      </c>
      <c r="B114" s="18" t="s">
        <v>1020</v>
      </c>
      <c r="C114" s="18">
        <v>425298</v>
      </c>
      <c r="D114" t="s">
        <v>711</v>
      </c>
      <c r="E114" t="s">
        <v>268</v>
      </c>
      <c r="F114" t="s">
        <v>117</v>
      </c>
      <c r="G114" t="s">
        <v>1034</v>
      </c>
      <c r="H114">
        <v>54.6</v>
      </c>
      <c r="I114" t="s">
        <v>105</v>
      </c>
      <c r="K114" t="s">
        <v>99</v>
      </c>
      <c r="L114" t="s">
        <v>101</v>
      </c>
      <c r="M114">
        <v>3</v>
      </c>
      <c r="N114">
        <v>1</v>
      </c>
      <c r="O114">
        <v>4</v>
      </c>
      <c r="P114">
        <v>4</v>
      </c>
      <c r="Q114">
        <v>5</v>
      </c>
      <c r="R114">
        <v>2</v>
      </c>
      <c r="S114">
        <v>1</v>
      </c>
      <c r="U114" s="8">
        <v>2.3843700000000001</v>
      </c>
      <c r="V114" s="8">
        <v>0.45423000000000002</v>
      </c>
      <c r="X114">
        <v>0.56632000000000005</v>
      </c>
      <c r="Y114">
        <v>1.02054</v>
      </c>
      <c r="Z114">
        <v>1.9781599999999999</v>
      </c>
      <c r="AA114">
        <v>0.17942</v>
      </c>
      <c r="AB114">
        <v>8.7480000000000002E-2</v>
      </c>
      <c r="AC114">
        <v>6</v>
      </c>
      <c r="AD114">
        <v>1.36382</v>
      </c>
      <c r="AF114">
        <v>6</v>
      </c>
      <c r="AG114">
        <v>1</v>
      </c>
      <c r="AJ114">
        <v>1.9940599999999999</v>
      </c>
      <c r="AK114">
        <v>0.63832</v>
      </c>
      <c r="AL114">
        <v>0.28838999999999998</v>
      </c>
      <c r="AM114">
        <v>2.92076</v>
      </c>
      <c r="AN114">
        <v>1.40019</v>
      </c>
      <c r="AO114">
        <v>0.65259999999999996</v>
      </c>
      <c r="AP114">
        <v>0.58984999999999999</v>
      </c>
      <c r="AQ114">
        <v>2.5774599999999999</v>
      </c>
      <c r="AS114">
        <v>0</v>
      </c>
      <c r="AT114">
        <v>2</v>
      </c>
      <c r="AU114">
        <v>0</v>
      </c>
      <c r="AV114">
        <v>2</v>
      </c>
      <c r="AW114" s="4">
        <v>1625</v>
      </c>
      <c r="AX114">
        <v>0</v>
      </c>
      <c r="AY114">
        <v>2</v>
      </c>
      <c r="BA114" s="1">
        <v>44077</v>
      </c>
      <c r="BB114">
        <v>2</v>
      </c>
      <c r="BC114">
        <v>0</v>
      </c>
      <c r="BD114">
        <v>2</v>
      </c>
      <c r="BE114">
        <v>12</v>
      </c>
      <c r="BF114">
        <v>0</v>
      </c>
      <c r="BG114">
        <v>0</v>
      </c>
      <c r="BH114">
        <v>12</v>
      </c>
      <c r="BI114" s="1">
        <v>43593</v>
      </c>
      <c r="BJ114">
        <v>1</v>
      </c>
      <c r="BK114">
        <v>1</v>
      </c>
      <c r="BL114">
        <v>0</v>
      </c>
      <c r="BM114">
        <v>8</v>
      </c>
      <c r="BN114">
        <v>1</v>
      </c>
      <c r="BO114">
        <v>0</v>
      </c>
      <c r="BP114">
        <v>8</v>
      </c>
      <c r="BQ114" s="1">
        <v>43244</v>
      </c>
      <c r="BR114">
        <v>3</v>
      </c>
      <c r="BS114">
        <v>3</v>
      </c>
      <c r="BT114">
        <v>0</v>
      </c>
      <c r="BU114">
        <v>28</v>
      </c>
      <c r="BV114">
        <v>1</v>
      </c>
      <c r="BW114">
        <v>0</v>
      </c>
      <c r="BX114">
        <v>28</v>
      </c>
      <c r="BY114">
        <v>13.333</v>
      </c>
      <c r="CA114" t="s">
        <v>129</v>
      </c>
      <c r="CB114" t="s">
        <v>713</v>
      </c>
      <c r="CC114">
        <v>29642</v>
      </c>
      <c r="CD114">
        <v>380</v>
      </c>
      <c r="CE114">
        <v>8648593236</v>
      </c>
      <c r="CF114" t="s">
        <v>98</v>
      </c>
      <c r="CG114" t="s">
        <v>99</v>
      </c>
      <c r="CH114" s="1">
        <v>33215</v>
      </c>
      <c r="CI114" t="s">
        <v>99</v>
      </c>
      <c r="CJ114" t="s">
        <v>99</v>
      </c>
      <c r="CK114" t="s">
        <v>99</v>
      </c>
      <c r="CL114" t="s">
        <v>102</v>
      </c>
      <c r="CM114" t="s">
        <v>712</v>
      </c>
      <c r="CN114">
        <v>60</v>
      </c>
      <c r="CO114" s="1">
        <v>44621</v>
      </c>
      <c r="CP114" s="1"/>
      <c r="CS114">
        <v>12</v>
      </c>
      <c r="CV114"/>
      <c r="CX114">
        <v>12</v>
      </c>
    </row>
    <row r="115" spans="1:102" x14ac:dyDescent="0.25">
      <c r="A115" t="s">
        <v>226</v>
      </c>
      <c r="B115" s="18" t="s">
        <v>1020</v>
      </c>
      <c r="C115" s="18">
        <v>425393</v>
      </c>
      <c r="D115" t="s">
        <v>926</v>
      </c>
      <c r="E115" t="s">
        <v>141</v>
      </c>
      <c r="F115" t="s">
        <v>161</v>
      </c>
      <c r="G115" t="s">
        <v>1035</v>
      </c>
      <c r="H115">
        <v>5.8</v>
      </c>
      <c r="I115" t="s">
        <v>111</v>
      </c>
      <c r="K115" t="s">
        <v>99</v>
      </c>
      <c r="L115" t="s">
        <v>104</v>
      </c>
      <c r="M115">
        <v>5</v>
      </c>
      <c r="N115">
        <v>5</v>
      </c>
      <c r="O115">
        <v>4</v>
      </c>
      <c r="P115">
        <v>5</v>
      </c>
      <c r="R115">
        <v>5</v>
      </c>
      <c r="S115">
        <v>5</v>
      </c>
      <c r="U115" s="8">
        <v>9.9143600000000003</v>
      </c>
      <c r="V115" s="8">
        <v>4.5293599999999996</v>
      </c>
      <c r="W115">
        <v>41.7</v>
      </c>
      <c r="X115">
        <v>1.5279100000000001</v>
      </c>
      <c r="Y115">
        <v>6.0572699999999999</v>
      </c>
      <c r="Z115">
        <v>7.8775300000000001</v>
      </c>
      <c r="AA115">
        <v>3.57653</v>
      </c>
      <c r="AB115">
        <v>0.17404</v>
      </c>
      <c r="AD115">
        <v>3.8570899999999999</v>
      </c>
      <c r="AE115">
        <v>37.5</v>
      </c>
      <c r="AG115">
        <v>0</v>
      </c>
      <c r="AJ115">
        <v>2.02996</v>
      </c>
      <c r="AK115">
        <v>0.93069000000000002</v>
      </c>
      <c r="AL115">
        <v>0.48469000000000001</v>
      </c>
      <c r="AM115">
        <v>3.4453399999999998</v>
      </c>
      <c r="AN115">
        <v>3.8898899999999998</v>
      </c>
      <c r="AO115">
        <v>1.2075800000000001</v>
      </c>
      <c r="AP115">
        <v>3.4996800000000001</v>
      </c>
      <c r="AQ115">
        <v>9.0854800000000004</v>
      </c>
      <c r="AS115">
        <v>0</v>
      </c>
      <c r="AT115">
        <v>0</v>
      </c>
      <c r="AU115">
        <v>1</v>
      </c>
      <c r="AV115">
        <v>0</v>
      </c>
      <c r="AW115" s="4">
        <v>0</v>
      </c>
      <c r="AX115">
        <v>0</v>
      </c>
      <c r="AY115">
        <v>0</v>
      </c>
      <c r="BA115" s="1">
        <v>44196</v>
      </c>
      <c r="BB115">
        <v>0</v>
      </c>
      <c r="BC115">
        <v>0</v>
      </c>
      <c r="BD115">
        <v>0</v>
      </c>
      <c r="BE115">
        <v>0</v>
      </c>
      <c r="BF115">
        <v>0</v>
      </c>
      <c r="BG115">
        <v>0</v>
      </c>
      <c r="BH115">
        <v>0</v>
      </c>
      <c r="BI115" s="1">
        <v>43566</v>
      </c>
      <c r="BJ115">
        <v>6</v>
      </c>
      <c r="BK115">
        <v>5</v>
      </c>
      <c r="BL115">
        <v>0</v>
      </c>
      <c r="BM115">
        <v>44</v>
      </c>
      <c r="BN115">
        <v>1</v>
      </c>
      <c r="BO115">
        <v>0</v>
      </c>
      <c r="BP115">
        <v>44</v>
      </c>
      <c r="BQ115" s="1">
        <v>43228</v>
      </c>
      <c r="BR115">
        <v>5</v>
      </c>
      <c r="BS115">
        <v>5</v>
      </c>
      <c r="BT115">
        <v>0</v>
      </c>
      <c r="BU115">
        <v>32</v>
      </c>
      <c r="BV115">
        <v>1</v>
      </c>
      <c r="BW115">
        <v>0</v>
      </c>
      <c r="BX115">
        <v>32</v>
      </c>
      <c r="BY115">
        <v>20</v>
      </c>
      <c r="CA115" t="s">
        <v>912</v>
      </c>
      <c r="CB115" t="s">
        <v>928</v>
      </c>
      <c r="CC115">
        <v>29325</v>
      </c>
      <c r="CD115">
        <v>290</v>
      </c>
      <c r="CE115">
        <v>8648335190</v>
      </c>
      <c r="CF115" t="s">
        <v>128</v>
      </c>
      <c r="CG115" t="s">
        <v>99</v>
      </c>
      <c r="CH115" s="1">
        <v>40065</v>
      </c>
      <c r="CI115" t="s">
        <v>99</v>
      </c>
      <c r="CJ115" t="s">
        <v>99</v>
      </c>
      <c r="CK115" t="s">
        <v>99</v>
      </c>
      <c r="CL115" t="s">
        <v>102</v>
      </c>
      <c r="CM115" t="s">
        <v>927</v>
      </c>
      <c r="CN115">
        <v>18</v>
      </c>
      <c r="CO115" s="1">
        <v>44621</v>
      </c>
      <c r="CP115" s="1"/>
      <c r="CV115">
        <v>2</v>
      </c>
    </row>
    <row r="116" spans="1:102" x14ac:dyDescent="0.25">
      <c r="A116" t="s">
        <v>226</v>
      </c>
      <c r="B116" s="18" t="s">
        <v>1020</v>
      </c>
      <c r="C116" s="18">
        <v>425406</v>
      </c>
      <c r="D116" t="s">
        <v>960</v>
      </c>
      <c r="E116" t="s">
        <v>107</v>
      </c>
      <c r="F116" t="s">
        <v>242</v>
      </c>
      <c r="G116" t="s">
        <v>1035</v>
      </c>
      <c r="H116">
        <v>35.9</v>
      </c>
      <c r="I116" t="s">
        <v>111</v>
      </c>
      <c r="K116" t="s">
        <v>99</v>
      </c>
      <c r="L116" t="s">
        <v>104</v>
      </c>
      <c r="M116">
        <v>5</v>
      </c>
      <c r="N116">
        <v>3</v>
      </c>
      <c r="O116">
        <v>4</v>
      </c>
      <c r="P116">
        <v>5</v>
      </c>
      <c r="Q116">
        <v>5</v>
      </c>
      <c r="R116">
        <v>5</v>
      </c>
      <c r="S116">
        <v>3</v>
      </c>
      <c r="U116" s="8">
        <v>4.0829300000000002</v>
      </c>
      <c r="V116" s="8">
        <v>0.62631999999999999</v>
      </c>
      <c r="W116">
        <v>46.8</v>
      </c>
      <c r="X116">
        <v>1.30521</v>
      </c>
      <c r="Y116">
        <v>1.93153</v>
      </c>
      <c r="Z116">
        <v>3.8086899999999999</v>
      </c>
      <c r="AA116">
        <v>0.42825999999999997</v>
      </c>
      <c r="AB116">
        <v>0.12889999999999999</v>
      </c>
      <c r="AD116">
        <v>2.1514000000000002</v>
      </c>
      <c r="AE116">
        <v>37.5</v>
      </c>
      <c r="AG116">
        <v>1</v>
      </c>
      <c r="AJ116">
        <v>2.0824500000000001</v>
      </c>
      <c r="AK116">
        <v>0.78224000000000005</v>
      </c>
      <c r="AL116">
        <v>0.39707999999999999</v>
      </c>
      <c r="AM116">
        <v>3.2617699999999998</v>
      </c>
      <c r="AN116">
        <v>2.1150099999999998</v>
      </c>
      <c r="AO116">
        <v>1.22733</v>
      </c>
      <c r="AP116">
        <v>0.59072000000000002</v>
      </c>
      <c r="AQ116">
        <v>3.9521600000000001</v>
      </c>
      <c r="AS116">
        <v>2</v>
      </c>
      <c r="AT116">
        <v>1</v>
      </c>
      <c r="AU116">
        <v>1</v>
      </c>
      <c r="AV116">
        <v>0</v>
      </c>
      <c r="AW116" s="4">
        <v>0</v>
      </c>
      <c r="AX116">
        <v>0</v>
      </c>
      <c r="AY116">
        <v>0</v>
      </c>
      <c r="BA116" s="1">
        <v>44393</v>
      </c>
      <c r="BB116">
        <v>1</v>
      </c>
      <c r="BC116">
        <v>0</v>
      </c>
      <c r="BD116">
        <v>1</v>
      </c>
      <c r="BE116">
        <v>4</v>
      </c>
      <c r="BF116">
        <v>0</v>
      </c>
      <c r="BG116">
        <v>0</v>
      </c>
      <c r="BH116">
        <v>4</v>
      </c>
      <c r="BI116" s="1">
        <v>43616</v>
      </c>
      <c r="BJ116">
        <v>5</v>
      </c>
      <c r="BK116">
        <v>5</v>
      </c>
      <c r="BL116">
        <v>5</v>
      </c>
      <c r="BM116">
        <v>28</v>
      </c>
      <c r="BN116">
        <v>1</v>
      </c>
      <c r="BO116">
        <v>0</v>
      </c>
      <c r="BP116">
        <v>28</v>
      </c>
      <c r="BQ116" s="1">
        <v>43284</v>
      </c>
      <c r="BR116">
        <v>4</v>
      </c>
      <c r="BS116">
        <v>4</v>
      </c>
      <c r="BT116">
        <v>0</v>
      </c>
      <c r="BU116">
        <v>28</v>
      </c>
      <c r="BV116">
        <v>1</v>
      </c>
      <c r="BW116">
        <v>0</v>
      </c>
      <c r="BX116">
        <v>28</v>
      </c>
      <c r="BY116">
        <v>16</v>
      </c>
      <c r="CA116" t="s">
        <v>912</v>
      </c>
      <c r="CB116" t="s">
        <v>962</v>
      </c>
      <c r="CC116">
        <v>29501</v>
      </c>
      <c r="CD116">
        <v>200</v>
      </c>
      <c r="CE116">
        <v>8436652222</v>
      </c>
      <c r="CF116" t="s">
        <v>128</v>
      </c>
      <c r="CG116" t="s">
        <v>99</v>
      </c>
      <c r="CH116" s="1">
        <v>42368</v>
      </c>
      <c r="CI116" t="s">
        <v>100</v>
      </c>
      <c r="CJ116" t="s">
        <v>99</v>
      </c>
      <c r="CK116" t="s">
        <v>99</v>
      </c>
      <c r="CL116" t="s">
        <v>102</v>
      </c>
      <c r="CM116" t="s">
        <v>961</v>
      </c>
      <c r="CN116">
        <v>44</v>
      </c>
      <c r="CO116" s="1">
        <v>44621</v>
      </c>
      <c r="CP116" s="1"/>
      <c r="CV116"/>
    </row>
    <row r="117" spans="1:102" x14ac:dyDescent="0.25">
      <c r="A117" t="s">
        <v>226</v>
      </c>
      <c r="B117" s="18" t="s">
        <v>1020</v>
      </c>
      <c r="C117" s="18">
        <v>425389</v>
      </c>
      <c r="D117" t="s">
        <v>910</v>
      </c>
      <c r="E117" t="s">
        <v>162</v>
      </c>
      <c r="F117" t="s">
        <v>190</v>
      </c>
      <c r="G117" t="s">
        <v>1035</v>
      </c>
      <c r="H117">
        <v>34.799999999999997</v>
      </c>
      <c r="I117" t="s">
        <v>111</v>
      </c>
      <c r="K117" t="s">
        <v>99</v>
      </c>
      <c r="L117" t="s">
        <v>104</v>
      </c>
      <c r="M117">
        <v>4</v>
      </c>
      <c r="N117">
        <v>5</v>
      </c>
      <c r="O117">
        <v>3</v>
      </c>
      <c r="P117">
        <v>3</v>
      </c>
      <c r="R117">
        <v>3</v>
      </c>
      <c r="S117">
        <v>5</v>
      </c>
      <c r="U117" s="8">
        <v>5.5689500000000001</v>
      </c>
      <c r="V117" s="8">
        <v>1.6139699999999999</v>
      </c>
      <c r="W117">
        <v>64.900000000000006</v>
      </c>
      <c r="X117">
        <v>1.45123</v>
      </c>
      <c r="Y117">
        <v>3.0651999999999999</v>
      </c>
      <c r="Z117">
        <v>4.5279299999999996</v>
      </c>
      <c r="AA117">
        <v>1.03487</v>
      </c>
      <c r="AB117">
        <v>0.38843</v>
      </c>
      <c r="AD117">
        <v>2.5037500000000001</v>
      </c>
      <c r="AE117">
        <v>79.2</v>
      </c>
      <c r="AG117">
        <v>0</v>
      </c>
      <c r="AJ117">
        <v>1.9039299999999999</v>
      </c>
      <c r="AK117">
        <v>0.89046999999999998</v>
      </c>
      <c r="AL117">
        <v>0.48109000000000002</v>
      </c>
      <c r="AM117">
        <v>3.27549</v>
      </c>
      <c r="AN117">
        <v>2.6921900000000001</v>
      </c>
      <c r="AO117">
        <v>1.19878</v>
      </c>
      <c r="AP117">
        <v>1.2564</v>
      </c>
      <c r="AQ117">
        <v>5.3680099999999999</v>
      </c>
      <c r="AS117">
        <v>2</v>
      </c>
      <c r="AT117">
        <v>0</v>
      </c>
      <c r="AU117">
        <v>0</v>
      </c>
      <c r="AV117">
        <v>1</v>
      </c>
      <c r="AW117" s="4">
        <v>32875</v>
      </c>
      <c r="AX117">
        <v>0</v>
      </c>
      <c r="AY117">
        <v>1</v>
      </c>
      <c r="BA117" s="1">
        <v>44428</v>
      </c>
      <c r="BB117">
        <v>0</v>
      </c>
      <c r="BC117">
        <v>0</v>
      </c>
      <c r="BD117">
        <v>0</v>
      </c>
      <c r="BE117">
        <v>0</v>
      </c>
      <c r="BF117">
        <v>0</v>
      </c>
      <c r="BG117">
        <v>0</v>
      </c>
      <c r="BH117">
        <v>0</v>
      </c>
      <c r="BI117" s="1">
        <v>43693</v>
      </c>
      <c r="BJ117">
        <v>5</v>
      </c>
      <c r="BK117">
        <v>5</v>
      </c>
      <c r="BL117">
        <v>1</v>
      </c>
      <c r="BM117">
        <v>52</v>
      </c>
      <c r="BN117">
        <v>1</v>
      </c>
      <c r="BO117">
        <v>0</v>
      </c>
      <c r="BP117">
        <v>52</v>
      </c>
      <c r="BQ117" s="1">
        <v>43252</v>
      </c>
      <c r="BR117">
        <v>20</v>
      </c>
      <c r="BS117">
        <v>20</v>
      </c>
      <c r="BT117">
        <v>0</v>
      </c>
      <c r="BU117">
        <v>108</v>
      </c>
      <c r="BV117">
        <v>1</v>
      </c>
      <c r="BW117">
        <v>0</v>
      </c>
      <c r="BX117">
        <v>108</v>
      </c>
      <c r="BY117">
        <v>35.332999999999998</v>
      </c>
      <c r="CA117" t="s">
        <v>912</v>
      </c>
      <c r="CB117" t="s">
        <v>913</v>
      </c>
      <c r="CC117">
        <v>29483</v>
      </c>
      <c r="CD117">
        <v>170</v>
      </c>
      <c r="CE117">
        <v>8438732550</v>
      </c>
      <c r="CF117" t="s">
        <v>128</v>
      </c>
      <c r="CG117" t="s">
        <v>99</v>
      </c>
      <c r="CH117" s="1">
        <v>39828</v>
      </c>
      <c r="CI117" t="s">
        <v>100</v>
      </c>
      <c r="CJ117" t="s">
        <v>99</v>
      </c>
      <c r="CK117" t="s">
        <v>99</v>
      </c>
      <c r="CL117" t="s">
        <v>102</v>
      </c>
      <c r="CM117" t="s">
        <v>911</v>
      </c>
      <c r="CN117">
        <v>87</v>
      </c>
      <c r="CO117" s="1">
        <v>44621</v>
      </c>
      <c r="CP117" s="1"/>
      <c r="CV117">
        <v>2</v>
      </c>
    </row>
    <row r="118" spans="1:102" x14ac:dyDescent="0.25">
      <c r="A118" t="s">
        <v>226</v>
      </c>
      <c r="B118" s="18" t="s">
        <v>1020</v>
      </c>
      <c r="C118" s="18">
        <v>425403</v>
      </c>
      <c r="D118" t="s">
        <v>957</v>
      </c>
      <c r="E118" t="s">
        <v>268</v>
      </c>
      <c r="F118" t="s">
        <v>117</v>
      </c>
      <c r="G118" t="s">
        <v>1035</v>
      </c>
      <c r="H118">
        <v>19.399999999999999</v>
      </c>
      <c r="I118" t="s">
        <v>111</v>
      </c>
      <c r="K118" t="s">
        <v>99</v>
      </c>
      <c r="L118" t="s">
        <v>104</v>
      </c>
      <c r="M118">
        <v>5</v>
      </c>
      <c r="N118">
        <v>4</v>
      </c>
      <c r="O118">
        <v>4</v>
      </c>
      <c r="P118">
        <v>5</v>
      </c>
      <c r="R118">
        <v>5</v>
      </c>
      <c r="S118">
        <v>4</v>
      </c>
      <c r="U118" s="8">
        <v>5.2599</v>
      </c>
      <c r="V118" s="8">
        <v>1.14673</v>
      </c>
      <c r="W118">
        <v>58.3</v>
      </c>
      <c r="X118">
        <v>1.6840599999999999</v>
      </c>
      <c r="Y118">
        <v>2.8307899999999999</v>
      </c>
      <c r="Z118">
        <v>4.8177700000000003</v>
      </c>
      <c r="AA118">
        <v>0.63932</v>
      </c>
      <c r="AB118">
        <v>0.25313000000000002</v>
      </c>
      <c r="AD118">
        <v>2.4291100000000001</v>
      </c>
      <c r="AE118">
        <v>50</v>
      </c>
      <c r="AG118">
        <v>3</v>
      </c>
      <c r="AJ118">
        <v>2.0659399999999999</v>
      </c>
      <c r="AK118">
        <v>0.87558999999999998</v>
      </c>
      <c r="AL118">
        <v>0.53419000000000005</v>
      </c>
      <c r="AM118">
        <v>3.47573</v>
      </c>
      <c r="AN118">
        <v>2.4071099999999999</v>
      </c>
      <c r="AO118">
        <v>1.41475</v>
      </c>
      <c r="AP118">
        <v>0.80393000000000003</v>
      </c>
      <c r="AQ118">
        <v>4.7780199999999997</v>
      </c>
      <c r="AS118">
        <v>1</v>
      </c>
      <c r="AT118">
        <v>0</v>
      </c>
      <c r="AU118">
        <v>0</v>
      </c>
      <c r="AV118">
        <v>0</v>
      </c>
      <c r="AW118" s="4">
        <v>0</v>
      </c>
      <c r="AX118">
        <v>0</v>
      </c>
      <c r="AY118">
        <v>0</v>
      </c>
      <c r="BA118" s="1">
        <v>44344</v>
      </c>
      <c r="BB118">
        <v>3</v>
      </c>
      <c r="BC118">
        <v>2</v>
      </c>
      <c r="BD118">
        <v>1</v>
      </c>
      <c r="BE118">
        <v>28</v>
      </c>
      <c r="BF118">
        <v>1</v>
      </c>
      <c r="BG118">
        <v>0</v>
      </c>
      <c r="BH118">
        <v>28</v>
      </c>
      <c r="BI118" s="1">
        <v>43490</v>
      </c>
      <c r="BJ118">
        <v>1</v>
      </c>
      <c r="BK118">
        <v>1</v>
      </c>
      <c r="BL118">
        <v>0</v>
      </c>
      <c r="BM118">
        <v>4</v>
      </c>
      <c r="BN118">
        <v>1</v>
      </c>
      <c r="BO118">
        <v>0</v>
      </c>
      <c r="BP118">
        <v>4</v>
      </c>
      <c r="BQ118" s="1">
        <v>43111</v>
      </c>
      <c r="BR118">
        <v>2</v>
      </c>
      <c r="BS118">
        <v>2</v>
      </c>
      <c r="BT118">
        <v>0</v>
      </c>
      <c r="BU118">
        <v>20</v>
      </c>
      <c r="BV118">
        <v>1</v>
      </c>
      <c r="BW118">
        <v>0</v>
      </c>
      <c r="BX118">
        <v>20</v>
      </c>
      <c r="BY118">
        <v>18.667000000000002</v>
      </c>
      <c r="CA118" t="s">
        <v>912</v>
      </c>
      <c r="CB118" t="s">
        <v>959</v>
      </c>
      <c r="CC118">
        <v>29642</v>
      </c>
      <c r="CD118">
        <v>380</v>
      </c>
      <c r="CE118">
        <v>8648593367</v>
      </c>
      <c r="CF118" t="s">
        <v>128</v>
      </c>
      <c r="CG118" t="s">
        <v>99</v>
      </c>
      <c r="CH118" s="1">
        <v>40837</v>
      </c>
      <c r="CI118" t="s">
        <v>100</v>
      </c>
      <c r="CJ118" t="s">
        <v>99</v>
      </c>
      <c r="CK118" t="s">
        <v>99</v>
      </c>
      <c r="CL118" t="s">
        <v>102</v>
      </c>
      <c r="CM118" t="s">
        <v>958</v>
      </c>
      <c r="CN118">
        <v>22</v>
      </c>
      <c r="CO118" s="1">
        <v>44621</v>
      </c>
      <c r="CP118" s="1"/>
      <c r="CV118">
        <v>2</v>
      </c>
    </row>
    <row r="119" spans="1:102" x14ac:dyDescent="0.25">
      <c r="A119" t="s">
        <v>226</v>
      </c>
      <c r="B119" s="18" t="s">
        <v>1020</v>
      </c>
      <c r="C119" s="18">
        <v>425396</v>
      </c>
      <c r="D119" t="s">
        <v>937</v>
      </c>
      <c r="E119" t="s">
        <v>184</v>
      </c>
      <c r="F119" t="s">
        <v>461</v>
      </c>
      <c r="G119" t="s">
        <v>1035</v>
      </c>
      <c r="H119">
        <v>17.899999999999999</v>
      </c>
      <c r="I119" t="s">
        <v>127</v>
      </c>
      <c r="K119" t="s">
        <v>99</v>
      </c>
      <c r="L119" t="s">
        <v>104</v>
      </c>
      <c r="M119">
        <v>5</v>
      </c>
      <c r="N119">
        <v>5</v>
      </c>
      <c r="O119">
        <v>4</v>
      </c>
      <c r="P119">
        <v>4</v>
      </c>
      <c r="R119">
        <v>4</v>
      </c>
      <c r="S119">
        <v>5</v>
      </c>
      <c r="U119" s="8">
        <v>6.1801899999999996</v>
      </c>
      <c r="V119" s="8">
        <v>1.51593</v>
      </c>
      <c r="W119">
        <v>59</v>
      </c>
      <c r="X119">
        <v>1.1752100000000001</v>
      </c>
      <c r="Y119">
        <v>2.6911299999999998</v>
      </c>
      <c r="Z119">
        <v>5.0300200000000004</v>
      </c>
      <c r="AA119">
        <v>0.67130999999999996</v>
      </c>
      <c r="AB119">
        <v>6.2210000000000001E-2</v>
      </c>
      <c r="AD119">
        <v>3.4890599999999998</v>
      </c>
      <c r="AE119">
        <v>63.6</v>
      </c>
      <c r="AG119">
        <v>0</v>
      </c>
      <c r="AJ119">
        <v>2.0072199999999998</v>
      </c>
      <c r="AK119">
        <v>0.78688999999999998</v>
      </c>
      <c r="AL119">
        <v>0.4395</v>
      </c>
      <c r="AM119">
        <v>3.2336100000000001</v>
      </c>
      <c r="AN119">
        <v>3.5586099999999998</v>
      </c>
      <c r="AO119">
        <v>1.09857</v>
      </c>
      <c r="AP119">
        <v>1.29173</v>
      </c>
      <c r="AQ119">
        <v>6.0343499999999999</v>
      </c>
      <c r="AS119">
        <v>0</v>
      </c>
      <c r="AT119">
        <v>0</v>
      </c>
      <c r="AU119">
        <v>0</v>
      </c>
      <c r="AV119">
        <v>0</v>
      </c>
      <c r="AW119" s="4">
        <v>0</v>
      </c>
      <c r="AX119">
        <v>0</v>
      </c>
      <c r="AY119">
        <v>0</v>
      </c>
      <c r="BA119" s="1">
        <v>44119</v>
      </c>
      <c r="BB119">
        <v>2</v>
      </c>
      <c r="BC119">
        <v>2</v>
      </c>
      <c r="BD119">
        <v>0</v>
      </c>
      <c r="BE119">
        <v>20</v>
      </c>
      <c r="BF119">
        <v>1</v>
      </c>
      <c r="BG119">
        <v>0</v>
      </c>
      <c r="BH119">
        <v>20</v>
      </c>
      <c r="BI119" s="1">
        <v>43593</v>
      </c>
      <c r="BJ119">
        <v>0</v>
      </c>
      <c r="BK119">
        <v>0</v>
      </c>
      <c r="BL119">
        <v>0</v>
      </c>
      <c r="BM119">
        <v>0</v>
      </c>
      <c r="BN119">
        <v>0</v>
      </c>
      <c r="BO119">
        <v>0</v>
      </c>
      <c r="BP119">
        <v>0</v>
      </c>
      <c r="BQ119" s="1">
        <v>43229</v>
      </c>
      <c r="BR119">
        <v>4</v>
      </c>
      <c r="BS119">
        <v>3</v>
      </c>
      <c r="BT119">
        <v>1</v>
      </c>
      <c r="BU119">
        <v>16</v>
      </c>
      <c r="BV119">
        <v>1</v>
      </c>
      <c r="BW119">
        <v>0</v>
      </c>
      <c r="BX119">
        <v>16</v>
      </c>
      <c r="BY119">
        <v>12.667</v>
      </c>
      <c r="CA119" t="s">
        <v>912</v>
      </c>
      <c r="CB119" t="s">
        <v>939</v>
      </c>
      <c r="CC119">
        <v>29073</v>
      </c>
      <c r="CD119">
        <v>310</v>
      </c>
      <c r="CE119">
        <v>8037968700</v>
      </c>
      <c r="CF119" t="s">
        <v>98</v>
      </c>
      <c r="CG119" t="s">
        <v>99</v>
      </c>
      <c r="CH119" s="1">
        <v>40263</v>
      </c>
      <c r="CI119" t="s">
        <v>100</v>
      </c>
      <c r="CJ119" t="s">
        <v>99</v>
      </c>
      <c r="CK119" t="s">
        <v>99</v>
      </c>
      <c r="CL119" t="s">
        <v>102</v>
      </c>
      <c r="CM119" t="s">
        <v>938</v>
      </c>
      <c r="CN119">
        <v>44</v>
      </c>
      <c r="CO119" s="1">
        <v>44621</v>
      </c>
      <c r="CP119" s="1"/>
      <c r="CV119">
        <v>2</v>
      </c>
    </row>
    <row r="120" spans="1:102" x14ac:dyDescent="0.25">
      <c r="A120" t="s">
        <v>226</v>
      </c>
      <c r="B120" s="18" t="s">
        <v>1020</v>
      </c>
      <c r="C120" s="18">
        <v>425295</v>
      </c>
      <c r="D120" t="s">
        <v>699</v>
      </c>
      <c r="E120" t="s">
        <v>154</v>
      </c>
      <c r="F120" t="s">
        <v>298</v>
      </c>
      <c r="G120" t="s">
        <v>1034</v>
      </c>
      <c r="H120">
        <v>141.80000000000001</v>
      </c>
      <c r="I120" t="s">
        <v>105</v>
      </c>
      <c r="K120" t="s">
        <v>99</v>
      </c>
      <c r="L120" t="s">
        <v>104</v>
      </c>
      <c r="M120">
        <v>2</v>
      </c>
      <c r="N120">
        <v>2</v>
      </c>
      <c r="O120">
        <v>2</v>
      </c>
      <c r="P120">
        <v>3</v>
      </c>
      <c r="Q120">
        <v>3</v>
      </c>
      <c r="R120">
        <v>4</v>
      </c>
      <c r="S120">
        <v>1</v>
      </c>
      <c r="U120" s="8">
        <v>3.5570599999999999</v>
      </c>
      <c r="V120" s="8">
        <v>0.21823000000000001</v>
      </c>
      <c r="W120">
        <v>41.9</v>
      </c>
      <c r="X120">
        <v>1.19767</v>
      </c>
      <c r="Y120">
        <v>1.41591</v>
      </c>
      <c r="Z120">
        <v>3.0860599999999998</v>
      </c>
      <c r="AA120">
        <v>0.14710000000000001</v>
      </c>
      <c r="AB120">
        <v>4.0289999999999999E-2</v>
      </c>
      <c r="AD120">
        <v>2.1411500000000001</v>
      </c>
      <c r="AE120">
        <v>50</v>
      </c>
      <c r="AG120">
        <v>0</v>
      </c>
      <c r="AJ120">
        <v>2.0860300000000001</v>
      </c>
      <c r="AK120">
        <v>0.68054999999999999</v>
      </c>
      <c r="AL120">
        <v>0.31681999999999999</v>
      </c>
      <c r="AM120">
        <v>3.0834100000000002</v>
      </c>
      <c r="AN120">
        <v>2.1013199999999999</v>
      </c>
      <c r="AO120">
        <v>1.2945</v>
      </c>
      <c r="AP120">
        <v>0.25796999999999998</v>
      </c>
      <c r="AQ120">
        <v>3.6423000000000001</v>
      </c>
      <c r="AS120">
        <v>4</v>
      </c>
      <c r="AT120">
        <v>4</v>
      </c>
      <c r="AU120">
        <v>0</v>
      </c>
      <c r="AV120">
        <v>2</v>
      </c>
      <c r="AW120" s="4">
        <v>5530.14</v>
      </c>
      <c r="AX120">
        <v>0</v>
      </c>
      <c r="AY120">
        <v>2</v>
      </c>
      <c r="BA120" s="1">
        <v>44426</v>
      </c>
      <c r="BB120">
        <v>8</v>
      </c>
      <c r="BC120">
        <v>7</v>
      </c>
      <c r="BD120">
        <v>4</v>
      </c>
      <c r="BE120">
        <v>60</v>
      </c>
      <c r="BF120">
        <v>1</v>
      </c>
      <c r="BG120">
        <v>0</v>
      </c>
      <c r="BH120">
        <v>60</v>
      </c>
      <c r="BI120" s="1">
        <v>43727</v>
      </c>
      <c r="BJ120">
        <v>13</v>
      </c>
      <c r="BK120">
        <v>13</v>
      </c>
      <c r="BL120">
        <v>0</v>
      </c>
      <c r="BM120">
        <v>64</v>
      </c>
      <c r="BN120">
        <v>1</v>
      </c>
      <c r="BO120">
        <v>0</v>
      </c>
      <c r="BP120">
        <v>64</v>
      </c>
      <c r="BQ120" s="1">
        <v>43308</v>
      </c>
      <c r="BR120">
        <v>17</v>
      </c>
      <c r="BS120">
        <v>15</v>
      </c>
      <c r="BT120">
        <v>2</v>
      </c>
      <c r="BU120">
        <v>84</v>
      </c>
      <c r="BV120">
        <v>2</v>
      </c>
      <c r="BW120">
        <v>42</v>
      </c>
      <c r="BX120">
        <v>126</v>
      </c>
      <c r="BY120">
        <v>72.332999999999998</v>
      </c>
      <c r="CA120" t="s">
        <v>701</v>
      </c>
      <c r="CB120" t="s">
        <v>702</v>
      </c>
      <c r="CC120">
        <v>29440</v>
      </c>
      <c r="CD120">
        <v>210</v>
      </c>
      <c r="CE120">
        <v>8435466101</v>
      </c>
      <c r="CF120" t="s">
        <v>98</v>
      </c>
      <c r="CG120" t="s">
        <v>99</v>
      </c>
      <c r="CH120" s="1">
        <v>33197</v>
      </c>
      <c r="CI120" t="s">
        <v>99</v>
      </c>
      <c r="CJ120" t="s">
        <v>99</v>
      </c>
      <c r="CK120" t="s">
        <v>99</v>
      </c>
      <c r="CL120" t="s">
        <v>102</v>
      </c>
      <c r="CM120" t="s">
        <v>700</v>
      </c>
      <c r="CN120">
        <v>148</v>
      </c>
      <c r="CO120" s="1">
        <v>44621</v>
      </c>
      <c r="CP120" s="1"/>
      <c r="CV120"/>
    </row>
    <row r="121" spans="1:102" x14ac:dyDescent="0.25">
      <c r="A121" t="s">
        <v>226</v>
      </c>
      <c r="B121" s="18" t="s">
        <v>1020</v>
      </c>
      <c r="C121" s="18">
        <v>425075</v>
      </c>
      <c r="D121" t="s">
        <v>366</v>
      </c>
      <c r="E121" t="s">
        <v>181</v>
      </c>
      <c r="F121" t="s">
        <v>160</v>
      </c>
      <c r="G121" t="s">
        <v>1035</v>
      </c>
      <c r="H121">
        <v>88.1</v>
      </c>
      <c r="I121" t="s">
        <v>115</v>
      </c>
      <c r="K121" t="s">
        <v>99</v>
      </c>
      <c r="L121" t="s">
        <v>104</v>
      </c>
      <c r="M121">
        <v>4</v>
      </c>
      <c r="N121">
        <v>4</v>
      </c>
      <c r="O121">
        <v>4</v>
      </c>
      <c r="P121">
        <v>3</v>
      </c>
      <c r="Q121">
        <v>2</v>
      </c>
      <c r="R121">
        <v>4</v>
      </c>
      <c r="S121">
        <v>4</v>
      </c>
      <c r="U121" s="8">
        <v>4.0893300000000004</v>
      </c>
      <c r="V121" s="8">
        <v>0.70384000000000002</v>
      </c>
      <c r="W121">
        <v>38</v>
      </c>
      <c r="X121">
        <v>1.16954</v>
      </c>
      <c r="Y121">
        <v>1.87338</v>
      </c>
      <c r="Z121">
        <v>3.3944299999999998</v>
      </c>
      <c r="AA121">
        <v>0.35693000000000003</v>
      </c>
      <c r="AB121">
        <v>0</v>
      </c>
      <c r="AD121">
        <v>2.2159499999999999</v>
      </c>
      <c r="AE121">
        <v>0</v>
      </c>
      <c r="AG121">
        <v>0</v>
      </c>
      <c r="AJ121">
        <v>2.2098200000000001</v>
      </c>
      <c r="AK121">
        <v>0.65017000000000003</v>
      </c>
      <c r="AL121">
        <v>0.31340000000000001</v>
      </c>
      <c r="AM121">
        <v>3.1733899999999999</v>
      </c>
      <c r="AN121">
        <v>2.0529000000000002</v>
      </c>
      <c r="AO121">
        <v>1.3231599999999999</v>
      </c>
      <c r="AP121">
        <v>0.84106999999999998</v>
      </c>
      <c r="AQ121">
        <v>4.0685900000000004</v>
      </c>
      <c r="AS121">
        <v>0</v>
      </c>
      <c r="AT121">
        <v>0</v>
      </c>
      <c r="AU121">
        <v>0</v>
      </c>
      <c r="AV121">
        <v>1</v>
      </c>
      <c r="AW121" s="4">
        <v>650</v>
      </c>
      <c r="AX121">
        <v>0</v>
      </c>
      <c r="AY121">
        <v>1</v>
      </c>
      <c r="BA121" s="1">
        <v>44532</v>
      </c>
      <c r="BB121">
        <v>0</v>
      </c>
      <c r="BC121">
        <v>0</v>
      </c>
      <c r="BD121">
        <v>0</v>
      </c>
      <c r="BE121">
        <v>0</v>
      </c>
      <c r="BF121">
        <v>0</v>
      </c>
      <c r="BG121">
        <v>0</v>
      </c>
      <c r="BH121">
        <v>0</v>
      </c>
      <c r="BI121" s="1">
        <v>44056</v>
      </c>
      <c r="BJ121">
        <v>0</v>
      </c>
      <c r="BK121">
        <v>0</v>
      </c>
      <c r="BL121">
        <v>0</v>
      </c>
      <c r="BM121">
        <v>0</v>
      </c>
      <c r="BN121">
        <v>0</v>
      </c>
      <c r="BO121">
        <v>0</v>
      </c>
      <c r="BP121">
        <v>0</v>
      </c>
      <c r="BQ121" s="1">
        <v>43476</v>
      </c>
      <c r="BR121">
        <v>7</v>
      </c>
      <c r="BS121">
        <v>7</v>
      </c>
      <c r="BT121">
        <v>0</v>
      </c>
      <c r="BU121">
        <v>64</v>
      </c>
      <c r="BV121">
        <v>1</v>
      </c>
      <c r="BW121">
        <v>0</v>
      </c>
      <c r="BX121">
        <v>64</v>
      </c>
      <c r="BY121">
        <v>10.667</v>
      </c>
      <c r="CA121" t="s">
        <v>368</v>
      </c>
      <c r="CB121" t="s">
        <v>369</v>
      </c>
      <c r="CC121">
        <v>29672</v>
      </c>
      <c r="CD121">
        <v>360</v>
      </c>
      <c r="CE121">
        <v>8648857675</v>
      </c>
      <c r="CF121" t="s">
        <v>98</v>
      </c>
      <c r="CG121" t="s">
        <v>99</v>
      </c>
      <c r="CH121" s="1">
        <v>25934</v>
      </c>
      <c r="CI121" t="s">
        <v>99</v>
      </c>
      <c r="CJ121" t="s">
        <v>99</v>
      </c>
      <c r="CK121" t="s">
        <v>99</v>
      </c>
      <c r="CL121" t="s">
        <v>102</v>
      </c>
      <c r="CM121" t="s">
        <v>367</v>
      </c>
      <c r="CN121">
        <v>120</v>
      </c>
      <c r="CO121" s="1">
        <v>44621</v>
      </c>
      <c r="CP121" s="1"/>
      <c r="CV121"/>
    </row>
    <row r="122" spans="1:102" x14ac:dyDescent="0.25">
      <c r="A122" t="s">
        <v>226</v>
      </c>
      <c r="B122" s="18" t="s">
        <v>1020</v>
      </c>
      <c r="C122" s="18">
        <v>425145</v>
      </c>
      <c r="D122" t="s">
        <v>570</v>
      </c>
      <c r="E122" t="s">
        <v>254</v>
      </c>
      <c r="F122" t="s">
        <v>255</v>
      </c>
      <c r="G122" t="s">
        <v>1034</v>
      </c>
      <c r="H122">
        <v>141</v>
      </c>
      <c r="I122" t="s">
        <v>97</v>
      </c>
      <c r="J122" t="s">
        <v>119</v>
      </c>
      <c r="K122" t="s">
        <v>100</v>
      </c>
      <c r="L122" t="s">
        <v>116</v>
      </c>
      <c r="U122" s="8">
        <v>3.11409</v>
      </c>
      <c r="V122" s="8">
        <v>0.55961000000000005</v>
      </c>
      <c r="W122">
        <v>47.5</v>
      </c>
      <c r="X122">
        <v>1.0249600000000001</v>
      </c>
      <c r="Y122">
        <v>1.5845800000000001</v>
      </c>
      <c r="Z122">
        <v>2.42428</v>
      </c>
      <c r="AA122">
        <v>0.33988000000000002</v>
      </c>
      <c r="AB122">
        <v>3.3700000000000001E-2</v>
      </c>
      <c r="AD122">
        <v>1.5295099999999999</v>
      </c>
      <c r="AE122">
        <v>29.4</v>
      </c>
      <c r="AG122">
        <v>2</v>
      </c>
      <c r="AJ122">
        <v>1.8843000000000001</v>
      </c>
      <c r="AK122">
        <v>0.64805000000000001</v>
      </c>
      <c r="AL122">
        <v>0.28747</v>
      </c>
      <c r="AM122">
        <v>2.81982</v>
      </c>
      <c r="AN122">
        <v>1.6617599999999999</v>
      </c>
      <c r="AO122">
        <v>1.1633899999999999</v>
      </c>
      <c r="AP122">
        <v>0.72902999999999996</v>
      </c>
      <c r="AQ122">
        <v>3.48678</v>
      </c>
      <c r="AS122">
        <v>22</v>
      </c>
      <c r="AT122">
        <v>0</v>
      </c>
      <c r="AU122">
        <v>1</v>
      </c>
      <c r="AV122">
        <v>3</v>
      </c>
      <c r="AW122" s="4">
        <v>203022.41</v>
      </c>
      <c r="AX122">
        <v>0</v>
      </c>
      <c r="AY122">
        <v>3</v>
      </c>
      <c r="BA122" s="1">
        <v>44456</v>
      </c>
      <c r="BB122">
        <v>17</v>
      </c>
      <c r="BC122">
        <v>11</v>
      </c>
      <c r="BD122">
        <v>7</v>
      </c>
      <c r="BE122">
        <v>518</v>
      </c>
      <c r="BF122">
        <v>2</v>
      </c>
      <c r="BG122">
        <v>259</v>
      </c>
      <c r="BH122">
        <v>777</v>
      </c>
      <c r="BI122" s="1">
        <v>43818</v>
      </c>
      <c r="BJ122">
        <v>7</v>
      </c>
      <c r="BK122">
        <v>6</v>
      </c>
      <c r="BL122">
        <v>0</v>
      </c>
      <c r="BM122">
        <v>60</v>
      </c>
      <c r="BN122">
        <v>1</v>
      </c>
      <c r="BO122">
        <v>0</v>
      </c>
      <c r="BP122">
        <v>60</v>
      </c>
      <c r="BQ122" s="1">
        <v>43342</v>
      </c>
      <c r="BR122">
        <v>21</v>
      </c>
      <c r="BS122">
        <v>15</v>
      </c>
      <c r="BT122">
        <v>6</v>
      </c>
      <c r="BU122">
        <v>304</v>
      </c>
      <c r="BV122">
        <v>1</v>
      </c>
      <c r="BW122">
        <v>0</v>
      </c>
      <c r="BX122">
        <v>304</v>
      </c>
      <c r="BY122">
        <v>459.16699999999997</v>
      </c>
      <c r="CA122" t="s">
        <v>572</v>
      </c>
      <c r="CB122" t="s">
        <v>573</v>
      </c>
      <c r="CC122">
        <v>29801</v>
      </c>
      <c r="CD122">
        <v>10</v>
      </c>
      <c r="CE122">
        <v>8036496264</v>
      </c>
      <c r="CF122" t="s">
        <v>98</v>
      </c>
      <c r="CG122" t="s">
        <v>99</v>
      </c>
      <c r="CH122" s="1">
        <v>30047</v>
      </c>
      <c r="CI122" t="s">
        <v>99</v>
      </c>
      <c r="CJ122" t="s">
        <v>99</v>
      </c>
      <c r="CK122" t="s">
        <v>99</v>
      </c>
      <c r="CL122" t="s">
        <v>102</v>
      </c>
      <c r="CM122" t="s">
        <v>571</v>
      </c>
      <c r="CN122">
        <v>176</v>
      </c>
      <c r="CO122" s="1">
        <v>44621</v>
      </c>
      <c r="CP122" s="1"/>
      <c r="CR122">
        <v>18</v>
      </c>
      <c r="CS122">
        <v>18</v>
      </c>
      <c r="CT122">
        <v>18</v>
      </c>
      <c r="CU122">
        <v>18</v>
      </c>
      <c r="CV122">
        <v>18</v>
      </c>
      <c r="CW122">
        <v>18</v>
      </c>
      <c r="CX122">
        <v>18</v>
      </c>
    </row>
    <row r="123" spans="1:102" x14ac:dyDescent="0.25">
      <c r="A123" t="s">
        <v>226</v>
      </c>
      <c r="B123" s="18" t="s">
        <v>1020</v>
      </c>
      <c r="C123" s="18">
        <v>425104</v>
      </c>
      <c r="D123" t="s">
        <v>452</v>
      </c>
      <c r="E123" t="s">
        <v>454</v>
      </c>
      <c r="F123" t="s">
        <v>455</v>
      </c>
      <c r="G123" t="s">
        <v>1034</v>
      </c>
      <c r="H123">
        <v>71.099999999999994</v>
      </c>
      <c r="I123" t="s">
        <v>97</v>
      </c>
      <c r="K123" t="s">
        <v>99</v>
      </c>
      <c r="L123" t="s">
        <v>104</v>
      </c>
      <c r="M123">
        <v>2</v>
      </c>
      <c r="N123">
        <v>3</v>
      </c>
      <c r="O123">
        <v>2</v>
      </c>
      <c r="P123">
        <v>3</v>
      </c>
      <c r="Q123">
        <v>3</v>
      </c>
      <c r="R123">
        <v>3</v>
      </c>
      <c r="S123">
        <v>4</v>
      </c>
      <c r="U123" s="8">
        <v>2.69706</v>
      </c>
      <c r="V123" s="8">
        <v>0.57713000000000003</v>
      </c>
      <c r="W123">
        <v>61</v>
      </c>
      <c r="X123">
        <v>0.70223999999999998</v>
      </c>
      <c r="Y123">
        <v>1.2793699999999999</v>
      </c>
      <c r="Z123">
        <v>1.9887999999999999</v>
      </c>
      <c r="AA123">
        <v>0.28664000000000001</v>
      </c>
      <c r="AB123">
        <v>1.5980000000000001E-2</v>
      </c>
      <c r="AD123">
        <v>1.4176899999999999</v>
      </c>
      <c r="AE123">
        <v>66.7</v>
      </c>
      <c r="AG123">
        <v>1</v>
      </c>
      <c r="AJ123">
        <v>1.92872</v>
      </c>
      <c r="AK123">
        <v>0.66366000000000003</v>
      </c>
      <c r="AL123">
        <v>0.27593000000000001</v>
      </c>
      <c r="AM123">
        <v>2.8683100000000001</v>
      </c>
      <c r="AN123">
        <v>1.5047900000000001</v>
      </c>
      <c r="AO123">
        <v>0.77832999999999997</v>
      </c>
      <c r="AP123">
        <v>0.7833</v>
      </c>
      <c r="AQ123">
        <v>2.9687899999999998</v>
      </c>
      <c r="AS123">
        <v>4</v>
      </c>
      <c r="AT123">
        <v>1</v>
      </c>
      <c r="AU123">
        <v>4</v>
      </c>
      <c r="AV123">
        <v>1</v>
      </c>
      <c r="AW123" s="4">
        <v>22320</v>
      </c>
      <c r="AX123">
        <v>0</v>
      </c>
      <c r="AY123">
        <v>1</v>
      </c>
      <c r="BA123" s="1">
        <v>44497</v>
      </c>
      <c r="BB123">
        <v>9</v>
      </c>
      <c r="BC123">
        <v>6</v>
      </c>
      <c r="BD123">
        <v>3</v>
      </c>
      <c r="BE123">
        <v>52</v>
      </c>
      <c r="BF123">
        <v>1</v>
      </c>
      <c r="BG123">
        <v>0</v>
      </c>
      <c r="BH123">
        <v>52</v>
      </c>
      <c r="BI123" s="1">
        <v>43840</v>
      </c>
      <c r="BJ123">
        <v>11</v>
      </c>
      <c r="BK123">
        <v>7</v>
      </c>
      <c r="BL123">
        <v>11</v>
      </c>
      <c r="BM123">
        <v>76</v>
      </c>
      <c r="BN123">
        <v>1</v>
      </c>
      <c r="BO123">
        <v>0</v>
      </c>
      <c r="BP123">
        <v>76</v>
      </c>
      <c r="BQ123" s="1">
        <v>43363</v>
      </c>
      <c r="BR123">
        <v>20</v>
      </c>
      <c r="BS123">
        <v>20</v>
      </c>
      <c r="BT123">
        <v>0</v>
      </c>
      <c r="BU123">
        <v>104</v>
      </c>
      <c r="BV123">
        <v>1</v>
      </c>
      <c r="BW123">
        <v>0</v>
      </c>
      <c r="BX123">
        <v>104</v>
      </c>
      <c r="BY123">
        <v>68.667000000000002</v>
      </c>
      <c r="CA123" t="s">
        <v>456</v>
      </c>
      <c r="CB123" t="s">
        <v>457</v>
      </c>
      <c r="CC123">
        <v>29003</v>
      </c>
      <c r="CD123">
        <v>40</v>
      </c>
      <c r="CE123">
        <v>8032457525</v>
      </c>
      <c r="CF123" t="s">
        <v>98</v>
      </c>
      <c r="CG123" t="s">
        <v>99</v>
      </c>
      <c r="CH123" s="1">
        <v>27834</v>
      </c>
      <c r="CI123" t="s">
        <v>99</v>
      </c>
      <c r="CJ123" t="s">
        <v>99</v>
      </c>
      <c r="CK123" t="s">
        <v>99</v>
      </c>
      <c r="CL123" t="s">
        <v>102</v>
      </c>
      <c r="CM123" t="s">
        <v>453</v>
      </c>
      <c r="CN123">
        <v>88</v>
      </c>
      <c r="CO123" s="1">
        <v>44621</v>
      </c>
      <c r="CP123" s="1"/>
      <c r="CV123"/>
    </row>
    <row r="124" spans="1:102" x14ac:dyDescent="0.25">
      <c r="A124" t="s">
        <v>226</v>
      </c>
      <c r="B124" s="18" t="s">
        <v>1020</v>
      </c>
      <c r="C124" s="18">
        <v>425097</v>
      </c>
      <c r="D124" t="s">
        <v>433</v>
      </c>
      <c r="E124" t="s">
        <v>435</v>
      </c>
      <c r="F124" t="s">
        <v>436</v>
      </c>
      <c r="G124" t="s">
        <v>1034</v>
      </c>
      <c r="H124">
        <v>33.4</v>
      </c>
      <c r="I124" t="s">
        <v>97</v>
      </c>
      <c r="K124" t="s">
        <v>99</v>
      </c>
      <c r="L124" t="s">
        <v>104</v>
      </c>
      <c r="M124">
        <v>5</v>
      </c>
      <c r="N124">
        <v>5</v>
      </c>
      <c r="O124">
        <v>4</v>
      </c>
      <c r="P124">
        <v>5</v>
      </c>
      <c r="Q124">
        <v>5</v>
      </c>
      <c r="R124">
        <v>4</v>
      </c>
      <c r="S124">
        <v>5</v>
      </c>
      <c r="U124" s="8">
        <v>4.2751299999999999</v>
      </c>
      <c r="V124" s="8">
        <v>1.13948</v>
      </c>
      <c r="W124">
        <v>40.5</v>
      </c>
      <c r="X124">
        <v>0.86116999999999999</v>
      </c>
      <c r="Y124">
        <v>2.0006499999999998</v>
      </c>
      <c r="Z124">
        <v>3.3317000000000001</v>
      </c>
      <c r="AA124">
        <v>0.67434000000000005</v>
      </c>
      <c r="AB124">
        <v>1.451E-2</v>
      </c>
      <c r="AD124">
        <v>2.2744800000000001</v>
      </c>
      <c r="AE124">
        <v>0</v>
      </c>
      <c r="AG124">
        <v>0</v>
      </c>
      <c r="AJ124">
        <v>2.0039199999999999</v>
      </c>
      <c r="AK124">
        <v>0.61536000000000002</v>
      </c>
      <c r="AL124">
        <v>0.24504000000000001</v>
      </c>
      <c r="AM124">
        <v>2.8643200000000002</v>
      </c>
      <c r="AN124">
        <v>2.3236300000000001</v>
      </c>
      <c r="AO124">
        <v>1.0294099999999999</v>
      </c>
      <c r="AP124">
        <v>1.74149</v>
      </c>
      <c r="AQ124">
        <v>4.7124100000000002</v>
      </c>
      <c r="AS124">
        <v>0</v>
      </c>
      <c r="AT124">
        <v>0</v>
      </c>
      <c r="AU124">
        <v>0</v>
      </c>
      <c r="AV124">
        <v>0</v>
      </c>
      <c r="AW124" s="4">
        <v>0</v>
      </c>
      <c r="AX124">
        <v>0</v>
      </c>
      <c r="AY124">
        <v>0</v>
      </c>
      <c r="BA124" s="1">
        <v>44316</v>
      </c>
      <c r="BB124">
        <v>0</v>
      </c>
      <c r="BC124">
        <v>0</v>
      </c>
      <c r="BD124">
        <v>0</v>
      </c>
      <c r="BE124">
        <v>0</v>
      </c>
      <c r="BF124">
        <v>0</v>
      </c>
      <c r="BG124">
        <v>0</v>
      </c>
      <c r="BH124">
        <v>0</v>
      </c>
      <c r="BI124" s="1">
        <v>43518</v>
      </c>
      <c r="BJ124">
        <v>8</v>
      </c>
      <c r="BK124">
        <v>8</v>
      </c>
      <c r="BL124">
        <v>0</v>
      </c>
      <c r="BM124">
        <v>40</v>
      </c>
      <c r="BN124">
        <v>1</v>
      </c>
      <c r="BO124">
        <v>0</v>
      </c>
      <c r="BP124">
        <v>40</v>
      </c>
      <c r="BQ124" s="1">
        <v>43139</v>
      </c>
      <c r="BR124">
        <v>4</v>
      </c>
      <c r="BS124">
        <v>4</v>
      </c>
      <c r="BT124">
        <v>0</v>
      </c>
      <c r="BU124">
        <v>28</v>
      </c>
      <c r="BV124">
        <v>1</v>
      </c>
      <c r="BW124">
        <v>0</v>
      </c>
      <c r="BX124">
        <v>28</v>
      </c>
      <c r="BY124">
        <v>18</v>
      </c>
      <c r="CA124" t="s">
        <v>437</v>
      </c>
      <c r="CB124" t="s">
        <v>438</v>
      </c>
      <c r="CC124">
        <v>29812</v>
      </c>
      <c r="CD124">
        <v>50</v>
      </c>
      <c r="CE124">
        <v>8032595547</v>
      </c>
      <c r="CF124" t="s">
        <v>98</v>
      </c>
      <c r="CG124" t="s">
        <v>99</v>
      </c>
      <c r="CH124" s="1">
        <v>26828</v>
      </c>
      <c r="CI124" t="s">
        <v>99</v>
      </c>
      <c r="CJ124" t="s">
        <v>99</v>
      </c>
      <c r="CK124" t="s">
        <v>99</v>
      </c>
      <c r="CL124" t="s">
        <v>102</v>
      </c>
      <c r="CM124" t="s">
        <v>434</v>
      </c>
      <c r="CN124">
        <v>44</v>
      </c>
      <c r="CO124" s="1">
        <v>44621</v>
      </c>
      <c r="CP124" s="1"/>
      <c r="CV124"/>
    </row>
    <row r="125" spans="1:102" x14ac:dyDescent="0.25">
      <c r="A125" t="s">
        <v>226</v>
      </c>
      <c r="B125" s="18" t="s">
        <v>1020</v>
      </c>
      <c r="C125" s="18">
        <v>425400</v>
      </c>
      <c r="D125" t="s">
        <v>949</v>
      </c>
      <c r="E125" t="s">
        <v>168</v>
      </c>
      <c r="F125" t="s">
        <v>167</v>
      </c>
      <c r="G125" t="s">
        <v>1034</v>
      </c>
      <c r="H125">
        <v>99.7</v>
      </c>
      <c r="I125" t="s">
        <v>97</v>
      </c>
      <c r="K125" t="s">
        <v>99</v>
      </c>
      <c r="L125" t="s">
        <v>104</v>
      </c>
      <c r="M125">
        <v>3</v>
      </c>
      <c r="N125">
        <v>4</v>
      </c>
      <c r="O125">
        <v>2</v>
      </c>
      <c r="P125">
        <v>4</v>
      </c>
      <c r="Q125">
        <v>4</v>
      </c>
      <c r="R125">
        <v>5</v>
      </c>
      <c r="S125">
        <v>4</v>
      </c>
      <c r="U125" s="8">
        <v>3.5047799999999998</v>
      </c>
      <c r="V125" s="8">
        <v>0.78664000000000001</v>
      </c>
      <c r="W125">
        <v>46.7</v>
      </c>
      <c r="X125">
        <v>0.83738999999999997</v>
      </c>
      <c r="Y125">
        <v>1.6240300000000001</v>
      </c>
      <c r="Z125">
        <v>2.7411099999999999</v>
      </c>
      <c r="AA125">
        <v>0.31801000000000001</v>
      </c>
      <c r="AB125">
        <v>5.1389999999999998E-2</v>
      </c>
      <c r="AD125">
        <v>1.8807499999999999</v>
      </c>
      <c r="AE125">
        <v>52.9</v>
      </c>
      <c r="AG125">
        <v>1</v>
      </c>
      <c r="AJ125">
        <v>1.9751000000000001</v>
      </c>
      <c r="AK125">
        <v>0.65842000000000001</v>
      </c>
      <c r="AL125">
        <v>0.32812999999999998</v>
      </c>
      <c r="AM125">
        <v>2.9616500000000001</v>
      </c>
      <c r="AN125">
        <v>1.94943</v>
      </c>
      <c r="AO125">
        <v>0.93552000000000002</v>
      </c>
      <c r="AP125">
        <v>0.89781</v>
      </c>
      <c r="AQ125">
        <v>3.7363200000000001</v>
      </c>
      <c r="AS125">
        <v>2</v>
      </c>
      <c r="AT125">
        <v>1</v>
      </c>
      <c r="AU125">
        <v>1</v>
      </c>
      <c r="AV125">
        <v>2</v>
      </c>
      <c r="AW125" s="4">
        <v>1637.6</v>
      </c>
      <c r="AX125">
        <v>0</v>
      </c>
      <c r="AY125">
        <v>2</v>
      </c>
      <c r="BA125" s="1">
        <v>44385</v>
      </c>
      <c r="BB125">
        <v>5</v>
      </c>
      <c r="BC125">
        <v>5</v>
      </c>
      <c r="BD125">
        <v>1</v>
      </c>
      <c r="BE125">
        <v>24</v>
      </c>
      <c r="BF125">
        <v>1</v>
      </c>
      <c r="BG125">
        <v>0</v>
      </c>
      <c r="BH125">
        <v>24</v>
      </c>
      <c r="BI125" s="1">
        <v>43846</v>
      </c>
      <c r="BJ125">
        <v>18</v>
      </c>
      <c r="BK125">
        <v>13</v>
      </c>
      <c r="BL125">
        <v>17</v>
      </c>
      <c r="BM125">
        <v>128</v>
      </c>
      <c r="BN125">
        <v>1</v>
      </c>
      <c r="BO125">
        <v>0</v>
      </c>
      <c r="BP125">
        <v>128</v>
      </c>
      <c r="BQ125" s="1">
        <v>43378</v>
      </c>
      <c r="BR125">
        <v>5</v>
      </c>
      <c r="BS125">
        <v>5</v>
      </c>
      <c r="BT125">
        <v>0</v>
      </c>
      <c r="BU125">
        <v>44</v>
      </c>
      <c r="BV125">
        <v>1</v>
      </c>
      <c r="BW125">
        <v>0</v>
      </c>
      <c r="BX125">
        <v>44</v>
      </c>
      <c r="BY125">
        <v>62</v>
      </c>
      <c r="CA125" t="s">
        <v>951</v>
      </c>
      <c r="CB125" t="s">
        <v>952</v>
      </c>
      <c r="CC125">
        <v>29229</v>
      </c>
      <c r="CD125">
        <v>390</v>
      </c>
      <c r="CE125">
        <v>8034199863</v>
      </c>
      <c r="CF125" t="s">
        <v>98</v>
      </c>
      <c r="CG125" t="s">
        <v>99</v>
      </c>
      <c r="CH125" s="1">
        <v>40485</v>
      </c>
      <c r="CI125" t="s">
        <v>99</v>
      </c>
      <c r="CJ125" t="s">
        <v>99</v>
      </c>
      <c r="CK125" t="s">
        <v>99</v>
      </c>
      <c r="CL125" t="s">
        <v>102</v>
      </c>
      <c r="CM125" t="s">
        <v>950</v>
      </c>
      <c r="CN125">
        <v>120</v>
      </c>
      <c r="CO125" s="1">
        <v>44621</v>
      </c>
      <c r="CP125" s="1"/>
      <c r="CV125"/>
    </row>
    <row r="126" spans="1:102" x14ac:dyDescent="0.25">
      <c r="A126" t="s">
        <v>226</v>
      </c>
      <c r="B126" s="18" t="s">
        <v>1020</v>
      </c>
      <c r="C126" s="18">
        <v>425013</v>
      </c>
      <c r="D126" t="s">
        <v>248</v>
      </c>
      <c r="E126" t="s">
        <v>168</v>
      </c>
      <c r="F126" t="s">
        <v>167</v>
      </c>
      <c r="G126" t="s">
        <v>1034</v>
      </c>
      <c r="H126">
        <v>92.7</v>
      </c>
      <c r="I126" t="s">
        <v>106</v>
      </c>
      <c r="K126" t="s">
        <v>99</v>
      </c>
      <c r="L126" t="s">
        <v>104</v>
      </c>
      <c r="M126">
        <v>4</v>
      </c>
      <c r="N126">
        <v>4</v>
      </c>
      <c r="O126">
        <v>3</v>
      </c>
      <c r="P126">
        <v>3</v>
      </c>
      <c r="Q126">
        <v>2</v>
      </c>
      <c r="R126">
        <v>4</v>
      </c>
      <c r="S126">
        <v>4</v>
      </c>
      <c r="U126" s="8">
        <v>3.8199200000000002</v>
      </c>
      <c r="V126" s="8">
        <v>0.62307999999999997</v>
      </c>
      <c r="W126">
        <v>56.8</v>
      </c>
      <c r="X126">
        <v>1.14601</v>
      </c>
      <c r="Y126">
        <v>1.7690900000000001</v>
      </c>
      <c r="Z126">
        <v>3.0561099999999999</v>
      </c>
      <c r="AA126">
        <v>0.46307999999999999</v>
      </c>
      <c r="AB126">
        <v>5.2139999999999999E-2</v>
      </c>
      <c r="AD126">
        <v>2.05084</v>
      </c>
      <c r="AE126">
        <v>72.7</v>
      </c>
      <c r="AG126">
        <v>0</v>
      </c>
      <c r="AJ126">
        <v>2.03613</v>
      </c>
      <c r="AK126">
        <v>0.65159</v>
      </c>
      <c r="AL126">
        <v>0.26696999999999999</v>
      </c>
      <c r="AM126">
        <v>2.9546899999999998</v>
      </c>
      <c r="AN126">
        <v>2.06202</v>
      </c>
      <c r="AO126">
        <v>1.2937099999999999</v>
      </c>
      <c r="AP126">
        <v>0.87404000000000004</v>
      </c>
      <c r="AQ126">
        <v>4.0818599999999998</v>
      </c>
      <c r="AS126">
        <v>5</v>
      </c>
      <c r="AT126">
        <v>2</v>
      </c>
      <c r="AU126">
        <v>1</v>
      </c>
      <c r="AV126">
        <v>0</v>
      </c>
      <c r="AW126" s="4">
        <v>0</v>
      </c>
      <c r="AX126">
        <v>0</v>
      </c>
      <c r="AY126">
        <v>0</v>
      </c>
      <c r="BA126" s="1">
        <v>44085</v>
      </c>
      <c r="BB126">
        <v>4</v>
      </c>
      <c r="BC126">
        <v>4</v>
      </c>
      <c r="BD126">
        <v>0</v>
      </c>
      <c r="BE126">
        <v>24</v>
      </c>
      <c r="BF126">
        <v>1</v>
      </c>
      <c r="BG126">
        <v>0</v>
      </c>
      <c r="BH126">
        <v>24</v>
      </c>
      <c r="BI126" s="1">
        <v>43546</v>
      </c>
      <c r="BJ126">
        <v>5</v>
      </c>
      <c r="BK126">
        <v>1</v>
      </c>
      <c r="BL126">
        <v>4</v>
      </c>
      <c r="BM126">
        <v>20</v>
      </c>
      <c r="BN126">
        <v>1</v>
      </c>
      <c r="BO126">
        <v>0</v>
      </c>
      <c r="BP126">
        <v>20</v>
      </c>
      <c r="BQ126" s="1">
        <v>43182</v>
      </c>
      <c r="BR126">
        <v>11</v>
      </c>
      <c r="BS126">
        <v>9</v>
      </c>
      <c r="BT126">
        <v>2</v>
      </c>
      <c r="BU126">
        <v>76</v>
      </c>
      <c r="BV126">
        <v>1</v>
      </c>
      <c r="BW126">
        <v>0</v>
      </c>
      <c r="BX126">
        <v>76</v>
      </c>
      <c r="BY126">
        <v>31.332999999999998</v>
      </c>
      <c r="CA126" t="s">
        <v>250</v>
      </c>
      <c r="CB126" t="s">
        <v>251</v>
      </c>
      <c r="CC126">
        <v>29204</v>
      </c>
      <c r="CD126">
        <v>390</v>
      </c>
      <c r="CE126">
        <v>8032545960</v>
      </c>
      <c r="CF126" t="s">
        <v>98</v>
      </c>
      <c r="CG126" t="s">
        <v>99</v>
      </c>
      <c r="CH126" s="1">
        <v>24473</v>
      </c>
      <c r="CI126" t="s">
        <v>99</v>
      </c>
      <c r="CJ126" t="s">
        <v>99</v>
      </c>
      <c r="CK126" t="s">
        <v>99</v>
      </c>
      <c r="CL126" t="s">
        <v>102</v>
      </c>
      <c r="CM126" t="s">
        <v>249</v>
      </c>
      <c r="CN126">
        <v>185</v>
      </c>
      <c r="CO126" s="1">
        <v>44621</v>
      </c>
      <c r="CP126" s="1"/>
      <c r="CV126"/>
    </row>
    <row r="127" spans="1:102" x14ac:dyDescent="0.25">
      <c r="A127" t="s">
        <v>226</v>
      </c>
      <c r="B127" s="18" t="s">
        <v>1020</v>
      </c>
      <c r="C127" s="18">
        <v>425173</v>
      </c>
      <c r="D127" t="s">
        <v>649</v>
      </c>
      <c r="E127" t="s">
        <v>139</v>
      </c>
      <c r="F127" t="s">
        <v>355</v>
      </c>
      <c r="G127" t="s">
        <v>1034</v>
      </c>
      <c r="H127">
        <v>74.099999999999994</v>
      </c>
      <c r="I127" t="s">
        <v>97</v>
      </c>
      <c r="K127" t="s">
        <v>99</v>
      </c>
      <c r="L127" t="s">
        <v>104</v>
      </c>
      <c r="M127">
        <v>3</v>
      </c>
      <c r="N127">
        <v>4</v>
      </c>
      <c r="O127">
        <v>2</v>
      </c>
      <c r="P127">
        <v>4</v>
      </c>
      <c r="Q127">
        <v>5</v>
      </c>
      <c r="R127">
        <v>4</v>
      </c>
      <c r="S127">
        <v>4</v>
      </c>
      <c r="U127" s="8">
        <v>3.6054499999999998</v>
      </c>
      <c r="V127" s="8">
        <v>0.71367000000000003</v>
      </c>
      <c r="W127">
        <v>37.299999999999997</v>
      </c>
      <c r="X127">
        <v>1.2891600000000001</v>
      </c>
      <c r="Y127">
        <v>2.0028199999999998</v>
      </c>
      <c r="Z127">
        <v>3.1040800000000002</v>
      </c>
      <c r="AA127">
        <v>0.30621999999999999</v>
      </c>
      <c r="AB127">
        <v>7.535E-2</v>
      </c>
      <c r="AD127">
        <v>1.60263</v>
      </c>
      <c r="AE127">
        <v>23.1</v>
      </c>
      <c r="AG127">
        <v>0</v>
      </c>
      <c r="AJ127">
        <v>2.2020499999999998</v>
      </c>
      <c r="AK127">
        <v>0.67084999999999995</v>
      </c>
      <c r="AL127">
        <v>0.30068</v>
      </c>
      <c r="AM127">
        <v>3.1735799999999998</v>
      </c>
      <c r="AN127">
        <v>1.4899500000000001</v>
      </c>
      <c r="AO127">
        <v>1.4135200000000001</v>
      </c>
      <c r="AP127">
        <v>0.88890000000000002</v>
      </c>
      <c r="AQ127">
        <v>3.5869599999999999</v>
      </c>
      <c r="AS127">
        <v>0</v>
      </c>
      <c r="AT127">
        <v>0</v>
      </c>
      <c r="AU127">
        <v>0</v>
      </c>
      <c r="AV127">
        <v>2</v>
      </c>
      <c r="AW127" s="4">
        <v>20405.45</v>
      </c>
      <c r="AX127">
        <v>0</v>
      </c>
      <c r="AY127">
        <v>2</v>
      </c>
      <c r="BA127" s="1">
        <v>44476</v>
      </c>
      <c r="BB127">
        <v>8</v>
      </c>
      <c r="BC127">
        <v>8</v>
      </c>
      <c r="BD127">
        <v>0</v>
      </c>
      <c r="BE127">
        <v>56</v>
      </c>
      <c r="BF127">
        <v>1</v>
      </c>
      <c r="BG127">
        <v>0</v>
      </c>
      <c r="BH127">
        <v>56</v>
      </c>
      <c r="BI127" s="1">
        <v>43762</v>
      </c>
      <c r="BJ127">
        <v>9</v>
      </c>
      <c r="BK127">
        <v>8</v>
      </c>
      <c r="BL127">
        <v>1</v>
      </c>
      <c r="BM127">
        <v>68</v>
      </c>
      <c r="BN127">
        <v>1</v>
      </c>
      <c r="BO127">
        <v>0</v>
      </c>
      <c r="BP127">
        <v>68</v>
      </c>
      <c r="BQ127" s="1">
        <v>43322</v>
      </c>
      <c r="BR127">
        <v>7</v>
      </c>
      <c r="BS127">
        <v>7</v>
      </c>
      <c r="BT127">
        <v>0</v>
      </c>
      <c r="BU127">
        <v>24</v>
      </c>
      <c r="BV127">
        <v>1</v>
      </c>
      <c r="BW127">
        <v>0</v>
      </c>
      <c r="BX127">
        <v>24</v>
      </c>
      <c r="BY127">
        <v>54.667000000000002</v>
      </c>
      <c r="CA127" t="s">
        <v>651</v>
      </c>
      <c r="CB127" t="s">
        <v>652</v>
      </c>
      <c r="CC127">
        <v>29526</v>
      </c>
      <c r="CD127">
        <v>250</v>
      </c>
      <c r="CE127">
        <v>8433478179</v>
      </c>
      <c r="CF127" t="s">
        <v>98</v>
      </c>
      <c r="CG127" t="s">
        <v>99</v>
      </c>
      <c r="CH127" s="1">
        <v>32675</v>
      </c>
      <c r="CI127" t="s">
        <v>99</v>
      </c>
      <c r="CJ127" t="s">
        <v>99</v>
      </c>
      <c r="CK127" t="s">
        <v>99</v>
      </c>
      <c r="CL127" t="s">
        <v>102</v>
      </c>
      <c r="CM127" t="s">
        <v>650</v>
      </c>
      <c r="CN127">
        <v>88</v>
      </c>
      <c r="CO127" s="1">
        <v>44621</v>
      </c>
      <c r="CP127" s="1"/>
      <c r="CV127"/>
    </row>
    <row r="128" spans="1:102" x14ac:dyDescent="0.25">
      <c r="A128" t="s">
        <v>226</v>
      </c>
      <c r="B128" s="18" t="s">
        <v>1020</v>
      </c>
      <c r="C128" s="18">
        <v>425113</v>
      </c>
      <c r="D128" t="s">
        <v>492</v>
      </c>
      <c r="E128" t="s">
        <v>200</v>
      </c>
      <c r="F128" t="s">
        <v>422</v>
      </c>
      <c r="G128" t="s">
        <v>1034</v>
      </c>
      <c r="H128">
        <v>58.5</v>
      </c>
      <c r="I128" t="s">
        <v>106</v>
      </c>
      <c r="K128" t="s">
        <v>99</v>
      </c>
      <c r="L128" t="s">
        <v>104</v>
      </c>
      <c r="M128">
        <v>4</v>
      </c>
      <c r="N128">
        <v>4</v>
      </c>
      <c r="O128">
        <v>4</v>
      </c>
      <c r="P128">
        <v>2</v>
      </c>
      <c r="Q128">
        <v>2</v>
      </c>
      <c r="R128">
        <v>3</v>
      </c>
      <c r="S128">
        <v>4</v>
      </c>
      <c r="U128" s="8">
        <v>3.5931700000000002</v>
      </c>
      <c r="V128" s="8">
        <v>0.68328999999999995</v>
      </c>
      <c r="W128">
        <v>40</v>
      </c>
      <c r="X128">
        <v>1.0804199999999999</v>
      </c>
      <c r="Y128">
        <v>1.76372</v>
      </c>
      <c r="Z128">
        <v>3.0022199999999999</v>
      </c>
      <c r="AA128">
        <v>0.38034000000000001</v>
      </c>
      <c r="AB128">
        <v>2.9059999999999999E-2</v>
      </c>
      <c r="AD128">
        <v>1.82945</v>
      </c>
      <c r="AE128">
        <v>20</v>
      </c>
      <c r="AG128">
        <v>0</v>
      </c>
      <c r="AJ128">
        <v>1.96777</v>
      </c>
      <c r="AK128">
        <v>0.68259999999999998</v>
      </c>
      <c r="AL128">
        <v>0.29460999999999998</v>
      </c>
      <c r="AM128">
        <v>2.9449900000000002</v>
      </c>
      <c r="AN128">
        <v>1.9033199999999999</v>
      </c>
      <c r="AO128">
        <v>1.1642600000000001</v>
      </c>
      <c r="AP128">
        <v>0.86858000000000002</v>
      </c>
      <c r="AQ128">
        <v>3.8522099999999999</v>
      </c>
      <c r="AS128">
        <v>0</v>
      </c>
      <c r="AT128">
        <v>0</v>
      </c>
      <c r="AU128">
        <v>0</v>
      </c>
      <c r="AV128">
        <v>1</v>
      </c>
      <c r="AW128" s="4">
        <v>9954.75</v>
      </c>
      <c r="AX128">
        <v>0</v>
      </c>
      <c r="AY128">
        <v>1</v>
      </c>
      <c r="BA128" s="1">
        <v>44125</v>
      </c>
      <c r="BB128">
        <v>0</v>
      </c>
      <c r="BC128">
        <v>0</v>
      </c>
      <c r="BD128">
        <v>0</v>
      </c>
      <c r="BE128">
        <v>0</v>
      </c>
      <c r="BF128">
        <v>0</v>
      </c>
      <c r="BG128">
        <v>0</v>
      </c>
      <c r="BH128">
        <v>0</v>
      </c>
      <c r="BI128" s="1">
        <v>43580</v>
      </c>
      <c r="BJ128">
        <v>3</v>
      </c>
      <c r="BK128">
        <v>3</v>
      </c>
      <c r="BL128">
        <v>0</v>
      </c>
      <c r="BM128">
        <v>44</v>
      </c>
      <c r="BN128">
        <v>1</v>
      </c>
      <c r="BO128">
        <v>0</v>
      </c>
      <c r="BP128">
        <v>44</v>
      </c>
      <c r="BQ128" s="1">
        <v>43202</v>
      </c>
      <c r="BR128">
        <v>10</v>
      </c>
      <c r="BS128">
        <v>10</v>
      </c>
      <c r="BT128">
        <v>0</v>
      </c>
      <c r="BU128">
        <v>52</v>
      </c>
      <c r="BV128">
        <v>1</v>
      </c>
      <c r="BW128">
        <v>0</v>
      </c>
      <c r="BX128">
        <v>52</v>
      </c>
      <c r="BY128">
        <v>23.332999999999998</v>
      </c>
      <c r="CA128" t="s">
        <v>494</v>
      </c>
      <c r="CB128" t="s">
        <v>495</v>
      </c>
      <c r="CC128">
        <v>29536</v>
      </c>
      <c r="CD128">
        <v>160</v>
      </c>
      <c r="CE128">
        <v>8437742741</v>
      </c>
      <c r="CF128" t="s">
        <v>98</v>
      </c>
      <c r="CG128" t="s">
        <v>99</v>
      </c>
      <c r="CH128" s="1">
        <v>28672</v>
      </c>
      <c r="CI128" t="s">
        <v>99</v>
      </c>
      <c r="CJ128" t="s">
        <v>99</v>
      </c>
      <c r="CK128" t="s">
        <v>99</v>
      </c>
      <c r="CL128" t="s">
        <v>102</v>
      </c>
      <c r="CM128" t="s">
        <v>493</v>
      </c>
      <c r="CN128">
        <v>84</v>
      </c>
      <c r="CO128" s="1">
        <v>44621</v>
      </c>
      <c r="CP128" s="1"/>
      <c r="CV128"/>
    </row>
    <row r="129" spans="1:102" x14ac:dyDescent="0.25">
      <c r="A129" t="s">
        <v>226</v>
      </c>
      <c r="B129" s="18" t="s">
        <v>1020</v>
      </c>
      <c r="C129" s="18">
        <v>425315</v>
      </c>
      <c r="D129" t="s">
        <v>764</v>
      </c>
      <c r="E129" t="s">
        <v>766</v>
      </c>
      <c r="F129" t="s">
        <v>767</v>
      </c>
      <c r="G129" t="s">
        <v>1034</v>
      </c>
      <c r="H129">
        <v>61.8</v>
      </c>
      <c r="I129" t="s">
        <v>106</v>
      </c>
      <c r="K129" t="s">
        <v>99</v>
      </c>
      <c r="L129" t="s">
        <v>104</v>
      </c>
      <c r="M129">
        <v>2</v>
      </c>
      <c r="N129">
        <v>2</v>
      </c>
      <c r="O129">
        <v>2</v>
      </c>
      <c r="P129">
        <v>2</v>
      </c>
      <c r="Q129">
        <v>2</v>
      </c>
      <c r="S129">
        <v>2</v>
      </c>
      <c r="U129" s="8">
        <v>2.43492</v>
      </c>
      <c r="V129" s="8">
        <v>0.34511999999999998</v>
      </c>
      <c r="W129">
        <v>78.900000000000006</v>
      </c>
      <c r="X129">
        <v>0.88141999999999998</v>
      </c>
      <c r="Y129">
        <v>1.22655</v>
      </c>
      <c r="Z129">
        <v>1.8819300000000001</v>
      </c>
      <c r="AA129">
        <v>0.17302999999999999</v>
      </c>
      <c r="AB129">
        <v>8.6099999999999996E-3</v>
      </c>
      <c r="AD129">
        <v>1.2083699999999999</v>
      </c>
      <c r="AE129">
        <v>85.7</v>
      </c>
      <c r="AG129">
        <v>2</v>
      </c>
      <c r="AJ129">
        <v>2.0703200000000002</v>
      </c>
      <c r="AK129">
        <v>0.64900000000000002</v>
      </c>
      <c r="AL129">
        <v>0.28344000000000003</v>
      </c>
      <c r="AM129">
        <v>3.0027499999999998</v>
      </c>
      <c r="AN129">
        <v>1.19489</v>
      </c>
      <c r="AO129">
        <v>0.999</v>
      </c>
      <c r="AP129">
        <v>0.45601000000000003</v>
      </c>
      <c r="AQ129">
        <v>2.5602399999999998</v>
      </c>
      <c r="AS129">
        <v>5</v>
      </c>
      <c r="AT129">
        <v>0</v>
      </c>
      <c r="AU129">
        <v>2</v>
      </c>
      <c r="AV129">
        <v>2</v>
      </c>
      <c r="AW129" s="4">
        <v>71089.75</v>
      </c>
      <c r="AX129">
        <v>1</v>
      </c>
      <c r="AY129">
        <v>3</v>
      </c>
      <c r="BA129" s="1">
        <v>44421</v>
      </c>
      <c r="BB129">
        <v>2</v>
      </c>
      <c r="BC129">
        <v>2</v>
      </c>
      <c r="BD129">
        <v>1</v>
      </c>
      <c r="BE129">
        <v>16</v>
      </c>
      <c r="BF129">
        <v>1</v>
      </c>
      <c r="BG129">
        <v>0</v>
      </c>
      <c r="BH129">
        <v>16</v>
      </c>
      <c r="BI129" s="1">
        <v>43685</v>
      </c>
      <c r="BJ129">
        <v>15</v>
      </c>
      <c r="BK129">
        <v>13</v>
      </c>
      <c r="BL129">
        <v>5</v>
      </c>
      <c r="BM129">
        <v>100</v>
      </c>
      <c r="BN129">
        <v>1</v>
      </c>
      <c r="BO129">
        <v>0</v>
      </c>
      <c r="BP129">
        <v>100</v>
      </c>
      <c r="BQ129" s="1">
        <v>43265</v>
      </c>
      <c r="BR129">
        <v>12</v>
      </c>
      <c r="BS129">
        <v>12</v>
      </c>
      <c r="BT129">
        <v>0</v>
      </c>
      <c r="BU129">
        <v>72</v>
      </c>
      <c r="BV129">
        <v>1</v>
      </c>
      <c r="BW129">
        <v>0</v>
      </c>
      <c r="BX129">
        <v>72</v>
      </c>
      <c r="BY129">
        <v>53.332999999999998</v>
      </c>
      <c r="CA129" t="s">
        <v>768</v>
      </c>
      <c r="CB129" t="s">
        <v>769</v>
      </c>
      <c r="CC129">
        <v>29918</v>
      </c>
      <c r="CD129">
        <v>240</v>
      </c>
      <c r="CE129">
        <v>8036253852</v>
      </c>
      <c r="CF129" t="s">
        <v>98</v>
      </c>
      <c r="CG129" t="s">
        <v>99</v>
      </c>
      <c r="CH129" s="1">
        <v>33508</v>
      </c>
      <c r="CI129" t="s">
        <v>99</v>
      </c>
      <c r="CJ129" t="s">
        <v>99</v>
      </c>
      <c r="CK129" t="s">
        <v>99</v>
      </c>
      <c r="CL129" t="s">
        <v>102</v>
      </c>
      <c r="CM129" t="s">
        <v>765</v>
      </c>
      <c r="CN129">
        <v>104</v>
      </c>
      <c r="CO129" s="1">
        <v>44621</v>
      </c>
      <c r="CP129" s="1"/>
      <c r="CV129"/>
      <c r="CW129">
        <v>2</v>
      </c>
    </row>
    <row r="130" spans="1:102" x14ac:dyDescent="0.25">
      <c r="A130" t="s">
        <v>226</v>
      </c>
      <c r="B130" s="18" t="s">
        <v>1020</v>
      </c>
      <c r="C130" s="18">
        <v>425140</v>
      </c>
      <c r="D130" t="s">
        <v>555</v>
      </c>
      <c r="E130" t="s">
        <v>557</v>
      </c>
      <c r="F130" t="s">
        <v>558</v>
      </c>
      <c r="G130" t="s">
        <v>1034</v>
      </c>
      <c r="H130">
        <v>112.2</v>
      </c>
      <c r="I130" t="s">
        <v>97</v>
      </c>
      <c r="K130" t="s">
        <v>99</v>
      </c>
      <c r="L130" t="s">
        <v>104</v>
      </c>
      <c r="M130">
        <v>1</v>
      </c>
      <c r="N130">
        <v>2</v>
      </c>
      <c r="O130">
        <v>1</v>
      </c>
      <c r="P130">
        <v>2</v>
      </c>
      <c r="Q130">
        <v>2</v>
      </c>
      <c r="R130">
        <v>2</v>
      </c>
      <c r="S130">
        <v>2</v>
      </c>
      <c r="U130" s="8">
        <v>2.6074600000000001</v>
      </c>
      <c r="V130" s="8">
        <v>0.29960999999999999</v>
      </c>
      <c r="W130">
        <v>50</v>
      </c>
      <c r="X130">
        <v>0.70984000000000003</v>
      </c>
      <c r="Y130">
        <v>1.00945</v>
      </c>
      <c r="Z130">
        <v>2.31887</v>
      </c>
      <c r="AA130">
        <v>0.16492000000000001</v>
      </c>
      <c r="AB130">
        <v>3.0790000000000001E-2</v>
      </c>
      <c r="AD130">
        <v>1.5980099999999999</v>
      </c>
      <c r="AE130">
        <v>81.3</v>
      </c>
      <c r="AG130">
        <v>0</v>
      </c>
      <c r="AJ130">
        <v>1.9715499999999999</v>
      </c>
      <c r="AK130">
        <v>0.65320999999999996</v>
      </c>
      <c r="AL130">
        <v>0.28360999999999997</v>
      </c>
      <c r="AM130">
        <v>2.9083700000000001</v>
      </c>
      <c r="AN130">
        <v>1.6593500000000001</v>
      </c>
      <c r="AO130">
        <v>0.79934000000000005</v>
      </c>
      <c r="AP130">
        <v>0.39562999999999998</v>
      </c>
      <c r="AQ130">
        <v>2.8306399999999998</v>
      </c>
      <c r="AS130">
        <v>4</v>
      </c>
      <c r="AT130">
        <v>0</v>
      </c>
      <c r="AU130">
        <v>0</v>
      </c>
      <c r="AV130">
        <v>2</v>
      </c>
      <c r="AW130" s="4">
        <v>21942.7</v>
      </c>
      <c r="AX130">
        <v>0</v>
      </c>
      <c r="AY130">
        <v>2</v>
      </c>
      <c r="BA130" s="1">
        <v>44314</v>
      </c>
      <c r="BB130">
        <v>3</v>
      </c>
      <c r="BC130">
        <v>3</v>
      </c>
      <c r="BD130">
        <v>0</v>
      </c>
      <c r="BE130">
        <v>28</v>
      </c>
      <c r="BF130">
        <v>1</v>
      </c>
      <c r="BG130">
        <v>0</v>
      </c>
      <c r="BH130">
        <v>28</v>
      </c>
      <c r="BI130" s="1">
        <v>43665</v>
      </c>
      <c r="BJ130">
        <v>15</v>
      </c>
      <c r="BK130">
        <v>13</v>
      </c>
      <c r="BL130">
        <v>7</v>
      </c>
      <c r="BM130">
        <v>140</v>
      </c>
      <c r="BN130">
        <v>1</v>
      </c>
      <c r="BO130">
        <v>0</v>
      </c>
      <c r="BP130">
        <v>140</v>
      </c>
      <c r="BQ130" s="1">
        <v>43245</v>
      </c>
      <c r="BR130">
        <v>30</v>
      </c>
      <c r="BS130">
        <v>30</v>
      </c>
      <c r="BT130">
        <v>0</v>
      </c>
      <c r="BU130">
        <v>180</v>
      </c>
      <c r="BV130">
        <v>1</v>
      </c>
      <c r="BW130">
        <v>0</v>
      </c>
      <c r="BX130">
        <v>180</v>
      </c>
      <c r="BY130">
        <v>90.667000000000002</v>
      </c>
      <c r="CA130" t="s">
        <v>559</v>
      </c>
      <c r="CB130" t="s">
        <v>560</v>
      </c>
      <c r="CC130">
        <v>29461</v>
      </c>
      <c r="CD130">
        <v>70</v>
      </c>
      <c r="CE130">
        <v>8437618368</v>
      </c>
      <c r="CF130" t="s">
        <v>98</v>
      </c>
      <c r="CG130" t="s">
        <v>99</v>
      </c>
      <c r="CH130" s="1">
        <v>29838</v>
      </c>
      <c r="CI130" t="s">
        <v>99</v>
      </c>
      <c r="CJ130" t="s">
        <v>99</v>
      </c>
      <c r="CK130" t="s">
        <v>99</v>
      </c>
      <c r="CL130" t="s">
        <v>102</v>
      </c>
      <c r="CM130" t="s">
        <v>556</v>
      </c>
      <c r="CN130">
        <v>132</v>
      </c>
      <c r="CO130" s="1">
        <v>44621</v>
      </c>
      <c r="CP130" s="1"/>
      <c r="CV130"/>
    </row>
    <row r="131" spans="1:102" x14ac:dyDescent="0.25">
      <c r="A131" t="s">
        <v>226</v>
      </c>
      <c r="B131" s="18" t="s">
        <v>1020</v>
      </c>
      <c r="C131" s="18">
        <v>425296</v>
      </c>
      <c r="D131" t="s">
        <v>703</v>
      </c>
      <c r="E131" t="s">
        <v>705</v>
      </c>
      <c r="F131" t="s">
        <v>255</v>
      </c>
      <c r="G131" t="s">
        <v>1034</v>
      </c>
      <c r="H131">
        <v>97.8</v>
      </c>
      <c r="I131" t="s">
        <v>97</v>
      </c>
      <c r="K131" t="s">
        <v>99</v>
      </c>
      <c r="L131" t="s">
        <v>104</v>
      </c>
      <c r="M131">
        <v>3</v>
      </c>
      <c r="N131">
        <v>2</v>
      </c>
      <c r="O131">
        <v>3</v>
      </c>
      <c r="P131">
        <v>2</v>
      </c>
      <c r="Q131">
        <v>2</v>
      </c>
      <c r="R131">
        <v>1</v>
      </c>
      <c r="S131">
        <v>2</v>
      </c>
      <c r="U131" s="8">
        <v>4.0986000000000002</v>
      </c>
      <c r="V131" s="8">
        <v>0.55056000000000005</v>
      </c>
      <c r="W131">
        <v>61.6</v>
      </c>
      <c r="X131">
        <v>1.3457600000000001</v>
      </c>
      <c r="Y131">
        <v>1.89632</v>
      </c>
      <c r="Z131">
        <v>3.53383</v>
      </c>
      <c r="AA131">
        <v>0.23186000000000001</v>
      </c>
      <c r="AB131">
        <v>4.4420000000000001E-2</v>
      </c>
      <c r="AD131">
        <v>2.20228</v>
      </c>
      <c r="AE131">
        <v>73.7</v>
      </c>
      <c r="AG131">
        <v>0</v>
      </c>
      <c r="AJ131">
        <v>2.0545399999999998</v>
      </c>
      <c r="AK131">
        <v>0.77331000000000005</v>
      </c>
      <c r="AL131">
        <v>0.61846999999999996</v>
      </c>
      <c r="AM131">
        <v>3.44631</v>
      </c>
      <c r="AN131">
        <v>2.1944499999999998</v>
      </c>
      <c r="AO131">
        <v>1.2800800000000001</v>
      </c>
      <c r="AP131">
        <v>0.33338000000000001</v>
      </c>
      <c r="AQ131">
        <v>3.75488</v>
      </c>
      <c r="AS131">
        <v>9</v>
      </c>
      <c r="AT131">
        <v>0</v>
      </c>
      <c r="AU131">
        <v>7</v>
      </c>
      <c r="AV131">
        <v>0</v>
      </c>
      <c r="AW131" s="4">
        <v>0</v>
      </c>
      <c r="AX131">
        <v>0</v>
      </c>
      <c r="AY131">
        <v>0</v>
      </c>
      <c r="BA131" s="1">
        <v>44512</v>
      </c>
      <c r="BB131">
        <v>5</v>
      </c>
      <c r="BC131">
        <v>3</v>
      </c>
      <c r="BD131">
        <v>2</v>
      </c>
      <c r="BE131">
        <v>20</v>
      </c>
      <c r="BF131">
        <v>1</v>
      </c>
      <c r="BG131">
        <v>0</v>
      </c>
      <c r="BH131">
        <v>20</v>
      </c>
      <c r="BI131" s="1">
        <v>43840</v>
      </c>
      <c r="BJ131">
        <v>12</v>
      </c>
      <c r="BK131">
        <v>5</v>
      </c>
      <c r="BL131">
        <v>12</v>
      </c>
      <c r="BM131">
        <v>72</v>
      </c>
      <c r="BN131">
        <v>1</v>
      </c>
      <c r="BO131">
        <v>0</v>
      </c>
      <c r="BP131">
        <v>72</v>
      </c>
      <c r="BQ131" s="1">
        <v>43369</v>
      </c>
      <c r="BR131">
        <v>1</v>
      </c>
      <c r="BS131">
        <v>0</v>
      </c>
      <c r="BT131">
        <v>1</v>
      </c>
      <c r="BU131">
        <v>4</v>
      </c>
      <c r="BV131">
        <v>0</v>
      </c>
      <c r="BW131">
        <v>0</v>
      </c>
      <c r="BX131">
        <v>4</v>
      </c>
      <c r="BY131">
        <v>34.667000000000002</v>
      </c>
      <c r="CA131" t="s">
        <v>706</v>
      </c>
      <c r="CB131" t="s">
        <v>707</v>
      </c>
      <c r="CC131">
        <v>29841</v>
      </c>
      <c r="CD131">
        <v>10</v>
      </c>
      <c r="CE131">
        <v>8032782170</v>
      </c>
      <c r="CF131" t="s">
        <v>98</v>
      </c>
      <c r="CG131" t="s">
        <v>99</v>
      </c>
      <c r="CH131" s="1">
        <v>33221</v>
      </c>
      <c r="CI131" t="s">
        <v>99</v>
      </c>
      <c r="CJ131" t="s">
        <v>99</v>
      </c>
      <c r="CK131" t="s">
        <v>99</v>
      </c>
      <c r="CL131" t="s">
        <v>102</v>
      </c>
      <c r="CM131" t="s">
        <v>704</v>
      </c>
      <c r="CN131">
        <v>132</v>
      </c>
      <c r="CO131" s="1">
        <v>44621</v>
      </c>
      <c r="CP131" s="1"/>
      <c r="CV131"/>
    </row>
    <row r="132" spans="1:102" x14ac:dyDescent="0.25">
      <c r="A132" t="s">
        <v>226</v>
      </c>
      <c r="B132" s="18" t="s">
        <v>1020</v>
      </c>
      <c r="C132" s="18">
        <v>425085</v>
      </c>
      <c r="D132" t="s">
        <v>396</v>
      </c>
      <c r="E132" t="s">
        <v>317</v>
      </c>
      <c r="F132" t="s">
        <v>318</v>
      </c>
      <c r="G132" t="s">
        <v>1034</v>
      </c>
      <c r="H132">
        <v>66.3</v>
      </c>
      <c r="I132" t="s">
        <v>97</v>
      </c>
      <c r="K132" t="s">
        <v>99</v>
      </c>
      <c r="L132" t="s">
        <v>104</v>
      </c>
      <c r="M132">
        <v>2</v>
      </c>
      <c r="N132">
        <v>2</v>
      </c>
      <c r="O132">
        <v>2</v>
      </c>
      <c r="P132">
        <v>3</v>
      </c>
      <c r="Q132">
        <v>3</v>
      </c>
      <c r="R132">
        <v>2</v>
      </c>
      <c r="S132">
        <v>2</v>
      </c>
      <c r="U132" s="8">
        <v>3.6303700000000001</v>
      </c>
      <c r="V132" s="8">
        <v>0.38540999999999997</v>
      </c>
      <c r="W132">
        <v>47.6</v>
      </c>
      <c r="X132">
        <v>1.0430600000000001</v>
      </c>
      <c r="Y132">
        <v>1.4284699999999999</v>
      </c>
      <c r="Z132">
        <v>2.9111400000000001</v>
      </c>
      <c r="AA132">
        <v>0.15717999999999999</v>
      </c>
      <c r="AB132">
        <v>7.6899999999999998E-3</v>
      </c>
      <c r="AD132">
        <v>2.2019000000000002</v>
      </c>
      <c r="AE132">
        <v>50</v>
      </c>
      <c r="AG132">
        <v>1</v>
      </c>
      <c r="AJ132">
        <v>2.00657</v>
      </c>
      <c r="AK132">
        <v>0.67403999999999997</v>
      </c>
      <c r="AL132">
        <v>0.32507000000000003</v>
      </c>
      <c r="AM132">
        <v>3.0056799999999999</v>
      </c>
      <c r="AN132">
        <v>2.2465099999999998</v>
      </c>
      <c r="AO132">
        <v>1.13828</v>
      </c>
      <c r="AP132">
        <v>0.44402000000000003</v>
      </c>
      <c r="AQ132">
        <v>3.8134999999999999</v>
      </c>
      <c r="AS132">
        <v>1</v>
      </c>
      <c r="AT132">
        <v>0</v>
      </c>
      <c r="AU132">
        <v>0</v>
      </c>
      <c r="AV132">
        <v>2</v>
      </c>
      <c r="AW132" s="4">
        <v>24792.5</v>
      </c>
      <c r="AX132">
        <v>0</v>
      </c>
      <c r="AY132">
        <v>2</v>
      </c>
      <c r="BA132" s="1">
        <v>44490</v>
      </c>
      <c r="BB132">
        <v>13</v>
      </c>
      <c r="BC132">
        <v>13</v>
      </c>
      <c r="BD132">
        <v>0</v>
      </c>
      <c r="BE132">
        <v>68</v>
      </c>
      <c r="BF132">
        <v>1</v>
      </c>
      <c r="BG132">
        <v>0</v>
      </c>
      <c r="BH132">
        <v>68</v>
      </c>
      <c r="BI132" s="1">
        <v>43719</v>
      </c>
      <c r="BJ132">
        <v>1</v>
      </c>
      <c r="BK132">
        <v>0</v>
      </c>
      <c r="BL132">
        <v>1</v>
      </c>
      <c r="BM132">
        <v>20</v>
      </c>
      <c r="BN132">
        <v>0</v>
      </c>
      <c r="BO132">
        <v>0</v>
      </c>
      <c r="BP132">
        <v>20</v>
      </c>
      <c r="BQ132" s="1">
        <v>43334</v>
      </c>
      <c r="BR132">
        <v>3</v>
      </c>
      <c r="BS132">
        <v>3</v>
      </c>
      <c r="BT132">
        <v>0</v>
      </c>
      <c r="BU132">
        <v>4</v>
      </c>
      <c r="BV132">
        <v>1</v>
      </c>
      <c r="BW132">
        <v>0</v>
      </c>
      <c r="BX132">
        <v>4</v>
      </c>
      <c r="BY132">
        <v>41.332999999999998</v>
      </c>
      <c r="CA132" t="s">
        <v>398</v>
      </c>
      <c r="CB132" t="s">
        <v>399</v>
      </c>
      <c r="CC132">
        <v>29115</v>
      </c>
      <c r="CD132">
        <v>370</v>
      </c>
      <c r="CE132">
        <v>8035347036</v>
      </c>
      <c r="CF132" t="s">
        <v>98</v>
      </c>
      <c r="CG132" t="s">
        <v>99</v>
      </c>
      <c r="CH132" s="1">
        <v>28960</v>
      </c>
      <c r="CI132" t="s">
        <v>99</v>
      </c>
      <c r="CJ132" t="s">
        <v>99</v>
      </c>
      <c r="CK132" t="s">
        <v>99</v>
      </c>
      <c r="CL132" t="s">
        <v>102</v>
      </c>
      <c r="CM132" t="s">
        <v>397</v>
      </c>
      <c r="CN132">
        <v>88</v>
      </c>
      <c r="CO132" s="1">
        <v>44621</v>
      </c>
      <c r="CP132" s="1"/>
      <c r="CV132"/>
    </row>
    <row r="133" spans="1:102" x14ac:dyDescent="0.25">
      <c r="A133" t="s">
        <v>226</v>
      </c>
      <c r="B133" s="18" t="s">
        <v>1020</v>
      </c>
      <c r="C133" s="18">
        <v>425288</v>
      </c>
      <c r="D133" t="s">
        <v>674</v>
      </c>
      <c r="E133" t="s">
        <v>607</v>
      </c>
      <c r="F133" t="s">
        <v>151</v>
      </c>
      <c r="G133" t="s">
        <v>1034</v>
      </c>
      <c r="H133">
        <v>108.6</v>
      </c>
      <c r="I133" t="s">
        <v>97</v>
      </c>
      <c r="K133" t="s">
        <v>99</v>
      </c>
      <c r="L133" t="s">
        <v>104</v>
      </c>
      <c r="M133">
        <v>3</v>
      </c>
      <c r="N133">
        <v>3</v>
      </c>
      <c r="O133">
        <v>3</v>
      </c>
      <c r="P133">
        <v>3</v>
      </c>
      <c r="Q133">
        <v>4</v>
      </c>
      <c r="R133">
        <v>3</v>
      </c>
      <c r="S133">
        <v>4</v>
      </c>
      <c r="U133" s="8">
        <v>2.9115000000000002</v>
      </c>
      <c r="V133" s="8">
        <v>0.61155999999999999</v>
      </c>
      <c r="W133">
        <v>39.799999999999997</v>
      </c>
      <c r="X133">
        <v>0.64729000000000003</v>
      </c>
      <c r="Y133">
        <v>1.25885</v>
      </c>
      <c r="Z133">
        <v>2.4509099999999999</v>
      </c>
      <c r="AA133">
        <v>0.15953000000000001</v>
      </c>
      <c r="AB133">
        <v>6.114E-2</v>
      </c>
      <c r="AD133">
        <v>1.65266</v>
      </c>
      <c r="AE133">
        <v>23.1</v>
      </c>
      <c r="AG133">
        <v>0</v>
      </c>
      <c r="AJ133">
        <v>1.94034</v>
      </c>
      <c r="AK133">
        <v>0.65722000000000003</v>
      </c>
      <c r="AL133">
        <v>0.29315999999999998</v>
      </c>
      <c r="AM133">
        <v>2.89072</v>
      </c>
      <c r="AN133">
        <v>1.7437</v>
      </c>
      <c r="AO133">
        <v>0.72445000000000004</v>
      </c>
      <c r="AP133">
        <v>0.78124000000000005</v>
      </c>
      <c r="AQ133">
        <v>3.18</v>
      </c>
      <c r="AS133">
        <v>1</v>
      </c>
      <c r="AT133">
        <v>0</v>
      </c>
      <c r="AU133">
        <v>4</v>
      </c>
      <c r="AV133">
        <v>1</v>
      </c>
      <c r="AW133" s="4">
        <v>14508</v>
      </c>
      <c r="AX133">
        <v>0</v>
      </c>
      <c r="AY133">
        <v>1</v>
      </c>
      <c r="BA133" s="1">
        <v>44350</v>
      </c>
      <c r="BB133">
        <v>5</v>
      </c>
      <c r="BC133">
        <v>4</v>
      </c>
      <c r="BD133">
        <v>1</v>
      </c>
      <c r="BE133">
        <v>24</v>
      </c>
      <c r="BF133">
        <v>1</v>
      </c>
      <c r="BG133">
        <v>0</v>
      </c>
      <c r="BH133">
        <v>24</v>
      </c>
      <c r="BI133" s="1">
        <v>43573</v>
      </c>
      <c r="BJ133">
        <v>7</v>
      </c>
      <c r="BK133">
        <v>4</v>
      </c>
      <c r="BL133">
        <v>2</v>
      </c>
      <c r="BM133">
        <v>40</v>
      </c>
      <c r="BN133">
        <v>1</v>
      </c>
      <c r="BO133">
        <v>0</v>
      </c>
      <c r="BP133">
        <v>40</v>
      </c>
      <c r="BQ133" s="1">
        <v>43266</v>
      </c>
      <c r="BR133">
        <v>10</v>
      </c>
      <c r="BS133">
        <v>10</v>
      </c>
      <c r="BT133">
        <v>0</v>
      </c>
      <c r="BU133">
        <v>52</v>
      </c>
      <c r="BV133">
        <v>1</v>
      </c>
      <c r="BW133">
        <v>0</v>
      </c>
      <c r="BX133">
        <v>52</v>
      </c>
      <c r="BY133">
        <v>34</v>
      </c>
      <c r="CA133" t="s">
        <v>676</v>
      </c>
      <c r="CB133" t="s">
        <v>677</v>
      </c>
      <c r="CC133">
        <v>29130</v>
      </c>
      <c r="CD133">
        <v>190</v>
      </c>
      <c r="CE133">
        <v>8033373211</v>
      </c>
      <c r="CF133" t="s">
        <v>98</v>
      </c>
      <c r="CG133" t="s">
        <v>99</v>
      </c>
      <c r="CH133" s="1">
        <v>32714</v>
      </c>
      <c r="CI133" t="s">
        <v>99</v>
      </c>
      <c r="CJ133" t="s">
        <v>99</v>
      </c>
      <c r="CK133" t="s">
        <v>99</v>
      </c>
      <c r="CL133" t="s">
        <v>102</v>
      </c>
      <c r="CM133" t="s">
        <v>675</v>
      </c>
      <c r="CN133">
        <v>150</v>
      </c>
      <c r="CO133" s="1">
        <v>44621</v>
      </c>
      <c r="CP133" s="1"/>
      <c r="CV133"/>
    </row>
    <row r="134" spans="1:102" x14ac:dyDescent="0.25">
      <c r="A134" t="s">
        <v>226</v>
      </c>
      <c r="B134" s="18" t="s">
        <v>1020</v>
      </c>
      <c r="C134" s="18">
        <v>425127</v>
      </c>
      <c r="D134" t="s">
        <v>530</v>
      </c>
      <c r="E134" t="s">
        <v>407</v>
      </c>
      <c r="F134" t="s">
        <v>188</v>
      </c>
      <c r="G134" t="s">
        <v>1034</v>
      </c>
      <c r="H134">
        <v>89.8</v>
      </c>
      <c r="I134" t="s">
        <v>97</v>
      </c>
      <c r="K134" t="s">
        <v>99</v>
      </c>
      <c r="L134" t="s">
        <v>104</v>
      </c>
      <c r="M134">
        <v>4</v>
      </c>
      <c r="N134">
        <v>4</v>
      </c>
      <c r="O134">
        <v>3</v>
      </c>
      <c r="P134">
        <v>4</v>
      </c>
      <c r="Q134">
        <v>4</v>
      </c>
      <c r="R134">
        <v>3</v>
      </c>
      <c r="S134">
        <v>4</v>
      </c>
      <c r="U134" s="8">
        <v>3.4103599999999998</v>
      </c>
      <c r="V134" s="8">
        <v>0.75704000000000005</v>
      </c>
      <c r="W134">
        <v>55.6</v>
      </c>
      <c r="X134">
        <v>0.76742999999999995</v>
      </c>
      <c r="Y134">
        <v>1.52447</v>
      </c>
      <c r="Z134">
        <v>2.6631</v>
      </c>
      <c r="AA134">
        <v>0.41594999999999999</v>
      </c>
      <c r="AB134">
        <v>5.9369999999999999E-2</v>
      </c>
      <c r="AD134">
        <v>1.8858900000000001</v>
      </c>
      <c r="AE134">
        <v>50</v>
      </c>
      <c r="AG134">
        <v>1</v>
      </c>
      <c r="AJ134">
        <v>1.9250499999999999</v>
      </c>
      <c r="AK134">
        <v>0.65244000000000002</v>
      </c>
      <c r="AL134">
        <v>0.28742000000000001</v>
      </c>
      <c r="AM134">
        <v>2.8649200000000001</v>
      </c>
      <c r="AN134">
        <v>2.0055800000000001</v>
      </c>
      <c r="AO134">
        <v>0.86521000000000003</v>
      </c>
      <c r="AP134">
        <v>0.98638999999999999</v>
      </c>
      <c r="AQ134">
        <v>3.7584</v>
      </c>
      <c r="AS134">
        <v>7</v>
      </c>
      <c r="AT134">
        <v>4</v>
      </c>
      <c r="AU134">
        <v>0</v>
      </c>
      <c r="AV134">
        <v>0</v>
      </c>
      <c r="AW134" s="4">
        <v>0</v>
      </c>
      <c r="AX134">
        <v>0</v>
      </c>
      <c r="AY134">
        <v>0</v>
      </c>
      <c r="BA134" s="1">
        <v>44434</v>
      </c>
      <c r="BB134">
        <v>4</v>
      </c>
      <c r="BC134">
        <v>4</v>
      </c>
      <c r="BD134">
        <v>0</v>
      </c>
      <c r="BE134">
        <v>16</v>
      </c>
      <c r="BF134">
        <v>1</v>
      </c>
      <c r="BG134">
        <v>0</v>
      </c>
      <c r="BH134">
        <v>16</v>
      </c>
      <c r="BI134" s="1">
        <v>43844</v>
      </c>
      <c r="BJ134">
        <v>8</v>
      </c>
      <c r="BK134">
        <v>8</v>
      </c>
      <c r="BL134">
        <v>8</v>
      </c>
      <c r="BM134">
        <v>52</v>
      </c>
      <c r="BN134">
        <v>1</v>
      </c>
      <c r="BO134">
        <v>0</v>
      </c>
      <c r="BP134">
        <v>52</v>
      </c>
      <c r="BQ134" s="1">
        <v>43363</v>
      </c>
      <c r="BR134">
        <v>11</v>
      </c>
      <c r="BS134">
        <v>11</v>
      </c>
      <c r="BT134">
        <v>0</v>
      </c>
      <c r="BU134">
        <v>64</v>
      </c>
      <c r="BV134">
        <v>1</v>
      </c>
      <c r="BW134">
        <v>0</v>
      </c>
      <c r="BX134">
        <v>64</v>
      </c>
      <c r="BY134">
        <v>36</v>
      </c>
      <c r="CA134" t="s">
        <v>532</v>
      </c>
      <c r="CB134" t="s">
        <v>533</v>
      </c>
      <c r="CC134">
        <v>29732</v>
      </c>
      <c r="CD134">
        <v>450</v>
      </c>
      <c r="CE134">
        <v>8033667133</v>
      </c>
      <c r="CF134" t="s">
        <v>98</v>
      </c>
      <c r="CG134" t="s">
        <v>99</v>
      </c>
      <c r="CH134" s="1">
        <v>29403</v>
      </c>
      <c r="CI134" t="s">
        <v>99</v>
      </c>
      <c r="CJ134" t="s">
        <v>99</v>
      </c>
      <c r="CK134" t="s">
        <v>99</v>
      </c>
      <c r="CL134" t="s">
        <v>102</v>
      </c>
      <c r="CM134" t="s">
        <v>531</v>
      </c>
      <c r="CN134">
        <v>132</v>
      </c>
      <c r="CO134" s="1">
        <v>44621</v>
      </c>
      <c r="CP134" s="1"/>
      <c r="CV134"/>
    </row>
    <row r="135" spans="1:102" x14ac:dyDescent="0.25">
      <c r="A135" t="s">
        <v>226</v>
      </c>
      <c r="B135" s="18" t="s">
        <v>1020</v>
      </c>
      <c r="C135" s="18">
        <v>425053</v>
      </c>
      <c r="D135" t="s">
        <v>305</v>
      </c>
      <c r="E135" t="s">
        <v>307</v>
      </c>
      <c r="F135" t="s">
        <v>308</v>
      </c>
      <c r="G135" t="s">
        <v>1034</v>
      </c>
      <c r="H135">
        <v>94.4</v>
      </c>
      <c r="I135" t="s">
        <v>97</v>
      </c>
      <c r="K135" t="s">
        <v>99</v>
      </c>
      <c r="L135" t="s">
        <v>104</v>
      </c>
      <c r="M135">
        <v>2</v>
      </c>
      <c r="N135">
        <v>2</v>
      </c>
      <c r="O135">
        <v>2</v>
      </c>
      <c r="P135">
        <v>3</v>
      </c>
      <c r="Q135">
        <v>3</v>
      </c>
      <c r="R135">
        <v>4</v>
      </c>
      <c r="S135">
        <v>2</v>
      </c>
      <c r="U135" s="8">
        <v>3.3392300000000001</v>
      </c>
      <c r="V135" s="8">
        <v>0.38647999999999999</v>
      </c>
      <c r="W135">
        <v>40.5</v>
      </c>
      <c r="X135">
        <v>1.0992599999999999</v>
      </c>
      <c r="Y135">
        <v>1.4857400000000001</v>
      </c>
      <c r="Z135">
        <v>2.8588</v>
      </c>
      <c r="AA135">
        <v>0.17213999999999999</v>
      </c>
      <c r="AB135">
        <v>1.4080000000000001E-2</v>
      </c>
      <c r="AD135">
        <v>1.8534900000000001</v>
      </c>
      <c r="AE135">
        <v>66.7</v>
      </c>
      <c r="AG135">
        <v>3</v>
      </c>
      <c r="AJ135">
        <v>1.93811</v>
      </c>
      <c r="AK135">
        <v>0.68442999999999998</v>
      </c>
      <c r="AL135">
        <v>0.31414999999999998</v>
      </c>
      <c r="AM135">
        <v>2.93669</v>
      </c>
      <c r="AN135">
        <v>1.9578500000000001</v>
      </c>
      <c r="AO135">
        <v>1.1814</v>
      </c>
      <c r="AP135">
        <v>0.46072000000000002</v>
      </c>
      <c r="AQ135">
        <v>3.59009</v>
      </c>
      <c r="AS135">
        <v>5</v>
      </c>
      <c r="AT135">
        <v>5</v>
      </c>
      <c r="AU135">
        <v>1</v>
      </c>
      <c r="AV135">
        <v>1</v>
      </c>
      <c r="AW135" s="4">
        <v>13914.05</v>
      </c>
      <c r="AX135">
        <v>0</v>
      </c>
      <c r="AY135">
        <v>1</v>
      </c>
      <c r="BA135" s="1">
        <v>44545</v>
      </c>
      <c r="BB135">
        <v>11</v>
      </c>
      <c r="BC135">
        <v>6</v>
      </c>
      <c r="BD135">
        <v>5</v>
      </c>
      <c r="BE135">
        <v>76</v>
      </c>
      <c r="BF135">
        <v>1</v>
      </c>
      <c r="BG135">
        <v>0</v>
      </c>
      <c r="BH135">
        <v>76</v>
      </c>
      <c r="BI135" s="1">
        <v>44057</v>
      </c>
      <c r="BJ135">
        <v>8</v>
      </c>
      <c r="BK135">
        <v>6</v>
      </c>
      <c r="BL135">
        <v>7</v>
      </c>
      <c r="BM135">
        <v>60</v>
      </c>
      <c r="BN135">
        <v>1</v>
      </c>
      <c r="BO135">
        <v>0</v>
      </c>
      <c r="BP135">
        <v>60</v>
      </c>
      <c r="BQ135" s="1">
        <v>43476</v>
      </c>
      <c r="BR135">
        <v>20</v>
      </c>
      <c r="BS135">
        <v>14</v>
      </c>
      <c r="BT135">
        <v>6</v>
      </c>
      <c r="BU135">
        <v>84</v>
      </c>
      <c r="BV135">
        <v>1</v>
      </c>
      <c r="BW135">
        <v>0</v>
      </c>
      <c r="BX135">
        <v>84</v>
      </c>
      <c r="BY135">
        <v>72</v>
      </c>
      <c r="CA135" t="s">
        <v>309</v>
      </c>
      <c r="CB135" t="s">
        <v>310</v>
      </c>
      <c r="CC135">
        <v>29488</v>
      </c>
      <c r="CD135">
        <v>140</v>
      </c>
      <c r="CE135">
        <v>8435495546</v>
      </c>
      <c r="CF135" t="s">
        <v>98</v>
      </c>
      <c r="CG135" t="s">
        <v>99</v>
      </c>
      <c r="CH135" s="1">
        <v>29587</v>
      </c>
      <c r="CI135" t="s">
        <v>99</v>
      </c>
      <c r="CJ135" t="s">
        <v>99</v>
      </c>
      <c r="CK135" t="s">
        <v>99</v>
      </c>
      <c r="CL135" t="s">
        <v>102</v>
      </c>
      <c r="CM135" t="s">
        <v>306</v>
      </c>
      <c r="CN135">
        <v>132</v>
      </c>
      <c r="CO135" s="1">
        <v>44621</v>
      </c>
      <c r="CP135" s="1"/>
      <c r="CV135"/>
    </row>
    <row r="136" spans="1:102" x14ac:dyDescent="0.25">
      <c r="A136" t="s">
        <v>226</v>
      </c>
      <c r="B136" s="18" t="s">
        <v>1020</v>
      </c>
      <c r="C136" s="18">
        <v>425414</v>
      </c>
      <c r="D136" t="s">
        <v>992</v>
      </c>
      <c r="E136" t="s">
        <v>142</v>
      </c>
      <c r="F136" t="s">
        <v>558</v>
      </c>
      <c r="G136" t="s">
        <v>1034</v>
      </c>
      <c r="H136">
        <v>38.700000000000003</v>
      </c>
      <c r="I136" t="s">
        <v>97</v>
      </c>
      <c r="K136" t="s">
        <v>99</v>
      </c>
      <c r="L136" t="s">
        <v>104</v>
      </c>
      <c r="M136">
        <v>3</v>
      </c>
      <c r="N136">
        <v>4</v>
      </c>
      <c r="O136">
        <v>2</v>
      </c>
      <c r="P136">
        <v>2</v>
      </c>
      <c r="Q136">
        <v>2</v>
      </c>
      <c r="R136">
        <v>2</v>
      </c>
      <c r="S136">
        <v>3</v>
      </c>
      <c r="U136" s="8">
        <v>6.2359200000000001</v>
      </c>
      <c r="V136" s="8">
        <v>0.61939999999999995</v>
      </c>
      <c r="W136">
        <v>75</v>
      </c>
      <c r="X136">
        <v>2.0403799999999999</v>
      </c>
      <c r="Y136">
        <v>2.6597900000000001</v>
      </c>
      <c r="Z136">
        <v>5.7474100000000004</v>
      </c>
      <c r="AA136">
        <v>0.30341000000000001</v>
      </c>
      <c r="AB136">
        <v>0.20238</v>
      </c>
      <c r="AD136">
        <v>3.57613</v>
      </c>
      <c r="AE136">
        <v>88.9</v>
      </c>
      <c r="AH136">
        <v>6</v>
      </c>
      <c r="AJ136">
        <v>2.2239900000000001</v>
      </c>
      <c r="AK136">
        <v>0.74095999999999995</v>
      </c>
      <c r="AL136">
        <v>0.32066</v>
      </c>
      <c r="AM136">
        <v>3.2856100000000001</v>
      </c>
      <c r="AN136">
        <v>3.2919100000000001</v>
      </c>
      <c r="AO136">
        <v>2.0255299999999998</v>
      </c>
      <c r="AP136">
        <v>0.72341</v>
      </c>
      <c r="AQ136">
        <v>5.9923900000000003</v>
      </c>
      <c r="AS136">
        <v>0</v>
      </c>
      <c r="AT136">
        <v>0</v>
      </c>
      <c r="AU136">
        <v>7</v>
      </c>
      <c r="AV136">
        <v>2</v>
      </c>
      <c r="AW136" s="4">
        <v>1625</v>
      </c>
      <c r="AX136">
        <v>0</v>
      </c>
      <c r="AY136">
        <v>2</v>
      </c>
      <c r="BA136" s="1">
        <v>44182</v>
      </c>
      <c r="BB136">
        <v>0</v>
      </c>
      <c r="BC136">
        <v>0</v>
      </c>
      <c r="BD136">
        <v>0</v>
      </c>
      <c r="BE136">
        <v>0</v>
      </c>
      <c r="BF136">
        <v>1</v>
      </c>
      <c r="BG136">
        <v>0</v>
      </c>
      <c r="BH136">
        <v>0</v>
      </c>
      <c r="BI136" s="1">
        <v>43532</v>
      </c>
      <c r="BJ136">
        <v>17</v>
      </c>
      <c r="BK136">
        <v>16</v>
      </c>
      <c r="BL136">
        <v>0</v>
      </c>
      <c r="BM136">
        <v>96</v>
      </c>
      <c r="BN136">
        <v>1</v>
      </c>
      <c r="BO136">
        <v>0</v>
      </c>
      <c r="BP136">
        <v>96</v>
      </c>
      <c r="BQ136" s="21"/>
      <c r="BR136" t="s">
        <v>131</v>
      </c>
      <c r="BS136" t="s">
        <v>131</v>
      </c>
      <c r="BT136" t="s">
        <v>131</v>
      </c>
      <c r="BU136" t="s">
        <v>131</v>
      </c>
      <c r="BV136" t="s">
        <v>131</v>
      </c>
      <c r="BW136" t="s">
        <v>131</v>
      </c>
      <c r="BX136" t="s">
        <v>131</v>
      </c>
      <c r="BY136">
        <v>38.4</v>
      </c>
      <c r="CA136" t="s">
        <v>994</v>
      </c>
      <c r="CB136" t="s">
        <v>995</v>
      </c>
      <c r="CC136">
        <v>29492</v>
      </c>
      <c r="CD136">
        <v>70</v>
      </c>
      <c r="CE136">
        <v>8435661000</v>
      </c>
      <c r="CF136" t="s">
        <v>128</v>
      </c>
      <c r="CG136" t="s">
        <v>99</v>
      </c>
      <c r="CH136" s="1">
        <v>43567</v>
      </c>
      <c r="CI136" t="s">
        <v>100</v>
      </c>
      <c r="CJ136" t="s">
        <v>99</v>
      </c>
      <c r="CK136" t="s">
        <v>99</v>
      </c>
      <c r="CL136" t="s">
        <v>102</v>
      </c>
      <c r="CM136" t="s">
        <v>993</v>
      </c>
      <c r="CN136">
        <v>60</v>
      </c>
      <c r="CO136" s="1">
        <v>44621</v>
      </c>
      <c r="CP136" s="1"/>
      <c r="CV136"/>
    </row>
    <row r="137" spans="1:102" x14ac:dyDescent="0.25">
      <c r="A137" t="s">
        <v>226</v>
      </c>
      <c r="B137" s="18" t="s">
        <v>1020</v>
      </c>
      <c r="C137" s="18">
        <v>425387</v>
      </c>
      <c r="D137" t="s">
        <v>903</v>
      </c>
      <c r="E137" t="s">
        <v>168</v>
      </c>
      <c r="F137" t="s">
        <v>167</v>
      </c>
      <c r="G137" t="s">
        <v>1035</v>
      </c>
      <c r="H137">
        <v>69.2</v>
      </c>
      <c r="I137" t="s">
        <v>111</v>
      </c>
      <c r="K137" t="s">
        <v>99</v>
      </c>
      <c r="L137" t="s">
        <v>104</v>
      </c>
      <c r="M137">
        <v>4</v>
      </c>
      <c r="N137">
        <v>4</v>
      </c>
      <c r="O137">
        <v>4</v>
      </c>
      <c r="P137">
        <v>4</v>
      </c>
      <c r="Q137">
        <v>5</v>
      </c>
      <c r="R137">
        <v>4</v>
      </c>
      <c r="S137">
        <v>3</v>
      </c>
      <c r="U137" s="8">
        <v>5.0303699999999996</v>
      </c>
      <c r="V137" s="8">
        <v>0.61975000000000002</v>
      </c>
      <c r="W137">
        <v>57.5</v>
      </c>
      <c r="X137">
        <v>1.0794699999999999</v>
      </c>
      <c r="Y137">
        <v>1.69922</v>
      </c>
      <c r="Z137">
        <v>4.3783799999999999</v>
      </c>
      <c r="AA137">
        <v>0.51517999999999997</v>
      </c>
      <c r="AB137">
        <v>4.9570000000000003E-2</v>
      </c>
      <c r="AD137">
        <v>3.3311500000000001</v>
      </c>
      <c r="AE137">
        <v>80</v>
      </c>
      <c r="AG137">
        <v>0</v>
      </c>
      <c r="AJ137">
        <v>2.09931</v>
      </c>
      <c r="AK137">
        <v>0.70118000000000003</v>
      </c>
      <c r="AL137">
        <v>0.33217999999999998</v>
      </c>
      <c r="AM137">
        <v>3.1326700000000001</v>
      </c>
      <c r="AN137">
        <v>3.2484999999999999</v>
      </c>
      <c r="AO137">
        <v>1.13242</v>
      </c>
      <c r="AP137">
        <v>0.69872000000000001</v>
      </c>
      <c r="AQ137">
        <v>5.0699199999999998</v>
      </c>
      <c r="AS137">
        <v>1</v>
      </c>
      <c r="AT137">
        <v>0</v>
      </c>
      <c r="AU137">
        <v>1</v>
      </c>
      <c r="AV137">
        <v>0</v>
      </c>
      <c r="AW137" s="4">
        <v>0</v>
      </c>
      <c r="AX137">
        <v>0</v>
      </c>
      <c r="AY137">
        <v>0</v>
      </c>
      <c r="BA137" s="1">
        <v>44062</v>
      </c>
      <c r="BB137">
        <v>0</v>
      </c>
      <c r="BC137">
        <v>0</v>
      </c>
      <c r="BD137">
        <v>0</v>
      </c>
      <c r="BE137">
        <v>0</v>
      </c>
      <c r="BF137">
        <v>1</v>
      </c>
      <c r="BG137">
        <v>0</v>
      </c>
      <c r="BH137">
        <v>0</v>
      </c>
      <c r="BI137" s="1">
        <v>43482</v>
      </c>
      <c r="BJ137">
        <v>7</v>
      </c>
      <c r="BK137">
        <v>7</v>
      </c>
      <c r="BL137">
        <v>1</v>
      </c>
      <c r="BM137">
        <v>44</v>
      </c>
      <c r="BN137">
        <v>1</v>
      </c>
      <c r="BO137">
        <v>0</v>
      </c>
      <c r="BP137">
        <v>44</v>
      </c>
      <c r="BQ137" s="1">
        <v>43076</v>
      </c>
      <c r="BR137">
        <v>4</v>
      </c>
      <c r="BS137">
        <v>4</v>
      </c>
      <c r="BT137">
        <v>0</v>
      </c>
      <c r="BU137">
        <v>16</v>
      </c>
      <c r="BV137">
        <v>1</v>
      </c>
      <c r="BW137">
        <v>0</v>
      </c>
      <c r="BX137">
        <v>16</v>
      </c>
      <c r="BY137">
        <v>17.332999999999998</v>
      </c>
      <c r="CA137" t="s">
        <v>442</v>
      </c>
      <c r="CB137" t="s">
        <v>905</v>
      </c>
      <c r="CC137">
        <v>29203</v>
      </c>
      <c r="CD137">
        <v>390</v>
      </c>
      <c r="CE137">
        <v>8036915720</v>
      </c>
      <c r="CF137" t="s">
        <v>128</v>
      </c>
      <c r="CG137" t="s">
        <v>99</v>
      </c>
      <c r="CH137" s="1">
        <v>39431</v>
      </c>
      <c r="CI137" t="s">
        <v>100</v>
      </c>
      <c r="CJ137" t="s">
        <v>99</v>
      </c>
      <c r="CK137" t="s">
        <v>99</v>
      </c>
      <c r="CL137" t="s">
        <v>102</v>
      </c>
      <c r="CM137" t="s">
        <v>904</v>
      </c>
      <c r="CN137">
        <v>80</v>
      </c>
      <c r="CO137" s="1">
        <v>44621</v>
      </c>
      <c r="CP137" s="1"/>
      <c r="CV137"/>
    </row>
    <row r="138" spans="1:102" x14ac:dyDescent="0.25">
      <c r="A138" t="s">
        <v>226</v>
      </c>
      <c r="B138" s="18" t="s">
        <v>1020</v>
      </c>
      <c r="C138" s="18">
        <v>425301</v>
      </c>
      <c r="D138" t="s">
        <v>719</v>
      </c>
      <c r="E138" t="s">
        <v>171</v>
      </c>
      <c r="F138" t="s">
        <v>182</v>
      </c>
      <c r="G138" t="s">
        <v>1036</v>
      </c>
      <c r="H138">
        <v>196.2</v>
      </c>
      <c r="I138" t="s">
        <v>136</v>
      </c>
      <c r="K138" t="s">
        <v>99</v>
      </c>
      <c r="L138" t="s">
        <v>101</v>
      </c>
      <c r="M138">
        <v>4</v>
      </c>
      <c r="N138">
        <v>3</v>
      </c>
      <c r="O138">
        <v>4</v>
      </c>
      <c r="P138">
        <v>2</v>
      </c>
      <c r="Q138">
        <v>2</v>
      </c>
      <c r="S138">
        <v>3</v>
      </c>
      <c r="U138" s="8">
        <v>3.76627</v>
      </c>
      <c r="V138" s="8">
        <v>0.40926000000000001</v>
      </c>
      <c r="W138">
        <v>43.5</v>
      </c>
      <c r="X138">
        <v>1.0825499999999999</v>
      </c>
      <c r="Y138">
        <v>1.4918100000000001</v>
      </c>
      <c r="Z138">
        <v>3.01267</v>
      </c>
      <c r="AA138">
        <v>0.1429</v>
      </c>
      <c r="AB138">
        <v>2.8819999999999998E-2</v>
      </c>
      <c r="AD138">
        <v>2.2744599999999999</v>
      </c>
      <c r="AE138">
        <v>40</v>
      </c>
      <c r="AG138">
        <v>0</v>
      </c>
      <c r="AJ138">
        <v>2.1294400000000002</v>
      </c>
      <c r="AK138">
        <v>0.63097000000000003</v>
      </c>
      <c r="AL138">
        <v>0.26977000000000001</v>
      </c>
      <c r="AM138">
        <v>3.0301800000000001</v>
      </c>
      <c r="AN138">
        <v>2.1866500000000002</v>
      </c>
      <c r="AO138">
        <v>1.262</v>
      </c>
      <c r="AP138">
        <v>0.56815000000000004</v>
      </c>
      <c r="AQ138">
        <v>3.9242699999999999</v>
      </c>
      <c r="AS138">
        <v>26</v>
      </c>
      <c r="AT138">
        <v>1</v>
      </c>
      <c r="AU138">
        <v>0</v>
      </c>
      <c r="AV138">
        <v>1</v>
      </c>
      <c r="AW138" s="4">
        <v>7036.25</v>
      </c>
      <c r="AX138">
        <v>0</v>
      </c>
      <c r="AY138">
        <v>1</v>
      </c>
      <c r="BA138" s="1">
        <v>44357</v>
      </c>
      <c r="BB138">
        <v>0</v>
      </c>
      <c r="BC138">
        <v>0</v>
      </c>
      <c r="BD138">
        <v>0</v>
      </c>
      <c r="BE138">
        <v>0</v>
      </c>
      <c r="BF138">
        <v>0</v>
      </c>
      <c r="BG138">
        <v>0</v>
      </c>
      <c r="BH138">
        <v>0</v>
      </c>
      <c r="BI138" s="1">
        <v>43609</v>
      </c>
      <c r="BJ138">
        <v>4</v>
      </c>
      <c r="BK138">
        <v>4</v>
      </c>
      <c r="BL138">
        <v>1</v>
      </c>
      <c r="BM138">
        <v>48</v>
      </c>
      <c r="BN138">
        <v>1</v>
      </c>
      <c r="BO138">
        <v>0</v>
      </c>
      <c r="BP138">
        <v>48</v>
      </c>
      <c r="BQ138" s="1">
        <v>43209</v>
      </c>
      <c r="BR138">
        <v>3</v>
      </c>
      <c r="BS138">
        <v>3</v>
      </c>
      <c r="BT138">
        <v>0</v>
      </c>
      <c r="BU138">
        <v>8</v>
      </c>
      <c r="BV138">
        <v>1</v>
      </c>
      <c r="BW138">
        <v>0</v>
      </c>
      <c r="BX138">
        <v>8</v>
      </c>
      <c r="BY138">
        <v>17.332999999999998</v>
      </c>
      <c r="CA138" t="s">
        <v>129</v>
      </c>
      <c r="CB138" t="s">
        <v>721</v>
      </c>
      <c r="CC138">
        <v>29621</v>
      </c>
      <c r="CD138">
        <v>30</v>
      </c>
      <c r="CE138">
        <v>8642616734</v>
      </c>
      <c r="CF138" t="s">
        <v>98</v>
      </c>
      <c r="CG138" t="s">
        <v>99</v>
      </c>
      <c r="CH138" s="1">
        <v>33310</v>
      </c>
      <c r="CI138" t="s">
        <v>99</v>
      </c>
      <c r="CJ138" t="s">
        <v>99</v>
      </c>
      <c r="CK138" t="s">
        <v>99</v>
      </c>
      <c r="CL138" t="s">
        <v>102</v>
      </c>
      <c r="CM138" t="s">
        <v>720</v>
      </c>
      <c r="CN138">
        <v>220</v>
      </c>
      <c r="CO138" s="1">
        <v>44621</v>
      </c>
      <c r="CP138" s="1"/>
      <c r="CV138"/>
      <c r="CW138">
        <v>2</v>
      </c>
    </row>
    <row r="139" spans="1:102" x14ac:dyDescent="0.25">
      <c r="A139" t="s">
        <v>226</v>
      </c>
      <c r="B139" s="18" t="s">
        <v>1020</v>
      </c>
      <c r="C139" s="18">
        <v>425132</v>
      </c>
      <c r="D139" t="s">
        <v>544</v>
      </c>
      <c r="E139" t="s">
        <v>197</v>
      </c>
      <c r="F139" t="s">
        <v>210</v>
      </c>
      <c r="G139" t="s">
        <v>1034</v>
      </c>
      <c r="H139">
        <v>59</v>
      </c>
      <c r="I139" t="s">
        <v>97</v>
      </c>
      <c r="K139" t="s">
        <v>99</v>
      </c>
      <c r="L139" t="s">
        <v>101</v>
      </c>
      <c r="M139">
        <v>1</v>
      </c>
      <c r="N139">
        <v>2</v>
      </c>
      <c r="O139">
        <v>1</v>
      </c>
      <c r="P139">
        <v>2</v>
      </c>
      <c r="Q139">
        <v>4</v>
      </c>
      <c r="R139">
        <v>1</v>
      </c>
      <c r="S139">
        <v>2</v>
      </c>
      <c r="U139" s="8">
        <v>3.3905500000000002</v>
      </c>
      <c r="V139" s="8">
        <v>0.33280999999999999</v>
      </c>
      <c r="W139">
        <v>60</v>
      </c>
      <c r="X139">
        <v>0.94008999999999998</v>
      </c>
      <c r="Y139">
        <v>1.2728999999999999</v>
      </c>
      <c r="Z139">
        <v>2.9993500000000002</v>
      </c>
      <c r="AA139">
        <v>0.28361999999999998</v>
      </c>
      <c r="AB139">
        <v>0</v>
      </c>
      <c r="AD139">
        <v>2.1176499999999998</v>
      </c>
      <c r="AE139">
        <v>50</v>
      </c>
      <c r="AH139">
        <v>6</v>
      </c>
      <c r="AJ139">
        <v>2.3158099999999999</v>
      </c>
      <c r="AK139">
        <v>0.67859000000000003</v>
      </c>
      <c r="AL139">
        <v>0.28992000000000001</v>
      </c>
      <c r="AM139">
        <v>3.2843100000000001</v>
      </c>
      <c r="AN139">
        <v>1.87205</v>
      </c>
      <c r="AO139">
        <v>1.0190300000000001</v>
      </c>
      <c r="AP139">
        <v>0.42991000000000001</v>
      </c>
      <c r="AQ139">
        <v>3.25943</v>
      </c>
      <c r="AS139">
        <v>0</v>
      </c>
      <c r="AT139">
        <v>0</v>
      </c>
      <c r="AU139">
        <v>1</v>
      </c>
      <c r="AV139">
        <v>3</v>
      </c>
      <c r="AW139" s="4">
        <v>42147.95</v>
      </c>
      <c r="AX139">
        <v>0</v>
      </c>
      <c r="AY139">
        <v>3</v>
      </c>
      <c r="BA139" s="1">
        <v>44069</v>
      </c>
      <c r="BB139">
        <v>11</v>
      </c>
      <c r="BC139">
        <v>8</v>
      </c>
      <c r="BD139">
        <v>3</v>
      </c>
      <c r="BE139">
        <v>156</v>
      </c>
      <c r="BF139">
        <v>1</v>
      </c>
      <c r="BG139">
        <v>0</v>
      </c>
      <c r="BH139">
        <v>156</v>
      </c>
      <c r="BI139" s="1">
        <v>43518</v>
      </c>
      <c r="BJ139">
        <v>6</v>
      </c>
      <c r="BK139">
        <v>5</v>
      </c>
      <c r="BL139">
        <v>0</v>
      </c>
      <c r="BM139">
        <v>52</v>
      </c>
      <c r="BN139">
        <v>1</v>
      </c>
      <c r="BO139">
        <v>0</v>
      </c>
      <c r="BP139">
        <v>52</v>
      </c>
      <c r="BQ139" s="1">
        <v>43141</v>
      </c>
      <c r="BR139">
        <v>18</v>
      </c>
      <c r="BS139">
        <v>18</v>
      </c>
      <c r="BT139">
        <v>0</v>
      </c>
      <c r="BU139">
        <v>116</v>
      </c>
      <c r="BV139">
        <v>2</v>
      </c>
      <c r="BW139">
        <v>58</v>
      </c>
      <c r="BX139">
        <v>174</v>
      </c>
      <c r="BY139">
        <v>124.333</v>
      </c>
      <c r="CA139" t="s">
        <v>546</v>
      </c>
      <c r="CB139" t="s">
        <v>547</v>
      </c>
      <c r="CC139">
        <v>29936</v>
      </c>
      <c r="CD139">
        <v>60</v>
      </c>
      <c r="CE139">
        <v>8437265581</v>
      </c>
      <c r="CF139" t="s">
        <v>98</v>
      </c>
      <c r="CG139" t="s">
        <v>99</v>
      </c>
      <c r="CH139" s="1">
        <v>29084</v>
      </c>
      <c r="CI139" t="s">
        <v>99</v>
      </c>
      <c r="CJ139" t="s">
        <v>99</v>
      </c>
      <c r="CK139" t="s">
        <v>99</v>
      </c>
      <c r="CL139" t="s">
        <v>102</v>
      </c>
      <c r="CM139" t="s">
        <v>545</v>
      </c>
      <c r="CN139">
        <v>88</v>
      </c>
      <c r="CO139" s="1">
        <v>44621</v>
      </c>
      <c r="CP139" s="1"/>
      <c r="CV139"/>
    </row>
    <row r="140" spans="1:102" x14ac:dyDescent="0.25">
      <c r="A140" t="s">
        <v>226</v>
      </c>
      <c r="B140" s="18" t="s">
        <v>1020</v>
      </c>
      <c r="C140" s="18">
        <v>425158</v>
      </c>
      <c r="D140" t="s">
        <v>605</v>
      </c>
      <c r="E140" t="s">
        <v>607</v>
      </c>
      <c r="F140" t="s">
        <v>151</v>
      </c>
      <c r="G140" t="s">
        <v>1034</v>
      </c>
      <c r="H140">
        <v>83.5</v>
      </c>
      <c r="I140" t="s">
        <v>97</v>
      </c>
      <c r="K140" t="s">
        <v>99</v>
      </c>
      <c r="L140" t="s">
        <v>104</v>
      </c>
      <c r="M140">
        <v>1</v>
      </c>
      <c r="N140">
        <v>1</v>
      </c>
      <c r="O140">
        <v>3</v>
      </c>
      <c r="P140">
        <v>1</v>
      </c>
      <c r="Q140">
        <v>3</v>
      </c>
      <c r="R140">
        <v>1</v>
      </c>
      <c r="S140">
        <v>1</v>
      </c>
      <c r="U140" s="8">
        <v>2.9089800000000001</v>
      </c>
      <c r="V140" s="8">
        <v>0.25980999999999999</v>
      </c>
      <c r="X140">
        <v>0.83942000000000005</v>
      </c>
      <c r="Y140">
        <v>1.0992200000000001</v>
      </c>
      <c r="Z140">
        <v>2.4788000000000001</v>
      </c>
      <c r="AA140">
        <v>0.14717</v>
      </c>
      <c r="AB140">
        <v>5.77E-3</v>
      </c>
      <c r="AC140">
        <v>6</v>
      </c>
      <c r="AD140">
        <v>1.80976</v>
      </c>
      <c r="AF140">
        <v>6</v>
      </c>
      <c r="AH140">
        <v>6</v>
      </c>
      <c r="AJ140">
        <v>1.9384999999999999</v>
      </c>
      <c r="AK140">
        <v>0.64107000000000003</v>
      </c>
      <c r="AL140">
        <v>0.27772000000000002</v>
      </c>
      <c r="AM140">
        <v>2.8572899999999999</v>
      </c>
      <c r="AN140">
        <v>1.91127</v>
      </c>
      <c r="AO140">
        <v>0.96314999999999995</v>
      </c>
      <c r="AP140">
        <v>0.35034999999999999</v>
      </c>
      <c r="AQ140">
        <v>3.2144200000000001</v>
      </c>
      <c r="AS140">
        <v>2</v>
      </c>
      <c r="AT140">
        <v>0</v>
      </c>
      <c r="AU140">
        <v>3</v>
      </c>
      <c r="AV140">
        <v>4</v>
      </c>
      <c r="AW140" s="4">
        <v>18211.990000000002</v>
      </c>
      <c r="AX140">
        <v>0</v>
      </c>
      <c r="AY140">
        <v>4</v>
      </c>
      <c r="BA140" s="1">
        <v>44090</v>
      </c>
      <c r="BB140">
        <v>0</v>
      </c>
      <c r="BC140">
        <v>0</v>
      </c>
      <c r="BD140">
        <v>0</v>
      </c>
      <c r="BE140">
        <v>0</v>
      </c>
      <c r="BF140">
        <v>1</v>
      </c>
      <c r="BG140">
        <v>0</v>
      </c>
      <c r="BH140">
        <v>0</v>
      </c>
      <c r="BI140" s="1">
        <v>43656</v>
      </c>
      <c r="BJ140">
        <v>15</v>
      </c>
      <c r="BK140">
        <v>13</v>
      </c>
      <c r="BL140">
        <v>1</v>
      </c>
      <c r="BM140">
        <v>68</v>
      </c>
      <c r="BN140">
        <v>1</v>
      </c>
      <c r="BO140">
        <v>0</v>
      </c>
      <c r="BP140">
        <v>68</v>
      </c>
      <c r="BQ140" s="1">
        <v>43244</v>
      </c>
      <c r="BR140">
        <v>11</v>
      </c>
      <c r="BS140">
        <v>11</v>
      </c>
      <c r="BT140">
        <v>0</v>
      </c>
      <c r="BU140">
        <v>40</v>
      </c>
      <c r="BV140">
        <v>1</v>
      </c>
      <c r="BW140">
        <v>0</v>
      </c>
      <c r="BX140">
        <v>40</v>
      </c>
      <c r="BY140">
        <v>29.332999999999998</v>
      </c>
      <c r="CA140" t="s">
        <v>608</v>
      </c>
      <c r="CB140" t="s">
        <v>609</v>
      </c>
      <c r="CC140">
        <v>29130</v>
      </c>
      <c r="CD140">
        <v>190</v>
      </c>
      <c r="CE140">
        <v>8033372257</v>
      </c>
      <c r="CF140" t="s">
        <v>98</v>
      </c>
      <c r="CG140" t="s">
        <v>99</v>
      </c>
      <c r="CH140" s="1">
        <v>31485</v>
      </c>
      <c r="CI140" t="s">
        <v>99</v>
      </c>
      <c r="CJ140" t="s">
        <v>99</v>
      </c>
      <c r="CK140" t="s">
        <v>99</v>
      </c>
      <c r="CL140" t="s">
        <v>102</v>
      </c>
      <c r="CM140" t="s">
        <v>606</v>
      </c>
      <c r="CN140">
        <v>112</v>
      </c>
      <c r="CO140" s="1">
        <v>44621</v>
      </c>
      <c r="CP140" s="1"/>
      <c r="CS140">
        <v>12</v>
      </c>
      <c r="CV140"/>
      <c r="CX140">
        <v>12</v>
      </c>
    </row>
    <row r="141" spans="1:102" x14ac:dyDescent="0.25">
      <c r="A141" t="s">
        <v>226</v>
      </c>
      <c r="B141" s="18" t="s">
        <v>1020</v>
      </c>
      <c r="C141" s="18">
        <v>425307</v>
      </c>
      <c r="D141" t="s">
        <v>739</v>
      </c>
      <c r="E141" t="s">
        <v>159</v>
      </c>
      <c r="F141" t="s">
        <v>227</v>
      </c>
      <c r="G141" t="s">
        <v>1034</v>
      </c>
      <c r="H141">
        <v>36.200000000000003</v>
      </c>
      <c r="I141" t="s">
        <v>97</v>
      </c>
      <c r="K141" t="s">
        <v>99</v>
      </c>
      <c r="L141" t="s">
        <v>101</v>
      </c>
      <c r="M141">
        <v>3</v>
      </c>
      <c r="N141">
        <v>1</v>
      </c>
      <c r="O141">
        <v>4</v>
      </c>
      <c r="P141">
        <v>3</v>
      </c>
      <c r="Q141">
        <v>4</v>
      </c>
      <c r="R141">
        <v>2</v>
      </c>
      <c r="S141">
        <v>1</v>
      </c>
      <c r="U141" s="8">
        <v>2.4849600000000001</v>
      </c>
      <c r="V141" s="8">
        <v>0.31297999999999998</v>
      </c>
      <c r="X141">
        <v>0.80188000000000004</v>
      </c>
      <c r="Y141">
        <v>1.11486</v>
      </c>
      <c r="Z141">
        <v>2.1459600000000001</v>
      </c>
      <c r="AA141">
        <v>0.18765000000000001</v>
      </c>
      <c r="AB141">
        <v>1.277E-2</v>
      </c>
      <c r="AC141">
        <v>6</v>
      </c>
      <c r="AD141">
        <v>1.3701099999999999</v>
      </c>
      <c r="AF141">
        <v>6</v>
      </c>
      <c r="AG141">
        <v>1</v>
      </c>
      <c r="AJ141">
        <v>2.1137800000000002</v>
      </c>
      <c r="AK141">
        <v>0.68401999999999996</v>
      </c>
      <c r="AL141">
        <v>0.29099000000000003</v>
      </c>
      <c r="AM141">
        <v>3.0888</v>
      </c>
      <c r="AN141">
        <v>1.3269599999999999</v>
      </c>
      <c r="AO141">
        <v>0.86231000000000002</v>
      </c>
      <c r="AP141">
        <v>0.40279999999999999</v>
      </c>
      <c r="AQ141">
        <v>2.5400700000000001</v>
      </c>
      <c r="AS141">
        <v>2</v>
      </c>
      <c r="AT141">
        <v>3</v>
      </c>
      <c r="AU141">
        <v>3</v>
      </c>
      <c r="AV141">
        <v>0</v>
      </c>
      <c r="AW141" s="4">
        <v>0</v>
      </c>
      <c r="AX141">
        <v>0</v>
      </c>
      <c r="AY141">
        <v>0</v>
      </c>
      <c r="BA141" s="1">
        <v>44407</v>
      </c>
      <c r="BB141">
        <v>1</v>
      </c>
      <c r="BC141">
        <v>1</v>
      </c>
      <c r="BD141">
        <v>0</v>
      </c>
      <c r="BE141">
        <v>4</v>
      </c>
      <c r="BF141">
        <v>1</v>
      </c>
      <c r="BG141">
        <v>0</v>
      </c>
      <c r="BH141">
        <v>4</v>
      </c>
      <c r="BI141" s="1">
        <v>43663</v>
      </c>
      <c r="BJ141">
        <v>10</v>
      </c>
      <c r="BK141">
        <v>7</v>
      </c>
      <c r="BL141">
        <v>10</v>
      </c>
      <c r="BM141">
        <v>40</v>
      </c>
      <c r="BN141">
        <v>1</v>
      </c>
      <c r="BO141">
        <v>0</v>
      </c>
      <c r="BP141">
        <v>40</v>
      </c>
      <c r="BQ141" s="1">
        <v>43265</v>
      </c>
      <c r="BR141">
        <v>4</v>
      </c>
      <c r="BS141">
        <v>0</v>
      </c>
      <c r="BT141">
        <v>4</v>
      </c>
      <c r="BU141">
        <v>8</v>
      </c>
      <c r="BV141">
        <v>0</v>
      </c>
      <c r="BW141">
        <v>0</v>
      </c>
      <c r="BX141">
        <v>8</v>
      </c>
      <c r="BY141">
        <v>16.667000000000002</v>
      </c>
      <c r="CA141" t="s">
        <v>129</v>
      </c>
      <c r="CB141" t="s">
        <v>741</v>
      </c>
      <c r="CC141">
        <v>29661</v>
      </c>
      <c r="CD141">
        <v>220</v>
      </c>
      <c r="CE141">
        <v>8648366381</v>
      </c>
      <c r="CF141" t="s">
        <v>98</v>
      </c>
      <c r="CG141" t="s">
        <v>99</v>
      </c>
      <c r="CH141" s="1">
        <v>33337</v>
      </c>
      <c r="CI141" t="s">
        <v>99</v>
      </c>
      <c r="CJ141" t="s">
        <v>99</v>
      </c>
      <c r="CK141" t="s">
        <v>99</v>
      </c>
      <c r="CL141" t="s">
        <v>102</v>
      </c>
      <c r="CM141" t="s">
        <v>740</v>
      </c>
      <c r="CN141">
        <v>44</v>
      </c>
      <c r="CO141" s="1">
        <v>44621</v>
      </c>
      <c r="CP141" s="1"/>
      <c r="CS141">
        <v>12</v>
      </c>
      <c r="CV141"/>
      <c r="CX141">
        <v>12</v>
      </c>
    </row>
    <row r="142" spans="1:102" x14ac:dyDescent="0.25">
      <c r="A142" t="s">
        <v>226</v>
      </c>
      <c r="B142" s="18" t="s">
        <v>1020</v>
      </c>
      <c r="C142" s="18">
        <v>425082</v>
      </c>
      <c r="D142" t="s">
        <v>386</v>
      </c>
      <c r="E142" t="s">
        <v>142</v>
      </c>
      <c r="F142" t="s">
        <v>388</v>
      </c>
      <c r="G142" t="s">
        <v>1034</v>
      </c>
      <c r="H142">
        <v>142</v>
      </c>
      <c r="I142" t="s">
        <v>97</v>
      </c>
      <c r="K142" t="s">
        <v>99</v>
      </c>
      <c r="L142" t="s">
        <v>104</v>
      </c>
      <c r="M142">
        <v>3</v>
      </c>
      <c r="N142">
        <v>2</v>
      </c>
      <c r="O142">
        <v>3</v>
      </c>
      <c r="P142">
        <v>2</v>
      </c>
      <c r="Q142">
        <v>2</v>
      </c>
      <c r="R142">
        <v>3</v>
      </c>
      <c r="S142">
        <v>1</v>
      </c>
      <c r="U142" s="8">
        <v>3.4090500000000001</v>
      </c>
      <c r="V142" s="8">
        <v>0.24646000000000001</v>
      </c>
      <c r="W142">
        <v>48.5</v>
      </c>
      <c r="X142">
        <v>1.2323299999999999</v>
      </c>
      <c r="Y142">
        <v>1.47879</v>
      </c>
      <c r="Z142">
        <v>3.0621499999999999</v>
      </c>
      <c r="AA142">
        <v>0.13441</v>
      </c>
      <c r="AB142">
        <v>3.6999999999999998E-2</v>
      </c>
      <c r="AD142">
        <v>1.9302600000000001</v>
      </c>
      <c r="AE142">
        <v>50</v>
      </c>
      <c r="AG142">
        <v>0</v>
      </c>
      <c r="AJ142">
        <v>1.8747799999999999</v>
      </c>
      <c r="AK142">
        <v>0.71155000000000002</v>
      </c>
      <c r="AL142">
        <v>0.377</v>
      </c>
      <c r="AM142">
        <v>2.96333</v>
      </c>
      <c r="AN142">
        <v>2.1078100000000002</v>
      </c>
      <c r="AO142">
        <v>1.2739400000000001</v>
      </c>
      <c r="AP142">
        <v>0.24482999999999999</v>
      </c>
      <c r="AQ142">
        <v>3.6322000000000001</v>
      </c>
      <c r="AS142">
        <v>0</v>
      </c>
      <c r="AT142">
        <v>0</v>
      </c>
      <c r="AU142">
        <v>1</v>
      </c>
      <c r="AV142">
        <v>0</v>
      </c>
      <c r="AW142" s="4">
        <v>0</v>
      </c>
      <c r="AX142">
        <v>0</v>
      </c>
      <c r="AY142">
        <v>0</v>
      </c>
      <c r="BA142" s="1">
        <v>44085</v>
      </c>
      <c r="BB142">
        <v>6</v>
      </c>
      <c r="BC142">
        <v>6</v>
      </c>
      <c r="BD142">
        <v>0</v>
      </c>
      <c r="BE142">
        <v>28</v>
      </c>
      <c r="BF142">
        <v>1</v>
      </c>
      <c r="BG142">
        <v>0</v>
      </c>
      <c r="BH142">
        <v>28</v>
      </c>
      <c r="BI142" s="1">
        <v>43510</v>
      </c>
      <c r="BJ142">
        <v>4</v>
      </c>
      <c r="BK142">
        <v>3</v>
      </c>
      <c r="BL142">
        <v>0</v>
      </c>
      <c r="BM142">
        <v>20</v>
      </c>
      <c r="BN142">
        <v>1</v>
      </c>
      <c r="BO142">
        <v>0</v>
      </c>
      <c r="BP142">
        <v>20</v>
      </c>
      <c r="BQ142" s="1">
        <v>43364</v>
      </c>
      <c r="BR142">
        <v>7</v>
      </c>
      <c r="BS142">
        <v>7</v>
      </c>
      <c r="BT142">
        <v>0</v>
      </c>
      <c r="BU142">
        <v>32</v>
      </c>
      <c r="BV142">
        <v>1</v>
      </c>
      <c r="BW142">
        <v>0</v>
      </c>
      <c r="BX142">
        <v>32</v>
      </c>
      <c r="BY142">
        <v>26</v>
      </c>
      <c r="CA142" t="s">
        <v>389</v>
      </c>
      <c r="CB142" t="s">
        <v>390</v>
      </c>
      <c r="CC142">
        <v>29405</v>
      </c>
      <c r="CD142">
        <v>90</v>
      </c>
      <c r="CE142">
        <v>8437442750</v>
      </c>
      <c r="CF142" t="s">
        <v>98</v>
      </c>
      <c r="CG142" t="s">
        <v>99</v>
      </c>
      <c r="CH142" s="1">
        <v>29099</v>
      </c>
      <c r="CI142" t="s">
        <v>99</v>
      </c>
      <c r="CJ142" t="s">
        <v>99</v>
      </c>
      <c r="CK142" t="s">
        <v>99</v>
      </c>
      <c r="CL142" t="s">
        <v>102</v>
      </c>
      <c r="CM142" t="s">
        <v>387</v>
      </c>
      <c r="CN142">
        <v>160</v>
      </c>
      <c r="CO142" s="1">
        <v>44621</v>
      </c>
      <c r="CP142" s="1"/>
      <c r="CV142"/>
    </row>
    <row r="143" spans="1:102" x14ac:dyDescent="0.25">
      <c r="A143" t="s">
        <v>226</v>
      </c>
      <c r="B143" s="18" t="s">
        <v>1020</v>
      </c>
      <c r="C143" s="18">
        <v>425159</v>
      </c>
      <c r="D143" t="s">
        <v>610</v>
      </c>
      <c r="E143" t="s">
        <v>407</v>
      </c>
      <c r="F143" t="s">
        <v>188</v>
      </c>
      <c r="G143" t="s">
        <v>1034</v>
      </c>
      <c r="H143">
        <v>74.7</v>
      </c>
      <c r="I143" t="s">
        <v>97</v>
      </c>
      <c r="K143" t="s">
        <v>99</v>
      </c>
      <c r="L143" t="s">
        <v>104</v>
      </c>
      <c r="M143">
        <v>5</v>
      </c>
      <c r="N143">
        <v>3</v>
      </c>
      <c r="O143">
        <v>4</v>
      </c>
      <c r="P143">
        <v>5</v>
      </c>
      <c r="Q143">
        <v>5</v>
      </c>
      <c r="R143">
        <v>5</v>
      </c>
      <c r="S143">
        <v>3</v>
      </c>
      <c r="U143" s="8">
        <v>3.1749100000000001</v>
      </c>
      <c r="V143" s="8">
        <v>0.52249000000000001</v>
      </c>
      <c r="W143">
        <v>36.1</v>
      </c>
      <c r="X143">
        <v>1.0453699999999999</v>
      </c>
      <c r="Y143">
        <v>1.5678700000000001</v>
      </c>
      <c r="Z143">
        <v>2.8018399999999999</v>
      </c>
      <c r="AA143">
        <v>0.32605000000000001</v>
      </c>
      <c r="AB143">
        <v>7.0449999999999999E-2</v>
      </c>
      <c r="AD143">
        <v>1.60704</v>
      </c>
      <c r="AE143">
        <v>14.3</v>
      </c>
      <c r="AG143">
        <v>0</v>
      </c>
      <c r="AJ143">
        <v>2.02555</v>
      </c>
      <c r="AK143">
        <v>0.73485999999999996</v>
      </c>
      <c r="AL143">
        <v>0.34581000000000001</v>
      </c>
      <c r="AM143">
        <v>3.1062099999999999</v>
      </c>
      <c r="AN143">
        <v>1.6242399999999999</v>
      </c>
      <c r="AO143">
        <v>1.0463800000000001</v>
      </c>
      <c r="AP143">
        <v>0.56584999999999996</v>
      </c>
      <c r="AQ143">
        <v>3.2271299999999998</v>
      </c>
      <c r="AS143">
        <v>3</v>
      </c>
      <c r="AT143">
        <v>0</v>
      </c>
      <c r="AU143">
        <v>0</v>
      </c>
      <c r="AV143">
        <v>1</v>
      </c>
      <c r="AW143" s="4">
        <v>650</v>
      </c>
      <c r="AX143">
        <v>0</v>
      </c>
      <c r="AY143">
        <v>1</v>
      </c>
      <c r="BA143" s="1">
        <v>44307</v>
      </c>
      <c r="BB143">
        <v>3</v>
      </c>
      <c r="BC143">
        <v>3</v>
      </c>
      <c r="BD143">
        <v>0</v>
      </c>
      <c r="BE143">
        <v>12</v>
      </c>
      <c r="BF143">
        <v>1</v>
      </c>
      <c r="BG143">
        <v>0</v>
      </c>
      <c r="BH143">
        <v>12</v>
      </c>
      <c r="BI143" s="1">
        <v>43791</v>
      </c>
      <c r="BJ143">
        <v>2</v>
      </c>
      <c r="BK143">
        <v>2</v>
      </c>
      <c r="BL143">
        <v>2</v>
      </c>
      <c r="BM143">
        <v>8</v>
      </c>
      <c r="BN143">
        <v>1</v>
      </c>
      <c r="BO143">
        <v>0</v>
      </c>
      <c r="BP143">
        <v>8</v>
      </c>
      <c r="BQ143" s="1">
        <v>43336</v>
      </c>
      <c r="BR143">
        <v>12</v>
      </c>
      <c r="BS143">
        <v>11</v>
      </c>
      <c r="BT143">
        <v>1</v>
      </c>
      <c r="BU143">
        <v>68</v>
      </c>
      <c r="BV143">
        <v>1</v>
      </c>
      <c r="BW143">
        <v>0</v>
      </c>
      <c r="BX143">
        <v>68</v>
      </c>
      <c r="BY143">
        <v>20</v>
      </c>
      <c r="CA143" t="s">
        <v>612</v>
      </c>
      <c r="CB143" t="s">
        <v>613</v>
      </c>
      <c r="CC143">
        <v>29732</v>
      </c>
      <c r="CD143">
        <v>450</v>
      </c>
      <c r="CE143">
        <v>8033296565</v>
      </c>
      <c r="CF143" t="s">
        <v>98</v>
      </c>
      <c r="CG143" t="s">
        <v>99</v>
      </c>
      <c r="CH143" s="1">
        <v>31903</v>
      </c>
      <c r="CI143" t="s">
        <v>99</v>
      </c>
      <c r="CJ143" t="s">
        <v>99</v>
      </c>
      <c r="CK143" t="s">
        <v>99</v>
      </c>
      <c r="CL143" t="s">
        <v>102</v>
      </c>
      <c r="CM143" t="s">
        <v>611</v>
      </c>
      <c r="CN143">
        <v>99</v>
      </c>
      <c r="CO143" s="1">
        <v>44621</v>
      </c>
      <c r="CP143" s="1"/>
      <c r="CV143"/>
    </row>
    <row r="144" spans="1:102" x14ac:dyDescent="0.25">
      <c r="A144" t="s">
        <v>226</v>
      </c>
      <c r="B144" s="18" t="s">
        <v>1020</v>
      </c>
      <c r="C144" s="18">
        <v>425160</v>
      </c>
      <c r="D144" t="s">
        <v>614</v>
      </c>
      <c r="E144" t="s">
        <v>122</v>
      </c>
      <c r="F144" t="s">
        <v>227</v>
      </c>
      <c r="G144" t="s">
        <v>1035</v>
      </c>
      <c r="H144">
        <v>52.9</v>
      </c>
      <c r="I144" t="s">
        <v>111</v>
      </c>
      <c r="K144" t="s">
        <v>99</v>
      </c>
      <c r="L144" t="s">
        <v>101</v>
      </c>
      <c r="M144">
        <v>3</v>
      </c>
      <c r="N144">
        <v>1</v>
      </c>
      <c r="O144">
        <v>4</v>
      </c>
      <c r="P144">
        <v>3</v>
      </c>
      <c r="Q144">
        <v>2</v>
      </c>
      <c r="R144">
        <v>4</v>
      </c>
      <c r="S144">
        <v>1</v>
      </c>
      <c r="U144" s="8">
        <v>4.6792899999999999</v>
      </c>
      <c r="V144" s="8">
        <v>0.57877999999999996</v>
      </c>
      <c r="W144">
        <v>67.099999999999994</v>
      </c>
      <c r="X144">
        <v>1.5895900000000001</v>
      </c>
      <c r="Y144">
        <v>2.1683699999999999</v>
      </c>
      <c r="Z144">
        <v>4.0815400000000004</v>
      </c>
      <c r="AA144">
        <v>0.16112000000000001</v>
      </c>
      <c r="AB144">
        <v>6.2429999999999999E-2</v>
      </c>
      <c r="AD144">
        <v>2.51091</v>
      </c>
      <c r="AE144">
        <v>69.599999999999994</v>
      </c>
      <c r="AG144">
        <v>2</v>
      </c>
      <c r="AJ144">
        <v>1.8734999999999999</v>
      </c>
      <c r="AK144">
        <v>0.66186</v>
      </c>
      <c r="AL144">
        <v>0.31775999999999999</v>
      </c>
      <c r="AM144">
        <v>2.8531200000000001</v>
      </c>
      <c r="AN144">
        <v>2.7437399999999998</v>
      </c>
      <c r="AO144">
        <v>1.7666299999999999</v>
      </c>
      <c r="AP144">
        <v>0.68213000000000001</v>
      </c>
      <c r="AQ144">
        <v>5.1781499999999996</v>
      </c>
      <c r="AS144">
        <v>2</v>
      </c>
      <c r="AT144">
        <v>0</v>
      </c>
      <c r="AU144">
        <v>2</v>
      </c>
      <c r="AV144">
        <v>0</v>
      </c>
      <c r="AW144" s="4">
        <v>0</v>
      </c>
      <c r="AX144">
        <v>0</v>
      </c>
      <c r="AY144">
        <v>0</v>
      </c>
      <c r="BA144" s="1">
        <v>44175</v>
      </c>
      <c r="BB144">
        <v>0</v>
      </c>
      <c r="BC144">
        <v>0</v>
      </c>
      <c r="BD144">
        <v>0</v>
      </c>
      <c r="BE144">
        <v>0</v>
      </c>
      <c r="BF144">
        <v>1</v>
      </c>
      <c r="BG144">
        <v>0</v>
      </c>
      <c r="BH144">
        <v>0</v>
      </c>
      <c r="BI144" s="1">
        <v>43573</v>
      </c>
      <c r="BJ144">
        <v>4</v>
      </c>
      <c r="BK144">
        <v>4</v>
      </c>
      <c r="BL144">
        <v>1</v>
      </c>
      <c r="BM144">
        <v>16</v>
      </c>
      <c r="BN144">
        <v>1</v>
      </c>
      <c r="BO144">
        <v>0</v>
      </c>
      <c r="BP144">
        <v>16</v>
      </c>
      <c r="BQ144" s="1">
        <v>43195</v>
      </c>
      <c r="BR144">
        <v>9</v>
      </c>
      <c r="BS144">
        <v>6</v>
      </c>
      <c r="BT144">
        <v>3</v>
      </c>
      <c r="BU144">
        <v>40</v>
      </c>
      <c r="BV144">
        <v>1</v>
      </c>
      <c r="BW144">
        <v>0</v>
      </c>
      <c r="BX144">
        <v>40</v>
      </c>
      <c r="BY144">
        <v>12</v>
      </c>
      <c r="CA144" t="s">
        <v>614</v>
      </c>
      <c r="CB144" t="s">
        <v>616</v>
      </c>
      <c r="CC144">
        <v>29615</v>
      </c>
      <c r="CD144">
        <v>220</v>
      </c>
      <c r="CE144">
        <v>8649879800</v>
      </c>
      <c r="CF144" t="s">
        <v>128</v>
      </c>
      <c r="CG144" t="s">
        <v>99</v>
      </c>
      <c r="CH144" s="1">
        <v>31758</v>
      </c>
      <c r="CI144" t="s">
        <v>100</v>
      </c>
      <c r="CJ144" t="s">
        <v>99</v>
      </c>
      <c r="CK144" t="s">
        <v>99</v>
      </c>
      <c r="CL144" t="s">
        <v>102</v>
      </c>
      <c r="CM144" t="s">
        <v>615</v>
      </c>
      <c r="CN144">
        <v>74</v>
      </c>
      <c r="CO144" s="1">
        <v>44621</v>
      </c>
      <c r="CP144" s="1"/>
      <c r="CS144">
        <v>12</v>
      </c>
      <c r="CV144"/>
      <c r="CX144">
        <v>12</v>
      </c>
    </row>
    <row r="145" spans="1:102" x14ac:dyDescent="0.25">
      <c r="A145" t="s">
        <v>226</v>
      </c>
      <c r="B145" s="18" t="s">
        <v>1020</v>
      </c>
      <c r="C145" s="18">
        <v>425376</v>
      </c>
      <c r="D145" t="s">
        <v>876</v>
      </c>
      <c r="E145" t="s">
        <v>180</v>
      </c>
      <c r="F145" t="s">
        <v>273</v>
      </c>
      <c r="G145" t="s">
        <v>1035</v>
      </c>
      <c r="H145">
        <v>36</v>
      </c>
      <c r="I145" t="s">
        <v>127</v>
      </c>
      <c r="K145" t="s">
        <v>99</v>
      </c>
      <c r="L145" t="s">
        <v>104</v>
      </c>
      <c r="M145">
        <v>5</v>
      </c>
      <c r="N145">
        <v>5</v>
      </c>
      <c r="O145">
        <v>5</v>
      </c>
      <c r="P145">
        <v>5</v>
      </c>
      <c r="Q145">
        <v>5</v>
      </c>
      <c r="R145">
        <v>2</v>
      </c>
      <c r="S145">
        <v>5</v>
      </c>
      <c r="U145" s="8">
        <v>5.3757000000000001</v>
      </c>
      <c r="V145" s="8">
        <v>1.2060900000000001</v>
      </c>
      <c r="W145">
        <v>52.8</v>
      </c>
      <c r="X145">
        <v>1.3951899999999999</v>
      </c>
      <c r="Y145">
        <v>2.60128</v>
      </c>
      <c r="Z145">
        <v>4.2524899999999999</v>
      </c>
      <c r="AA145">
        <v>0.60075000000000001</v>
      </c>
      <c r="AB145">
        <v>0.10952000000000001</v>
      </c>
      <c r="AD145">
        <v>2.7744200000000001</v>
      </c>
      <c r="AE145">
        <v>33.299999999999997</v>
      </c>
      <c r="AG145">
        <v>0</v>
      </c>
      <c r="AJ145">
        <v>2.1375299999999999</v>
      </c>
      <c r="AK145">
        <v>0.70691000000000004</v>
      </c>
      <c r="AL145">
        <v>0.29771999999999998</v>
      </c>
      <c r="AM145">
        <v>3.14215</v>
      </c>
      <c r="AN145">
        <v>2.6572100000000001</v>
      </c>
      <c r="AO145">
        <v>1.4517599999999999</v>
      </c>
      <c r="AP145">
        <v>1.51715</v>
      </c>
      <c r="AQ145">
        <v>5.4016200000000003</v>
      </c>
      <c r="AS145">
        <v>1</v>
      </c>
      <c r="AT145">
        <v>0</v>
      </c>
      <c r="AU145">
        <v>0</v>
      </c>
      <c r="AV145">
        <v>0</v>
      </c>
      <c r="AW145" s="4">
        <v>0</v>
      </c>
      <c r="AX145">
        <v>0</v>
      </c>
      <c r="AY145">
        <v>0</v>
      </c>
      <c r="BA145" s="1">
        <v>44484</v>
      </c>
      <c r="BB145">
        <v>0</v>
      </c>
      <c r="BC145">
        <v>0</v>
      </c>
      <c r="BD145">
        <v>0</v>
      </c>
      <c r="BE145">
        <v>0</v>
      </c>
      <c r="BF145">
        <v>0</v>
      </c>
      <c r="BG145">
        <v>0</v>
      </c>
      <c r="BH145">
        <v>0</v>
      </c>
      <c r="BI145" s="1">
        <v>43713</v>
      </c>
      <c r="BJ145">
        <v>5</v>
      </c>
      <c r="BK145">
        <v>5</v>
      </c>
      <c r="BL145">
        <v>2</v>
      </c>
      <c r="BM145">
        <v>20</v>
      </c>
      <c r="BN145">
        <v>1</v>
      </c>
      <c r="BO145">
        <v>0</v>
      </c>
      <c r="BP145">
        <v>20</v>
      </c>
      <c r="BQ145" s="1">
        <v>43292</v>
      </c>
      <c r="BR145">
        <v>1</v>
      </c>
      <c r="BS145">
        <v>1</v>
      </c>
      <c r="BT145">
        <v>0</v>
      </c>
      <c r="BU145">
        <v>4</v>
      </c>
      <c r="BV145">
        <v>1</v>
      </c>
      <c r="BW145">
        <v>0</v>
      </c>
      <c r="BX145">
        <v>4</v>
      </c>
      <c r="BY145">
        <v>7.3330000000000002</v>
      </c>
      <c r="CA145" t="s">
        <v>442</v>
      </c>
      <c r="CB145" t="s">
        <v>878</v>
      </c>
      <c r="CC145">
        <v>29349</v>
      </c>
      <c r="CD145">
        <v>410</v>
      </c>
      <c r="CE145">
        <v>8645998600</v>
      </c>
      <c r="CF145" t="s">
        <v>128</v>
      </c>
      <c r="CG145" t="s">
        <v>99</v>
      </c>
      <c r="CH145" s="1">
        <v>37034</v>
      </c>
      <c r="CI145" t="s">
        <v>100</v>
      </c>
      <c r="CJ145" t="s">
        <v>99</v>
      </c>
      <c r="CK145" t="s">
        <v>99</v>
      </c>
      <c r="CL145" t="s">
        <v>102</v>
      </c>
      <c r="CM145" t="s">
        <v>877</v>
      </c>
      <c r="CN145">
        <v>75</v>
      </c>
      <c r="CO145" s="1">
        <v>44621</v>
      </c>
      <c r="CP145" s="1"/>
      <c r="CV145"/>
    </row>
    <row r="146" spans="1:102" x14ac:dyDescent="0.25">
      <c r="A146" t="s">
        <v>226</v>
      </c>
      <c r="B146" s="18" t="s">
        <v>1020</v>
      </c>
      <c r="C146" s="18">
        <v>425081</v>
      </c>
      <c r="D146" t="s">
        <v>382</v>
      </c>
      <c r="E146" t="s">
        <v>211</v>
      </c>
      <c r="F146" t="s">
        <v>384</v>
      </c>
      <c r="G146" t="s">
        <v>1036</v>
      </c>
      <c r="H146">
        <v>157.9</v>
      </c>
      <c r="I146" t="s">
        <v>103</v>
      </c>
      <c r="K146" t="s">
        <v>99</v>
      </c>
      <c r="L146" t="s">
        <v>104</v>
      </c>
      <c r="M146">
        <v>1</v>
      </c>
      <c r="N146">
        <v>1</v>
      </c>
      <c r="O146">
        <v>2</v>
      </c>
      <c r="P146">
        <v>4</v>
      </c>
      <c r="Q146">
        <v>4</v>
      </c>
      <c r="R146">
        <v>5</v>
      </c>
      <c r="S146">
        <v>1</v>
      </c>
      <c r="U146" s="8">
        <v>1.4611700000000001</v>
      </c>
      <c r="V146" s="8">
        <v>0.46665000000000001</v>
      </c>
      <c r="W146">
        <v>41.1</v>
      </c>
      <c r="X146">
        <v>0.17521</v>
      </c>
      <c r="Y146">
        <v>0.64185999999999999</v>
      </c>
      <c r="Z146">
        <v>1.2927200000000001</v>
      </c>
      <c r="AA146">
        <v>0.32808999999999999</v>
      </c>
      <c r="AB146">
        <v>0</v>
      </c>
      <c r="AD146">
        <v>0.81930999999999998</v>
      </c>
      <c r="AE146">
        <v>18.899999999999999</v>
      </c>
      <c r="AG146">
        <v>0</v>
      </c>
      <c r="AJ146">
        <v>2.2583899999999999</v>
      </c>
      <c r="AK146">
        <v>0.71350000000000002</v>
      </c>
      <c r="AL146">
        <v>0.32917999999999997</v>
      </c>
      <c r="AM146">
        <v>3.3010700000000002</v>
      </c>
      <c r="AN146">
        <v>0.74270999999999998</v>
      </c>
      <c r="AO146">
        <v>0.18063000000000001</v>
      </c>
      <c r="AP146">
        <v>0.53088999999999997</v>
      </c>
      <c r="AQ146">
        <v>1.3975299999999999</v>
      </c>
      <c r="AS146">
        <v>19</v>
      </c>
      <c r="AT146">
        <v>0</v>
      </c>
      <c r="AU146">
        <v>1</v>
      </c>
      <c r="AV146">
        <v>2</v>
      </c>
      <c r="AW146" s="4">
        <v>49203.9</v>
      </c>
      <c r="AX146">
        <v>1</v>
      </c>
      <c r="AY146">
        <v>3</v>
      </c>
      <c r="BA146" s="1">
        <v>44329</v>
      </c>
      <c r="BB146">
        <v>0</v>
      </c>
      <c r="BC146">
        <v>0</v>
      </c>
      <c r="BD146">
        <v>0</v>
      </c>
      <c r="BE146">
        <v>0</v>
      </c>
      <c r="BF146">
        <v>0</v>
      </c>
      <c r="BG146">
        <v>0</v>
      </c>
      <c r="BH146">
        <v>0</v>
      </c>
      <c r="BI146" s="1">
        <v>43554</v>
      </c>
      <c r="BJ146">
        <v>6</v>
      </c>
      <c r="BK146">
        <v>5</v>
      </c>
      <c r="BL146">
        <v>3</v>
      </c>
      <c r="BM146">
        <v>92</v>
      </c>
      <c r="BN146">
        <v>1</v>
      </c>
      <c r="BO146">
        <v>0</v>
      </c>
      <c r="BP146">
        <v>92</v>
      </c>
      <c r="BQ146" s="1">
        <v>43160</v>
      </c>
      <c r="BR146">
        <v>14</v>
      </c>
      <c r="BS146">
        <v>12</v>
      </c>
      <c r="BT146">
        <v>2</v>
      </c>
      <c r="BU146">
        <v>104</v>
      </c>
      <c r="BV146">
        <v>1</v>
      </c>
      <c r="BW146">
        <v>0</v>
      </c>
      <c r="BX146">
        <v>104</v>
      </c>
      <c r="BY146">
        <v>48</v>
      </c>
      <c r="CA146" t="s">
        <v>382</v>
      </c>
      <c r="CB146" t="s">
        <v>385</v>
      </c>
      <c r="CC146">
        <v>29138</v>
      </c>
      <c r="CD146">
        <v>400</v>
      </c>
      <c r="CE146">
        <v>8644452146</v>
      </c>
      <c r="CF146" t="s">
        <v>98</v>
      </c>
      <c r="CG146" t="s">
        <v>99</v>
      </c>
      <c r="CH146" s="1">
        <v>26161</v>
      </c>
      <c r="CI146" t="s">
        <v>99</v>
      </c>
      <c r="CJ146" t="s">
        <v>99</v>
      </c>
      <c r="CK146" t="s">
        <v>99</v>
      </c>
      <c r="CL146" t="s">
        <v>102</v>
      </c>
      <c r="CM146" t="s">
        <v>383</v>
      </c>
      <c r="CN146">
        <v>176</v>
      </c>
      <c r="CO146" s="1">
        <v>44621</v>
      </c>
      <c r="CP146" s="1"/>
      <c r="CS146">
        <v>12</v>
      </c>
      <c r="CV146"/>
      <c r="CX146">
        <v>12</v>
      </c>
    </row>
    <row r="147" spans="1:102" x14ac:dyDescent="0.25">
      <c r="A147" t="s">
        <v>226</v>
      </c>
      <c r="B147" s="18" t="s">
        <v>1020</v>
      </c>
      <c r="C147" s="18">
        <v>425146</v>
      </c>
      <c r="D147" t="s">
        <v>574</v>
      </c>
      <c r="E147" t="s">
        <v>174</v>
      </c>
      <c r="F147" t="s">
        <v>388</v>
      </c>
      <c r="G147" t="s">
        <v>1034</v>
      </c>
      <c r="H147">
        <v>128.4</v>
      </c>
      <c r="I147" t="s">
        <v>106</v>
      </c>
      <c r="K147" t="s">
        <v>100</v>
      </c>
      <c r="L147" t="s">
        <v>101</v>
      </c>
      <c r="M147">
        <v>2</v>
      </c>
      <c r="N147">
        <v>4</v>
      </c>
      <c r="O147">
        <v>1</v>
      </c>
      <c r="P147">
        <v>2</v>
      </c>
      <c r="Q147">
        <v>2</v>
      </c>
      <c r="R147">
        <v>2</v>
      </c>
      <c r="S147">
        <v>4</v>
      </c>
      <c r="U147" s="8">
        <v>3.4716800000000001</v>
      </c>
      <c r="V147" s="8">
        <v>0.56228999999999996</v>
      </c>
      <c r="W147">
        <v>69.099999999999994</v>
      </c>
      <c r="X147">
        <v>0.87495000000000001</v>
      </c>
      <c r="Y147">
        <v>1.4372400000000001</v>
      </c>
      <c r="Z147">
        <v>2.9741200000000001</v>
      </c>
      <c r="AA147">
        <v>0.24349000000000001</v>
      </c>
      <c r="AB147">
        <v>6.3899999999999998E-2</v>
      </c>
      <c r="AD147">
        <v>2.03443</v>
      </c>
      <c r="AE147">
        <v>67.900000000000006</v>
      </c>
      <c r="AG147">
        <v>1</v>
      </c>
      <c r="AJ147">
        <v>2.0381200000000002</v>
      </c>
      <c r="AK147">
        <v>0.66740999999999995</v>
      </c>
      <c r="AL147">
        <v>0.27363999999999999</v>
      </c>
      <c r="AM147">
        <v>2.9791699999999999</v>
      </c>
      <c r="AN147">
        <v>2.0435300000000001</v>
      </c>
      <c r="AO147">
        <v>0.96430000000000005</v>
      </c>
      <c r="AP147">
        <v>0.76954999999999996</v>
      </c>
      <c r="AQ147">
        <v>3.6792500000000001</v>
      </c>
      <c r="AS147">
        <v>0</v>
      </c>
      <c r="AT147">
        <v>0</v>
      </c>
      <c r="AU147">
        <v>1</v>
      </c>
      <c r="AV147">
        <v>1</v>
      </c>
      <c r="AW147" s="4">
        <v>36881</v>
      </c>
      <c r="AX147">
        <v>0</v>
      </c>
      <c r="AY147">
        <v>1</v>
      </c>
      <c r="BA147" s="1">
        <v>44440</v>
      </c>
      <c r="BB147">
        <v>14</v>
      </c>
      <c r="BC147">
        <v>14</v>
      </c>
      <c r="BD147">
        <v>0</v>
      </c>
      <c r="BE147">
        <v>200</v>
      </c>
      <c r="BF147">
        <v>1</v>
      </c>
      <c r="BG147">
        <v>0</v>
      </c>
      <c r="BH147">
        <v>200</v>
      </c>
      <c r="BI147" s="1">
        <v>43791</v>
      </c>
      <c r="BJ147">
        <v>6</v>
      </c>
      <c r="BK147">
        <v>5</v>
      </c>
      <c r="BL147">
        <v>5</v>
      </c>
      <c r="BM147">
        <v>36</v>
      </c>
      <c r="BN147">
        <v>1</v>
      </c>
      <c r="BO147">
        <v>0</v>
      </c>
      <c r="BP147">
        <v>36</v>
      </c>
      <c r="BQ147" s="1">
        <v>43336</v>
      </c>
      <c r="BR147">
        <v>11</v>
      </c>
      <c r="BS147">
        <v>11</v>
      </c>
      <c r="BT147">
        <v>0</v>
      </c>
      <c r="BU147">
        <v>48</v>
      </c>
      <c r="BV147">
        <v>1</v>
      </c>
      <c r="BW147">
        <v>0</v>
      </c>
      <c r="BX147">
        <v>48</v>
      </c>
      <c r="BY147">
        <v>120</v>
      </c>
      <c r="CA147" t="s">
        <v>129</v>
      </c>
      <c r="CB147" t="s">
        <v>576</v>
      </c>
      <c r="CC147">
        <v>29464</v>
      </c>
      <c r="CD147">
        <v>90</v>
      </c>
      <c r="CE147">
        <v>8438813210</v>
      </c>
      <c r="CF147" t="s">
        <v>98</v>
      </c>
      <c r="CG147" t="s">
        <v>99</v>
      </c>
      <c r="CH147" s="1">
        <v>29830</v>
      </c>
      <c r="CI147" t="s">
        <v>99</v>
      </c>
      <c r="CJ147" t="s">
        <v>99</v>
      </c>
      <c r="CK147" t="s">
        <v>99</v>
      </c>
      <c r="CL147" t="s">
        <v>102</v>
      </c>
      <c r="CM147" t="s">
        <v>575</v>
      </c>
      <c r="CN147">
        <v>176</v>
      </c>
      <c r="CO147" s="1">
        <v>44621</v>
      </c>
      <c r="CP147" s="1"/>
      <c r="CV147"/>
    </row>
    <row r="148" spans="1:102" x14ac:dyDescent="0.25">
      <c r="A148" t="s">
        <v>226</v>
      </c>
      <c r="B148" s="18" t="s">
        <v>1020</v>
      </c>
      <c r="C148" s="18">
        <v>425370</v>
      </c>
      <c r="D148" t="s">
        <v>859</v>
      </c>
      <c r="E148" t="s">
        <v>195</v>
      </c>
      <c r="F148" t="s">
        <v>167</v>
      </c>
      <c r="G148" t="s">
        <v>1034</v>
      </c>
      <c r="H148">
        <v>32.6</v>
      </c>
      <c r="I148" t="s">
        <v>106</v>
      </c>
      <c r="K148" t="s">
        <v>99</v>
      </c>
      <c r="L148" t="s">
        <v>104</v>
      </c>
      <c r="M148">
        <v>1</v>
      </c>
      <c r="N148">
        <v>3</v>
      </c>
      <c r="O148">
        <v>1</v>
      </c>
      <c r="P148">
        <v>4</v>
      </c>
      <c r="Q148">
        <v>4</v>
      </c>
      <c r="S148">
        <v>4</v>
      </c>
      <c r="U148" s="8">
        <v>2.8315700000000001</v>
      </c>
      <c r="V148" s="8">
        <v>0.62533000000000005</v>
      </c>
      <c r="X148">
        <v>0.3926</v>
      </c>
      <c r="Y148">
        <v>1.01793</v>
      </c>
      <c r="Z148">
        <v>2.5526300000000002</v>
      </c>
      <c r="AA148">
        <v>0.46762999999999999</v>
      </c>
      <c r="AB148">
        <v>0</v>
      </c>
      <c r="AC148">
        <v>6</v>
      </c>
      <c r="AD148">
        <v>1.8136399999999999</v>
      </c>
      <c r="AF148">
        <v>6</v>
      </c>
      <c r="AH148">
        <v>6</v>
      </c>
      <c r="AJ148">
        <v>2.0169199999999998</v>
      </c>
      <c r="AK148">
        <v>0.64988000000000001</v>
      </c>
      <c r="AL148">
        <v>0.2777</v>
      </c>
      <c r="AM148">
        <v>2.9445100000000002</v>
      </c>
      <c r="AN148">
        <v>1.8408899999999999</v>
      </c>
      <c r="AO148">
        <v>0.44436999999999999</v>
      </c>
      <c r="AP148">
        <v>0.84330000000000005</v>
      </c>
      <c r="AQ148">
        <v>3.0362</v>
      </c>
      <c r="AS148">
        <v>1</v>
      </c>
      <c r="AT148">
        <v>2</v>
      </c>
      <c r="AU148">
        <v>4</v>
      </c>
      <c r="AV148">
        <v>4</v>
      </c>
      <c r="AW148" s="4">
        <v>31793.45</v>
      </c>
      <c r="AX148">
        <v>0</v>
      </c>
      <c r="AY148">
        <v>4</v>
      </c>
      <c r="BA148" s="1">
        <v>44152</v>
      </c>
      <c r="BB148">
        <v>0</v>
      </c>
      <c r="BC148">
        <v>0</v>
      </c>
      <c r="BD148">
        <v>0</v>
      </c>
      <c r="BE148">
        <v>0</v>
      </c>
      <c r="BF148">
        <v>1</v>
      </c>
      <c r="BG148">
        <v>0</v>
      </c>
      <c r="BH148">
        <v>0</v>
      </c>
      <c r="BI148" s="1">
        <v>43727</v>
      </c>
      <c r="BJ148">
        <v>11</v>
      </c>
      <c r="BK148">
        <v>10</v>
      </c>
      <c r="BL148">
        <v>2</v>
      </c>
      <c r="BM148">
        <v>207</v>
      </c>
      <c r="BN148">
        <v>1</v>
      </c>
      <c r="BO148">
        <v>0</v>
      </c>
      <c r="BP148">
        <v>207</v>
      </c>
      <c r="BQ148" s="1">
        <v>43378</v>
      </c>
      <c r="BR148">
        <v>7</v>
      </c>
      <c r="BS148">
        <v>7</v>
      </c>
      <c r="BT148">
        <v>0</v>
      </c>
      <c r="BU148">
        <v>32</v>
      </c>
      <c r="BV148">
        <v>1</v>
      </c>
      <c r="BW148">
        <v>0</v>
      </c>
      <c r="BX148">
        <v>32</v>
      </c>
      <c r="BY148">
        <v>74.332999999999998</v>
      </c>
      <c r="CA148" t="s">
        <v>861</v>
      </c>
      <c r="CB148" t="s">
        <v>862</v>
      </c>
      <c r="CC148">
        <v>29061</v>
      </c>
      <c r="CD148">
        <v>390</v>
      </c>
      <c r="CE148">
        <v>8037763873</v>
      </c>
      <c r="CF148" t="s">
        <v>98</v>
      </c>
      <c r="CG148" t="s">
        <v>99</v>
      </c>
      <c r="CH148" s="1">
        <v>36663</v>
      </c>
      <c r="CI148" t="s">
        <v>99</v>
      </c>
      <c r="CJ148" t="s">
        <v>99</v>
      </c>
      <c r="CK148" t="s">
        <v>99</v>
      </c>
      <c r="CL148" t="s">
        <v>102</v>
      </c>
      <c r="CM148" t="s">
        <v>860</v>
      </c>
      <c r="CN148">
        <v>38</v>
      </c>
      <c r="CO148" s="1">
        <v>44621</v>
      </c>
      <c r="CP148" s="1"/>
      <c r="CV148"/>
      <c r="CW148">
        <v>2</v>
      </c>
    </row>
    <row r="149" spans="1:102" x14ac:dyDescent="0.25">
      <c r="A149" t="s">
        <v>226</v>
      </c>
      <c r="B149" s="18" t="s">
        <v>1020</v>
      </c>
      <c r="C149" s="18">
        <v>425139</v>
      </c>
      <c r="D149" t="s">
        <v>551</v>
      </c>
      <c r="E149" t="s">
        <v>181</v>
      </c>
      <c r="F149" t="s">
        <v>160</v>
      </c>
      <c r="G149" t="s">
        <v>1034</v>
      </c>
      <c r="H149">
        <v>100</v>
      </c>
      <c r="I149" t="s">
        <v>106</v>
      </c>
      <c r="K149" t="s">
        <v>100</v>
      </c>
      <c r="L149" t="s">
        <v>104</v>
      </c>
      <c r="M149">
        <v>1</v>
      </c>
      <c r="N149">
        <v>1</v>
      </c>
      <c r="O149">
        <v>2</v>
      </c>
      <c r="P149">
        <v>4</v>
      </c>
      <c r="Q149">
        <v>5</v>
      </c>
      <c r="R149">
        <v>2</v>
      </c>
      <c r="S149">
        <v>1</v>
      </c>
      <c r="U149" s="8">
        <v>3.7669299999999999</v>
      </c>
      <c r="V149" s="8">
        <v>0.45363999999999999</v>
      </c>
      <c r="W149">
        <v>63.2</v>
      </c>
      <c r="X149">
        <v>1.1644399999999999</v>
      </c>
      <c r="Y149">
        <v>1.61808</v>
      </c>
      <c r="Z149">
        <v>2.9830299999999998</v>
      </c>
      <c r="AA149">
        <v>8.6660000000000001E-2</v>
      </c>
      <c r="AB149">
        <v>7.8090000000000007E-2</v>
      </c>
      <c r="AD149">
        <v>2.1488399999999999</v>
      </c>
      <c r="AE149">
        <v>55</v>
      </c>
      <c r="AG149">
        <v>0</v>
      </c>
      <c r="AJ149">
        <v>2.0650400000000002</v>
      </c>
      <c r="AK149">
        <v>0.72470000000000001</v>
      </c>
      <c r="AL149">
        <v>0.34903000000000001</v>
      </c>
      <c r="AM149">
        <v>3.1387700000000001</v>
      </c>
      <c r="AN149">
        <v>2.1303100000000001</v>
      </c>
      <c r="AO149">
        <v>1.1819</v>
      </c>
      <c r="AP149">
        <v>0.48675000000000002</v>
      </c>
      <c r="AQ149">
        <v>3.7891599999999999</v>
      </c>
      <c r="AS149">
        <v>20</v>
      </c>
      <c r="AT149">
        <v>3</v>
      </c>
      <c r="AU149">
        <v>3</v>
      </c>
      <c r="AV149">
        <v>3</v>
      </c>
      <c r="AW149" s="4">
        <v>34940.75</v>
      </c>
      <c r="AX149">
        <v>1</v>
      </c>
      <c r="AY149">
        <v>4</v>
      </c>
      <c r="BA149" s="1">
        <v>44498</v>
      </c>
      <c r="BB149">
        <v>5</v>
      </c>
      <c r="BC149">
        <v>3</v>
      </c>
      <c r="BD149">
        <v>2</v>
      </c>
      <c r="BE149">
        <v>56</v>
      </c>
      <c r="BF149">
        <v>1</v>
      </c>
      <c r="BG149">
        <v>0</v>
      </c>
      <c r="BH149">
        <v>56</v>
      </c>
      <c r="BI149" s="1">
        <v>43741</v>
      </c>
      <c r="BJ149">
        <v>9</v>
      </c>
      <c r="BK149">
        <v>5</v>
      </c>
      <c r="BL149">
        <v>4</v>
      </c>
      <c r="BM149">
        <v>76</v>
      </c>
      <c r="BN149">
        <v>1</v>
      </c>
      <c r="BO149">
        <v>0</v>
      </c>
      <c r="BP149">
        <v>76</v>
      </c>
      <c r="BQ149" s="1">
        <v>43299</v>
      </c>
      <c r="BR149">
        <v>11</v>
      </c>
      <c r="BS149">
        <v>8</v>
      </c>
      <c r="BT149">
        <v>3</v>
      </c>
      <c r="BU149">
        <v>64</v>
      </c>
      <c r="BV149">
        <v>1</v>
      </c>
      <c r="BW149">
        <v>0</v>
      </c>
      <c r="BX149">
        <v>64</v>
      </c>
      <c r="BY149">
        <v>64</v>
      </c>
      <c r="CA149" t="s">
        <v>553</v>
      </c>
      <c r="CB149" t="s">
        <v>554</v>
      </c>
      <c r="CC149">
        <v>29678</v>
      </c>
      <c r="CD149">
        <v>360</v>
      </c>
      <c r="CE149">
        <v>8648821642</v>
      </c>
      <c r="CF149" t="s">
        <v>98</v>
      </c>
      <c r="CG149" t="s">
        <v>99</v>
      </c>
      <c r="CH149" s="1">
        <v>29635</v>
      </c>
      <c r="CI149" t="s">
        <v>99</v>
      </c>
      <c r="CJ149" t="s">
        <v>99</v>
      </c>
      <c r="CK149" t="s">
        <v>99</v>
      </c>
      <c r="CL149" t="s">
        <v>102</v>
      </c>
      <c r="CM149" t="s">
        <v>552</v>
      </c>
      <c r="CN149">
        <v>128</v>
      </c>
      <c r="CO149" s="1">
        <v>44621</v>
      </c>
      <c r="CP149" s="1"/>
      <c r="CS149">
        <v>12</v>
      </c>
      <c r="CV149"/>
      <c r="CX149">
        <v>12</v>
      </c>
    </row>
    <row r="150" spans="1:102" x14ac:dyDescent="0.25">
      <c r="A150" t="s">
        <v>226</v>
      </c>
      <c r="B150" s="18" t="s">
        <v>1020</v>
      </c>
      <c r="C150" s="18">
        <v>425416</v>
      </c>
      <c r="D150" t="s">
        <v>1000</v>
      </c>
      <c r="E150" t="s">
        <v>113</v>
      </c>
      <c r="F150" t="s">
        <v>120</v>
      </c>
      <c r="G150" t="s">
        <v>1034</v>
      </c>
      <c r="H150">
        <v>31.8</v>
      </c>
      <c r="I150" t="s">
        <v>118</v>
      </c>
      <c r="K150" t="s">
        <v>99</v>
      </c>
      <c r="L150" t="s">
        <v>104</v>
      </c>
      <c r="M150">
        <v>2</v>
      </c>
      <c r="N150">
        <v>3</v>
      </c>
      <c r="O150">
        <v>2</v>
      </c>
      <c r="P150">
        <v>2</v>
      </c>
      <c r="Q150">
        <v>1</v>
      </c>
      <c r="R150">
        <v>2</v>
      </c>
      <c r="S150">
        <v>1</v>
      </c>
      <c r="U150" s="8">
        <v>5.2720599999999997</v>
      </c>
      <c r="V150" s="8">
        <v>0.56654000000000004</v>
      </c>
      <c r="W150">
        <v>69.599999999999994</v>
      </c>
      <c r="X150">
        <v>1.8042800000000001</v>
      </c>
      <c r="Y150">
        <v>2.3708200000000001</v>
      </c>
      <c r="Z150">
        <v>4.4050500000000001</v>
      </c>
      <c r="AA150">
        <v>0.40309</v>
      </c>
      <c r="AB150">
        <v>0.13100999999999999</v>
      </c>
      <c r="AD150">
        <v>2.90124</v>
      </c>
      <c r="AE150">
        <v>81.8</v>
      </c>
      <c r="AG150">
        <v>2</v>
      </c>
      <c r="AJ150">
        <v>2.0947300000000002</v>
      </c>
      <c r="AK150">
        <v>0.78151000000000004</v>
      </c>
      <c r="AL150">
        <v>0.84177000000000002</v>
      </c>
      <c r="AM150">
        <v>3.7180200000000001</v>
      </c>
      <c r="AN150">
        <v>2.8354499999999998</v>
      </c>
      <c r="AO150">
        <v>1.6982200000000001</v>
      </c>
      <c r="AP150">
        <v>0.25205</v>
      </c>
      <c r="AQ150">
        <v>4.4769800000000002</v>
      </c>
      <c r="AS150">
        <v>0</v>
      </c>
      <c r="AT150">
        <v>2</v>
      </c>
      <c r="AU150">
        <v>7</v>
      </c>
      <c r="AV150">
        <v>2</v>
      </c>
      <c r="AW150" s="4">
        <v>27240</v>
      </c>
      <c r="AX150">
        <v>0</v>
      </c>
      <c r="AY150">
        <v>2</v>
      </c>
      <c r="BA150" s="1">
        <v>44216</v>
      </c>
      <c r="BB150">
        <v>17</v>
      </c>
      <c r="BC150">
        <v>13</v>
      </c>
      <c r="BD150">
        <v>4</v>
      </c>
      <c r="BE150">
        <v>72</v>
      </c>
      <c r="BF150">
        <v>1</v>
      </c>
      <c r="BG150">
        <v>0</v>
      </c>
      <c r="BH150">
        <v>72</v>
      </c>
      <c r="BI150" s="1">
        <v>43748</v>
      </c>
      <c r="BJ150">
        <v>3</v>
      </c>
      <c r="BK150">
        <v>0</v>
      </c>
      <c r="BL150">
        <v>2</v>
      </c>
      <c r="BM150">
        <v>24</v>
      </c>
      <c r="BN150">
        <v>0</v>
      </c>
      <c r="BO150">
        <v>0</v>
      </c>
      <c r="BP150">
        <v>24</v>
      </c>
      <c r="BQ150" s="21"/>
      <c r="BR150" t="s">
        <v>131</v>
      </c>
      <c r="BS150" t="s">
        <v>131</v>
      </c>
      <c r="BT150" t="s">
        <v>131</v>
      </c>
      <c r="BU150" t="s">
        <v>131</v>
      </c>
      <c r="BV150" t="s">
        <v>131</v>
      </c>
      <c r="BW150" t="s">
        <v>131</v>
      </c>
      <c r="BX150" t="s">
        <v>131</v>
      </c>
      <c r="BY150">
        <v>52.8</v>
      </c>
      <c r="CA150" t="s">
        <v>1002</v>
      </c>
      <c r="CB150" t="s">
        <v>1003</v>
      </c>
      <c r="CC150">
        <v>29571</v>
      </c>
      <c r="CD150">
        <v>330</v>
      </c>
      <c r="CE150">
        <v>8555738466</v>
      </c>
      <c r="CF150" t="s">
        <v>128</v>
      </c>
      <c r="CG150" t="s">
        <v>99</v>
      </c>
      <c r="CH150" s="1">
        <v>43748</v>
      </c>
      <c r="CI150" t="s">
        <v>99</v>
      </c>
      <c r="CJ150" t="s">
        <v>99</v>
      </c>
      <c r="CK150" t="s">
        <v>99</v>
      </c>
      <c r="CL150" t="s">
        <v>102</v>
      </c>
      <c r="CM150" t="s">
        <v>1001</v>
      </c>
      <c r="CN150">
        <v>95</v>
      </c>
      <c r="CO150" s="1">
        <v>44621</v>
      </c>
      <c r="CP150" s="1"/>
      <c r="CV150"/>
    </row>
    <row r="151" spans="1:102" x14ac:dyDescent="0.25">
      <c r="A151" t="s">
        <v>226</v>
      </c>
      <c r="B151" s="18" t="s">
        <v>1020</v>
      </c>
      <c r="C151" s="18">
        <v>425417</v>
      </c>
      <c r="D151" t="s">
        <v>1004</v>
      </c>
      <c r="E151" t="s">
        <v>174</v>
      </c>
      <c r="F151" t="s">
        <v>388</v>
      </c>
      <c r="G151" t="s">
        <v>1034</v>
      </c>
      <c r="H151">
        <v>36.6</v>
      </c>
      <c r="I151" t="s">
        <v>106</v>
      </c>
      <c r="K151" t="s">
        <v>99</v>
      </c>
      <c r="L151" t="s">
        <v>104</v>
      </c>
      <c r="M151">
        <v>5</v>
      </c>
      <c r="N151">
        <v>4</v>
      </c>
      <c r="O151">
        <v>5</v>
      </c>
      <c r="P151">
        <v>3</v>
      </c>
      <c r="Q151">
        <v>2</v>
      </c>
      <c r="R151">
        <v>5</v>
      </c>
      <c r="S151">
        <v>3</v>
      </c>
      <c r="U151" s="8">
        <v>4.6082900000000002</v>
      </c>
      <c r="V151" s="8">
        <v>0.74729999999999996</v>
      </c>
      <c r="W151">
        <v>55</v>
      </c>
      <c r="X151">
        <v>1.1248199999999999</v>
      </c>
      <c r="Y151">
        <v>1.87212</v>
      </c>
      <c r="Z151">
        <v>4.1824899999999996</v>
      </c>
      <c r="AA151">
        <v>0.37312000000000001</v>
      </c>
      <c r="AB151">
        <v>0.21067</v>
      </c>
      <c r="AD151">
        <v>2.7361800000000001</v>
      </c>
      <c r="AE151">
        <v>62.5</v>
      </c>
      <c r="AG151">
        <v>0</v>
      </c>
      <c r="AJ151">
        <v>2.0467300000000002</v>
      </c>
      <c r="AK151">
        <v>0.78124000000000005</v>
      </c>
      <c r="AL151">
        <v>0.39108999999999999</v>
      </c>
      <c r="AM151">
        <v>3.2190599999999998</v>
      </c>
      <c r="AN151">
        <v>2.73685</v>
      </c>
      <c r="AO151">
        <v>1.0590599999999999</v>
      </c>
      <c r="AP151">
        <v>0.71560000000000001</v>
      </c>
      <c r="AQ151">
        <v>4.5198799999999997</v>
      </c>
      <c r="AS151">
        <v>0</v>
      </c>
      <c r="AT151">
        <v>0</v>
      </c>
      <c r="AU151">
        <v>1</v>
      </c>
      <c r="AV151">
        <v>2</v>
      </c>
      <c r="AW151" s="4">
        <v>1630.08</v>
      </c>
      <c r="AX151">
        <v>0</v>
      </c>
      <c r="AY151">
        <v>2</v>
      </c>
      <c r="BA151" s="1">
        <v>44224</v>
      </c>
      <c r="BB151">
        <v>0</v>
      </c>
      <c r="BC151">
        <v>0</v>
      </c>
      <c r="BD151">
        <v>0</v>
      </c>
      <c r="BE151">
        <v>0</v>
      </c>
      <c r="BF151">
        <v>1</v>
      </c>
      <c r="BG151">
        <v>0</v>
      </c>
      <c r="BH151">
        <v>0</v>
      </c>
      <c r="BI151" s="1">
        <v>43774</v>
      </c>
      <c r="BJ151">
        <v>1</v>
      </c>
      <c r="BK151">
        <v>1</v>
      </c>
      <c r="BL151">
        <v>0</v>
      </c>
      <c r="BM151">
        <v>4</v>
      </c>
      <c r="BN151">
        <v>0</v>
      </c>
      <c r="BO151">
        <v>0</v>
      </c>
      <c r="BP151">
        <v>4</v>
      </c>
      <c r="BQ151" s="21"/>
      <c r="BR151" t="s">
        <v>131</v>
      </c>
      <c r="BS151" t="s">
        <v>131</v>
      </c>
      <c r="BT151" t="s">
        <v>131</v>
      </c>
      <c r="BU151" t="s">
        <v>131</v>
      </c>
      <c r="BV151" t="s">
        <v>131</v>
      </c>
      <c r="BW151" t="s">
        <v>131</v>
      </c>
      <c r="BX151" t="s">
        <v>131</v>
      </c>
      <c r="BY151">
        <v>1.6</v>
      </c>
      <c r="CA151" t="s">
        <v>1006</v>
      </c>
      <c r="CB151" t="s">
        <v>1007</v>
      </c>
      <c r="CC151">
        <v>29464</v>
      </c>
      <c r="CD151">
        <v>90</v>
      </c>
      <c r="CE151">
        <v>8439362801</v>
      </c>
      <c r="CF151" t="s">
        <v>128</v>
      </c>
      <c r="CG151" t="s">
        <v>99</v>
      </c>
      <c r="CH151" s="1">
        <v>43774</v>
      </c>
      <c r="CI151" t="s">
        <v>100</v>
      </c>
      <c r="CJ151" t="s">
        <v>99</v>
      </c>
      <c r="CK151" t="s">
        <v>99</v>
      </c>
      <c r="CL151" t="s">
        <v>102</v>
      </c>
      <c r="CM151" t="s">
        <v>1005</v>
      </c>
      <c r="CN151">
        <v>40</v>
      </c>
      <c r="CO151" s="1">
        <v>44621</v>
      </c>
      <c r="CP151" s="1"/>
      <c r="CV151"/>
    </row>
    <row r="152" spans="1:102" x14ac:dyDescent="0.25">
      <c r="A152" t="s">
        <v>226</v>
      </c>
      <c r="B152" s="18" t="s">
        <v>1020</v>
      </c>
      <c r="C152" s="18">
        <v>425112</v>
      </c>
      <c r="D152" t="s">
        <v>487</v>
      </c>
      <c r="E152" t="s">
        <v>489</v>
      </c>
      <c r="F152" t="s">
        <v>227</v>
      </c>
      <c r="G152" t="s">
        <v>1034</v>
      </c>
      <c r="H152">
        <v>112.9</v>
      </c>
      <c r="I152" t="s">
        <v>106</v>
      </c>
      <c r="K152" t="s">
        <v>99</v>
      </c>
      <c r="L152" t="s">
        <v>104</v>
      </c>
      <c r="M152">
        <v>2</v>
      </c>
      <c r="N152">
        <v>1</v>
      </c>
      <c r="O152">
        <v>2</v>
      </c>
      <c r="P152">
        <v>5</v>
      </c>
      <c r="Q152">
        <v>5</v>
      </c>
      <c r="R152">
        <v>5</v>
      </c>
      <c r="S152">
        <v>1</v>
      </c>
      <c r="U152" s="8">
        <v>2.3523399999999999</v>
      </c>
      <c r="V152" s="8">
        <v>0.39251000000000003</v>
      </c>
      <c r="W152">
        <v>67.5</v>
      </c>
      <c r="X152">
        <v>0.57213000000000003</v>
      </c>
      <c r="Y152">
        <v>0.96464000000000005</v>
      </c>
      <c r="Z152">
        <v>2.1256400000000002</v>
      </c>
      <c r="AA152">
        <v>0.16694999999999999</v>
      </c>
      <c r="AB152">
        <v>2.9919999999999999E-2</v>
      </c>
      <c r="AD152">
        <v>1.3876999999999999</v>
      </c>
      <c r="AE152">
        <v>53.6</v>
      </c>
      <c r="AG152">
        <v>1</v>
      </c>
      <c r="AJ152">
        <v>1.9150499999999999</v>
      </c>
      <c r="AK152">
        <v>0.66724000000000006</v>
      </c>
      <c r="AL152">
        <v>0.29070000000000001</v>
      </c>
      <c r="AM152">
        <v>2.8730000000000002</v>
      </c>
      <c r="AN152">
        <v>1.4834799999999999</v>
      </c>
      <c r="AO152">
        <v>0.63071999999999995</v>
      </c>
      <c r="AP152">
        <v>0.50566</v>
      </c>
      <c r="AQ152">
        <v>2.5851199999999999</v>
      </c>
      <c r="AS152">
        <v>12</v>
      </c>
      <c r="AT152">
        <v>0</v>
      </c>
      <c r="AU152">
        <v>1</v>
      </c>
      <c r="AV152">
        <v>1</v>
      </c>
      <c r="AW152" s="4">
        <v>5000</v>
      </c>
      <c r="AX152">
        <v>0</v>
      </c>
      <c r="AY152">
        <v>1</v>
      </c>
      <c r="BA152" s="1">
        <v>44342</v>
      </c>
      <c r="BB152">
        <v>16</v>
      </c>
      <c r="BC152">
        <v>16</v>
      </c>
      <c r="BD152">
        <v>0</v>
      </c>
      <c r="BE152">
        <v>104</v>
      </c>
      <c r="BF152">
        <v>1</v>
      </c>
      <c r="BG152">
        <v>0</v>
      </c>
      <c r="BH152">
        <v>104</v>
      </c>
      <c r="BI152" s="1">
        <v>43608</v>
      </c>
      <c r="BJ152">
        <v>6</v>
      </c>
      <c r="BK152">
        <v>5</v>
      </c>
      <c r="BL152">
        <v>0</v>
      </c>
      <c r="BM152">
        <v>28</v>
      </c>
      <c r="BN152">
        <v>1</v>
      </c>
      <c r="BO152">
        <v>0</v>
      </c>
      <c r="BP152">
        <v>28</v>
      </c>
      <c r="BQ152" s="1">
        <v>43203</v>
      </c>
      <c r="BR152">
        <v>5</v>
      </c>
      <c r="BS152">
        <v>2</v>
      </c>
      <c r="BT152">
        <v>3</v>
      </c>
      <c r="BU152">
        <v>24</v>
      </c>
      <c r="BV152">
        <v>1</v>
      </c>
      <c r="BW152">
        <v>0</v>
      </c>
      <c r="BX152">
        <v>24</v>
      </c>
      <c r="BY152">
        <v>65.332999999999998</v>
      </c>
      <c r="CA152" t="s">
        <v>490</v>
      </c>
      <c r="CB152" t="s">
        <v>491</v>
      </c>
      <c r="CC152">
        <v>29681</v>
      </c>
      <c r="CD152">
        <v>220</v>
      </c>
      <c r="CE152">
        <v>8649636069</v>
      </c>
      <c r="CF152" t="s">
        <v>98</v>
      </c>
      <c r="CG152" t="s">
        <v>99</v>
      </c>
      <c r="CH152" s="1">
        <v>28475</v>
      </c>
      <c r="CI152" t="s">
        <v>99</v>
      </c>
      <c r="CJ152" t="s">
        <v>99</v>
      </c>
      <c r="CK152" t="s">
        <v>99</v>
      </c>
      <c r="CL152" t="s">
        <v>102</v>
      </c>
      <c r="CM152" t="s">
        <v>488</v>
      </c>
      <c r="CN152">
        <v>132</v>
      </c>
      <c r="CO152" s="1">
        <v>44621</v>
      </c>
      <c r="CP152" s="1"/>
      <c r="CS152">
        <v>12</v>
      </c>
      <c r="CV152"/>
      <c r="CX152">
        <v>12</v>
      </c>
    </row>
    <row r="153" spans="1:102" x14ac:dyDescent="0.25">
      <c r="A153" t="s">
        <v>226</v>
      </c>
      <c r="B153" s="18" t="s">
        <v>1020</v>
      </c>
      <c r="C153" s="18">
        <v>425410</v>
      </c>
      <c r="D153" t="s">
        <v>975</v>
      </c>
      <c r="E153" t="s">
        <v>272</v>
      </c>
      <c r="F153" t="s">
        <v>273</v>
      </c>
      <c r="G153" t="s">
        <v>1034</v>
      </c>
      <c r="H153">
        <v>21.2</v>
      </c>
      <c r="I153" t="s">
        <v>97</v>
      </c>
      <c r="K153" t="s">
        <v>99</v>
      </c>
      <c r="L153" t="s">
        <v>116</v>
      </c>
      <c r="M153">
        <v>5</v>
      </c>
      <c r="N153">
        <v>5</v>
      </c>
      <c r="O153">
        <v>4</v>
      </c>
      <c r="P153">
        <v>3</v>
      </c>
      <c r="R153">
        <v>3</v>
      </c>
      <c r="S153">
        <v>5</v>
      </c>
      <c r="U153" s="8">
        <v>8.8699499999999993</v>
      </c>
      <c r="V153" s="8">
        <v>2.3836300000000001</v>
      </c>
      <c r="X153">
        <v>1.80725</v>
      </c>
      <c r="Y153">
        <v>4.1908799999999999</v>
      </c>
      <c r="Z153">
        <v>6.3003600000000004</v>
      </c>
      <c r="AA153">
        <v>1.62178</v>
      </c>
      <c r="AB153">
        <v>0</v>
      </c>
      <c r="AC153">
        <v>6</v>
      </c>
      <c r="AD153">
        <v>4.6790700000000003</v>
      </c>
      <c r="AF153">
        <v>6</v>
      </c>
      <c r="AH153">
        <v>6</v>
      </c>
      <c r="AJ153">
        <v>1.9754400000000001</v>
      </c>
      <c r="AK153">
        <v>0.86380000000000001</v>
      </c>
      <c r="AL153">
        <v>0.52305999999999997</v>
      </c>
      <c r="AM153">
        <v>3.3622999999999998</v>
      </c>
      <c r="AN153">
        <v>4.8491099999999996</v>
      </c>
      <c r="AO153">
        <v>1.5389600000000001</v>
      </c>
      <c r="AP153">
        <v>1.7066399999999999</v>
      </c>
      <c r="AQ153">
        <v>8.3291500000000003</v>
      </c>
      <c r="AS153">
        <v>0</v>
      </c>
      <c r="AT153">
        <v>1</v>
      </c>
      <c r="AU153">
        <v>2</v>
      </c>
      <c r="AV153">
        <v>13</v>
      </c>
      <c r="AW153" s="4">
        <v>34365.96</v>
      </c>
      <c r="AX153">
        <v>0</v>
      </c>
      <c r="AY153">
        <v>13</v>
      </c>
      <c r="BA153" s="1">
        <v>44081</v>
      </c>
      <c r="BB153">
        <v>3</v>
      </c>
      <c r="BC153">
        <v>1</v>
      </c>
      <c r="BD153">
        <v>2</v>
      </c>
      <c r="BE153">
        <v>12</v>
      </c>
      <c r="BF153">
        <v>1</v>
      </c>
      <c r="BG153">
        <v>0</v>
      </c>
      <c r="BH153">
        <v>12</v>
      </c>
      <c r="BI153" s="1">
        <v>43503</v>
      </c>
      <c r="BJ153">
        <v>5</v>
      </c>
      <c r="BK153">
        <v>3</v>
      </c>
      <c r="BL153">
        <v>1</v>
      </c>
      <c r="BM153">
        <v>20</v>
      </c>
      <c r="BN153">
        <v>1</v>
      </c>
      <c r="BO153">
        <v>0</v>
      </c>
      <c r="BP153">
        <v>20</v>
      </c>
      <c r="BQ153" s="1">
        <v>43088</v>
      </c>
      <c r="BR153">
        <v>0</v>
      </c>
      <c r="BS153">
        <v>0</v>
      </c>
      <c r="BT153">
        <v>0</v>
      </c>
      <c r="BU153">
        <v>0</v>
      </c>
      <c r="BV153">
        <v>0</v>
      </c>
      <c r="BW153">
        <v>0</v>
      </c>
      <c r="BX153">
        <v>0</v>
      </c>
      <c r="BY153">
        <v>12.667</v>
      </c>
      <c r="CA153" t="s">
        <v>977</v>
      </c>
      <c r="CB153" t="s">
        <v>978</v>
      </c>
      <c r="CC153">
        <v>29307</v>
      </c>
      <c r="CD153">
        <v>410</v>
      </c>
      <c r="CE153">
        <v>8645826838</v>
      </c>
      <c r="CF153" t="s">
        <v>128</v>
      </c>
      <c r="CG153" t="s">
        <v>99</v>
      </c>
      <c r="CH153" s="1">
        <v>43140</v>
      </c>
      <c r="CI153" t="s">
        <v>100</v>
      </c>
      <c r="CJ153" t="s">
        <v>99</v>
      </c>
      <c r="CK153" t="s">
        <v>99</v>
      </c>
      <c r="CL153" t="s">
        <v>102</v>
      </c>
      <c r="CM153" t="s">
        <v>976</v>
      </c>
      <c r="CN153">
        <v>26</v>
      </c>
      <c r="CO153" s="1">
        <v>44621</v>
      </c>
      <c r="CP153" s="1"/>
      <c r="CV153">
        <v>2</v>
      </c>
    </row>
    <row r="154" spans="1:102" x14ac:dyDescent="0.25">
      <c r="A154" t="s">
        <v>226</v>
      </c>
      <c r="B154" s="18" t="s">
        <v>1020</v>
      </c>
      <c r="C154" s="18">
        <v>425157</v>
      </c>
      <c r="D154" t="s">
        <v>601</v>
      </c>
      <c r="E154" t="s">
        <v>107</v>
      </c>
      <c r="F154" t="s">
        <v>242</v>
      </c>
      <c r="G154" t="s">
        <v>1034</v>
      </c>
      <c r="H154">
        <v>63.5</v>
      </c>
      <c r="I154" t="s">
        <v>97</v>
      </c>
      <c r="K154" t="s">
        <v>99</v>
      </c>
      <c r="L154" t="s">
        <v>104</v>
      </c>
      <c r="M154">
        <v>4</v>
      </c>
      <c r="N154">
        <v>4</v>
      </c>
      <c r="O154">
        <v>3</v>
      </c>
      <c r="P154">
        <v>4</v>
      </c>
      <c r="Q154">
        <v>4</v>
      </c>
      <c r="R154">
        <v>5</v>
      </c>
      <c r="S154">
        <v>3</v>
      </c>
      <c r="U154" s="8">
        <v>4.9421799999999996</v>
      </c>
      <c r="V154" s="8">
        <v>0.59836999999999996</v>
      </c>
      <c r="X154">
        <v>0.87204999999999999</v>
      </c>
      <c r="Y154">
        <v>1.4704200000000001</v>
      </c>
      <c r="Z154">
        <v>4.3306300000000002</v>
      </c>
      <c r="AA154">
        <v>0.33611000000000002</v>
      </c>
      <c r="AB154">
        <v>1.9730000000000001E-2</v>
      </c>
      <c r="AC154">
        <v>6</v>
      </c>
      <c r="AD154">
        <v>3.4717600000000002</v>
      </c>
      <c r="AF154">
        <v>6</v>
      </c>
      <c r="AH154">
        <v>6</v>
      </c>
      <c r="AJ154">
        <v>2.1883599999999999</v>
      </c>
      <c r="AK154">
        <v>0.6976</v>
      </c>
      <c r="AL154">
        <v>0.33953</v>
      </c>
      <c r="AM154">
        <v>3.2254900000000002</v>
      </c>
      <c r="AN154">
        <v>3.2478600000000002</v>
      </c>
      <c r="AO154">
        <v>0.91952</v>
      </c>
      <c r="AP154">
        <v>0.66</v>
      </c>
      <c r="AQ154">
        <v>4.8376999999999999</v>
      </c>
      <c r="AS154">
        <v>1</v>
      </c>
      <c r="AT154">
        <v>0</v>
      </c>
      <c r="AU154">
        <v>0</v>
      </c>
      <c r="AV154">
        <v>0</v>
      </c>
      <c r="AW154" s="4">
        <v>0</v>
      </c>
      <c r="AX154">
        <v>0</v>
      </c>
      <c r="AY154">
        <v>0</v>
      </c>
      <c r="BA154" s="1">
        <v>44469</v>
      </c>
      <c r="BB154">
        <v>5</v>
      </c>
      <c r="BC154">
        <v>4</v>
      </c>
      <c r="BD154">
        <v>1</v>
      </c>
      <c r="BE154">
        <v>40</v>
      </c>
      <c r="BF154">
        <v>1</v>
      </c>
      <c r="BG154">
        <v>0</v>
      </c>
      <c r="BH154">
        <v>40</v>
      </c>
      <c r="BI154" s="1">
        <v>43678</v>
      </c>
      <c r="BJ154">
        <v>6</v>
      </c>
      <c r="BK154">
        <v>6</v>
      </c>
      <c r="BL154">
        <v>0</v>
      </c>
      <c r="BM154">
        <v>28</v>
      </c>
      <c r="BN154">
        <v>1</v>
      </c>
      <c r="BO154">
        <v>0</v>
      </c>
      <c r="BP154">
        <v>28</v>
      </c>
      <c r="BQ154" s="1">
        <v>43279</v>
      </c>
      <c r="BR154">
        <v>5</v>
      </c>
      <c r="BS154">
        <v>5</v>
      </c>
      <c r="BT154">
        <v>0</v>
      </c>
      <c r="BU154">
        <v>28</v>
      </c>
      <c r="BV154">
        <v>1</v>
      </c>
      <c r="BW154">
        <v>0</v>
      </c>
      <c r="BX154">
        <v>28</v>
      </c>
      <c r="BY154">
        <v>34</v>
      </c>
      <c r="CA154" t="s">
        <v>603</v>
      </c>
      <c r="CB154" t="s">
        <v>604</v>
      </c>
      <c r="CC154">
        <v>29506</v>
      </c>
      <c r="CD154">
        <v>200</v>
      </c>
      <c r="CE154">
        <v>8436694403</v>
      </c>
      <c r="CF154" t="s">
        <v>98</v>
      </c>
      <c r="CG154" t="s">
        <v>99</v>
      </c>
      <c r="CH154" s="1">
        <v>31661</v>
      </c>
      <c r="CI154" t="s">
        <v>99</v>
      </c>
      <c r="CJ154" t="s">
        <v>99</v>
      </c>
      <c r="CK154" t="s">
        <v>99</v>
      </c>
      <c r="CL154" t="s">
        <v>102</v>
      </c>
      <c r="CM154" t="s">
        <v>602</v>
      </c>
      <c r="CN154">
        <v>88</v>
      </c>
      <c r="CO154" s="1">
        <v>44621</v>
      </c>
      <c r="CP154" s="1"/>
      <c r="CV154"/>
    </row>
    <row r="155" spans="1:102" x14ac:dyDescent="0.25">
      <c r="A155" t="s">
        <v>226</v>
      </c>
      <c r="B155" s="18" t="s">
        <v>1020</v>
      </c>
      <c r="C155" s="18">
        <v>425384</v>
      </c>
      <c r="D155" t="s">
        <v>892</v>
      </c>
      <c r="E155" t="s">
        <v>272</v>
      </c>
      <c r="F155" t="s">
        <v>273</v>
      </c>
      <c r="G155" t="s">
        <v>1036</v>
      </c>
      <c r="H155">
        <v>15.8</v>
      </c>
      <c r="I155" t="s">
        <v>146</v>
      </c>
      <c r="K155" t="s">
        <v>99</v>
      </c>
      <c r="L155" t="s">
        <v>104</v>
      </c>
      <c r="M155">
        <v>5</v>
      </c>
      <c r="N155">
        <v>5</v>
      </c>
      <c r="O155">
        <v>4</v>
      </c>
      <c r="P155">
        <v>5</v>
      </c>
      <c r="R155">
        <v>5</v>
      </c>
      <c r="S155">
        <v>5</v>
      </c>
      <c r="U155" s="8">
        <v>5.1280400000000004</v>
      </c>
      <c r="V155" s="8">
        <v>3.0678000000000001</v>
      </c>
      <c r="W155">
        <v>68.2</v>
      </c>
      <c r="X155">
        <v>0</v>
      </c>
      <c r="Y155">
        <v>3.0678000000000001</v>
      </c>
      <c r="Z155">
        <v>4.3627200000000004</v>
      </c>
      <c r="AA155">
        <v>2.44272</v>
      </c>
      <c r="AB155">
        <v>0.25151000000000001</v>
      </c>
      <c r="AD155">
        <v>2.0602399999999998</v>
      </c>
      <c r="AE155">
        <v>69.2</v>
      </c>
      <c r="AG155">
        <v>1</v>
      </c>
      <c r="AJ155">
        <v>1.94431</v>
      </c>
      <c r="AK155">
        <v>0.89876999999999996</v>
      </c>
      <c r="AL155">
        <v>0.50488999999999995</v>
      </c>
      <c r="AM155">
        <v>3.3479700000000001</v>
      </c>
      <c r="AN155">
        <v>2.1692900000000002</v>
      </c>
      <c r="AO155">
        <v>0</v>
      </c>
      <c r="AP155">
        <v>2.27556</v>
      </c>
      <c r="AQ155">
        <v>4.8360000000000003</v>
      </c>
      <c r="AS155">
        <v>2</v>
      </c>
      <c r="AT155">
        <v>0</v>
      </c>
      <c r="AU155">
        <v>0</v>
      </c>
      <c r="AV155">
        <v>1</v>
      </c>
      <c r="AW155" s="4">
        <v>19415.5</v>
      </c>
      <c r="AX155">
        <v>0</v>
      </c>
      <c r="AY155">
        <v>1</v>
      </c>
      <c r="BA155" s="1">
        <v>44209</v>
      </c>
      <c r="BB155">
        <v>1</v>
      </c>
      <c r="BC155">
        <v>1</v>
      </c>
      <c r="BD155">
        <v>0</v>
      </c>
      <c r="BE155">
        <v>4</v>
      </c>
      <c r="BF155">
        <v>1</v>
      </c>
      <c r="BG155">
        <v>0</v>
      </c>
      <c r="BH155">
        <v>4</v>
      </c>
      <c r="BI155" s="1">
        <v>43531</v>
      </c>
      <c r="BJ155">
        <v>0</v>
      </c>
      <c r="BK155">
        <v>0</v>
      </c>
      <c r="BL155">
        <v>0</v>
      </c>
      <c r="BM155">
        <v>0</v>
      </c>
      <c r="BN155">
        <v>0</v>
      </c>
      <c r="BO155">
        <v>0</v>
      </c>
      <c r="BP155">
        <v>0</v>
      </c>
      <c r="BQ155" s="1">
        <v>43194</v>
      </c>
      <c r="BR155">
        <v>4</v>
      </c>
      <c r="BS155">
        <v>1</v>
      </c>
      <c r="BT155">
        <v>3</v>
      </c>
      <c r="BU155">
        <v>64</v>
      </c>
      <c r="BV155">
        <v>1</v>
      </c>
      <c r="BW155">
        <v>0</v>
      </c>
      <c r="BX155">
        <v>64</v>
      </c>
      <c r="BY155">
        <v>12.667</v>
      </c>
      <c r="CA155" t="s">
        <v>894</v>
      </c>
      <c r="CB155" t="s">
        <v>895</v>
      </c>
      <c r="CC155">
        <v>29303</v>
      </c>
      <c r="CD155">
        <v>410</v>
      </c>
      <c r="CE155">
        <v>8645603265</v>
      </c>
      <c r="CF155" t="s">
        <v>128</v>
      </c>
      <c r="CG155" t="s">
        <v>100</v>
      </c>
      <c r="CH155" s="1">
        <v>38783</v>
      </c>
      <c r="CI155" t="s">
        <v>99</v>
      </c>
      <c r="CJ155" t="s">
        <v>99</v>
      </c>
      <c r="CK155" t="s">
        <v>99</v>
      </c>
      <c r="CL155" t="s">
        <v>102</v>
      </c>
      <c r="CM155" t="s">
        <v>893</v>
      </c>
      <c r="CN155">
        <v>25</v>
      </c>
      <c r="CO155" s="1">
        <v>44621</v>
      </c>
      <c r="CP155" s="1"/>
      <c r="CV155">
        <v>2</v>
      </c>
    </row>
    <row r="156" spans="1:102" x14ac:dyDescent="0.25">
      <c r="A156" t="s">
        <v>226</v>
      </c>
      <c r="B156" s="18" t="s">
        <v>1020</v>
      </c>
      <c r="C156" s="18">
        <v>425413</v>
      </c>
      <c r="D156" t="s">
        <v>987</v>
      </c>
      <c r="E156" t="s">
        <v>989</v>
      </c>
      <c r="F156" t="s">
        <v>210</v>
      </c>
      <c r="G156" t="s">
        <v>1034</v>
      </c>
      <c r="H156">
        <v>38.6</v>
      </c>
      <c r="I156" t="s">
        <v>97</v>
      </c>
      <c r="K156" t="s">
        <v>99</v>
      </c>
      <c r="L156" t="s">
        <v>104</v>
      </c>
      <c r="M156">
        <v>3</v>
      </c>
      <c r="N156">
        <v>3</v>
      </c>
      <c r="O156">
        <v>3</v>
      </c>
      <c r="P156">
        <v>4</v>
      </c>
      <c r="Q156">
        <v>3</v>
      </c>
      <c r="R156">
        <v>5</v>
      </c>
      <c r="S156">
        <v>3</v>
      </c>
      <c r="U156" s="8">
        <v>3.45329</v>
      </c>
      <c r="V156" s="8">
        <v>0.66559999999999997</v>
      </c>
      <c r="W156">
        <v>78.7</v>
      </c>
      <c r="X156">
        <v>0.82032000000000005</v>
      </c>
      <c r="Y156">
        <v>1.4859199999999999</v>
      </c>
      <c r="Z156">
        <v>2.58473</v>
      </c>
      <c r="AA156">
        <v>0.3972</v>
      </c>
      <c r="AB156">
        <v>0.15470999999999999</v>
      </c>
      <c r="AD156">
        <v>1.9673700000000001</v>
      </c>
      <c r="AE156">
        <v>87.5</v>
      </c>
      <c r="AG156">
        <v>1</v>
      </c>
      <c r="AJ156">
        <v>1.92178</v>
      </c>
      <c r="AK156">
        <v>0.73604999999999998</v>
      </c>
      <c r="AL156">
        <v>0.37498999999999999</v>
      </c>
      <c r="AM156">
        <v>3.0328200000000001</v>
      </c>
      <c r="AN156">
        <v>2.09579</v>
      </c>
      <c r="AO156">
        <v>0.81977999999999995</v>
      </c>
      <c r="AP156">
        <v>0.66473000000000004</v>
      </c>
      <c r="AQ156">
        <v>3.5950299999999999</v>
      </c>
      <c r="AS156">
        <v>0</v>
      </c>
      <c r="AT156">
        <v>0</v>
      </c>
      <c r="AU156">
        <v>3</v>
      </c>
      <c r="AV156">
        <v>0</v>
      </c>
      <c r="AW156" s="4">
        <v>0</v>
      </c>
      <c r="AX156">
        <v>0</v>
      </c>
      <c r="AY156">
        <v>0</v>
      </c>
      <c r="BA156" s="1">
        <v>44428</v>
      </c>
      <c r="BB156">
        <v>1</v>
      </c>
      <c r="BC156">
        <v>1</v>
      </c>
      <c r="BD156">
        <v>0</v>
      </c>
      <c r="BE156">
        <v>8</v>
      </c>
      <c r="BF156">
        <v>1</v>
      </c>
      <c r="BG156">
        <v>0</v>
      </c>
      <c r="BH156">
        <v>8</v>
      </c>
      <c r="BI156" s="1">
        <v>43727</v>
      </c>
      <c r="BJ156">
        <v>6</v>
      </c>
      <c r="BK156">
        <v>3</v>
      </c>
      <c r="BL156">
        <v>0</v>
      </c>
      <c r="BM156">
        <v>64</v>
      </c>
      <c r="BN156">
        <v>1</v>
      </c>
      <c r="BO156">
        <v>0</v>
      </c>
      <c r="BP156">
        <v>64</v>
      </c>
      <c r="BQ156" s="1">
        <v>43340</v>
      </c>
      <c r="BR156">
        <v>1</v>
      </c>
      <c r="BS156">
        <v>1</v>
      </c>
      <c r="BT156">
        <v>0</v>
      </c>
      <c r="BU156">
        <v>4</v>
      </c>
      <c r="BV156">
        <v>1</v>
      </c>
      <c r="BW156">
        <v>0</v>
      </c>
      <c r="BX156">
        <v>4</v>
      </c>
      <c r="BY156">
        <v>26</v>
      </c>
      <c r="CA156" t="s">
        <v>990</v>
      </c>
      <c r="CB156" t="s">
        <v>991</v>
      </c>
      <c r="CC156">
        <v>29935</v>
      </c>
      <c r="CD156">
        <v>60</v>
      </c>
      <c r="CE156">
        <v>8437817700</v>
      </c>
      <c r="CF156" t="s">
        <v>128</v>
      </c>
      <c r="CG156" t="s">
        <v>99</v>
      </c>
      <c r="CH156" s="1">
        <v>43369</v>
      </c>
      <c r="CI156" t="s">
        <v>100</v>
      </c>
      <c r="CJ156" t="s">
        <v>99</v>
      </c>
      <c r="CK156" t="s">
        <v>99</v>
      </c>
      <c r="CL156" t="s">
        <v>102</v>
      </c>
      <c r="CM156" t="s">
        <v>988</v>
      </c>
      <c r="CN156">
        <v>65</v>
      </c>
      <c r="CO156" s="1">
        <v>44621</v>
      </c>
      <c r="CP156" s="1"/>
      <c r="CV156"/>
    </row>
    <row r="157" spans="1:102" x14ac:dyDescent="0.25">
      <c r="A157" t="s">
        <v>226</v>
      </c>
      <c r="B157" s="18" t="s">
        <v>1020</v>
      </c>
      <c r="C157" s="18">
        <v>425415</v>
      </c>
      <c r="D157" t="s">
        <v>996</v>
      </c>
      <c r="E157" t="s">
        <v>172</v>
      </c>
      <c r="F157" t="s">
        <v>163</v>
      </c>
      <c r="G157" t="s">
        <v>1034</v>
      </c>
      <c r="H157">
        <v>34.4</v>
      </c>
      <c r="I157" t="s">
        <v>97</v>
      </c>
      <c r="K157" t="s">
        <v>99</v>
      </c>
      <c r="L157" t="s">
        <v>104</v>
      </c>
      <c r="M157">
        <v>1</v>
      </c>
      <c r="N157">
        <v>1</v>
      </c>
      <c r="O157">
        <v>2</v>
      </c>
      <c r="P157">
        <v>2</v>
      </c>
      <c r="Q157">
        <v>2</v>
      </c>
      <c r="R157">
        <v>3</v>
      </c>
      <c r="S157">
        <v>1</v>
      </c>
      <c r="U157" s="8">
        <v>3.1940599999999999</v>
      </c>
      <c r="V157" s="8">
        <v>0.35210000000000002</v>
      </c>
      <c r="W157">
        <v>67.400000000000006</v>
      </c>
      <c r="X157">
        <v>1.03057</v>
      </c>
      <c r="Y157">
        <v>1.3826700000000001</v>
      </c>
      <c r="Z157">
        <v>2.40259</v>
      </c>
      <c r="AA157">
        <v>0.17016000000000001</v>
      </c>
      <c r="AB157">
        <v>0.1648</v>
      </c>
      <c r="AD157">
        <v>1.8113900000000001</v>
      </c>
      <c r="AE157">
        <v>83.3</v>
      </c>
      <c r="AG157">
        <v>0</v>
      </c>
      <c r="AJ157">
        <v>2.1006300000000002</v>
      </c>
      <c r="AK157">
        <v>0.74929000000000001</v>
      </c>
      <c r="AL157">
        <v>0.35794999999999999</v>
      </c>
      <c r="AM157">
        <v>3.2078799999999998</v>
      </c>
      <c r="AN157">
        <v>1.7653300000000001</v>
      </c>
      <c r="AO157">
        <v>1.01169</v>
      </c>
      <c r="AP157">
        <v>0.36837999999999999</v>
      </c>
      <c r="AQ157">
        <v>3.1436999999999999</v>
      </c>
      <c r="AS157">
        <v>0</v>
      </c>
      <c r="AT157">
        <v>0</v>
      </c>
      <c r="AU157">
        <v>0</v>
      </c>
      <c r="AV157">
        <v>1</v>
      </c>
      <c r="AW157" s="4">
        <v>655.1</v>
      </c>
      <c r="AX157">
        <v>0</v>
      </c>
      <c r="AY157">
        <v>1</v>
      </c>
      <c r="BA157" s="1">
        <v>44407</v>
      </c>
      <c r="BB157">
        <v>5</v>
      </c>
      <c r="BC157">
        <v>5</v>
      </c>
      <c r="BD157">
        <v>0</v>
      </c>
      <c r="BE157">
        <v>44</v>
      </c>
      <c r="BF157">
        <v>1</v>
      </c>
      <c r="BG157">
        <v>0</v>
      </c>
      <c r="BH157">
        <v>44</v>
      </c>
      <c r="BI157" s="1">
        <v>43629</v>
      </c>
      <c r="BJ157">
        <v>7</v>
      </c>
      <c r="BK157">
        <v>7</v>
      </c>
      <c r="BL157">
        <v>0</v>
      </c>
      <c r="BM157">
        <v>44</v>
      </c>
      <c r="BN157">
        <v>1</v>
      </c>
      <c r="BO157">
        <v>0</v>
      </c>
      <c r="BP157">
        <v>44</v>
      </c>
      <c r="BQ157" s="21"/>
      <c r="BR157" t="s">
        <v>131</v>
      </c>
      <c r="BS157" t="s">
        <v>131</v>
      </c>
      <c r="BT157" t="s">
        <v>131</v>
      </c>
      <c r="BU157" t="s">
        <v>131</v>
      </c>
      <c r="BV157" t="s">
        <v>131</v>
      </c>
      <c r="BW157" t="s">
        <v>131</v>
      </c>
      <c r="BX157" t="s">
        <v>131</v>
      </c>
      <c r="BY157">
        <v>44</v>
      </c>
      <c r="CA157" t="s">
        <v>998</v>
      </c>
      <c r="CB157" t="s">
        <v>999</v>
      </c>
      <c r="CC157">
        <v>29909</v>
      </c>
      <c r="CD157">
        <v>260</v>
      </c>
      <c r="CE157">
        <v>8435482500</v>
      </c>
      <c r="CF157" t="s">
        <v>98</v>
      </c>
      <c r="CG157" t="s">
        <v>99</v>
      </c>
      <c r="CH157" s="1">
        <v>43647</v>
      </c>
      <c r="CI157" t="s">
        <v>99</v>
      </c>
      <c r="CJ157" t="s">
        <v>99</v>
      </c>
      <c r="CK157" t="s">
        <v>99</v>
      </c>
      <c r="CL157" t="s">
        <v>102</v>
      </c>
      <c r="CM157" t="s">
        <v>997</v>
      </c>
      <c r="CN157">
        <v>60</v>
      </c>
      <c r="CO157" s="1">
        <v>44621</v>
      </c>
      <c r="CP157" s="1"/>
      <c r="CS157">
        <v>12</v>
      </c>
      <c r="CV157"/>
      <c r="CX157">
        <v>12</v>
      </c>
    </row>
    <row r="158" spans="1:102" x14ac:dyDescent="0.25">
      <c r="A158" t="s">
        <v>226</v>
      </c>
      <c r="B158" s="18" t="s">
        <v>1020</v>
      </c>
      <c r="C158" s="18">
        <v>425169</v>
      </c>
      <c r="D158" t="s">
        <v>630</v>
      </c>
      <c r="E158" t="s">
        <v>126</v>
      </c>
      <c r="F158" t="s">
        <v>379</v>
      </c>
      <c r="G158" t="s">
        <v>1034</v>
      </c>
      <c r="H158">
        <v>130.19999999999999</v>
      </c>
      <c r="I158" t="s">
        <v>97</v>
      </c>
      <c r="K158" t="s">
        <v>100</v>
      </c>
      <c r="L158" t="s">
        <v>104</v>
      </c>
      <c r="M158">
        <v>1</v>
      </c>
      <c r="N158">
        <v>1</v>
      </c>
      <c r="O158">
        <v>1</v>
      </c>
      <c r="P158">
        <v>1</v>
      </c>
      <c r="Q158">
        <v>1</v>
      </c>
      <c r="R158">
        <v>2</v>
      </c>
      <c r="S158">
        <v>1</v>
      </c>
      <c r="U158" s="8">
        <v>3.17028</v>
      </c>
      <c r="V158" s="8">
        <v>0.26594000000000001</v>
      </c>
      <c r="W158">
        <v>45.8</v>
      </c>
      <c r="X158">
        <v>1.16527</v>
      </c>
      <c r="Y158">
        <v>1.4312100000000001</v>
      </c>
      <c r="Z158">
        <v>2.7246800000000002</v>
      </c>
      <c r="AA158">
        <v>0.16825000000000001</v>
      </c>
      <c r="AB158">
        <v>3.5459999999999998E-2</v>
      </c>
      <c r="AD158">
        <v>1.7390699999999999</v>
      </c>
      <c r="AE158">
        <v>37.5</v>
      </c>
      <c r="AG158">
        <v>3</v>
      </c>
      <c r="AJ158">
        <v>1.9493</v>
      </c>
      <c r="AK158">
        <v>0.69577999999999995</v>
      </c>
      <c r="AL158">
        <v>0.33316000000000001</v>
      </c>
      <c r="AM158">
        <v>2.97824</v>
      </c>
      <c r="AN158">
        <v>1.82643</v>
      </c>
      <c r="AO158">
        <v>1.2319</v>
      </c>
      <c r="AP158">
        <v>0.29894999999999999</v>
      </c>
      <c r="AQ158">
        <v>3.3608799999999999</v>
      </c>
      <c r="AS158">
        <v>5</v>
      </c>
      <c r="AT158">
        <v>6</v>
      </c>
      <c r="AU158">
        <v>1</v>
      </c>
      <c r="AV158">
        <v>5</v>
      </c>
      <c r="AW158" s="4">
        <v>30667</v>
      </c>
      <c r="AX158">
        <v>0</v>
      </c>
      <c r="AY158">
        <v>5</v>
      </c>
      <c r="BA158" s="1">
        <v>44399</v>
      </c>
      <c r="BB158">
        <v>17</v>
      </c>
      <c r="BC158">
        <v>14</v>
      </c>
      <c r="BD158">
        <v>4</v>
      </c>
      <c r="BE158">
        <v>148</v>
      </c>
      <c r="BF158">
        <v>2</v>
      </c>
      <c r="BG158">
        <v>74</v>
      </c>
      <c r="BH158">
        <v>222</v>
      </c>
      <c r="BI158" s="1">
        <v>43692</v>
      </c>
      <c r="BJ158">
        <v>9</v>
      </c>
      <c r="BK158">
        <v>9</v>
      </c>
      <c r="BL158">
        <v>4</v>
      </c>
      <c r="BM158">
        <v>76</v>
      </c>
      <c r="BN158">
        <v>1</v>
      </c>
      <c r="BO158">
        <v>0</v>
      </c>
      <c r="BP158">
        <v>76</v>
      </c>
      <c r="BQ158" s="1">
        <v>43273</v>
      </c>
      <c r="BR158">
        <v>16</v>
      </c>
      <c r="BS158">
        <v>16</v>
      </c>
      <c r="BT158">
        <v>0</v>
      </c>
      <c r="BU158">
        <v>108</v>
      </c>
      <c r="BV158">
        <v>1</v>
      </c>
      <c r="BW158">
        <v>0</v>
      </c>
      <c r="BX158">
        <v>108</v>
      </c>
      <c r="BY158">
        <v>154.333</v>
      </c>
      <c r="CA158" t="s">
        <v>632</v>
      </c>
      <c r="CB158" t="s">
        <v>633</v>
      </c>
      <c r="CC158">
        <v>29020</v>
      </c>
      <c r="CD158">
        <v>270</v>
      </c>
      <c r="CE158">
        <v>8034323741</v>
      </c>
      <c r="CF158" t="s">
        <v>98</v>
      </c>
      <c r="CG158" t="s">
        <v>99</v>
      </c>
      <c r="CH158" s="1">
        <v>32514</v>
      </c>
      <c r="CI158" t="s">
        <v>99</v>
      </c>
      <c r="CJ158" t="s">
        <v>99</v>
      </c>
      <c r="CK158" t="s">
        <v>99</v>
      </c>
      <c r="CL158" t="s">
        <v>102</v>
      </c>
      <c r="CM158" t="s">
        <v>631</v>
      </c>
      <c r="CN158">
        <v>148</v>
      </c>
      <c r="CO158" s="1">
        <v>44621</v>
      </c>
      <c r="CP158" s="1"/>
      <c r="CV158"/>
    </row>
    <row r="159" spans="1:102" x14ac:dyDescent="0.25">
      <c r="A159" t="s">
        <v>226</v>
      </c>
      <c r="B159" s="18" t="s">
        <v>1020</v>
      </c>
      <c r="C159" s="18">
        <v>425143</v>
      </c>
      <c r="D159" t="s">
        <v>565</v>
      </c>
      <c r="E159" t="s">
        <v>567</v>
      </c>
      <c r="F159" t="s">
        <v>190</v>
      </c>
      <c r="G159" t="s">
        <v>1034</v>
      </c>
      <c r="H159">
        <v>80.400000000000006</v>
      </c>
      <c r="I159" t="s">
        <v>97</v>
      </c>
      <c r="K159" t="s">
        <v>99</v>
      </c>
      <c r="L159" t="s">
        <v>101</v>
      </c>
      <c r="M159">
        <v>1</v>
      </c>
      <c r="N159">
        <v>1</v>
      </c>
      <c r="O159">
        <v>2</v>
      </c>
      <c r="P159">
        <v>1</v>
      </c>
      <c r="Q159">
        <v>1</v>
      </c>
      <c r="R159">
        <v>2</v>
      </c>
      <c r="S159">
        <v>1</v>
      </c>
      <c r="U159" s="8">
        <v>3.3895</v>
      </c>
      <c r="V159" s="8">
        <v>0.22503000000000001</v>
      </c>
      <c r="W159">
        <v>61.8</v>
      </c>
      <c r="X159">
        <v>1.0418799999999999</v>
      </c>
      <c r="Y159">
        <v>1.26691</v>
      </c>
      <c r="Z159">
        <v>2.9077199999999999</v>
      </c>
      <c r="AA159">
        <v>9.801E-2</v>
      </c>
      <c r="AB159">
        <v>1.455E-2</v>
      </c>
      <c r="AD159">
        <v>2.1225999999999998</v>
      </c>
      <c r="AE159">
        <v>83.3</v>
      </c>
      <c r="AG159">
        <v>1</v>
      </c>
      <c r="AJ159">
        <v>1.68571</v>
      </c>
      <c r="AK159">
        <v>0.63056999999999996</v>
      </c>
      <c r="AL159">
        <v>0.27816999999999997</v>
      </c>
      <c r="AM159">
        <v>2.5944500000000001</v>
      </c>
      <c r="AN159">
        <v>2.5778099999999999</v>
      </c>
      <c r="AO159">
        <v>1.21536</v>
      </c>
      <c r="AP159">
        <v>0.30296000000000001</v>
      </c>
      <c r="AQ159">
        <v>4.1248300000000002</v>
      </c>
      <c r="AS159">
        <v>5</v>
      </c>
      <c r="AT159">
        <v>0</v>
      </c>
      <c r="AU159">
        <v>1</v>
      </c>
      <c r="AV159">
        <v>3</v>
      </c>
      <c r="AW159" s="4">
        <v>15530.45</v>
      </c>
      <c r="AX159">
        <v>0</v>
      </c>
      <c r="AY159">
        <v>3</v>
      </c>
      <c r="BA159" s="1">
        <v>44421</v>
      </c>
      <c r="BB159">
        <v>5</v>
      </c>
      <c r="BC159">
        <v>5</v>
      </c>
      <c r="BD159">
        <v>0</v>
      </c>
      <c r="BE159">
        <v>28</v>
      </c>
      <c r="BF159">
        <v>1</v>
      </c>
      <c r="BG159">
        <v>0</v>
      </c>
      <c r="BH159">
        <v>28</v>
      </c>
      <c r="BI159" s="1">
        <v>43721</v>
      </c>
      <c r="BJ159">
        <v>17</v>
      </c>
      <c r="BK159">
        <v>16</v>
      </c>
      <c r="BL159">
        <v>1</v>
      </c>
      <c r="BM159">
        <v>108</v>
      </c>
      <c r="BN159">
        <v>1</v>
      </c>
      <c r="BO159">
        <v>0</v>
      </c>
      <c r="BP159">
        <v>108</v>
      </c>
      <c r="BQ159" s="1">
        <v>43370</v>
      </c>
      <c r="BR159">
        <v>12</v>
      </c>
      <c r="BS159">
        <v>12</v>
      </c>
      <c r="BT159">
        <v>0</v>
      </c>
      <c r="BU159">
        <v>56</v>
      </c>
      <c r="BV159">
        <v>1</v>
      </c>
      <c r="BW159">
        <v>0</v>
      </c>
      <c r="BX159">
        <v>56</v>
      </c>
      <c r="BY159">
        <v>59.332999999999998</v>
      </c>
      <c r="CA159" t="s">
        <v>568</v>
      </c>
      <c r="CB159" t="s">
        <v>569</v>
      </c>
      <c r="CC159">
        <v>29477</v>
      </c>
      <c r="CD159">
        <v>170</v>
      </c>
      <c r="CE159">
        <v>8435634602</v>
      </c>
      <c r="CF159" t="s">
        <v>98</v>
      </c>
      <c r="CG159" t="s">
        <v>99</v>
      </c>
      <c r="CH159" s="1">
        <v>29938</v>
      </c>
      <c r="CI159" t="s">
        <v>99</v>
      </c>
      <c r="CJ159" t="s">
        <v>99</v>
      </c>
      <c r="CK159" t="s">
        <v>99</v>
      </c>
      <c r="CL159" t="s">
        <v>102</v>
      </c>
      <c r="CM159" t="s">
        <v>566</v>
      </c>
      <c r="CN159">
        <v>88</v>
      </c>
      <c r="CO159" s="1">
        <v>44621</v>
      </c>
      <c r="CP159" s="1"/>
      <c r="CS159">
        <v>12</v>
      </c>
      <c r="CV159"/>
      <c r="CX159">
        <v>12</v>
      </c>
    </row>
    <row r="160" spans="1:102" x14ac:dyDescent="0.25">
      <c r="A160" t="s">
        <v>226</v>
      </c>
      <c r="B160" s="18" t="s">
        <v>1020</v>
      </c>
      <c r="C160" s="18">
        <v>425401</v>
      </c>
      <c r="D160" t="s">
        <v>953</v>
      </c>
      <c r="E160" t="s">
        <v>460</v>
      </c>
      <c r="F160" t="s">
        <v>461</v>
      </c>
      <c r="G160" t="s">
        <v>1035</v>
      </c>
      <c r="H160">
        <v>14.1</v>
      </c>
      <c r="I160" t="s">
        <v>111</v>
      </c>
      <c r="K160" t="s">
        <v>99</v>
      </c>
      <c r="L160" t="s">
        <v>101</v>
      </c>
      <c r="M160">
        <v>5</v>
      </c>
      <c r="N160">
        <v>5</v>
      </c>
      <c r="O160">
        <v>4</v>
      </c>
      <c r="P160">
        <v>5</v>
      </c>
      <c r="R160">
        <v>5</v>
      </c>
      <c r="S160">
        <v>5</v>
      </c>
      <c r="U160" s="8">
        <v>9.39757</v>
      </c>
      <c r="V160" s="8">
        <v>3.86524</v>
      </c>
      <c r="W160">
        <v>52.1</v>
      </c>
      <c r="X160">
        <v>1.25657</v>
      </c>
      <c r="Y160">
        <v>5.1218000000000004</v>
      </c>
      <c r="Z160">
        <v>7.79765</v>
      </c>
      <c r="AA160">
        <v>2.7894000000000001</v>
      </c>
      <c r="AB160">
        <v>0.27660000000000001</v>
      </c>
      <c r="AD160">
        <v>4.2757699999999996</v>
      </c>
      <c r="AE160">
        <v>47.4</v>
      </c>
      <c r="AG160">
        <v>0</v>
      </c>
      <c r="AJ160">
        <v>2.0438800000000001</v>
      </c>
      <c r="AK160">
        <v>0.80728</v>
      </c>
      <c r="AL160">
        <v>0.39873999999999998</v>
      </c>
      <c r="AM160">
        <v>3.2499099999999999</v>
      </c>
      <c r="AN160">
        <v>4.2827700000000002</v>
      </c>
      <c r="AO160">
        <v>1.1449400000000001</v>
      </c>
      <c r="AP160">
        <v>3.6302500000000002</v>
      </c>
      <c r="AQ160">
        <v>9.1297899999999998</v>
      </c>
      <c r="AS160">
        <v>1</v>
      </c>
      <c r="AT160">
        <v>0</v>
      </c>
      <c r="AU160">
        <v>0</v>
      </c>
      <c r="AV160">
        <v>1</v>
      </c>
      <c r="AW160" s="4">
        <v>650</v>
      </c>
      <c r="AX160">
        <v>0</v>
      </c>
      <c r="AY160">
        <v>1</v>
      </c>
      <c r="BA160" s="1">
        <v>44069</v>
      </c>
      <c r="BB160">
        <v>0</v>
      </c>
      <c r="BC160">
        <v>0</v>
      </c>
      <c r="BD160">
        <v>0</v>
      </c>
      <c r="BE160">
        <v>0</v>
      </c>
      <c r="BF160">
        <v>0</v>
      </c>
      <c r="BG160">
        <v>0</v>
      </c>
      <c r="BH160">
        <v>0</v>
      </c>
      <c r="BI160" s="1">
        <v>43616</v>
      </c>
      <c r="BJ160">
        <v>3</v>
      </c>
      <c r="BK160">
        <v>3</v>
      </c>
      <c r="BL160">
        <v>3</v>
      </c>
      <c r="BM160">
        <v>24</v>
      </c>
      <c r="BN160">
        <v>1</v>
      </c>
      <c r="BO160">
        <v>0</v>
      </c>
      <c r="BP160">
        <v>24</v>
      </c>
      <c r="BQ160" s="1">
        <v>43258</v>
      </c>
      <c r="BR160">
        <v>4</v>
      </c>
      <c r="BS160">
        <v>4</v>
      </c>
      <c r="BT160">
        <v>0</v>
      </c>
      <c r="BU160">
        <v>32</v>
      </c>
      <c r="BV160">
        <v>1</v>
      </c>
      <c r="BW160">
        <v>0</v>
      </c>
      <c r="BX160">
        <v>32</v>
      </c>
      <c r="BY160">
        <v>13.333</v>
      </c>
      <c r="CA160" t="s">
        <v>955</v>
      </c>
      <c r="CB160" t="s">
        <v>956</v>
      </c>
      <c r="CC160">
        <v>29169</v>
      </c>
      <c r="CD160">
        <v>310</v>
      </c>
      <c r="CE160">
        <v>8037966490</v>
      </c>
      <c r="CF160" t="s">
        <v>128</v>
      </c>
      <c r="CG160" t="s">
        <v>99</v>
      </c>
      <c r="CH160" s="1">
        <v>40702</v>
      </c>
      <c r="CI160" t="s">
        <v>100</v>
      </c>
      <c r="CJ160" t="s">
        <v>99</v>
      </c>
      <c r="CK160" t="s">
        <v>99</v>
      </c>
      <c r="CL160" t="s">
        <v>102</v>
      </c>
      <c r="CM160" t="s">
        <v>954</v>
      </c>
      <c r="CN160">
        <v>22</v>
      </c>
      <c r="CO160" s="1">
        <v>44621</v>
      </c>
      <c r="CP160" s="1"/>
      <c r="CV160">
        <v>2</v>
      </c>
    </row>
    <row r="161" spans="1:102" x14ac:dyDescent="0.25">
      <c r="A161" t="s">
        <v>226</v>
      </c>
      <c r="B161" s="18" t="s">
        <v>1020</v>
      </c>
      <c r="C161" s="18">
        <v>425390</v>
      </c>
      <c r="D161" t="s">
        <v>914</v>
      </c>
      <c r="E161" t="s">
        <v>272</v>
      </c>
      <c r="F161" t="s">
        <v>273</v>
      </c>
      <c r="G161" t="s">
        <v>1034</v>
      </c>
      <c r="H161">
        <v>21.3</v>
      </c>
      <c r="I161" t="s">
        <v>106</v>
      </c>
      <c r="K161" t="s">
        <v>99</v>
      </c>
      <c r="L161" t="s">
        <v>101</v>
      </c>
      <c r="M161">
        <v>4</v>
      </c>
      <c r="N161">
        <v>4</v>
      </c>
      <c r="O161">
        <v>3</v>
      </c>
      <c r="P161">
        <v>4</v>
      </c>
      <c r="Q161">
        <v>5</v>
      </c>
      <c r="R161">
        <v>3</v>
      </c>
      <c r="S161">
        <v>4</v>
      </c>
      <c r="U161" s="8">
        <v>5.9173900000000001</v>
      </c>
      <c r="V161" s="8">
        <v>0.87795999999999996</v>
      </c>
      <c r="W161">
        <v>75.599999999999994</v>
      </c>
      <c r="X161">
        <v>1.5098800000000001</v>
      </c>
      <c r="Y161">
        <v>2.3878300000000001</v>
      </c>
      <c r="Z161">
        <v>4.9119900000000003</v>
      </c>
      <c r="AA161">
        <v>0.47073999999999999</v>
      </c>
      <c r="AB161">
        <v>0.22078</v>
      </c>
      <c r="AD161">
        <v>3.52956</v>
      </c>
      <c r="AE161">
        <v>72.7</v>
      </c>
      <c r="AG161">
        <v>1</v>
      </c>
      <c r="AJ161">
        <v>2.23807</v>
      </c>
      <c r="AK161">
        <v>0.77258000000000004</v>
      </c>
      <c r="AL161">
        <v>0.37009999999999998</v>
      </c>
      <c r="AM161">
        <v>3.3807399999999999</v>
      </c>
      <c r="AN161">
        <v>3.2285900000000001</v>
      </c>
      <c r="AO161">
        <v>1.4375500000000001</v>
      </c>
      <c r="AP161">
        <v>0.88841000000000003</v>
      </c>
      <c r="AQ161">
        <v>5.5263</v>
      </c>
      <c r="AS161">
        <v>2</v>
      </c>
      <c r="AT161">
        <v>0</v>
      </c>
      <c r="AU161">
        <v>3</v>
      </c>
      <c r="AV161">
        <v>2</v>
      </c>
      <c r="AW161" s="4">
        <v>13650</v>
      </c>
      <c r="AX161">
        <v>0</v>
      </c>
      <c r="AY161">
        <v>2</v>
      </c>
      <c r="BA161" s="1">
        <v>44483</v>
      </c>
      <c r="BB161">
        <v>4</v>
      </c>
      <c r="BC161">
        <v>4</v>
      </c>
      <c r="BD161">
        <v>1</v>
      </c>
      <c r="BE161">
        <v>24</v>
      </c>
      <c r="BF161">
        <v>1</v>
      </c>
      <c r="BG161">
        <v>0</v>
      </c>
      <c r="BH161">
        <v>24</v>
      </c>
      <c r="BI161" s="1">
        <v>43896</v>
      </c>
      <c r="BJ161">
        <v>5</v>
      </c>
      <c r="BK161">
        <v>2</v>
      </c>
      <c r="BL161">
        <v>4</v>
      </c>
      <c r="BM161">
        <v>44</v>
      </c>
      <c r="BN161">
        <v>1</v>
      </c>
      <c r="BO161">
        <v>0</v>
      </c>
      <c r="BP161">
        <v>44</v>
      </c>
      <c r="BQ161" s="1">
        <v>43424</v>
      </c>
      <c r="BR161">
        <v>6</v>
      </c>
      <c r="BS161">
        <v>6</v>
      </c>
      <c r="BT161">
        <v>0</v>
      </c>
      <c r="BU161">
        <v>68</v>
      </c>
      <c r="BV161">
        <v>1</v>
      </c>
      <c r="BW161">
        <v>0</v>
      </c>
      <c r="BX161">
        <v>68</v>
      </c>
      <c r="BY161">
        <v>38</v>
      </c>
      <c r="CA161" t="s">
        <v>916</v>
      </c>
      <c r="CB161" t="s">
        <v>917</v>
      </c>
      <c r="CC161">
        <v>29307</v>
      </c>
      <c r="CD161">
        <v>410</v>
      </c>
      <c r="CE161">
        <v>8645912222</v>
      </c>
      <c r="CF161" t="s">
        <v>128</v>
      </c>
      <c r="CG161" t="s">
        <v>99</v>
      </c>
      <c r="CH161" s="1">
        <v>39787</v>
      </c>
      <c r="CI161" t="s">
        <v>100</v>
      </c>
      <c r="CJ161" t="s">
        <v>99</v>
      </c>
      <c r="CK161" t="s">
        <v>99</v>
      </c>
      <c r="CL161" t="s">
        <v>102</v>
      </c>
      <c r="CM161" t="s">
        <v>915</v>
      </c>
      <c r="CN161">
        <v>33</v>
      </c>
      <c r="CO161" s="1">
        <v>44621</v>
      </c>
      <c r="CP161" s="1"/>
      <c r="CV161"/>
    </row>
    <row r="162" spans="1:102" x14ac:dyDescent="0.25">
      <c r="A162" t="s">
        <v>226</v>
      </c>
      <c r="B162" s="18" t="s">
        <v>1020</v>
      </c>
      <c r="C162" s="18">
        <v>425107</v>
      </c>
      <c r="D162" t="s">
        <v>468</v>
      </c>
      <c r="E162" t="s">
        <v>470</v>
      </c>
      <c r="F162" t="s">
        <v>110</v>
      </c>
      <c r="G162" t="s">
        <v>1034</v>
      </c>
      <c r="H162">
        <v>145.1</v>
      </c>
      <c r="I162" t="s">
        <v>106</v>
      </c>
      <c r="K162" t="s">
        <v>99</v>
      </c>
      <c r="L162" t="s">
        <v>104</v>
      </c>
      <c r="M162">
        <v>3</v>
      </c>
      <c r="N162">
        <v>2</v>
      </c>
      <c r="O162">
        <v>3</v>
      </c>
      <c r="P162">
        <v>4</v>
      </c>
      <c r="Q162">
        <v>3</v>
      </c>
      <c r="R162">
        <v>4</v>
      </c>
      <c r="S162">
        <v>2</v>
      </c>
      <c r="U162" s="8">
        <v>3.2490000000000001</v>
      </c>
      <c r="V162" s="8">
        <v>0.35772999999999999</v>
      </c>
      <c r="W162">
        <v>62.3</v>
      </c>
      <c r="X162">
        <v>0.91571000000000002</v>
      </c>
      <c r="Y162">
        <v>1.2734399999999999</v>
      </c>
      <c r="Z162">
        <v>2.65008</v>
      </c>
      <c r="AA162">
        <v>0.16188</v>
      </c>
      <c r="AB162">
        <v>4.3679999999999997E-2</v>
      </c>
      <c r="AD162">
        <v>1.9755499999999999</v>
      </c>
      <c r="AE162">
        <v>42.9</v>
      </c>
      <c r="AG162">
        <v>0</v>
      </c>
      <c r="AJ162">
        <v>2.0163700000000002</v>
      </c>
      <c r="AK162">
        <v>0.69952000000000003</v>
      </c>
      <c r="AL162">
        <v>0.32295000000000001</v>
      </c>
      <c r="AM162">
        <v>3.0388500000000001</v>
      </c>
      <c r="AN162">
        <v>2.0057800000000001</v>
      </c>
      <c r="AO162">
        <v>0.96289999999999998</v>
      </c>
      <c r="AP162">
        <v>0.41482999999999998</v>
      </c>
      <c r="AQ162">
        <v>3.3756400000000002</v>
      </c>
      <c r="AS162">
        <v>5</v>
      </c>
      <c r="AT162">
        <v>0</v>
      </c>
      <c r="AU162">
        <v>3</v>
      </c>
      <c r="AV162">
        <v>0</v>
      </c>
      <c r="AW162" s="4">
        <v>0</v>
      </c>
      <c r="AX162">
        <v>0</v>
      </c>
      <c r="AY162">
        <v>0</v>
      </c>
      <c r="BA162" s="1">
        <v>44496</v>
      </c>
      <c r="BB162">
        <v>2</v>
      </c>
      <c r="BC162">
        <v>1</v>
      </c>
      <c r="BD162">
        <v>1</v>
      </c>
      <c r="BE162">
        <v>20</v>
      </c>
      <c r="BF162">
        <v>1</v>
      </c>
      <c r="BG162">
        <v>0</v>
      </c>
      <c r="BH162">
        <v>20</v>
      </c>
      <c r="BI162" s="1">
        <v>43769</v>
      </c>
      <c r="BJ162">
        <v>8</v>
      </c>
      <c r="BK162">
        <v>5</v>
      </c>
      <c r="BL162">
        <v>3</v>
      </c>
      <c r="BM162">
        <v>40</v>
      </c>
      <c r="BN162">
        <v>1</v>
      </c>
      <c r="BO162">
        <v>0</v>
      </c>
      <c r="BP162">
        <v>40</v>
      </c>
      <c r="BQ162" s="1">
        <v>43322</v>
      </c>
      <c r="BR162">
        <v>7</v>
      </c>
      <c r="BS162">
        <v>7</v>
      </c>
      <c r="BT162">
        <v>0</v>
      </c>
      <c r="BU162">
        <v>28</v>
      </c>
      <c r="BV162">
        <v>1</v>
      </c>
      <c r="BW162">
        <v>0</v>
      </c>
      <c r="BX162">
        <v>28</v>
      </c>
      <c r="BY162">
        <v>28</v>
      </c>
      <c r="CA162" t="s">
        <v>471</v>
      </c>
      <c r="CB162" t="s">
        <v>472</v>
      </c>
      <c r="CC162">
        <v>29150</v>
      </c>
      <c r="CD162">
        <v>420</v>
      </c>
      <c r="CE162">
        <v>8037755394</v>
      </c>
      <c r="CF162" t="s">
        <v>98</v>
      </c>
      <c r="CG162" t="s">
        <v>99</v>
      </c>
      <c r="CH162" s="1">
        <v>28216</v>
      </c>
      <c r="CI162" t="s">
        <v>99</v>
      </c>
      <c r="CJ162" t="s">
        <v>99</v>
      </c>
      <c r="CK162" t="s">
        <v>99</v>
      </c>
      <c r="CL162" t="s">
        <v>102</v>
      </c>
      <c r="CM162" t="s">
        <v>469</v>
      </c>
      <c r="CN162">
        <v>176</v>
      </c>
      <c r="CO162" s="1">
        <v>44621</v>
      </c>
      <c r="CP162" s="1"/>
      <c r="CV162"/>
    </row>
    <row r="163" spans="1:102" x14ac:dyDescent="0.25">
      <c r="A163" t="s">
        <v>226</v>
      </c>
      <c r="B163" s="18" t="s">
        <v>1020</v>
      </c>
      <c r="C163" s="18">
        <v>425093</v>
      </c>
      <c r="D163" t="s">
        <v>169</v>
      </c>
      <c r="E163" t="s">
        <v>421</v>
      </c>
      <c r="F163" t="s">
        <v>422</v>
      </c>
      <c r="G163" t="s">
        <v>1034</v>
      </c>
      <c r="H163">
        <v>100.6</v>
      </c>
      <c r="I163" t="s">
        <v>106</v>
      </c>
      <c r="K163" t="s">
        <v>99</v>
      </c>
      <c r="L163" t="s">
        <v>104</v>
      </c>
      <c r="M163">
        <v>3</v>
      </c>
      <c r="N163">
        <v>1</v>
      </c>
      <c r="O163">
        <v>5</v>
      </c>
      <c r="P163">
        <v>1</v>
      </c>
      <c r="Q163">
        <v>1</v>
      </c>
      <c r="R163">
        <v>1</v>
      </c>
      <c r="S163">
        <v>1</v>
      </c>
      <c r="U163" s="8">
        <v>3.2973499999999998</v>
      </c>
      <c r="V163" s="8">
        <v>0.16325000000000001</v>
      </c>
      <c r="W163">
        <v>40.4</v>
      </c>
      <c r="X163">
        <v>1.1846399999999999</v>
      </c>
      <c r="Y163">
        <v>1.34788</v>
      </c>
      <c r="Z163">
        <v>3.0133800000000002</v>
      </c>
      <c r="AA163">
        <v>8.8020000000000001E-2</v>
      </c>
      <c r="AB163">
        <v>3.2140000000000002E-2</v>
      </c>
      <c r="AD163">
        <v>1.94947</v>
      </c>
      <c r="AE163">
        <v>42.9</v>
      </c>
      <c r="AG163">
        <v>0</v>
      </c>
      <c r="AJ163">
        <v>2.0095999999999998</v>
      </c>
      <c r="AK163">
        <v>0.66740999999999995</v>
      </c>
      <c r="AL163">
        <v>0.36270999999999998</v>
      </c>
      <c r="AM163">
        <v>3.03972</v>
      </c>
      <c r="AN163">
        <v>1.98597</v>
      </c>
      <c r="AO163">
        <v>1.30562</v>
      </c>
      <c r="AP163">
        <v>0.16855000000000001</v>
      </c>
      <c r="AQ163">
        <v>3.4249000000000001</v>
      </c>
      <c r="AS163">
        <v>3</v>
      </c>
      <c r="AT163">
        <v>0</v>
      </c>
      <c r="AU163">
        <v>0</v>
      </c>
      <c r="AV163">
        <v>0</v>
      </c>
      <c r="AW163" s="4">
        <v>0</v>
      </c>
      <c r="AX163">
        <v>0</v>
      </c>
      <c r="AY163">
        <v>0</v>
      </c>
      <c r="BA163" s="1">
        <v>44357</v>
      </c>
      <c r="BB163">
        <v>1</v>
      </c>
      <c r="BC163">
        <v>0</v>
      </c>
      <c r="BD163">
        <v>1</v>
      </c>
      <c r="BE163">
        <v>4</v>
      </c>
      <c r="BF163">
        <v>0</v>
      </c>
      <c r="BG163">
        <v>0</v>
      </c>
      <c r="BH163">
        <v>4</v>
      </c>
      <c r="BI163" s="1">
        <v>43784</v>
      </c>
      <c r="BJ163">
        <v>3</v>
      </c>
      <c r="BK163">
        <v>3</v>
      </c>
      <c r="BL163">
        <v>0</v>
      </c>
      <c r="BM163">
        <v>12</v>
      </c>
      <c r="BN163">
        <v>1</v>
      </c>
      <c r="BO163">
        <v>0</v>
      </c>
      <c r="BP163">
        <v>12</v>
      </c>
      <c r="BQ163" s="1">
        <v>43329</v>
      </c>
      <c r="BR163">
        <v>2</v>
      </c>
      <c r="BS163">
        <v>2</v>
      </c>
      <c r="BT163">
        <v>0</v>
      </c>
      <c r="BU163">
        <v>8</v>
      </c>
      <c r="BV163">
        <v>1</v>
      </c>
      <c r="BW163">
        <v>0</v>
      </c>
      <c r="BX163">
        <v>8</v>
      </c>
      <c r="BY163">
        <v>7.3330000000000002</v>
      </c>
      <c r="CA163" t="s">
        <v>423</v>
      </c>
      <c r="CB163" t="s">
        <v>424</v>
      </c>
      <c r="CC163">
        <v>29543</v>
      </c>
      <c r="CD163">
        <v>160</v>
      </c>
      <c r="CE163">
        <v>8434646212</v>
      </c>
      <c r="CF163" t="s">
        <v>98</v>
      </c>
      <c r="CG163" t="s">
        <v>99</v>
      </c>
      <c r="CH163" s="1">
        <v>26604</v>
      </c>
      <c r="CI163" t="s">
        <v>99</v>
      </c>
      <c r="CJ163" t="s">
        <v>99</v>
      </c>
      <c r="CK163" t="s">
        <v>99</v>
      </c>
      <c r="CL163" t="s">
        <v>102</v>
      </c>
      <c r="CM163" t="s">
        <v>420</v>
      </c>
      <c r="CN163">
        <v>111</v>
      </c>
      <c r="CO163" s="1">
        <v>44621</v>
      </c>
      <c r="CP163" s="1"/>
      <c r="CV163"/>
    </row>
    <row r="164" spans="1:102" x14ac:dyDescent="0.25">
      <c r="A164" t="s">
        <v>226</v>
      </c>
      <c r="B164" s="18" t="s">
        <v>1020</v>
      </c>
      <c r="C164" s="18">
        <v>425394</v>
      </c>
      <c r="D164" t="s">
        <v>929</v>
      </c>
      <c r="E164" t="s">
        <v>122</v>
      </c>
      <c r="F164" t="s">
        <v>227</v>
      </c>
      <c r="G164" t="s">
        <v>1035</v>
      </c>
      <c r="H164">
        <v>25.7</v>
      </c>
      <c r="I164" t="s">
        <v>115</v>
      </c>
      <c r="K164" t="s">
        <v>99</v>
      </c>
      <c r="L164" t="s">
        <v>104</v>
      </c>
      <c r="M164">
        <v>5</v>
      </c>
      <c r="N164">
        <v>4</v>
      </c>
      <c r="O164">
        <v>5</v>
      </c>
      <c r="P164">
        <v>4</v>
      </c>
      <c r="Q164">
        <v>2</v>
      </c>
      <c r="R164">
        <v>5</v>
      </c>
      <c r="S164">
        <v>4</v>
      </c>
      <c r="U164" s="8">
        <v>5.4112</v>
      </c>
      <c r="V164" s="8">
        <v>1.3575900000000001</v>
      </c>
      <c r="W164">
        <v>60.4</v>
      </c>
      <c r="X164">
        <v>0.93355999999999995</v>
      </c>
      <c r="Y164">
        <v>2.2911600000000001</v>
      </c>
      <c r="Z164">
        <v>4.6561300000000001</v>
      </c>
      <c r="AA164">
        <v>0.5333</v>
      </c>
      <c r="AB164">
        <v>4.1309999999999999E-2</v>
      </c>
      <c r="AD164">
        <v>3.12005</v>
      </c>
      <c r="AE164">
        <v>44.4</v>
      </c>
      <c r="AG164">
        <v>0</v>
      </c>
      <c r="AJ164">
        <v>1.96936</v>
      </c>
      <c r="AK164">
        <v>0.73275000000000001</v>
      </c>
      <c r="AL164">
        <v>0.60773999999999995</v>
      </c>
      <c r="AM164">
        <v>3.30985</v>
      </c>
      <c r="AN164">
        <v>3.2434099999999999</v>
      </c>
      <c r="AO164">
        <v>0.93715999999999999</v>
      </c>
      <c r="AP164">
        <v>0.83657999999999999</v>
      </c>
      <c r="AQ164">
        <v>5.1618000000000004</v>
      </c>
      <c r="AS164">
        <v>1</v>
      </c>
      <c r="AT164">
        <v>0</v>
      </c>
      <c r="AU164">
        <v>1</v>
      </c>
      <c r="AV164">
        <v>0</v>
      </c>
      <c r="AW164" s="4">
        <v>0</v>
      </c>
      <c r="AX164">
        <v>0</v>
      </c>
      <c r="AY164">
        <v>0</v>
      </c>
      <c r="BA164" s="1">
        <v>44568</v>
      </c>
      <c r="BB164">
        <v>0</v>
      </c>
      <c r="BC164">
        <v>0</v>
      </c>
      <c r="BD164">
        <v>0</v>
      </c>
      <c r="BE164">
        <v>0</v>
      </c>
      <c r="BF164">
        <v>0</v>
      </c>
      <c r="BG164">
        <v>0</v>
      </c>
      <c r="BH164">
        <v>0</v>
      </c>
      <c r="BI164" s="1">
        <v>44063</v>
      </c>
      <c r="BJ164">
        <v>1</v>
      </c>
      <c r="BK164">
        <v>1</v>
      </c>
      <c r="BL164">
        <v>0</v>
      </c>
      <c r="BM164">
        <v>16</v>
      </c>
      <c r="BN164">
        <v>1</v>
      </c>
      <c r="BO164">
        <v>0</v>
      </c>
      <c r="BP164">
        <v>16</v>
      </c>
      <c r="BQ164" s="1">
        <v>43503</v>
      </c>
      <c r="BR164">
        <v>0</v>
      </c>
      <c r="BS164">
        <v>0</v>
      </c>
      <c r="BT164">
        <v>0</v>
      </c>
      <c r="BU164">
        <v>0</v>
      </c>
      <c r="BV164">
        <v>0</v>
      </c>
      <c r="BW164">
        <v>0</v>
      </c>
      <c r="BX164">
        <v>0</v>
      </c>
      <c r="BY164">
        <v>5.3330000000000002</v>
      </c>
      <c r="CA164" t="s">
        <v>931</v>
      </c>
      <c r="CB164" t="s">
        <v>932</v>
      </c>
      <c r="CC164">
        <v>29617</v>
      </c>
      <c r="CD164">
        <v>220</v>
      </c>
      <c r="CE164">
        <v>8643713100</v>
      </c>
      <c r="CF164" t="s">
        <v>98</v>
      </c>
      <c r="CG164" t="s">
        <v>99</v>
      </c>
      <c r="CH164" s="1">
        <v>40142</v>
      </c>
      <c r="CI164" t="s">
        <v>100</v>
      </c>
      <c r="CJ164" t="s">
        <v>99</v>
      </c>
      <c r="CK164" t="s">
        <v>99</v>
      </c>
      <c r="CL164" t="s">
        <v>102</v>
      </c>
      <c r="CM164" t="s">
        <v>930</v>
      </c>
      <c r="CN164">
        <v>30</v>
      </c>
      <c r="CO164" s="1">
        <v>44621</v>
      </c>
      <c r="CP164" s="1"/>
      <c r="CV164"/>
    </row>
    <row r="165" spans="1:102" x14ac:dyDescent="0.25">
      <c r="A165" t="s">
        <v>226</v>
      </c>
      <c r="B165" s="18" t="s">
        <v>1020</v>
      </c>
      <c r="C165" s="18">
        <v>425373</v>
      </c>
      <c r="D165" t="s">
        <v>866</v>
      </c>
      <c r="E165" t="s">
        <v>122</v>
      </c>
      <c r="F165" t="s">
        <v>227</v>
      </c>
      <c r="G165" t="s">
        <v>1034</v>
      </c>
      <c r="H165">
        <v>24.3</v>
      </c>
      <c r="I165" t="s">
        <v>97</v>
      </c>
      <c r="K165" t="s">
        <v>99</v>
      </c>
      <c r="L165" t="s">
        <v>104</v>
      </c>
      <c r="M165">
        <v>1</v>
      </c>
      <c r="N165">
        <v>1</v>
      </c>
      <c r="O165">
        <v>2</v>
      </c>
      <c r="P165">
        <v>2</v>
      </c>
      <c r="Q165">
        <v>1</v>
      </c>
      <c r="R165">
        <v>3</v>
      </c>
      <c r="S165">
        <v>1</v>
      </c>
      <c r="U165" s="8">
        <v>3.6713300000000002</v>
      </c>
      <c r="V165" s="8">
        <v>0.45366000000000001</v>
      </c>
      <c r="W165">
        <v>53.3</v>
      </c>
      <c r="X165">
        <v>0.874</v>
      </c>
      <c r="Y165">
        <v>1.3276699999999999</v>
      </c>
      <c r="Z165">
        <v>3.2748599999999999</v>
      </c>
      <c r="AA165">
        <v>0.29548999999999997</v>
      </c>
      <c r="AB165">
        <v>0</v>
      </c>
      <c r="AD165">
        <v>2.3436699999999999</v>
      </c>
      <c r="AE165">
        <v>66.7</v>
      </c>
      <c r="AH165">
        <v>6</v>
      </c>
      <c r="AJ165">
        <v>2.2281200000000001</v>
      </c>
      <c r="AK165">
        <v>0.73357000000000006</v>
      </c>
      <c r="AL165">
        <v>0.33600000000000002</v>
      </c>
      <c r="AM165">
        <v>3.2976999999999999</v>
      </c>
      <c r="AN165">
        <v>2.1533899999999999</v>
      </c>
      <c r="AO165">
        <v>0.87639</v>
      </c>
      <c r="AP165">
        <v>0.50563999999999998</v>
      </c>
      <c r="AQ165">
        <v>3.5150199999999998</v>
      </c>
      <c r="AS165">
        <v>9</v>
      </c>
      <c r="AT165">
        <v>1</v>
      </c>
      <c r="AU165">
        <v>11</v>
      </c>
      <c r="AV165">
        <v>1</v>
      </c>
      <c r="AW165" s="4">
        <v>13905.45</v>
      </c>
      <c r="AX165">
        <v>0</v>
      </c>
      <c r="AY165">
        <v>1</v>
      </c>
      <c r="BA165" s="1">
        <v>44203</v>
      </c>
      <c r="BB165">
        <v>2</v>
      </c>
      <c r="BC165">
        <v>0</v>
      </c>
      <c r="BD165">
        <v>2</v>
      </c>
      <c r="BE165">
        <v>12</v>
      </c>
      <c r="BF165">
        <v>1</v>
      </c>
      <c r="BG165">
        <v>0</v>
      </c>
      <c r="BH165">
        <v>12</v>
      </c>
      <c r="BI165" s="1">
        <v>43538</v>
      </c>
      <c r="BJ165">
        <v>14</v>
      </c>
      <c r="BK165">
        <v>9</v>
      </c>
      <c r="BL165">
        <v>4</v>
      </c>
      <c r="BM165">
        <v>132</v>
      </c>
      <c r="BN165">
        <v>1</v>
      </c>
      <c r="BO165">
        <v>0</v>
      </c>
      <c r="BP165">
        <v>132</v>
      </c>
      <c r="BQ165" s="1">
        <v>43251</v>
      </c>
      <c r="BR165">
        <v>2</v>
      </c>
      <c r="BS165">
        <v>2</v>
      </c>
      <c r="BT165">
        <v>0</v>
      </c>
      <c r="BU165">
        <v>8</v>
      </c>
      <c r="BV165">
        <v>1</v>
      </c>
      <c r="BW165">
        <v>0</v>
      </c>
      <c r="BX165">
        <v>8</v>
      </c>
      <c r="BY165">
        <v>51.332999999999998</v>
      </c>
      <c r="CA165" t="s">
        <v>868</v>
      </c>
      <c r="CB165" t="s">
        <v>869</v>
      </c>
      <c r="CC165">
        <v>29615</v>
      </c>
      <c r="CD165">
        <v>220</v>
      </c>
      <c r="CE165">
        <v>8642866600</v>
      </c>
      <c r="CF165" t="s">
        <v>128</v>
      </c>
      <c r="CG165" t="s">
        <v>99</v>
      </c>
      <c r="CH165" s="1">
        <v>36712</v>
      </c>
      <c r="CI165" t="s">
        <v>100</v>
      </c>
      <c r="CJ165" t="s">
        <v>99</v>
      </c>
      <c r="CK165" t="s">
        <v>99</v>
      </c>
      <c r="CL165" t="s">
        <v>102</v>
      </c>
      <c r="CM165" t="s">
        <v>867</v>
      </c>
      <c r="CN165">
        <v>45</v>
      </c>
      <c r="CO165" s="1">
        <v>44621</v>
      </c>
      <c r="CP165" s="1"/>
      <c r="CS165">
        <v>12</v>
      </c>
      <c r="CV165"/>
      <c r="CX165">
        <v>12</v>
      </c>
    </row>
    <row r="166" spans="1:102" x14ac:dyDescent="0.25">
      <c r="A166" t="s">
        <v>226</v>
      </c>
      <c r="B166" s="18" t="s">
        <v>1020</v>
      </c>
      <c r="C166" s="18">
        <v>425100</v>
      </c>
      <c r="D166" t="s">
        <v>439</v>
      </c>
      <c r="E166" t="s">
        <v>441</v>
      </c>
      <c r="F166" t="s">
        <v>167</v>
      </c>
      <c r="G166" t="s">
        <v>1035</v>
      </c>
      <c r="H166">
        <v>115.3</v>
      </c>
      <c r="I166" t="s">
        <v>111</v>
      </c>
      <c r="K166" t="s">
        <v>99</v>
      </c>
      <c r="L166" t="s">
        <v>116</v>
      </c>
      <c r="M166">
        <v>2</v>
      </c>
      <c r="N166">
        <v>3</v>
      </c>
      <c r="O166">
        <v>2</v>
      </c>
      <c r="P166">
        <v>3</v>
      </c>
      <c r="Q166">
        <v>2</v>
      </c>
      <c r="R166">
        <v>3</v>
      </c>
      <c r="S166">
        <v>3</v>
      </c>
      <c r="U166" s="8">
        <v>4.12662</v>
      </c>
      <c r="V166" s="8">
        <v>0.42254999999999998</v>
      </c>
      <c r="W166">
        <v>61.7</v>
      </c>
      <c r="X166">
        <v>0.91552999999999995</v>
      </c>
      <c r="Y166">
        <v>1.3380799999999999</v>
      </c>
      <c r="Z166">
        <v>3.6813699999999998</v>
      </c>
      <c r="AA166">
        <v>0.38479000000000002</v>
      </c>
      <c r="AB166">
        <v>5.806E-2</v>
      </c>
      <c r="AD166">
        <v>2.7885399999999998</v>
      </c>
      <c r="AE166">
        <v>69.7</v>
      </c>
      <c r="AG166">
        <v>0</v>
      </c>
      <c r="AJ166">
        <v>2.1063800000000001</v>
      </c>
      <c r="AK166">
        <v>0.66444000000000003</v>
      </c>
      <c r="AL166">
        <v>0.27113999999999999</v>
      </c>
      <c r="AM166">
        <v>3.0419499999999999</v>
      </c>
      <c r="AN166">
        <v>2.7102300000000001</v>
      </c>
      <c r="AO166">
        <v>1.0135400000000001</v>
      </c>
      <c r="AP166">
        <v>0.58364000000000005</v>
      </c>
      <c r="AQ166">
        <v>4.2831000000000001</v>
      </c>
      <c r="AS166">
        <v>6</v>
      </c>
      <c r="AT166">
        <v>0</v>
      </c>
      <c r="AU166">
        <v>0</v>
      </c>
      <c r="AV166">
        <v>1</v>
      </c>
      <c r="AW166" s="4">
        <v>17608.5</v>
      </c>
      <c r="AX166">
        <v>0</v>
      </c>
      <c r="AY166">
        <v>1</v>
      </c>
      <c r="BA166" s="1">
        <v>44223</v>
      </c>
      <c r="BB166">
        <v>5</v>
      </c>
      <c r="BC166">
        <v>5</v>
      </c>
      <c r="BD166">
        <v>1</v>
      </c>
      <c r="BE166">
        <v>28</v>
      </c>
      <c r="BF166">
        <v>1</v>
      </c>
      <c r="BG166">
        <v>0</v>
      </c>
      <c r="BH166">
        <v>28</v>
      </c>
      <c r="BI166" s="1">
        <v>43644</v>
      </c>
      <c r="BJ166">
        <v>7</v>
      </c>
      <c r="BK166">
        <v>7</v>
      </c>
      <c r="BL166">
        <v>6</v>
      </c>
      <c r="BM166">
        <v>76</v>
      </c>
      <c r="BN166">
        <v>1</v>
      </c>
      <c r="BO166">
        <v>0</v>
      </c>
      <c r="BP166">
        <v>76</v>
      </c>
      <c r="BQ166" s="1">
        <v>43223</v>
      </c>
      <c r="BR166">
        <v>6</v>
      </c>
      <c r="BS166">
        <v>5</v>
      </c>
      <c r="BT166">
        <v>1</v>
      </c>
      <c r="BU166">
        <v>24</v>
      </c>
      <c r="BV166">
        <v>1</v>
      </c>
      <c r="BW166">
        <v>0</v>
      </c>
      <c r="BX166">
        <v>24</v>
      </c>
      <c r="BY166">
        <v>43.332999999999998</v>
      </c>
      <c r="CA166" t="s">
        <v>442</v>
      </c>
      <c r="CB166" t="s">
        <v>443</v>
      </c>
      <c r="CC166">
        <v>29177</v>
      </c>
      <c r="CD166">
        <v>390</v>
      </c>
      <c r="CE166">
        <v>8037323000</v>
      </c>
      <c r="CF166" t="s">
        <v>98</v>
      </c>
      <c r="CG166" t="s">
        <v>99</v>
      </c>
      <c r="CH166" s="1">
        <v>27089</v>
      </c>
      <c r="CI166" t="s">
        <v>100</v>
      </c>
      <c r="CJ166" t="s">
        <v>99</v>
      </c>
      <c r="CK166" t="s">
        <v>99</v>
      </c>
      <c r="CL166" t="s">
        <v>102</v>
      </c>
      <c r="CM166" t="s">
        <v>440</v>
      </c>
      <c r="CN166">
        <v>173</v>
      </c>
      <c r="CO166" s="1">
        <v>44621</v>
      </c>
      <c r="CP166" s="1"/>
      <c r="CV166"/>
    </row>
    <row r="167" spans="1:102" x14ac:dyDescent="0.25">
      <c r="A167" t="s">
        <v>226</v>
      </c>
      <c r="B167" s="18" t="s">
        <v>1020</v>
      </c>
      <c r="C167" s="18">
        <v>425407</v>
      </c>
      <c r="D167" t="s">
        <v>963</v>
      </c>
      <c r="E167" t="s">
        <v>965</v>
      </c>
      <c r="F167" t="s">
        <v>188</v>
      </c>
      <c r="G167" t="s">
        <v>1034</v>
      </c>
      <c r="H167">
        <v>38.9</v>
      </c>
      <c r="I167" t="s">
        <v>97</v>
      </c>
      <c r="K167" t="s">
        <v>99</v>
      </c>
      <c r="L167" t="s">
        <v>104</v>
      </c>
      <c r="M167">
        <v>5</v>
      </c>
      <c r="N167">
        <v>5</v>
      </c>
      <c r="O167">
        <v>5</v>
      </c>
      <c r="P167">
        <v>4</v>
      </c>
      <c r="Q167">
        <v>5</v>
      </c>
      <c r="R167">
        <v>2</v>
      </c>
      <c r="S167">
        <v>5</v>
      </c>
      <c r="U167" s="8">
        <v>4.7517800000000001</v>
      </c>
      <c r="V167" s="8">
        <v>1.2474799999999999</v>
      </c>
      <c r="W167">
        <v>51.6</v>
      </c>
      <c r="X167">
        <v>1.28854</v>
      </c>
      <c r="Y167">
        <v>2.5360200000000002</v>
      </c>
      <c r="Z167">
        <v>3.9990000000000001</v>
      </c>
      <c r="AA167">
        <v>0.73670000000000002</v>
      </c>
      <c r="AB167">
        <v>0.13605999999999999</v>
      </c>
      <c r="AD167">
        <v>2.2157499999999999</v>
      </c>
      <c r="AE167">
        <v>47.1</v>
      </c>
      <c r="AH167">
        <v>6</v>
      </c>
      <c r="AJ167">
        <v>2.1880999999999999</v>
      </c>
      <c r="AK167">
        <v>0.73897000000000002</v>
      </c>
      <c r="AL167">
        <v>0.38885999999999998</v>
      </c>
      <c r="AM167">
        <v>3.3159200000000002</v>
      </c>
      <c r="AN167">
        <v>2.0731000000000002</v>
      </c>
      <c r="AO167">
        <v>1.28261</v>
      </c>
      <c r="AP167">
        <v>1.2014400000000001</v>
      </c>
      <c r="AQ167">
        <v>4.5244600000000004</v>
      </c>
      <c r="AS167">
        <v>0</v>
      </c>
      <c r="AT167">
        <v>0</v>
      </c>
      <c r="AU167">
        <v>0</v>
      </c>
      <c r="AV167">
        <v>0</v>
      </c>
      <c r="AW167" s="4">
        <v>0</v>
      </c>
      <c r="AX167">
        <v>0</v>
      </c>
      <c r="AY167">
        <v>0</v>
      </c>
      <c r="BA167" s="1">
        <v>44539</v>
      </c>
      <c r="BB167">
        <v>0</v>
      </c>
      <c r="BC167">
        <v>0</v>
      </c>
      <c r="BD167">
        <v>0</v>
      </c>
      <c r="BE167">
        <v>0</v>
      </c>
      <c r="BF167">
        <v>0</v>
      </c>
      <c r="BG167">
        <v>0</v>
      </c>
      <c r="BH167">
        <v>0</v>
      </c>
      <c r="BI167" s="1">
        <v>43881</v>
      </c>
      <c r="BJ167">
        <v>1</v>
      </c>
      <c r="BK167">
        <v>1</v>
      </c>
      <c r="BL167">
        <v>0</v>
      </c>
      <c r="BM167">
        <v>4</v>
      </c>
      <c r="BN167">
        <v>1</v>
      </c>
      <c r="BO167">
        <v>0</v>
      </c>
      <c r="BP167">
        <v>4</v>
      </c>
      <c r="BQ167" s="1">
        <v>43420</v>
      </c>
      <c r="BR167">
        <v>6</v>
      </c>
      <c r="BS167">
        <v>6</v>
      </c>
      <c r="BT167">
        <v>0</v>
      </c>
      <c r="BU167">
        <v>40</v>
      </c>
      <c r="BV167">
        <v>1</v>
      </c>
      <c r="BW167">
        <v>0</v>
      </c>
      <c r="BX167">
        <v>40</v>
      </c>
      <c r="BY167">
        <v>8</v>
      </c>
      <c r="CA167" t="s">
        <v>966</v>
      </c>
      <c r="CB167" t="s">
        <v>967</v>
      </c>
      <c r="CC167">
        <v>29708</v>
      </c>
      <c r="CD167">
        <v>450</v>
      </c>
      <c r="CE167">
        <v>8038357000</v>
      </c>
      <c r="CF167" t="s">
        <v>98</v>
      </c>
      <c r="CG167" t="s">
        <v>99</v>
      </c>
      <c r="CH167" s="1">
        <v>42478</v>
      </c>
      <c r="CI167" t="s">
        <v>99</v>
      </c>
      <c r="CJ167" t="s">
        <v>99</v>
      </c>
      <c r="CK167" t="s">
        <v>99</v>
      </c>
      <c r="CL167" t="s">
        <v>102</v>
      </c>
      <c r="CM167" t="s">
        <v>964</v>
      </c>
      <c r="CN167">
        <v>60</v>
      </c>
      <c r="CO167" s="1">
        <v>44621</v>
      </c>
      <c r="CP167" s="1"/>
      <c r="CV167"/>
    </row>
    <row r="168" spans="1:102" x14ac:dyDescent="0.25">
      <c r="A168" t="s">
        <v>226</v>
      </c>
      <c r="B168" s="18" t="s">
        <v>1020</v>
      </c>
      <c r="C168" s="18">
        <v>425131</v>
      </c>
      <c r="D168" t="s">
        <v>541</v>
      </c>
      <c r="E168" t="s">
        <v>317</v>
      </c>
      <c r="F168" t="s">
        <v>318</v>
      </c>
      <c r="G168" t="s">
        <v>1034</v>
      </c>
      <c r="H168">
        <v>92.7</v>
      </c>
      <c r="I168" t="s">
        <v>97</v>
      </c>
      <c r="J168" t="s">
        <v>108</v>
      </c>
      <c r="K168" t="s">
        <v>99</v>
      </c>
      <c r="L168" t="s">
        <v>104</v>
      </c>
      <c r="M168">
        <v>1</v>
      </c>
      <c r="N168">
        <v>2</v>
      </c>
      <c r="O168">
        <v>1</v>
      </c>
      <c r="P168">
        <v>2</v>
      </c>
      <c r="Q168">
        <v>1</v>
      </c>
      <c r="R168">
        <v>3</v>
      </c>
      <c r="S168">
        <v>2</v>
      </c>
      <c r="U168" s="8">
        <v>3.5092300000000001</v>
      </c>
      <c r="V168" s="8">
        <v>0.34255000000000002</v>
      </c>
      <c r="X168">
        <v>1.2025600000000001</v>
      </c>
      <c r="Y168">
        <v>1.5450999999999999</v>
      </c>
      <c r="Z168">
        <v>3.0319099999999999</v>
      </c>
      <c r="AA168">
        <v>0.1212</v>
      </c>
      <c r="AB168">
        <v>0.13366</v>
      </c>
      <c r="AC168">
        <v>6</v>
      </c>
      <c r="AD168">
        <v>1.9641299999999999</v>
      </c>
      <c r="AF168">
        <v>6</v>
      </c>
      <c r="AH168">
        <v>6</v>
      </c>
      <c r="AJ168">
        <v>1.9226300000000001</v>
      </c>
      <c r="AK168">
        <v>0.65925999999999996</v>
      </c>
      <c r="AL168">
        <v>0.28533999999999998</v>
      </c>
      <c r="AM168">
        <v>2.8672300000000002</v>
      </c>
      <c r="AN168">
        <v>2.0914199999999998</v>
      </c>
      <c r="AO168">
        <v>1.3417600000000001</v>
      </c>
      <c r="AP168">
        <v>0.44957999999999998</v>
      </c>
      <c r="AQ168">
        <v>3.8642599999999998</v>
      </c>
      <c r="AS168">
        <v>4</v>
      </c>
      <c r="AT168">
        <v>1</v>
      </c>
      <c r="AU168">
        <v>2</v>
      </c>
      <c r="AV168">
        <v>8</v>
      </c>
      <c r="AW168" s="4">
        <v>37258</v>
      </c>
      <c r="AX168">
        <v>1</v>
      </c>
      <c r="AY168">
        <v>9</v>
      </c>
      <c r="BA168" s="1">
        <v>44441</v>
      </c>
      <c r="BB168">
        <v>15</v>
      </c>
      <c r="BC168">
        <v>12</v>
      </c>
      <c r="BD168">
        <v>3</v>
      </c>
      <c r="BE168">
        <v>289</v>
      </c>
      <c r="BF168">
        <v>1</v>
      </c>
      <c r="BG168">
        <v>0</v>
      </c>
      <c r="BH168">
        <v>289</v>
      </c>
      <c r="BI168" s="1">
        <v>43672</v>
      </c>
      <c r="BJ168">
        <v>13</v>
      </c>
      <c r="BK168">
        <v>11</v>
      </c>
      <c r="BL168">
        <v>3</v>
      </c>
      <c r="BM168">
        <v>76</v>
      </c>
      <c r="BN168">
        <v>1</v>
      </c>
      <c r="BO168">
        <v>0</v>
      </c>
      <c r="BP168">
        <v>76</v>
      </c>
      <c r="BQ168" s="1">
        <v>43252</v>
      </c>
      <c r="BR168">
        <v>9</v>
      </c>
      <c r="BS168">
        <v>9</v>
      </c>
      <c r="BT168">
        <v>0</v>
      </c>
      <c r="BU168">
        <v>44</v>
      </c>
      <c r="BV168">
        <v>1</v>
      </c>
      <c r="BW168">
        <v>0</v>
      </c>
      <c r="BX168">
        <v>44</v>
      </c>
      <c r="BY168">
        <v>177.167</v>
      </c>
      <c r="CA168" t="s">
        <v>129</v>
      </c>
      <c r="CB168" t="s">
        <v>543</v>
      </c>
      <c r="CC168">
        <v>29115</v>
      </c>
      <c r="CD168">
        <v>370</v>
      </c>
      <c r="CE168">
        <v>8035341212</v>
      </c>
      <c r="CF168" t="s">
        <v>98</v>
      </c>
      <c r="CG168" t="s">
        <v>99</v>
      </c>
      <c r="CH168" s="1">
        <v>28672</v>
      </c>
      <c r="CI168" t="s">
        <v>100</v>
      </c>
      <c r="CJ168" t="s">
        <v>99</v>
      </c>
      <c r="CK168" t="s">
        <v>99</v>
      </c>
      <c r="CL168" t="s">
        <v>102</v>
      </c>
      <c r="CM168" t="s">
        <v>542</v>
      </c>
      <c r="CN168">
        <v>122</v>
      </c>
      <c r="CO168" s="1">
        <v>44621</v>
      </c>
      <c r="CP168" s="1"/>
      <c r="CV168"/>
    </row>
    <row r="169" spans="1:102" x14ac:dyDescent="0.25">
      <c r="A169" t="s">
        <v>226</v>
      </c>
      <c r="B169" s="18" t="s">
        <v>1020</v>
      </c>
      <c r="C169" s="18">
        <v>425308</v>
      </c>
      <c r="D169" t="s">
        <v>742</v>
      </c>
      <c r="E169" t="s">
        <v>254</v>
      </c>
      <c r="F169" t="s">
        <v>255</v>
      </c>
      <c r="G169" t="s">
        <v>1034</v>
      </c>
      <c r="H169">
        <v>86.6</v>
      </c>
      <c r="I169" t="s">
        <v>97</v>
      </c>
      <c r="K169" t="s">
        <v>99</v>
      </c>
      <c r="L169" t="s">
        <v>104</v>
      </c>
      <c r="M169">
        <v>2</v>
      </c>
      <c r="N169">
        <v>1</v>
      </c>
      <c r="O169">
        <v>3</v>
      </c>
      <c r="P169">
        <v>3</v>
      </c>
      <c r="Q169">
        <v>3</v>
      </c>
      <c r="R169">
        <v>3</v>
      </c>
      <c r="S169">
        <v>1</v>
      </c>
      <c r="U169" s="8">
        <v>3.6781000000000001</v>
      </c>
      <c r="V169" s="8">
        <v>0.17477000000000001</v>
      </c>
      <c r="W169">
        <v>61.5</v>
      </c>
      <c r="X169">
        <v>1.2455700000000001</v>
      </c>
      <c r="Y169">
        <v>1.4203399999999999</v>
      </c>
      <c r="Z169">
        <v>3.0187200000000001</v>
      </c>
      <c r="AA169">
        <v>0.13696</v>
      </c>
      <c r="AB169">
        <v>8.1499999999999993E-3</v>
      </c>
      <c r="AD169">
        <v>2.2577600000000002</v>
      </c>
      <c r="AE169">
        <v>88.9</v>
      </c>
      <c r="AG169">
        <v>0</v>
      </c>
      <c r="AJ169">
        <v>1.8940300000000001</v>
      </c>
      <c r="AK169">
        <v>0.60806000000000004</v>
      </c>
      <c r="AL169">
        <v>0.26911000000000002</v>
      </c>
      <c r="AM169">
        <v>2.7711999999999999</v>
      </c>
      <c r="AN169">
        <v>2.4403899999999998</v>
      </c>
      <c r="AO169">
        <v>1.5067699999999999</v>
      </c>
      <c r="AP169">
        <v>0.24321000000000001</v>
      </c>
      <c r="AQ169">
        <v>4.1905599999999996</v>
      </c>
      <c r="AS169">
        <v>2</v>
      </c>
      <c r="AT169">
        <v>0</v>
      </c>
      <c r="AU169">
        <v>0</v>
      </c>
      <c r="AV169">
        <v>0</v>
      </c>
      <c r="AW169" s="4">
        <v>0</v>
      </c>
      <c r="AX169">
        <v>0</v>
      </c>
      <c r="AY169">
        <v>0</v>
      </c>
      <c r="BA169" s="1">
        <v>44505</v>
      </c>
      <c r="BB169">
        <v>8</v>
      </c>
      <c r="BC169">
        <v>7</v>
      </c>
      <c r="BD169">
        <v>1</v>
      </c>
      <c r="BE169">
        <v>40</v>
      </c>
      <c r="BF169">
        <v>1</v>
      </c>
      <c r="BG169">
        <v>0</v>
      </c>
      <c r="BH169">
        <v>40</v>
      </c>
      <c r="BI169" s="1">
        <v>43860</v>
      </c>
      <c r="BJ169">
        <v>0</v>
      </c>
      <c r="BK169">
        <v>0</v>
      </c>
      <c r="BL169">
        <v>0</v>
      </c>
      <c r="BM169">
        <v>0</v>
      </c>
      <c r="BN169">
        <v>0</v>
      </c>
      <c r="BO169">
        <v>0</v>
      </c>
      <c r="BP169">
        <v>0</v>
      </c>
      <c r="BQ169" s="1">
        <v>43404</v>
      </c>
      <c r="BR169">
        <v>6</v>
      </c>
      <c r="BS169">
        <v>6</v>
      </c>
      <c r="BT169">
        <v>0</v>
      </c>
      <c r="BU169">
        <v>28</v>
      </c>
      <c r="BV169">
        <v>1</v>
      </c>
      <c r="BW169">
        <v>0</v>
      </c>
      <c r="BX169">
        <v>28</v>
      </c>
      <c r="BY169">
        <v>24.667000000000002</v>
      </c>
      <c r="CA169" t="s">
        <v>129</v>
      </c>
      <c r="CB169" t="s">
        <v>744</v>
      </c>
      <c r="CC169">
        <v>29801</v>
      </c>
      <c r="CD169">
        <v>10</v>
      </c>
      <c r="CE169">
        <v>8036428376</v>
      </c>
      <c r="CF169" t="s">
        <v>98</v>
      </c>
      <c r="CG169" t="s">
        <v>99</v>
      </c>
      <c r="CH169" s="1">
        <v>33381</v>
      </c>
      <c r="CI169" t="s">
        <v>99</v>
      </c>
      <c r="CJ169" t="s">
        <v>99</v>
      </c>
      <c r="CK169" t="s">
        <v>99</v>
      </c>
      <c r="CL169" t="s">
        <v>102</v>
      </c>
      <c r="CM169" t="s">
        <v>743</v>
      </c>
      <c r="CN169">
        <v>132</v>
      </c>
      <c r="CO169" s="1">
        <v>44621</v>
      </c>
      <c r="CP169" s="1"/>
      <c r="CS169">
        <v>12</v>
      </c>
      <c r="CV169"/>
      <c r="CX169">
        <v>12</v>
      </c>
    </row>
    <row r="170" spans="1:102" x14ac:dyDescent="0.25">
      <c r="A170" t="s">
        <v>226</v>
      </c>
      <c r="B170" s="18" t="s">
        <v>1020</v>
      </c>
      <c r="C170" s="18">
        <v>425325</v>
      </c>
      <c r="D170" t="s">
        <v>804</v>
      </c>
      <c r="E170" t="s">
        <v>579</v>
      </c>
      <c r="F170" t="s">
        <v>210</v>
      </c>
      <c r="G170" t="s">
        <v>1035</v>
      </c>
      <c r="H170">
        <v>35.1</v>
      </c>
      <c r="I170" t="s">
        <v>111</v>
      </c>
      <c r="K170" t="s">
        <v>99</v>
      </c>
      <c r="L170" t="s">
        <v>101</v>
      </c>
      <c r="M170">
        <v>4</v>
      </c>
      <c r="N170">
        <v>5</v>
      </c>
      <c r="O170">
        <v>3</v>
      </c>
      <c r="P170">
        <v>3</v>
      </c>
      <c r="Q170">
        <v>3</v>
      </c>
      <c r="R170">
        <v>2</v>
      </c>
      <c r="S170">
        <v>5</v>
      </c>
      <c r="U170" s="8">
        <v>6.1896800000000001</v>
      </c>
      <c r="V170" s="8">
        <v>1.35101</v>
      </c>
      <c r="W170">
        <v>57.1</v>
      </c>
      <c r="X170">
        <v>1.5182800000000001</v>
      </c>
      <c r="Y170">
        <v>2.8692799999999998</v>
      </c>
      <c r="Z170">
        <v>5.3704499999999999</v>
      </c>
      <c r="AA170">
        <v>1.29383</v>
      </c>
      <c r="AB170">
        <v>0.12503</v>
      </c>
      <c r="AD170">
        <v>3.3203999999999998</v>
      </c>
      <c r="AE170">
        <v>58.3</v>
      </c>
      <c r="AG170">
        <v>0</v>
      </c>
      <c r="AJ170">
        <v>2.06562</v>
      </c>
      <c r="AK170">
        <v>0.67537999999999998</v>
      </c>
      <c r="AL170">
        <v>0.32767000000000002</v>
      </c>
      <c r="AM170">
        <v>3.06867</v>
      </c>
      <c r="AN170">
        <v>3.2908300000000001</v>
      </c>
      <c r="AO170">
        <v>1.65358</v>
      </c>
      <c r="AP170">
        <v>1.5441100000000001</v>
      </c>
      <c r="AQ170">
        <v>6.3684500000000002</v>
      </c>
      <c r="AS170">
        <v>10</v>
      </c>
      <c r="AT170">
        <v>0</v>
      </c>
      <c r="AU170">
        <v>1</v>
      </c>
      <c r="AV170">
        <v>0</v>
      </c>
      <c r="AW170" s="4">
        <v>0</v>
      </c>
      <c r="AX170">
        <v>0</v>
      </c>
      <c r="AY170">
        <v>0</v>
      </c>
      <c r="BA170" s="1">
        <v>44519</v>
      </c>
      <c r="BB170">
        <v>0</v>
      </c>
      <c r="BC170">
        <v>0</v>
      </c>
      <c r="BD170">
        <v>0</v>
      </c>
      <c r="BE170">
        <v>0</v>
      </c>
      <c r="BF170">
        <v>0</v>
      </c>
      <c r="BG170">
        <v>0</v>
      </c>
      <c r="BH170">
        <v>0</v>
      </c>
      <c r="BI170" s="1">
        <v>43846</v>
      </c>
      <c r="BJ170">
        <v>5</v>
      </c>
      <c r="BK170">
        <v>4</v>
      </c>
      <c r="BL170">
        <v>4</v>
      </c>
      <c r="BM170">
        <v>36</v>
      </c>
      <c r="BN170">
        <v>1</v>
      </c>
      <c r="BO170">
        <v>0</v>
      </c>
      <c r="BP170">
        <v>36</v>
      </c>
      <c r="BQ170" s="1">
        <v>43391</v>
      </c>
      <c r="BR170">
        <v>11</v>
      </c>
      <c r="BS170">
        <v>11</v>
      </c>
      <c r="BT170">
        <v>0</v>
      </c>
      <c r="BU170">
        <v>68</v>
      </c>
      <c r="BV170">
        <v>1</v>
      </c>
      <c r="BW170">
        <v>0</v>
      </c>
      <c r="BX170">
        <v>68</v>
      </c>
      <c r="BY170">
        <v>23.332999999999998</v>
      </c>
      <c r="CA170" t="s">
        <v>806</v>
      </c>
      <c r="CB170" t="s">
        <v>807</v>
      </c>
      <c r="CC170">
        <v>29926</v>
      </c>
      <c r="CD170">
        <v>60</v>
      </c>
      <c r="CE170">
        <v>8436897077</v>
      </c>
      <c r="CF170" t="s">
        <v>128</v>
      </c>
      <c r="CG170" t="s">
        <v>99</v>
      </c>
      <c r="CH170" s="1">
        <v>33730</v>
      </c>
      <c r="CI170" t="s">
        <v>100</v>
      </c>
      <c r="CJ170" t="s">
        <v>99</v>
      </c>
      <c r="CK170" t="s">
        <v>99</v>
      </c>
      <c r="CL170" t="s">
        <v>102</v>
      </c>
      <c r="CM170" t="s">
        <v>805</v>
      </c>
      <c r="CN170">
        <v>77</v>
      </c>
      <c r="CO170" s="1">
        <v>44621</v>
      </c>
      <c r="CP170" s="1"/>
      <c r="CV170"/>
    </row>
    <row r="171" spans="1:102" x14ac:dyDescent="0.25">
      <c r="A171" t="s">
        <v>226</v>
      </c>
      <c r="B171" s="18" t="s">
        <v>1020</v>
      </c>
      <c r="C171" s="18">
        <v>425395</v>
      </c>
      <c r="D171" t="s">
        <v>933</v>
      </c>
      <c r="E171" t="s">
        <v>354</v>
      </c>
      <c r="F171" t="s">
        <v>355</v>
      </c>
      <c r="G171" t="s">
        <v>1034</v>
      </c>
      <c r="H171">
        <v>50.3</v>
      </c>
      <c r="I171" t="s">
        <v>106</v>
      </c>
      <c r="K171" t="s">
        <v>99</v>
      </c>
      <c r="L171" t="s">
        <v>116</v>
      </c>
      <c r="M171">
        <v>2</v>
      </c>
      <c r="N171">
        <v>4</v>
      </c>
      <c r="O171">
        <v>1</v>
      </c>
      <c r="P171">
        <v>3</v>
      </c>
      <c r="Q171">
        <v>4</v>
      </c>
      <c r="R171">
        <v>3</v>
      </c>
      <c r="S171">
        <v>4</v>
      </c>
      <c r="U171" s="8">
        <v>4.7500200000000001</v>
      </c>
      <c r="V171" s="8">
        <v>0.97069000000000005</v>
      </c>
      <c r="W171">
        <v>67.400000000000006</v>
      </c>
      <c r="X171">
        <v>1.2837700000000001</v>
      </c>
      <c r="Y171">
        <v>2.2544599999999999</v>
      </c>
      <c r="Z171">
        <v>4.2324799999999998</v>
      </c>
      <c r="AA171">
        <v>0.56794999999999995</v>
      </c>
      <c r="AB171">
        <v>0.19678999999999999</v>
      </c>
      <c r="AD171">
        <v>2.4955599999999998</v>
      </c>
      <c r="AE171">
        <v>56.3</v>
      </c>
      <c r="AG171">
        <v>1</v>
      </c>
      <c r="AJ171">
        <v>2.2350400000000001</v>
      </c>
      <c r="AK171">
        <v>0.80986000000000002</v>
      </c>
      <c r="AL171">
        <v>0.38879999999999998</v>
      </c>
      <c r="AM171">
        <v>3.4337</v>
      </c>
      <c r="AN171">
        <v>2.2858499999999999</v>
      </c>
      <c r="AO171">
        <v>1.1659999999999999</v>
      </c>
      <c r="AP171">
        <v>0.93500000000000005</v>
      </c>
      <c r="AQ171">
        <v>4.3676500000000003</v>
      </c>
      <c r="AS171">
        <v>2</v>
      </c>
      <c r="AT171">
        <v>0</v>
      </c>
      <c r="AU171">
        <v>4</v>
      </c>
      <c r="AV171">
        <v>5</v>
      </c>
      <c r="AW171" s="4">
        <v>18478.419999999998</v>
      </c>
      <c r="AX171">
        <v>0</v>
      </c>
      <c r="AY171">
        <v>5</v>
      </c>
      <c r="BA171" s="1">
        <v>44112</v>
      </c>
      <c r="BB171">
        <v>0</v>
      </c>
      <c r="BC171">
        <v>0</v>
      </c>
      <c r="BD171">
        <v>0</v>
      </c>
      <c r="BE171">
        <v>0</v>
      </c>
      <c r="BF171">
        <v>1</v>
      </c>
      <c r="BG171">
        <v>0</v>
      </c>
      <c r="BH171">
        <v>0</v>
      </c>
      <c r="BI171" s="1">
        <v>43574</v>
      </c>
      <c r="BJ171">
        <v>20</v>
      </c>
      <c r="BK171">
        <v>18</v>
      </c>
      <c r="BL171">
        <v>3</v>
      </c>
      <c r="BM171">
        <v>283</v>
      </c>
      <c r="BN171">
        <v>2</v>
      </c>
      <c r="BO171">
        <v>142</v>
      </c>
      <c r="BP171">
        <v>425</v>
      </c>
      <c r="BQ171" s="1">
        <v>43170</v>
      </c>
      <c r="BR171">
        <v>19</v>
      </c>
      <c r="BS171">
        <v>19</v>
      </c>
      <c r="BT171">
        <v>0</v>
      </c>
      <c r="BU171">
        <v>100</v>
      </c>
      <c r="BV171">
        <v>1</v>
      </c>
      <c r="BW171">
        <v>0</v>
      </c>
      <c r="BX171">
        <v>100</v>
      </c>
      <c r="BY171">
        <v>158.333</v>
      </c>
      <c r="CA171" t="s">
        <v>935</v>
      </c>
      <c r="CB171" t="s">
        <v>936</v>
      </c>
      <c r="CC171">
        <v>29579</v>
      </c>
      <c r="CD171">
        <v>250</v>
      </c>
      <c r="CE171">
        <v>8439038300</v>
      </c>
      <c r="CF171" t="s">
        <v>128</v>
      </c>
      <c r="CG171" t="s">
        <v>99</v>
      </c>
      <c r="CH171" s="1">
        <v>40170</v>
      </c>
      <c r="CI171" t="s">
        <v>100</v>
      </c>
      <c r="CJ171" t="s">
        <v>99</v>
      </c>
      <c r="CK171" t="s">
        <v>99</v>
      </c>
      <c r="CL171" t="s">
        <v>102</v>
      </c>
      <c r="CM171" t="s">
        <v>934</v>
      </c>
      <c r="CN171">
        <v>67</v>
      </c>
      <c r="CO171" s="1">
        <v>44621</v>
      </c>
      <c r="CP171" s="1"/>
      <c r="CV171"/>
    </row>
    <row r="172" spans="1:102" x14ac:dyDescent="0.25">
      <c r="A172" t="s">
        <v>226</v>
      </c>
      <c r="B172" s="18" t="s">
        <v>1020</v>
      </c>
      <c r="C172" s="18">
        <v>425096</v>
      </c>
      <c r="D172" t="s">
        <v>429</v>
      </c>
      <c r="E172" t="s">
        <v>272</v>
      </c>
      <c r="F172" t="s">
        <v>273</v>
      </c>
      <c r="G172" t="s">
        <v>1034</v>
      </c>
      <c r="H172">
        <v>73.7</v>
      </c>
      <c r="I172" t="s">
        <v>106</v>
      </c>
      <c r="K172" t="s">
        <v>99</v>
      </c>
      <c r="L172" t="s">
        <v>104</v>
      </c>
      <c r="M172">
        <v>1</v>
      </c>
      <c r="N172">
        <v>1</v>
      </c>
      <c r="O172">
        <v>2</v>
      </c>
      <c r="P172">
        <v>3</v>
      </c>
      <c r="Q172">
        <v>3</v>
      </c>
      <c r="R172">
        <v>2</v>
      </c>
      <c r="S172">
        <v>1</v>
      </c>
      <c r="U172" s="8">
        <v>3.2325599999999999</v>
      </c>
      <c r="V172" s="8">
        <v>0.19897000000000001</v>
      </c>
      <c r="W172">
        <v>63.8</v>
      </c>
      <c r="X172">
        <v>1.1637200000000001</v>
      </c>
      <c r="Y172">
        <v>1.36269</v>
      </c>
      <c r="Z172">
        <v>2.8141799999999999</v>
      </c>
      <c r="AA172">
        <v>0.17605999999999999</v>
      </c>
      <c r="AB172">
        <v>4.6249999999999999E-2</v>
      </c>
      <c r="AD172">
        <v>1.8698699999999999</v>
      </c>
      <c r="AE172">
        <v>71.400000000000006</v>
      </c>
      <c r="AG172">
        <v>0</v>
      </c>
      <c r="AJ172">
        <v>2.0942099999999999</v>
      </c>
      <c r="AK172">
        <v>0.70616999999999996</v>
      </c>
      <c r="AL172">
        <v>0.34450999999999998</v>
      </c>
      <c r="AM172">
        <v>3.1448900000000002</v>
      </c>
      <c r="AN172">
        <v>1.82792</v>
      </c>
      <c r="AO172">
        <v>1.21217</v>
      </c>
      <c r="AP172">
        <v>0.21629000000000001</v>
      </c>
      <c r="AQ172">
        <v>3.24532</v>
      </c>
      <c r="AS172">
        <v>4</v>
      </c>
      <c r="AT172">
        <v>0</v>
      </c>
      <c r="AU172">
        <v>2</v>
      </c>
      <c r="AV172">
        <v>2</v>
      </c>
      <c r="AW172" s="4">
        <v>12590.5</v>
      </c>
      <c r="AX172">
        <v>0</v>
      </c>
      <c r="AY172">
        <v>2</v>
      </c>
      <c r="BA172" s="1">
        <v>44105</v>
      </c>
      <c r="BB172">
        <v>0</v>
      </c>
      <c r="BC172">
        <v>0</v>
      </c>
      <c r="BD172">
        <v>0</v>
      </c>
      <c r="BE172">
        <v>0</v>
      </c>
      <c r="BF172">
        <v>0</v>
      </c>
      <c r="BG172">
        <v>0</v>
      </c>
      <c r="BH172">
        <v>0</v>
      </c>
      <c r="BI172" s="1">
        <v>43546</v>
      </c>
      <c r="BJ172">
        <v>6</v>
      </c>
      <c r="BK172">
        <v>4</v>
      </c>
      <c r="BL172">
        <v>2</v>
      </c>
      <c r="BM172">
        <v>148</v>
      </c>
      <c r="BN172">
        <v>1</v>
      </c>
      <c r="BO172">
        <v>0</v>
      </c>
      <c r="BP172">
        <v>148</v>
      </c>
      <c r="BQ172" s="1">
        <v>43187</v>
      </c>
      <c r="BR172">
        <v>9</v>
      </c>
      <c r="BS172">
        <v>9</v>
      </c>
      <c r="BT172">
        <v>0</v>
      </c>
      <c r="BU172">
        <v>48</v>
      </c>
      <c r="BV172">
        <v>1</v>
      </c>
      <c r="BW172">
        <v>0</v>
      </c>
      <c r="BX172">
        <v>48</v>
      </c>
      <c r="BY172">
        <v>57.332999999999998</v>
      </c>
      <c r="CA172" t="s">
        <v>431</v>
      </c>
      <c r="CB172" t="s">
        <v>432</v>
      </c>
      <c r="CC172">
        <v>29303</v>
      </c>
      <c r="CD172">
        <v>410</v>
      </c>
      <c r="CE172">
        <v>8645030377</v>
      </c>
      <c r="CF172" t="s">
        <v>98</v>
      </c>
      <c r="CG172" t="s">
        <v>99</v>
      </c>
      <c r="CH172" s="1">
        <v>26850</v>
      </c>
      <c r="CI172" t="s">
        <v>99</v>
      </c>
      <c r="CJ172" t="s">
        <v>99</v>
      </c>
      <c r="CK172" t="s">
        <v>99</v>
      </c>
      <c r="CL172" t="s">
        <v>102</v>
      </c>
      <c r="CM172" t="s">
        <v>430</v>
      </c>
      <c r="CN172">
        <v>88</v>
      </c>
      <c r="CO172" s="1">
        <v>44621</v>
      </c>
      <c r="CP172" s="1"/>
      <c r="CV172"/>
    </row>
    <row r="173" spans="1:102" x14ac:dyDescent="0.25">
      <c r="A173" t="s">
        <v>226</v>
      </c>
      <c r="B173" s="18" t="s">
        <v>1020</v>
      </c>
      <c r="C173" s="18">
        <v>425386</v>
      </c>
      <c r="D173" t="s">
        <v>900</v>
      </c>
      <c r="E173" t="s">
        <v>307</v>
      </c>
      <c r="F173" t="s">
        <v>308</v>
      </c>
      <c r="G173" t="s">
        <v>1036</v>
      </c>
      <c r="H173">
        <v>171.8</v>
      </c>
      <c r="I173" t="s">
        <v>136</v>
      </c>
      <c r="K173" t="s">
        <v>100</v>
      </c>
      <c r="L173" t="s">
        <v>101</v>
      </c>
      <c r="M173">
        <v>4</v>
      </c>
      <c r="N173">
        <v>4</v>
      </c>
      <c r="O173">
        <v>2</v>
      </c>
      <c r="P173">
        <v>5</v>
      </c>
      <c r="Q173">
        <v>5</v>
      </c>
      <c r="S173">
        <v>4</v>
      </c>
      <c r="U173" s="8">
        <v>3.7267399999999999</v>
      </c>
      <c r="V173" s="8">
        <v>0.71194999999999997</v>
      </c>
      <c r="W173">
        <v>56.5</v>
      </c>
      <c r="X173">
        <v>0.80876000000000003</v>
      </c>
      <c r="Y173">
        <v>1.52071</v>
      </c>
      <c r="Z173">
        <v>3.0348199999999999</v>
      </c>
      <c r="AA173">
        <v>0.45738000000000001</v>
      </c>
      <c r="AB173">
        <v>2.6630000000000001E-2</v>
      </c>
      <c r="AD173">
        <v>2.2060300000000002</v>
      </c>
      <c r="AE173">
        <v>46.9</v>
      </c>
      <c r="AG173">
        <v>1</v>
      </c>
      <c r="AJ173">
        <v>1.8436999999999999</v>
      </c>
      <c r="AK173">
        <v>0.60634999999999994</v>
      </c>
      <c r="AL173">
        <v>0.26163999999999998</v>
      </c>
      <c r="AM173">
        <v>2.7116899999999999</v>
      </c>
      <c r="AN173">
        <v>2.4495499999999999</v>
      </c>
      <c r="AO173">
        <v>0.98111000000000004</v>
      </c>
      <c r="AP173">
        <v>1.01908</v>
      </c>
      <c r="AQ173">
        <v>4.3391500000000001</v>
      </c>
      <c r="AS173">
        <v>21</v>
      </c>
      <c r="AT173">
        <v>4</v>
      </c>
      <c r="AU173">
        <v>2</v>
      </c>
      <c r="AV173">
        <v>1</v>
      </c>
      <c r="AW173" s="4">
        <v>11300</v>
      </c>
      <c r="AX173">
        <v>0</v>
      </c>
      <c r="AY173">
        <v>1</v>
      </c>
      <c r="BA173" s="1">
        <v>44154</v>
      </c>
      <c r="BB173">
        <v>9</v>
      </c>
      <c r="BC173">
        <v>1</v>
      </c>
      <c r="BD173">
        <v>8</v>
      </c>
      <c r="BE173">
        <v>72</v>
      </c>
      <c r="BF173">
        <v>1</v>
      </c>
      <c r="BG173">
        <v>0</v>
      </c>
      <c r="BH173">
        <v>72</v>
      </c>
      <c r="BI173" s="1">
        <v>43616</v>
      </c>
      <c r="BJ173">
        <v>4</v>
      </c>
      <c r="BK173">
        <v>4</v>
      </c>
      <c r="BL173">
        <v>0</v>
      </c>
      <c r="BM173">
        <v>44</v>
      </c>
      <c r="BN173">
        <v>1</v>
      </c>
      <c r="BO173">
        <v>0</v>
      </c>
      <c r="BP173">
        <v>44</v>
      </c>
      <c r="BQ173" s="1">
        <v>43161</v>
      </c>
      <c r="BR173">
        <v>8</v>
      </c>
      <c r="BS173">
        <v>3</v>
      </c>
      <c r="BT173">
        <v>5</v>
      </c>
      <c r="BU173">
        <v>108</v>
      </c>
      <c r="BV173">
        <v>1</v>
      </c>
      <c r="BW173">
        <v>0</v>
      </c>
      <c r="BX173">
        <v>108</v>
      </c>
      <c r="BY173">
        <v>68.667000000000002</v>
      </c>
      <c r="CA173" t="s">
        <v>129</v>
      </c>
      <c r="CB173" t="s">
        <v>902</v>
      </c>
      <c r="CC173">
        <v>29488</v>
      </c>
      <c r="CD173">
        <v>140</v>
      </c>
      <c r="CE173">
        <v>8435383000</v>
      </c>
      <c r="CF173" t="s">
        <v>98</v>
      </c>
      <c r="CG173" t="s">
        <v>99</v>
      </c>
      <c r="CH173" s="1">
        <v>39358</v>
      </c>
      <c r="CI173" t="s">
        <v>99</v>
      </c>
      <c r="CJ173" t="s">
        <v>99</v>
      </c>
      <c r="CK173" t="s">
        <v>99</v>
      </c>
      <c r="CL173" t="s">
        <v>102</v>
      </c>
      <c r="CM173" t="s">
        <v>901</v>
      </c>
      <c r="CN173">
        <v>220</v>
      </c>
      <c r="CO173" s="1">
        <v>44621</v>
      </c>
      <c r="CP173" s="1"/>
      <c r="CV173"/>
      <c r="CW173">
        <v>2</v>
      </c>
    </row>
    <row r="174" spans="1:102" x14ac:dyDescent="0.25">
      <c r="A174" t="s">
        <v>226</v>
      </c>
      <c r="B174" s="18" t="s">
        <v>1020</v>
      </c>
      <c r="C174" s="18">
        <v>425412</v>
      </c>
      <c r="D174" t="s">
        <v>983</v>
      </c>
      <c r="E174" t="s">
        <v>184</v>
      </c>
      <c r="F174" t="s">
        <v>461</v>
      </c>
      <c r="G174" t="s">
        <v>1034</v>
      </c>
      <c r="H174">
        <v>41.1</v>
      </c>
      <c r="I174" t="s">
        <v>97</v>
      </c>
      <c r="K174" t="s">
        <v>99</v>
      </c>
      <c r="L174" t="s">
        <v>104</v>
      </c>
      <c r="M174">
        <v>4</v>
      </c>
      <c r="N174">
        <v>4</v>
      </c>
      <c r="O174">
        <v>4</v>
      </c>
      <c r="P174">
        <v>3</v>
      </c>
      <c r="Q174">
        <v>4</v>
      </c>
      <c r="R174">
        <v>2</v>
      </c>
      <c r="S174">
        <v>4</v>
      </c>
      <c r="U174" s="8">
        <v>5.1928400000000003</v>
      </c>
      <c r="V174" s="8">
        <v>0.69250999999999996</v>
      </c>
      <c r="W174">
        <v>76.900000000000006</v>
      </c>
      <c r="X174">
        <v>1.6053200000000001</v>
      </c>
      <c r="Y174">
        <v>2.2978299999999998</v>
      </c>
      <c r="Z174">
        <v>4.9965599999999997</v>
      </c>
      <c r="AA174">
        <v>0.51031000000000004</v>
      </c>
      <c r="AB174">
        <v>0.12651000000000001</v>
      </c>
      <c r="AD174">
        <v>2.8950100000000001</v>
      </c>
      <c r="AE174">
        <v>84.6</v>
      </c>
      <c r="AH174">
        <v>6</v>
      </c>
      <c r="AJ174">
        <v>2.2149999999999999</v>
      </c>
      <c r="AK174">
        <v>0.77485999999999999</v>
      </c>
      <c r="AL174">
        <v>0.35475000000000001</v>
      </c>
      <c r="AM174">
        <v>3.3446099999999999</v>
      </c>
      <c r="AN174">
        <v>2.6757300000000002</v>
      </c>
      <c r="AO174">
        <v>1.52393</v>
      </c>
      <c r="AP174">
        <v>0.73106000000000004</v>
      </c>
      <c r="AQ174">
        <v>4.9020200000000003</v>
      </c>
      <c r="AS174">
        <v>1</v>
      </c>
      <c r="AT174">
        <v>0</v>
      </c>
      <c r="AU174">
        <v>0</v>
      </c>
      <c r="AV174">
        <v>6</v>
      </c>
      <c r="AW174" s="4">
        <v>8812.5300000000007</v>
      </c>
      <c r="AX174">
        <v>0</v>
      </c>
      <c r="AY174">
        <v>6</v>
      </c>
      <c r="BA174" s="1">
        <v>44104</v>
      </c>
      <c r="BB174">
        <v>2</v>
      </c>
      <c r="BC174">
        <v>0</v>
      </c>
      <c r="BD174">
        <v>2</v>
      </c>
      <c r="BE174">
        <v>8</v>
      </c>
      <c r="BF174">
        <v>0</v>
      </c>
      <c r="BG174">
        <v>0</v>
      </c>
      <c r="BH174">
        <v>8</v>
      </c>
      <c r="BI174" s="1">
        <v>43544</v>
      </c>
      <c r="BJ174">
        <v>6</v>
      </c>
      <c r="BK174">
        <v>6</v>
      </c>
      <c r="BL174">
        <v>0</v>
      </c>
      <c r="BM174">
        <v>28</v>
      </c>
      <c r="BN174">
        <v>1</v>
      </c>
      <c r="BO174">
        <v>0</v>
      </c>
      <c r="BP174">
        <v>28</v>
      </c>
      <c r="BQ174" s="1">
        <v>43168</v>
      </c>
      <c r="BR174">
        <v>4</v>
      </c>
      <c r="BS174">
        <v>4</v>
      </c>
      <c r="BT174">
        <v>0</v>
      </c>
      <c r="BU174">
        <v>24</v>
      </c>
      <c r="BV174">
        <v>1</v>
      </c>
      <c r="BW174">
        <v>0</v>
      </c>
      <c r="BX174">
        <v>24</v>
      </c>
      <c r="BY174">
        <v>17.332999999999998</v>
      </c>
      <c r="CA174" t="s">
        <v>985</v>
      </c>
      <c r="CB174" t="s">
        <v>986</v>
      </c>
      <c r="CC174">
        <v>29072</v>
      </c>
      <c r="CD174">
        <v>310</v>
      </c>
      <c r="CE174">
        <v>8035201200</v>
      </c>
      <c r="CF174" t="s">
        <v>128</v>
      </c>
      <c r="CG174" t="s">
        <v>99</v>
      </c>
      <c r="CH174" s="1">
        <v>43210</v>
      </c>
      <c r="CI174" t="s">
        <v>100</v>
      </c>
      <c r="CJ174" t="s">
        <v>99</v>
      </c>
      <c r="CK174" t="s">
        <v>99</v>
      </c>
      <c r="CL174" t="s">
        <v>102</v>
      </c>
      <c r="CM174" t="s">
        <v>984</v>
      </c>
      <c r="CN174">
        <v>60</v>
      </c>
      <c r="CO174" s="1">
        <v>44621</v>
      </c>
      <c r="CP174" s="1"/>
      <c r="CV174"/>
    </row>
    <row r="175" spans="1:102" x14ac:dyDescent="0.25">
      <c r="A175" t="s">
        <v>226</v>
      </c>
      <c r="B175" s="18" t="s">
        <v>1020</v>
      </c>
      <c r="C175" s="18">
        <v>425291</v>
      </c>
      <c r="D175" t="s">
        <v>685</v>
      </c>
      <c r="E175" t="s">
        <v>407</v>
      </c>
      <c r="F175" t="s">
        <v>188</v>
      </c>
      <c r="G175" t="s">
        <v>1035</v>
      </c>
      <c r="H175">
        <v>18</v>
      </c>
      <c r="I175" t="s">
        <v>111</v>
      </c>
      <c r="K175" t="s">
        <v>99</v>
      </c>
      <c r="L175" t="s">
        <v>104</v>
      </c>
      <c r="M175">
        <v>4</v>
      </c>
      <c r="N175">
        <v>3</v>
      </c>
      <c r="O175">
        <v>4</v>
      </c>
      <c r="P175">
        <v>3</v>
      </c>
      <c r="R175">
        <v>3</v>
      </c>
      <c r="S175">
        <v>3</v>
      </c>
      <c r="U175" s="8">
        <v>3.8074300000000001</v>
      </c>
      <c r="V175" s="8">
        <v>0.84047000000000005</v>
      </c>
      <c r="X175">
        <v>0.71548999999999996</v>
      </c>
      <c r="Y175">
        <v>1.55596</v>
      </c>
      <c r="Z175">
        <v>3.6457299999999999</v>
      </c>
      <c r="AA175">
        <v>0.77424999999999999</v>
      </c>
      <c r="AB175">
        <v>0</v>
      </c>
      <c r="AC175">
        <v>6</v>
      </c>
      <c r="AD175">
        <v>2.2514799999999999</v>
      </c>
      <c r="AF175">
        <v>6</v>
      </c>
      <c r="AH175">
        <v>6</v>
      </c>
      <c r="AJ175">
        <v>2.0774300000000001</v>
      </c>
      <c r="AK175">
        <v>0.86228000000000005</v>
      </c>
      <c r="AL175">
        <v>0.53786</v>
      </c>
      <c r="AM175">
        <v>3.4775700000000001</v>
      </c>
      <c r="AN175">
        <v>2.2187399999999999</v>
      </c>
      <c r="AO175">
        <v>0.61034999999999995</v>
      </c>
      <c r="AP175">
        <v>0.58521000000000001</v>
      </c>
      <c r="AQ175">
        <v>3.4567800000000002</v>
      </c>
      <c r="AS175">
        <v>0</v>
      </c>
      <c r="AT175">
        <v>0</v>
      </c>
      <c r="AU175">
        <v>0</v>
      </c>
      <c r="AV175">
        <v>1</v>
      </c>
      <c r="AW175" s="4">
        <v>650</v>
      </c>
      <c r="AX175">
        <v>0</v>
      </c>
      <c r="AY175">
        <v>1</v>
      </c>
      <c r="BA175" s="1">
        <v>44441</v>
      </c>
      <c r="BB175">
        <v>0</v>
      </c>
      <c r="BC175">
        <v>0</v>
      </c>
      <c r="BD175">
        <v>0</v>
      </c>
      <c r="BE175">
        <v>0</v>
      </c>
      <c r="BF175">
        <v>0</v>
      </c>
      <c r="BG175">
        <v>0</v>
      </c>
      <c r="BH175">
        <v>0</v>
      </c>
      <c r="BI175" s="1">
        <v>43705</v>
      </c>
      <c r="BJ175">
        <v>3</v>
      </c>
      <c r="BK175">
        <v>3</v>
      </c>
      <c r="BL175">
        <v>0</v>
      </c>
      <c r="BM175">
        <v>12</v>
      </c>
      <c r="BN175">
        <v>1</v>
      </c>
      <c r="BO175">
        <v>0</v>
      </c>
      <c r="BP175">
        <v>12</v>
      </c>
      <c r="BQ175" s="1">
        <v>43425</v>
      </c>
      <c r="BR175">
        <v>10</v>
      </c>
      <c r="BS175">
        <v>10</v>
      </c>
      <c r="BT175">
        <v>0</v>
      </c>
      <c r="BU175">
        <v>56</v>
      </c>
      <c r="BV175">
        <v>1</v>
      </c>
      <c r="BW175">
        <v>0</v>
      </c>
      <c r="BX175">
        <v>56</v>
      </c>
      <c r="BY175">
        <v>13.333</v>
      </c>
      <c r="CA175" t="s">
        <v>687</v>
      </c>
      <c r="CB175" t="s">
        <v>688</v>
      </c>
      <c r="CC175">
        <v>29732</v>
      </c>
      <c r="CD175">
        <v>450</v>
      </c>
      <c r="CE175">
        <v>8033285000</v>
      </c>
      <c r="CF175" t="s">
        <v>128</v>
      </c>
      <c r="CG175" t="s">
        <v>99</v>
      </c>
      <c r="CH175" s="1">
        <v>32967</v>
      </c>
      <c r="CI175" t="s">
        <v>100</v>
      </c>
      <c r="CJ175" t="s">
        <v>99</v>
      </c>
      <c r="CK175" t="s">
        <v>99</v>
      </c>
      <c r="CL175" t="s">
        <v>102</v>
      </c>
      <c r="CM175" t="s">
        <v>686</v>
      </c>
      <c r="CN175">
        <v>66</v>
      </c>
      <c r="CO175" s="1">
        <v>44621</v>
      </c>
      <c r="CP175" s="1"/>
      <c r="CV175">
        <v>2</v>
      </c>
    </row>
    <row r="176" spans="1:102" x14ac:dyDescent="0.25">
      <c r="A176" t="s">
        <v>226</v>
      </c>
      <c r="B176" s="18" t="s">
        <v>1020</v>
      </c>
      <c r="C176" s="18">
        <v>425408</v>
      </c>
      <c r="D176" t="s">
        <v>968</v>
      </c>
      <c r="E176" t="s">
        <v>272</v>
      </c>
      <c r="F176" t="s">
        <v>273</v>
      </c>
      <c r="G176" t="s">
        <v>1034</v>
      </c>
      <c r="H176">
        <v>109.1</v>
      </c>
      <c r="I176" t="s">
        <v>97</v>
      </c>
      <c r="K176" t="s">
        <v>99</v>
      </c>
      <c r="L176" t="s">
        <v>104</v>
      </c>
      <c r="M176">
        <v>5</v>
      </c>
      <c r="N176">
        <v>4</v>
      </c>
      <c r="O176">
        <v>5</v>
      </c>
      <c r="P176">
        <v>4</v>
      </c>
      <c r="Q176">
        <v>4</v>
      </c>
      <c r="R176">
        <v>4</v>
      </c>
      <c r="S176">
        <v>4</v>
      </c>
      <c r="U176" s="8">
        <v>4.13537</v>
      </c>
      <c r="V176" s="8">
        <v>0.66949000000000003</v>
      </c>
      <c r="W176">
        <v>37.9</v>
      </c>
      <c r="X176">
        <v>1.03922</v>
      </c>
      <c r="Y176">
        <v>1.70871</v>
      </c>
      <c r="Z176">
        <v>3.601</v>
      </c>
      <c r="AA176">
        <v>0.33223999999999998</v>
      </c>
      <c r="AB176">
        <v>8.2199999999999995E-2</v>
      </c>
      <c r="AD176">
        <v>2.42666</v>
      </c>
      <c r="AE176">
        <v>15</v>
      </c>
      <c r="AG176">
        <v>0</v>
      </c>
      <c r="AJ176">
        <v>1.99536</v>
      </c>
      <c r="AK176">
        <v>0.68484</v>
      </c>
      <c r="AL176">
        <v>0.33992</v>
      </c>
      <c r="AM176">
        <v>3.0201099999999999</v>
      </c>
      <c r="AN176">
        <v>2.4897399999999998</v>
      </c>
      <c r="AO176">
        <v>1.1162000000000001</v>
      </c>
      <c r="AP176">
        <v>0.73760000000000003</v>
      </c>
      <c r="AQ176">
        <v>4.3232100000000004</v>
      </c>
      <c r="AS176">
        <v>0</v>
      </c>
      <c r="AT176">
        <v>0</v>
      </c>
      <c r="AU176">
        <v>0</v>
      </c>
      <c r="AV176">
        <v>0</v>
      </c>
      <c r="AW176" s="4">
        <v>0</v>
      </c>
      <c r="AX176">
        <v>0</v>
      </c>
      <c r="AY176">
        <v>0</v>
      </c>
      <c r="BA176" s="1">
        <v>44077</v>
      </c>
      <c r="BB176">
        <v>0</v>
      </c>
      <c r="BC176">
        <v>0</v>
      </c>
      <c r="BD176">
        <v>0</v>
      </c>
      <c r="BE176">
        <v>0</v>
      </c>
      <c r="BF176">
        <v>0</v>
      </c>
      <c r="BG176">
        <v>0</v>
      </c>
      <c r="BH176">
        <v>0</v>
      </c>
      <c r="BI176" s="1">
        <v>43496</v>
      </c>
      <c r="BJ176">
        <v>3</v>
      </c>
      <c r="BK176">
        <v>3</v>
      </c>
      <c r="BL176">
        <v>0</v>
      </c>
      <c r="BM176">
        <v>16</v>
      </c>
      <c r="BN176">
        <v>1</v>
      </c>
      <c r="BO176">
        <v>0</v>
      </c>
      <c r="BP176">
        <v>16</v>
      </c>
      <c r="BQ176" s="1">
        <v>43119</v>
      </c>
      <c r="BR176">
        <v>0</v>
      </c>
      <c r="BS176">
        <v>0</v>
      </c>
      <c r="BT176">
        <v>0</v>
      </c>
      <c r="BU176">
        <v>0</v>
      </c>
      <c r="BV176">
        <v>0</v>
      </c>
      <c r="BW176">
        <v>0</v>
      </c>
      <c r="BX176">
        <v>0</v>
      </c>
      <c r="BY176">
        <v>5.3330000000000002</v>
      </c>
      <c r="CA176" t="s">
        <v>264</v>
      </c>
      <c r="CB176" t="s">
        <v>970</v>
      </c>
      <c r="CC176">
        <v>29303</v>
      </c>
      <c r="CD176">
        <v>410</v>
      </c>
      <c r="CE176">
        <v>8643451700</v>
      </c>
      <c r="CF176" t="s">
        <v>98</v>
      </c>
      <c r="CG176" t="s">
        <v>99</v>
      </c>
      <c r="CH176" s="1">
        <v>42859</v>
      </c>
      <c r="CI176" t="s">
        <v>99</v>
      </c>
      <c r="CJ176" t="s">
        <v>99</v>
      </c>
      <c r="CK176" t="s">
        <v>99</v>
      </c>
      <c r="CL176" t="s">
        <v>102</v>
      </c>
      <c r="CM176" t="s">
        <v>969</v>
      </c>
      <c r="CN176">
        <v>126</v>
      </c>
      <c r="CO176" s="1">
        <v>44621</v>
      </c>
      <c r="CP176" s="1"/>
      <c r="CV176"/>
    </row>
    <row r="177" spans="1:101" x14ac:dyDescent="0.25">
      <c r="A177" t="s">
        <v>226</v>
      </c>
      <c r="B177" s="18" t="s">
        <v>1020</v>
      </c>
      <c r="C177" s="18">
        <v>425290</v>
      </c>
      <c r="D177" t="s">
        <v>682</v>
      </c>
      <c r="E177" t="s">
        <v>272</v>
      </c>
      <c r="F177" t="s">
        <v>273</v>
      </c>
      <c r="G177" t="s">
        <v>1034</v>
      </c>
      <c r="H177">
        <v>70.099999999999994</v>
      </c>
      <c r="I177" t="s">
        <v>97</v>
      </c>
      <c r="K177" t="s">
        <v>99</v>
      </c>
      <c r="L177" t="s">
        <v>104</v>
      </c>
      <c r="M177">
        <v>4</v>
      </c>
      <c r="N177">
        <v>4</v>
      </c>
      <c r="O177">
        <v>3</v>
      </c>
      <c r="P177">
        <v>4</v>
      </c>
      <c r="Q177">
        <v>3</v>
      </c>
      <c r="R177">
        <v>5</v>
      </c>
      <c r="S177">
        <v>4</v>
      </c>
      <c r="U177" s="8">
        <v>3.8129200000000001</v>
      </c>
      <c r="V177" s="8">
        <v>0.80523999999999996</v>
      </c>
      <c r="W177">
        <v>42.4</v>
      </c>
      <c r="X177">
        <v>1.1006199999999999</v>
      </c>
      <c r="Y177">
        <v>1.9058600000000001</v>
      </c>
      <c r="Z177">
        <v>3.3817599999999999</v>
      </c>
      <c r="AA177">
        <v>0.17660000000000001</v>
      </c>
      <c r="AB177">
        <v>0.1071</v>
      </c>
      <c r="AD177">
        <v>1.90706</v>
      </c>
      <c r="AE177">
        <v>46.2</v>
      </c>
      <c r="AG177">
        <v>0</v>
      </c>
      <c r="AJ177">
        <v>2.1280800000000002</v>
      </c>
      <c r="AK177">
        <v>0.71919999999999995</v>
      </c>
      <c r="AL177">
        <v>0.33101000000000003</v>
      </c>
      <c r="AM177">
        <v>3.1783000000000001</v>
      </c>
      <c r="AN177">
        <v>1.8346</v>
      </c>
      <c r="AO177">
        <v>1.1256699999999999</v>
      </c>
      <c r="AP177">
        <v>0.91103999999999996</v>
      </c>
      <c r="AQ177">
        <v>3.7877299999999998</v>
      </c>
      <c r="AS177">
        <v>6</v>
      </c>
      <c r="AT177">
        <v>0</v>
      </c>
      <c r="AU177">
        <v>0</v>
      </c>
      <c r="AV177">
        <v>1</v>
      </c>
      <c r="AW177" s="4">
        <v>7962.5</v>
      </c>
      <c r="AX177">
        <v>0</v>
      </c>
      <c r="AY177">
        <v>1</v>
      </c>
      <c r="BA177" s="1">
        <v>44462</v>
      </c>
      <c r="BB177">
        <v>2</v>
      </c>
      <c r="BC177">
        <v>2</v>
      </c>
      <c r="BD177">
        <v>0</v>
      </c>
      <c r="BE177">
        <v>8</v>
      </c>
      <c r="BF177">
        <v>1</v>
      </c>
      <c r="BG177">
        <v>0</v>
      </c>
      <c r="BH177">
        <v>8</v>
      </c>
      <c r="BI177" s="1">
        <v>43814</v>
      </c>
      <c r="BJ177">
        <v>5</v>
      </c>
      <c r="BK177">
        <v>5</v>
      </c>
      <c r="BL177">
        <v>5</v>
      </c>
      <c r="BM177">
        <v>56</v>
      </c>
      <c r="BN177">
        <v>1</v>
      </c>
      <c r="BO177">
        <v>0</v>
      </c>
      <c r="BP177">
        <v>56</v>
      </c>
      <c r="BQ177" s="1">
        <v>43355</v>
      </c>
      <c r="BR177">
        <v>2</v>
      </c>
      <c r="BS177">
        <v>2</v>
      </c>
      <c r="BT177">
        <v>0</v>
      </c>
      <c r="BU177">
        <v>8</v>
      </c>
      <c r="BV177">
        <v>1</v>
      </c>
      <c r="BW177">
        <v>0</v>
      </c>
      <c r="BX177">
        <v>8</v>
      </c>
      <c r="BY177">
        <v>24</v>
      </c>
      <c r="CA177" t="s">
        <v>264</v>
      </c>
      <c r="CB177" t="s">
        <v>684</v>
      </c>
      <c r="CC177">
        <v>29302</v>
      </c>
      <c r="CD177">
        <v>410</v>
      </c>
      <c r="CE177">
        <v>8645797004</v>
      </c>
      <c r="CF177" t="s">
        <v>98</v>
      </c>
      <c r="CG177" t="s">
        <v>99</v>
      </c>
      <c r="CH177" s="1">
        <v>32778</v>
      </c>
      <c r="CI177" t="s">
        <v>100</v>
      </c>
      <c r="CJ177" t="s">
        <v>99</v>
      </c>
      <c r="CK177" t="s">
        <v>99</v>
      </c>
      <c r="CL177" t="s">
        <v>102</v>
      </c>
      <c r="CM177" t="s">
        <v>683</v>
      </c>
      <c r="CN177">
        <v>88</v>
      </c>
      <c r="CO177" s="1">
        <v>44621</v>
      </c>
      <c r="CP177" s="1"/>
      <c r="CV177"/>
    </row>
    <row r="178" spans="1:101" x14ac:dyDescent="0.25">
      <c r="A178" t="s">
        <v>226</v>
      </c>
      <c r="B178" s="18" t="s">
        <v>1020</v>
      </c>
      <c r="C178" s="18">
        <v>425128</v>
      </c>
      <c r="D178" t="s">
        <v>534</v>
      </c>
      <c r="E178" t="s">
        <v>142</v>
      </c>
      <c r="F178" t="s">
        <v>388</v>
      </c>
      <c r="G178" t="s">
        <v>1034</v>
      </c>
      <c r="H178">
        <v>137.9</v>
      </c>
      <c r="I178" t="s">
        <v>97</v>
      </c>
      <c r="K178" t="s">
        <v>99</v>
      </c>
      <c r="L178" t="s">
        <v>104</v>
      </c>
      <c r="M178">
        <v>3</v>
      </c>
      <c r="N178">
        <v>3</v>
      </c>
      <c r="O178">
        <v>3</v>
      </c>
      <c r="P178">
        <v>3</v>
      </c>
      <c r="Q178">
        <v>2</v>
      </c>
      <c r="R178">
        <v>4</v>
      </c>
      <c r="S178">
        <v>3</v>
      </c>
      <c r="U178" s="8">
        <v>3.64425</v>
      </c>
      <c r="V178" s="8">
        <v>0.46489000000000003</v>
      </c>
      <c r="W178">
        <v>41.6</v>
      </c>
      <c r="X178">
        <v>1.07047</v>
      </c>
      <c r="Y178">
        <v>1.5353699999999999</v>
      </c>
      <c r="Z178">
        <v>3.1508500000000002</v>
      </c>
      <c r="AA178">
        <v>0.28431000000000001</v>
      </c>
      <c r="AB178">
        <v>7.3779999999999998E-2</v>
      </c>
      <c r="AD178">
        <v>2.1088800000000001</v>
      </c>
      <c r="AE178">
        <v>35</v>
      </c>
      <c r="AG178">
        <v>0</v>
      </c>
      <c r="AJ178">
        <v>2.1724999999999999</v>
      </c>
      <c r="AK178">
        <v>0.72467999999999999</v>
      </c>
      <c r="AL178">
        <v>0.34083999999999998</v>
      </c>
      <c r="AM178">
        <v>3.2380200000000001</v>
      </c>
      <c r="AN178">
        <v>1.9872799999999999</v>
      </c>
      <c r="AO178">
        <v>1.08656</v>
      </c>
      <c r="AP178">
        <v>0.51080000000000003</v>
      </c>
      <c r="AQ178">
        <v>3.5533999999999999</v>
      </c>
      <c r="AS178">
        <v>5</v>
      </c>
      <c r="AT178">
        <v>0</v>
      </c>
      <c r="AU178">
        <v>0</v>
      </c>
      <c r="AV178">
        <v>0</v>
      </c>
      <c r="AW178" s="4">
        <v>0</v>
      </c>
      <c r="AX178">
        <v>0</v>
      </c>
      <c r="AY178">
        <v>0</v>
      </c>
      <c r="BA178" s="1">
        <v>44322</v>
      </c>
      <c r="BB178">
        <v>2</v>
      </c>
      <c r="BC178">
        <v>2</v>
      </c>
      <c r="BD178">
        <v>0</v>
      </c>
      <c r="BE178">
        <v>8</v>
      </c>
      <c r="BF178">
        <v>1</v>
      </c>
      <c r="BG178">
        <v>0</v>
      </c>
      <c r="BH178">
        <v>8</v>
      </c>
      <c r="BI178" s="1">
        <v>43657</v>
      </c>
      <c r="BJ178">
        <v>9</v>
      </c>
      <c r="BK178">
        <v>9</v>
      </c>
      <c r="BL178">
        <v>4</v>
      </c>
      <c r="BM178">
        <v>60</v>
      </c>
      <c r="BN178">
        <v>1</v>
      </c>
      <c r="BO178">
        <v>0</v>
      </c>
      <c r="BP178">
        <v>60</v>
      </c>
      <c r="BQ178" s="1">
        <v>43239</v>
      </c>
      <c r="BR178">
        <v>11</v>
      </c>
      <c r="BS178">
        <v>11</v>
      </c>
      <c r="BT178">
        <v>0</v>
      </c>
      <c r="BU178">
        <v>60</v>
      </c>
      <c r="BV178">
        <v>1</v>
      </c>
      <c r="BW178">
        <v>0</v>
      </c>
      <c r="BX178">
        <v>60</v>
      </c>
      <c r="BY178">
        <v>34</v>
      </c>
      <c r="CA178" t="s">
        <v>264</v>
      </c>
      <c r="CB178" t="s">
        <v>536</v>
      </c>
      <c r="CC178">
        <v>29418</v>
      </c>
      <c r="CD178">
        <v>90</v>
      </c>
      <c r="CE178">
        <v>8437978282</v>
      </c>
      <c r="CF178" t="s">
        <v>98</v>
      </c>
      <c r="CG178" t="s">
        <v>99</v>
      </c>
      <c r="CH178" s="1">
        <v>28996</v>
      </c>
      <c r="CI178" t="s">
        <v>99</v>
      </c>
      <c r="CJ178" t="s">
        <v>99</v>
      </c>
      <c r="CK178" t="s">
        <v>99</v>
      </c>
      <c r="CL178" t="s">
        <v>102</v>
      </c>
      <c r="CM178" t="s">
        <v>535</v>
      </c>
      <c r="CN178">
        <v>176</v>
      </c>
      <c r="CO178" s="1">
        <v>44621</v>
      </c>
      <c r="CP178" s="1"/>
      <c r="CV178"/>
    </row>
    <row r="179" spans="1:101" x14ac:dyDescent="0.25">
      <c r="A179" t="s">
        <v>226</v>
      </c>
      <c r="B179" s="18" t="s">
        <v>1020</v>
      </c>
      <c r="C179" s="18">
        <v>425068</v>
      </c>
      <c r="D179" t="s">
        <v>349</v>
      </c>
      <c r="E179" t="s">
        <v>168</v>
      </c>
      <c r="F179" t="s">
        <v>167</v>
      </c>
      <c r="G179" t="s">
        <v>1034</v>
      </c>
      <c r="H179">
        <v>94.8</v>
      </c>
      <c r="I179" t="s">
        <v>97</v>
      </c>
      <c r="K179" t="s">
        <v>99</v>
      </c>
      <c r="L179" t="s">
        <v>104</v>
      </c>
      <c r="M179">
        <v>3</v>
      </c>
      <c r="N179">
        <v>3</v>
      </c>
      <c r="O179">
        <v>4</v>
      </c>
      <c r="P179">
        <v>1</v>
      </c>
      <c r="Q179">
        <v>3</v>
      </c>
      <c r="R179">
        <v>1</v>
      </c>
      <c r="S179">
        <v>3</v>
      </c>
      <c r="U179" s="8">
        <v>3.7089500000000002</v>
      </c>
      <c r="V179" s="8">
        <v>0.43536000000000002</v>
      </c>
      <c r="W179">
        <v>67.8</v>
      </c>
      <c r="X179">
        <v>0.95370999999999995</v>
      </c>
      <c r="Y179">
        <v>1.38907</v>
      </c>
      <c r="Z179">
        <v>3.0794000000000001</v>
      </c>
      <c r="AA179">
        <v>0.28572999999999998</v>
      </c>
      <c r="AB179">
        <v>5.5509999999999997E-2</v>
      </c>
      <c r="AD179">
        <v>2.3198799999999999</v>
      </c>
      <c r="AE179">
        <v>70</v>
      </c>
      <c r="AG179">
        <v>1</v>
      </c>
      <c r="AJ179">
        <v>2.0570300000000001</v>
      </c>
      <c r="AK179">
        <v>0.67752000000000001</v>
      </c>
      <c r="AL179">
        <v>0.29821999999999999</v>
      </c>
      <c r="AM179">
        <v>3.0327700000000002</v>
      </c>
      <c r="AN179">
        <v>2.3088199999999999</v>
      </c>
      <c r="AO179">
        <v>1.0354300000000001</v>
      </c>
      <c r="AP179">
        <v>0.54671999999999998</v>
      </c>
      <c r="AQ179">
        <v>3.86124</v>
      </c>
      <c r="AS179">
        <v>2</v>
      </c>
      <c r="AT179">
        <v>0</v>
      </c>
      <c r="AU179">
        <v>2</v>
      </c>
      <c r="AV179">
        <v>1</v>
      </c>
      <c r="AW179" s="4">
        <v>3250</v>
      </c>
      <c r="AX179">
        <v>0</v>
      </c>
      <c r="AY179">
        <v>1</v>
      </c>
      <c r="BA179" s="1">
        <v>44307</v>
      </c>
      <c r="BB179">
        <v>4</v>
      </c>
      <c r="BC179">
        <v>4</v>
      </c>
      <c r="BD179">
        <v>0</v>
      </c>
      <c r="BE179">
        <v>28</v>
      </c>
      <c r="BF179">
        <v>1</v>
      </c>
      <c r="BG179">
        <v>0</v>
      </c>
      <c r="BH179">
        <v>28</v>
      </c>
      <c r="BI179" s="1">
        <v>43706</v>
      </c>
      <c r="BJ179">
        <v>2</v>
      </c>
      <c r="BK179">
        <v>0</v>
      </c>
      <c r="BL179">
        <v>1</v>
      </c>
      <c r="BM179">
        <v>8</v>
      </c>
      <c r="BN179">
        <v>0</v>
      </c>
      <c r="BO179">
        <v>0</v>
      </c>
      <c r="BP179">
        <v>8</v>
      </c>
      <c r="BQ179" s="1">
        <v>43308</v>
      </c>
      <c r="BR179">
        <v>0</v>
      </c>
      <c r="BS179">
        <v>0</v>
      </c>
      <c r="BT179">
        <v>0</v>
      </c>
      <c r="BU179">
        <v>0</v>
      </c>
      <c r="BV179">
        <v>0</v>
      </c>
      <c r="BW179">
        <v>0</v>
      </c>
      <c r="BX179">
        <v>0</v>
      </c>
      <c r="BY179">
        <v>16.667000000000002</v>
      </c>
      <c r="CA179" t="s">
        <v>264</v>
      </c>
      <c r="CB179" t="s">
        <v>351</v>
      </c>
      <c r="CC179">
        <v>29204</v>
      </c>
      <c r="CD179">
        <v>390</v>
      </c>
      <c r="CE179">
        <v>8037824363</v>
      </c>
      <c r="CF179" t="s">
        <v>98</v>
      </c>
      <c r="CG179" t="s">
        <v>99</v>
      </c>
      <c r="CH179" s="1">
        <v>25600</v>
      </c>
      <c r="CI179" t="s">
        <v>99</v>
      </c>
      <c r="CJ179" t="s">
        <v>99</v>
      </c>
      <c r="CK179" t="s">
        <v>99</v>
      </c>
      <c r="CL179" t="s">
        <v>102</v>
      </c>
      <c r="CM179" t="s">
        <v>350</v>
      </c>
      <c r="CN179">
        <v>120</v>
      </c>
      <c r="CO179" s="1">
        <v>44621</v>
      </c>
      <c r="CP179" s="1"/>
      <c r="CV179"/>
    </row>
    <row r="180" spans="1:101" x14ac:dyDescent="0.25">
      <c r="A180" t="s">
        <v>226</v>
      </c>
      <c r="B180" s="18" t="s">
        <v>1020</v>
      </c>
      <c r="C180" s="18">
        <v>425017</v>
      </c>
      <c r="D180" t="s">
        <v>262</v>
      </c>
      <c r="E180" t="s">
        <v>147</v>
      </c>
      <c r="F180" t="s">
        <v>202</v>
      </c>
      <c r="G180" t="s">
        <v>1034</v>
      </c>
      <c r="H180">
        <v>94</v>
      </c>
      <c r="I180" t="s">
        <v>97</v>
      </c>
      <c r="K180" t="s">
        <v>99</v>
      </c>
      <c r="L180" t="s">
        <v>104</v>
      </c>
      <c r="M180">
        <v>4</v>
      </c>
      <c r="N180">
        <v>4</v>
      </c>
      <c r="O180">
        <v>4</v>
      </c>
      <c r="P180">
        <v>3</v>
      </c>
      <c r="Q180">
        <v>3</v>
      </c>
      <c r="R180">
        <v>3</v>
      </c>
      <c r="S180">
        <v>4</v>
      </c>
      <c r="U180" s="8">
        <v>4.2402300000000004</v>
      </c>
      <c r="V180" s="8">
        <v>0.86360999999999999</v>
      </c>
      <c r="W180">
        <v>34.799999999999997</v>
      </c>
      <c r="X180">
        <v>0.83018999999999998</v>
      </c>
      <c r="Y180">
        <v>1.6938</v>
      </c>
      <c r="Z180">
        <v>3.5726599999999999</v>
      </c>
      <c r="AA180">
        <v>0.34349000000000002</v>
      </c>
      <c r="AB180">
        <v>5.0360000000000002E-2</v>
      </c>
      <c r="AD180">
        <v>2.54643</v>
      </c>
      <c r="AE180">
        <v>23.5</v>
      </c>
      <c r="AG180">
        <v>0</v>
      </c>
      <c r="AJ180">
        <v>2.26586</v>
      </c>
      <c r="AK180">
        <v>0.69160999999999995</v>
      </c>
      <c r="AL180">
        <v>0.31851000000000002</v>
      </c>
      <c r="AM180">
        <v>3.2759800000000001</v>
      </c>
      <c r="AN180">
        <v>2.3007200000000001</v>
      </c>
      <c r="AO180">
        <v>0.88295999999999997</v>
      </c>
      <c r="AP180">
        <v>1.0154300000000001</v>
      </c>
      <c r="AQ180">
        <v>4.0866199999999999</v>
      </c>
      <c r="AS180">
        <v>1</v>
      </c>
      <c r="AT180">
        <v>0</v>
      </c>
      <c r="AU180">
        <v>0</v>
      </c>
      <c r="AV180">
        <v>0</v>
      </c>
      <c r="AW180" s="4">
        <v>0</v>
      </c>
      <c r="AX180">
        <v>0</v>
      </c>
      <c r="AY180">
        <v>0</v>
      </c>
      <c r="BA180" s="1">
        <v>44546</v>
      </c>
      <c r="BB180">
        <v>0</v>
      </c>
      <c r="BC180">
        <v>0</v>
      </c>
      <c r="BD180">
        <v>0</v>
      </c>
      <c r="BE180">
        <v>0</v>
      </c>
      <c r="BF180">
        <v>0</v>
      </c>
      <c r="BG180">
        <v>0</v>
      </c>
      <c r="BH180">
        <v>0</v>
      </c>
      <c r="BI180" s="1">
        <v>43846</v>
      </c>
      <c r="BJ180">
        <v>4</v>
      </c>
      <c r="BK180">
        <v>4</v>
      </c>
      <c r="BL180">
        <v>4</v>
      </c>
      <c r="BM180">
        <v>28</v>
      </c>
      <c r="BN180">
        <v>1</v>
      </c>
      <c r="BO180">
        <v>0</v>
      </c>
      <c r="BP180">
        <v>28</v>
      </c>
      <c r="BQ180" s="1">
        <v>43370</v>
      </c>
      <c r="BR180">
        <v>7</v>
      </c>
      <c r="BS180">
        <v>7</v>
      </c>
      <c r="BT180">
        <v>0</v>
      </c>
      <c r="BU180">
        <v>36</v>
      </c>
      <c r="BV180">
        <v>1</v>
      </c>
      <c r="BW180">
        <v>0</v>
      </c>
      <c r="BX180">
        <v>36</v>
      </c>
      <c r="BY180">
        <v>15.333</v>
      </c>
      <c r="CA180" t="s">
        <v>264</v>
      </c>
      <c r="CB180" t="s">
        <v>265</v>
      </c>
      <c r="CC180">
        <v>29720</v>
      </c>
      <c r="CD180">
        <v>280</v>
      </c>
      <c r="CE180">
        <v>8032861464</v>
      </c>
      <c r="CF180" t="s">
        <v>98</v>
      </c>
      <c r="CG180" t="s">
        <v>99</v>
      </c>
      <c r="CH180" s="1">
        <v>24473</v>
      </c>
      <c r="CI180" t="s">
        <v>99</v>
      </c>
      <c r="CJ180" t="s">
        <v>99</v>
      </c>
      <c r="CK180" t="s">
        <v>99</v>
      </c>
      <c r="CL180" t="s">
        <v>102</v>
      </c>
      <c r="CM180" t="s">
        <v>263</v>
      </c>
      <c r="CN180">
        <v>132</v>
      </c>
      <c r="CO180" s="1">
        <v>44621</v>
      </c>
      <c r="CP180" s="1"/>
      <c r="CV180"/>
    </row>
    <row r="181" spans="1:101" x14ac:dyDescent="0.25">
      <c r="A181" t="s">
        <v>226</v>
      </c>
      <c r="B181" s="18" t="s">
        <v>1020</v>
      </c>
      <c r="C181" s="18">
        <v>425077</v>
      </c>
      <c r="D181" t="s">
        <v>370</v>
      </c>
      <c r="E181" t="s">
        <v>193</v>
      </c>
      <c r="F181" t="s">
        <v>285</v>
      </c>
      <c r="G181" t="s">
        <v>1034</v>
      </c>
      <c r="H181">
        <v>96.2</v>
      </c>
      <c r="I181" t="s">
        <v>97</v>
      </c>
      <c r="K181" t="s">
        <v>99</v>
      </c>
      <c r="L181" t="s">
        <v>104</v>
      </c>
      <c r="M181">
        <v>5</v>
      </c>
      <c r="N181">
        <v>4</v>
      </c>
      <c r="O181">
        <v>5</v>
      </c>
      <c r="P181">
        <v>4</v>
      </c>
      <c r="Q181">
        <v>4</v>
      </c>
      <c r="R181">
        <v>4</v>
      </c>
      <c r="S181">
        <v>4</v>
      </c>
      <c r="U181" s="8">
        <v>3.9992299999999998</v>
      </c>
      <c r="V181" s="8">
        <v>0.73577000000000004</v>
      </c>
      <c r="W181">
        <v>38.4</v>
      </c>
      <c r="X181">
        <v>1.1226100000000001</v>
      </c>
      <c r="Y181">
        <v>1.8583799999999999</v>
      </c>
      <c r="Z181">
        <v>3.3005399999999998</v>
      </c>
      <c r="AA181">
        <v>0.36848999999999998</v>
      </c>
      <c r="AB181">
        <v>2.9250000000000002E-2</v>
      </c>
      <c r="AD181">
        <v>2.1408499999999999</v>
      </c>
      <c r="AE181">
        <v>31.8</v>
      </c>
      <c r="AG181">
        <v>0</v>
      </c>
      <c r="AJ181">
        <v>2.1737899999999999</v>
      </c>
      <c r="AK181">
        <v>0.66815999999999998</v>
      </c>
      <c r="AL181">
        <v>0.30057</v>
      </c>
      <c r="AM181">
        <v>3.1425200000000002</v>
      </c>
      <c r="AN181">
        <v>2.0162</v>
      </c>
      <c r="AO181">
        <v>1.23587</v>
      </c>
      <c r="AP181">
        <v>0.91674999999999995</v>
      </c>
      <c r="AQ181">
        <v>4.0180300000000004</v>
      </c>
      <c r="AS181">
        <v>0</v>
      </c>
      <c r="AT181">
        <v>0</v>
      </c>
      <c r="AU181">
        <v>0</v>
      </c>
      <c r="AV181">
        <v>0</v>
      </c>
      <c r="AW181" s="4">
        <v>0</v>
      </c>
      <c r="AX181">
        <v>0</v>
      </c>
      <c r="AY181">
        <v>0</v>
      </c>
      <c r="BA181" s="1">
        <v>44357</v>
      </c>
      <c r="BB181">
        <v>3</v>
      </c>
      <c r="BC181">
        <v>3</v>
      </c>
      <c r="BD181">
        <v>0</v>
      </c>
      <c r="BE181">
        <v>12</v>
      </c>
      <c r="BF181">
        <v>1</v>
      </c>
      <c r="BG181">
        <v>0</v>
      </c>
      <c r="BH181">
        <v>12</v>
      </c>
      <c r="BI181" s="1">
        <v>43811</v>
      </c>
      <c r="BJ181">
        <v>2</v>
      </c>
      <c r="BK181">
        <v>2</v>
      </c>
      <c r="BL181">
        <v>2</v>
      </c>
      <c r="BM181">
        <v>8</v>
      </c>
      <c r="BN181">
        <v>1</v>
      </c>
      <c r="BO181">
        <v>0</v>
      </c>
      <c r="BP181">
        <v>8</v>
      </c>
      <c r="BQ181" s="1">
        <v>43342</v>
      </c>
      <c r="BR181">
        <v>2</v>
      </c>
      <c r="BS181">
        <v>2</v>
      </c>
      <c r="BT181">
        <v>0</v>
      </c>
      <c r="BU181">
        <v>8</v>
      </c>
      <c r="BV181">
        <v>1</v>
      </c>
      <c r="BW181">
        <v>0</v>
      </c>
      <c r="BX181">
        <v>8</v>
      </c>
      <c r="BY181">
        <v>10</v>
      </c>
      <c r="CA181" t="s">
        <v>264</v>
      </c>
      <c r="CB181" t="s">
        <v>372</v>
      </c>
      <c r="CC181">
        <v>29108</v>
      </c>
      <c r="CD181">
        <v>350</v>
      </c>
      <c r="CE181">
        <v>8032766060</v>
      </c>
      <c r="CF181" t="s">
        <v>98</v>
      </c>
      <c r="CG181" t="s">
        <v>99</v>
      </c>
      <c r="CH181" s="1">
        <v>26109</v>
      </c>
      <c r="CI181" t="s">
        <v>99</v>
      </c>
      <c r="CJ181" t="s">
        <v>99</v>
      </c>
      <c r="CK181" t="s">
        <v>99</v>
      </c>
      <c r="CL181" t="s">
        <v>102</v>
      </c>
      <c r="CM181" t="s">
        <v>371</v>
      </c>
      <c r="CN181">
        <v>146</v>
      </c>
      <c r="CO181" s="1">
        <v>44621</v>
      </c>
      <c r="CP181" s="1"/>
      <c r="CV181"/>
    </row>
    <row r="182" spans="1:101" x14ac:dyDescent="0.25">
      <c r="A182" t="s">
        <v>226</v>
      </c>
      <c r="B182" s="18" t="s">
        <v>1020</v>
      </c>
      <c r="C182" s="18">
        <v>425088</v>
      </c>
      <c r="D182" t="s">
        <v>405</v>
      </c>
      <c r="E182" t="s">
        <v>407</v>
      </c>
      <c r="F182" t="s">
        <v>188</v>
      </c>
      <c r="G182" t="s">
        <v>1034</v>
      </c>
      <c r="H182">
        <v>124.1</v>
      </c>
      <c r="I182" t="s">
        <v>97</v>
      </c>
      <c r="K182" t="s">
        <v>99</v>
      </c>
      <c r="L182" t="s">
        <v>104</v>
      </c>
      <c r="M182">
        <v>3</v>
      </c>
      <c r="N182">
        <v>3</v>
      </c>
      <c r="O182">
        <v>3</v>
      </c>
      <c r="P182">
        <v>3</v>
      </c>
      <c r="Q182">
        <v>3</v>
      </c>
      <c r="R182">
        <v>3</v>
      </c>
      <c r="S182">
        <v>2</v>
      </c>
      <c r="U182" s="8">
        <v>3.9867400000000002</v>
      </c>
      <c r="V182" s="8">
        <v>0.41385</v>
      </c>
      <c r="W182">
        <v>34.700000000000003</v>
      </c>
      <c r="X182">
        <v>1.30905</v>
      </c>
      <c r="Y182">
        <v>1.7229000000000001</v>
      </c>
      <c r="Z182">
        <v>3.4046500000000002</v>
      </c>
      <c r="AA182">
        <v>0.13683999999999999</v>
      </c>
      <c r="AB182">
        <v>8.4080000000000002E-2</v>
      </c>
      <c r="AD182">
        <v>2.2638400000000001</v>
      </c>
      <c r="AE182">
        <v>40</v>
      </c>
      <c r="AG182">
        <v>0</v>
      </c>
      <c r="AJ182">
        <v>2.0690300000000001</v>
      </c>
      <c r="AK182">
        <v>0.65547999999999995</v>
      </c>
      <c r="AL182">
        <v>0.307</v>
      </c>
      <c r="AM182">
        <v>3.0315099999999999</v>
      </c>
      <c r="AN182">
        <v>2.2399800000000001</v>
      </c>
      <c r="AO182">
        <v>1.46899</v>
      </c>
      <c r="AP182">
        <v>0.50483999999999996</v>
      </c>
      <c r="AQ182">
        <v>4.1521600000000003</v>
      </c>
      <c r="AS182">
        <v>0</v>
      </c>
      <c r="AT182">
        <v>0</v>
      </c>
      <c r="AU182">
        <v>1</v>
      </c>
      <c r="AV182">
        <v>0</v>
      </c>
      <c r="AW182" s="4">
        <v>0</v>
      </c>
      <c r="AX182">
        <v>0</v>
      </c>
      <c r="AY182">
        <v>0</v>
      </c>
      <c r="BA182" s="1">
        <v>44468</v>
      </c>
      <c r="BB182">
        <v>9</v>
      </c>
      <c r="BC182">
        <v>9</v>
      </c>
      <c r="BD182">
        <v>0</v>
      </c>
      <c r="BE182">
        <v>56</v>
      </c>
      <c r="BF182">
        <v>1</v>
      </c>
      <c r="BG182">
        <v>0</v>
      </c>
      <c r="BH182">
        <v>56</v>
      </c>
      <c r="BI182" s="1">
        <v>43838</v>
      </c>
      <c r="BJ182">
        <v>1</v>
      </c>
      <c r="BK182">
        <v>0</v>
      </c>
      <c r="BL182">
        <v>0</v>
      </c>
      <c r="BM182">
        <v>8</v>
      </c>
      <c r="BN182">
        <v>0</v>
      </c>
      <c r="BO182">
        <v>0</v>
      </c>
      <c r="BP182">
        <v>8</v>
      </c>
      <c r="BQ182" s="1">
        <v>43363</v>
      </c>
      <c r="BR182">
        <v>2</v>
      </c>
      <c r="BS182">
        <v>2</v>
      </c>
      <c r="BT182">
        <v>0</v>
      </c>
      <c r="BU182">
        <v>12</v>
      </c>
      <c r="BV182">
        <v>1</v>
      </c>
      <c r="BW182">
        <v>0</v>
      </c>
      <c r="BX182">
        <v>12</v>
      </c>
      <c r="BY182">
        <v>32.667000000000002</v>
      </c>
      <c r="CA182" t="s">
        <v>264</v>
      </c>
      <c r="CB182" t="s">
        <v>408</v>
      </c>
      <c r="CC182">
        <v>29732</v>
      </c>
      <c r="CD182">
        <v>450</v>
      </c>
      <c r="CE182">
        <v>8033668155</v>
      </c>
      <c r="CF182" t="s">
        <v>98</v>
      </c>
      <c r="CG182" t="s">
        <v>99</v>
      </c>
      <c r="CH182" s="1">
        <v>26465</v>
      </c>
      <c r="CI182" t="s">
        <v>99</v>
      </c>
      <c r="CJ182" t="s">
        <v>99</v>
      </c>
      <c r="CK182" t="s">
        <v>99</v>
      </c>
      <c r="CL182" t="s">
        <v>102</v>
      </c>
      <c r="CM182" t="s">
        <v>406</v>
      </c>
      <c r="CN182">
        <v>140</v>
      </c>
      <c r="CO182" s="1">
        <v>44621</v>
      </c>
      <c r="CP182" s="1"/>
      <c r="CV182"/>
    </row>
    <row r="183" spans="1:101" x14ac:dyDescent="0.25">
      <c r="A183" t="s">
        <v>226</v>
      </c>
      <c r="B183" s="18" t="s">
        <v>1020</v>
      </c>
      <c r="C183" s="18">
        <v>425024</v>
      </c>
      <c r="D183" t="s">
        <v>270</v>
      </c>
      <c r="E183" t="s">
        <v>272</v>
      </c>
      <c r="F183" t="s">
        <v>273</v>
      </c>
      <c r="G183" t="s">
        <v>1034</v>
      </c>
      <c r="H183">
        <v>45.6</v>
      </c>
      <c r="I183" t="s">
        <v>97</v>
      </c>
      <c r="K183" t="s">
        <v>99</v>
      </c>
      <c r="L183" t="s">
        <v>104</v>
      </c>
      <c r="M183">
        <v>4</v>
      </c>
      <c r="N183">
        <v>4</v>
      </c>
      <c r="O183">
        <v>4</v>
      </c>
      <c r="P183">
        <v>2</v>
      </c>
      <c r="Q183">
        <v>2</v>
      </c>
      <c r="S183">
        <v>4</v>
      </c>
      <c r="U183" s="8">
        <v>4.2319000000000004</v>
      </c>
      <c r="V183" s="8">
        <v>0.86887000000000003</v>
      </c>
      <c r="W183">
        <v>56.3</v>
      </c>
      <c r="X183">
        <v>1.1012999999999999</v>
      </c>
      <c r="Y183">
        <v>1.9701599999999999</v>
      </c>
      <c r="Z183">
        <v>3.9180700000000002</v>
      </c>
      <c r="AA183">
        <v>0.47115000000000001</v>
      </c>
      <c r="AB183">
        <v>1.306E-2</v>
      </c>
      <c r="AD183">
        <v>2.26173</v>
      </c>
      <c r="AE183">
        <v>12.5</v>
      </c>
      <c r="AG183">
        <v>0</v>
      </c>
      <c r="AJ183">
        <v>1.9733700000000001</v>
      </c>
      <c r="AK183">
        <v>0.66678999999999999</v>
      </c>
      <c r="AL183">
        <v>0.31036000000000002</v>
      </c>
      <c r="AM183">
        <v>2.95052</v>
      </c>
      <c r="AN183">
        <v>2.3463799999999999</v>
      </c>
      <c r="AO183">
        <v>1.21489</v>
      </c>
      <c r="AP183">
        <v>1.0484500000000001</v>
      </c>
      <c r="AQ183">
        <v>4.5284800000000001</v>
      </c>
      <c r="AS183">
        <v>4</v>
      </c>
      <c r="AT183">
        <v>0</v>
      </c>
      <c r="AU183">
        <v>0</v>
      </c>
      <c r="AV183">
        <v>0</v>
      </c>
      <c r="AW183" s="4">
        <v>0</v>
      </c>
      <c r="AX183">
        <v>0</v>
      </c>
      <c r="AY183">
        <v>0</v>
      </c>
      <c r="BA183" s="1">
        <v>44483</v>
      </c>
      <c r="BB183">
        <v>3</v>
      </c>
      <c r="BC183">
        <v>2</v>
      </c>
      <c r="BD183">
        <v>1</v>
      </c>
      <c r="BE183">
        <v>12</v>
      </c>
      <c r="BF183">
        <v>1</v>
      </c>
      <c r="BG183">
        <v>0</v>
      </c>
      <c r="BH183">
        <v>12</v>
      </c>
      <c r="BI183" s="1">
        <v>43642</v>
      </c>
      <c r="BJ183">
        <v>3</v>
      </c>
      <c r="BK183">
        <v>3</v>
      </c>
      <c r="BL183">
        <v>0</v>
      </c>
      <c r="BM183">
        <v>12</v>
      </c>
      <c r="BN183">
        <v>1</v>
      </c>
      <c r="BO183">
        <v>0</v>
      </c>
      <c r="BP183">
        <v>12</v>
      </c>
      <c r="BQ183" s="1">
        <v>43259</v>
      </c>
      <c r="BR183">
        <v>6</v>
      </c>
      <c r="BS183">
        <v>6</v>
      </c>
      <c r="BT183">
        <v>0</v>
      </c>
      <c r="BU183">
        <v>32</v>
      </c>
      <c r="BV183">
        <v>1</v>
      </c>
      <c r="BW183">
        <v>0</v>
      </c>
      <c r="BX183">
        <v>32</v>
      </c>
      <c r="BY183">
        <v>15.333</v>
      </c>
      <c r="CA183" t="s">
        <v>264</v>
      </c>
      <c r="CB183" t="s">
        <v>274</v>
      </c>
      <c r="CC183">
        <v>29303</v>
      </c>
      <c r="CD183">
        <v>410</v>
      </c>
      <c r="CE183">
        <v>8645850241</v>
      </c>
      <c r="CF183" t="s">
        <v>98</v>
      </c>
      <c r="CG183" t="s">
        <v>99</v>
      </c>
      <c r="CH183" s="1">
        <v>24473</v>
      </c>
      <c r="CI183" t="s">
        <v>99</v>
      </c>
      <c r="CJ183" t="s">
        <v>99</v>
      </c>
      <c r="CK183" t="s">
        <v>99</v>
      </c>
      <c r="CL183" t="s">
        <v>102</v>
      </c>
      <c r="CM183" t="s">
        <v>271</v>
      </c>
      <c r="CN183">
        <v>60</v>
      </c>
      <c r="CO183" s="1">
        <v>44621</v>
      </c>
      <c r="CP183" s="1"/>
      <c r="CV183"/>
      <c r="CW183">
        <v>2</v>
      </c>
    </row>
    <row r="184" spans="1:101" x14ac:dyDescent="0.25">
      <c r="A184" t="s">
        <v>226</v>
      </c>
      <c r="B184" s="18" t="s">
        <v>1020</v>
      </c>
      <c r="C184" s="18">
        <v>425089</v>
      </c>
      <c r="D184" t="s">
        <v>409</v>
      </c>
      <c r="E184" t="s">
        <v>109</v>
      </c>
      <c r="F184" t="s">
        <v>188</v>
      </c>
      <c r="G184" t="s">
        <v>1034</v>
      </c>
      <c r="H184">
        <v>71.3</v>
      </c>
      <c r="I184" t="s">
        <v>97</v>
      </c>
      <c r="K184" t="s">
        <v>99</v>
      </c>
      <c r="L184" t="s">
        <v>104</v>
      </c>
      <c r="M184">
        <v>3</v>
      </c>
      <c r="N184">
        <v>4</v>
      </c>
      <c r="O184">
        <v>3</v>
      </c>
      <c r="P184">
        <v>1</v>
      </c>
      <c r="Q184">
        <v>2</v>
      </c>
      <c r="R184">
        <v>1</v>
      </c>
      <c r="S184">
        <v>4</v>
      </c>
      <c r="U184" s="8">
        <v>3.83867</v>
      </c>
      <c r="V184" s="8">
        <v>0.66947999999999996</v>
      </c>
      <c r="W184">
        <v>46.7</v>
      </c>
      <c r="X184">
        <v>1.16205</v>
      </c>
      <c r="Y184">
        <v>1.8315300000000001</v>
      </c>
      <c r="Z184">
        <v>3.2501699999999998</v>
      </c>
      <c r="AA184">
        <v>0.27692</v>
      </c>
      <c r="AB184">
        <v>1.171E-2</v>
      </c>
      <c r="AD184">
        <v>2.0071400000000001</v>
      </c>
      <c r="AE184">
        <v>38.5</v>
      </c>
      <c r="AG184">
        <v>0</v>
      </c>
      <c r="AJ184">
        <v>2.1208</v>
      </c>
      <c r="AK184">
        <v>0.70881000000000005</v>
      </c>
      <c r="AL184">
        <v>0.30630000000000002</v>
      </c>
      <c r="AM184">
        <v>3.13591</v>
      </c>
      <c r="AN184">
        <v>1.9375100000000001</v>
      </c>
      <c r="AO184">
        <v>1.2059299999999999</v>
      </c>
      <c r="AP184">
        <v>0.81855</v>
      </c>
      <c r="AQ184">
        <v>3.8648600000000002</v>
      </c>
      <c r="AS184">
        <v>0</v>
      </c>
      <c r="AT184">
        <v>0</v>
      </c>
      <c r="AU184">
        <v>0</v>
      </c>
      <c r="AV184">
        <v>1</v>
      </c>
      <c r="AW184" s="4">
        <v>7345</v>
      </c>
      <c r="AX184">
        <v>0</v>
      </c>
      <c r="AY184">
        <v>1</v>
      </c>
      <c r="BA184" s="1">
        <v>44477</v>
      </c>
      <c r="BB184">
        <v>3</v>
      </c>
      <c r="BC184">
        <v>3</v>
      </c>
      <c r="BD184">
        <v>0</v>
      </c>
      <c r="BE184">
        <v>44</v>
      </c>
      <c r="BF184">
        <v>1</v>
      </c>
      <c r="BG184">
        <v>0</v>
      </c>
      <c r="BH184">
        <v>44</v>
      </c>
      <c r="BI184" s="1">
        <v>43734</v>
      </c>
      <c r="BJ184">
        <v>3</v>
      </c>
      <c r="BK184">
        <v>3</v>
      </c>
      <c r="BL184">
        <v>0</v>
      </c>
      <c r="BM184">
        <v>24</v>
      </c>
      <c r="BN184">
        <v>1</v>
      </c>
      <c r="BO184">
        <v>0</v>
      </c>
      <c r="BP184">
        <v>24</v>
      </c>
      <c r="BQ184" s="1">
        <v>43315</v>
      </c>
      <c r="BR184">
        <v>6</v>
      </c>
      <c r="BS184">
        <v>6</v>
      </c>
      <c r="BT184">
        <v>0</v>
      </c>
      <c r="BU184">
        <v>24</v>
      </c>
      <c r="BV184">
        <v>1</v>
      </c>
      <c r="BW184">
        <v>0</v>
      </c>
      <c r="BX184">
        <v>24</v>
      </c>
      <c r="BY184">
        <v>34</v>
      </c>
      <c r="CA184" t="s">
        <v>264</v>
      </c>
      <c r="CB184" t="s">
        <v>411</v>
      </c>
      <c r="CC184">
        <v>29745</v>
      </c>
      <c r="CD184">
        <v>450</v>
      </c>
      <c r="CE184">
        <v>8036840035</v>
      </c>
      <c r="CF184" t="s">
        <v>98</v>
      </c>
      <c r="CG184" t="s">
        <v>99</v>
      </c>
      <c r="CH184" s="1">
        <v>26473</v>
      </c>
      <c r="CI184" t="s">
        <v>99</v>
      </c>
      <c r="CJ184" t="s">
        <v>99</v>
      </c>
      <c r="CK184" t="s">
        <v>99</v>
      </c>
      <c r="CL184" t="s">
        <v>102</v>
      </c>
      <c r="CM184" t="s">
        <v>410</v>
      </c>
      <c r="CN184">
        <v>109</v>
      </c>
      <c r="CO184" s="1">
        <v>44621</v>
      </c>
      <c r="CP184" s="1"/>
      <c r="CV184"/>
    </row>
    <row r="185" spans="1:101" x14ac:dyDescent="0.25">
      <c r="A185" t="s">
        <v>226</v>
      </c>
      <c r="B185" s="18" t="s">
        <v>1020</v>
      </c>
      <c r="C185" s="18">
        <v>425385</v>
      </c>
      <c r="D185" t="s">
        <v>896</v>
      </c>
      <c r="E185" t="s">
        <v>168</v>
      </c>
      <c r="F185" t="s">
        <v>167</v>
      </c>
      <c r="G185" t="s">
        <v>1034</v>
      </c>
      <c r="H185">
        <v>12.7</v>
      </c>
      <c r="I185" t="s">
        <v>106</v>
      </c>
      <c r="K185" t="s">
        <v>99</v>
      </c>
      <c r="L185" t="s">
        <v>116</v>
      </c>
      <c r="M185">
        <v>4</v>
      </c>
      <c r="N185">
        <v>4</v>
      </c>
      <c r="O185">
        <v>3</v>
      </c>
      <c r="P185">
        <v>3</v>
      </c>
      <c r="R185">
        <v>3</v>
      </c>
      <c r="S185">
        <v>4</v>
      </c>
      <c r="U185" s="8">
        <v>6.5464099999999998</v>
      </c>
      <c r="V185" s="8">
        <v>1.2044999999999999</v>
      </c>
      <c r="W185">
        <v>63.5</v>
      </c>
      <c r="X185">
        <v>1.95712</v>
      </c>
      <c r="Y185">
        <v>3.1616300000000002</v>
      </c>
      <c r="Z185">
        <v>5.6149800000000001</v>
      </c>
      <c r="AA185">
        <v>0.79679</v>
      </c>
      <c r="AB185">
        <v>0.42980000000000002</v>
      </c>
      <c r="AD185">
        <v>3.3847900000000002</v>
      </c>
      <c r="AE185">
        <v>63.6</v>
      </c>
      <c r="AG185">
        <v>1</v>
      </c>
      <c r="AJ185">
        <v>2.0597300000000001</v>
      </c>
      <c r="AK185">
        <v>0.83331999999999995</v>
      </c>
      <c r="AL185">
        <v>0.50944999999999996</v>
      </c>
      <c r="AM185">
        <v>3.4024999999999999</v>
      </c>
      <c r="AN185">
        <v>3.3642400000000001</v>
      </c>
      <c r="AO185">
        <v>1.7275499999999999</v>
      </c>
      <c r="AP185">
        <v>0.88544999999999996</v>
      </c>
      <c r="AQ185">
        <v>6.0746500000000001</v>
      </c>
      <c r="AS185">
        <v>1</v>
      </c>
      <c r="AT185">
        <v>1</v>
      </c>
      <c r="AU185">
        <v>0</v>
      </c>
      <c r="AV185">
        <v>1</v>
      </c>
      <c r="AW185" s="4">
        <v>655.08000000000004</v>
      </c>
      <c r="AX185">
        <v>0</v>
      </c>
      <c r="AY185">
        <v>1</v>
      </c>
      <c r="BA185" s="1">
        <v>44539</v>
      </c>
      <c r="BB185">
        <v>6</v>
      </c>
      <c r="BC185">
        <v>6</v>
      </c>
      <c r="BD185">
        <v>0</v>
      </c>
      <c r="BE185">
        <v>52</v>
      </c>
      <c r="BF185">
        <v>1</v>
      </c>
      <c r="BG185">
        <v>0</v>
      </c>
      <c r="BH185">
        <v>52</v>
      </c>
      <c r="BI185" s="1">
        <v>44062</v>
      </c>
      <c r="BJ185">
        <v>2</v>
      </c>
      <c r="BK185">
        <v>0</v>
      </c>
      <c r="BL185">
        <v>2</v>
      </c>
      <c r="BM185">
        <v>8</v>
      </c>
      <c r="BN185">
        <v>0</v>
      </c>
      <c r="BO185">
        <v>0</v>
      </c>
      <c r="BP185">
        <v>8</v>
      </c>
      <c r="BQ185" s="1">
        <v>43517</v>
      </c>
      <c r="BR185">
        <v>2</v>
      </c>
      <c r="BS185">
        <v>2</v>
      </c>
      <c r="BT185">
        <v>0</v>
      </c>
      <c r="BU185">
        <v>12</v>
      </c>
      <c r="BV185">
        <v>1</v>
      </c>
      <c r="BW185">
        <v>0</v>
      </c>
      <c r="BX185">
        <v>12</v>
      </c>
      <c r="BY185">
        <v>30.667000000000002</v>
      </c>
      <c r="CA185" t="s">
        <v>898</v>
      </c>
      <c r="CB185" t="s">
        <v>899</v>
      </c>
      <c r="CC185">
        <v>29223</v>
      </c>
      <c r="CD185">
        <v>390</v>
      </c>
      <c r="CE185">
        <v>8037885115</v>
      </c>
      <c r="CF185" t="s">
        <v>128</v>
      </c>
      <c r="CG185" t="s">
        <v>99</v>
      </c>
      <c r="CH185" s="1">
        <v>38898</v>
      </c>
      <c r="CI185" t="s">
        <v>100</v>
      </c>
      <c r="CJ185" t="s">
        <v>99</v>
      </c>
      <c r="CK185" t="s">
        <v>99</v>
      </c>
      <c r="CL185" t="s">
        <v>102</v>
      </c>
      <c r="CM185" t="s">
        <v>897</v>
      </c>
      <c r="CN185">
        <v>32</v>
      </c>
      <c r="CO185" s="1">
        <v>44621</v>
      </c>
      <c r="CP185" s="1"/>
      <c r="CV185">
        <v>2</v>
      </c>
    </row>
    <row r="186" spans="1:101" x14ac:dyDescent="0.25">
      <c r="A186" t="s">
        <v>226</v>
      </c>
      <c r="B186" s="18" t="s">
        <v>1020</v>
      </c>
      <c r="C186" s="18">
        <v>425297</v>
      </c>
      <c r="D186" t="s">
        <v>708</v>
      </c>
      <c r="E186" t="s">
        <v>157</v>
      </c>
      <c r="F186" t="s">
        <v>436</v>
      </c>
      <c r="G186" t="s">
        <v>1034</v>
      </c>
      <c r="H186">
        <v>30.9</v>
      </c>
      <c r="I186" t="s">
        <v>106</v>
      </c>
      <c r="K186" t="s">
        <v>99</v>
      </c>
      <c r="L186" t="s">
        <v>104</v>
      </c>
      <c r="M186">
        <v>4</v>
      </c>
      <c r="N186">
        <v>3</v>
      </c>
      <c r="O186">
        <v>4</v>
      </c>
      <c r="P186">
        <v>2</v>
      </c>
      <c r="Q186">
        <v>2</v>
      </c>
      <c r="R186">
        <v>2</v>
      </c>
      <c r="S186">
        <v>3</v>
      </c>
      <c r="U186" s="8">
        <v>4.3506200000000002</v>
      </c>
      <c r="V186" s="8">
        <v>0.58501000000000003</v>
      </c>
      <c r="W186">
        <v>72.5</v>
      </c>
      <c r="X186">
        <v>1.2562500000000001</v>
      </c>
      <c r="Y186">
        <v>1.8412500000000001</v>
      </c>
      <c r="Z186">
        <v>3.8939300000000001</v>
      </c>
      <c r="AA186">
        <v>0.27222000000000002</v>
      </c>
      <c r="AB186">
        <v>9.2399999999999999E-3</v>
      </c>
      <c r="AD186">
        <v>2.5093700000000001</v>
      </c>
      <c r="AE186">
        <v>100</v>
      </c>
      <c r="AH186">
        <v>6</v>
      </c>
      <c r="AJ186">
        <v>2.1157699999999999</v>
      </c>
      <c r="AK186">
        <v>0.70279999999999998</v>
      </c>
      <c r="AL186">
        <v>0.31490000000000001</v>
      </c>
      <c r="AM186">
        <v>3.13347</v>
      </c>
      <c r="AN186">
        <v>2.42808</v>
      </c>
      <c r="AO186">
        <v>1.31481</v>
      </c>
      <c r="AP186">
        <v>0.69572999999999996</v>
      </c>
      <c r="AQ186">
        <v>4.3837000000000002</v>
      </c>
      <c r="AS186">
        <v>0</v>
      </c>
      <c r="AT186">
        <v>0</v>
      </c>
      <c r="AU186">
        <v>1</v>
      </c>
      <c r="AV186">
        <v>0</v>
      </c>
      <c r="AW186" s="4">
        <v>0</v>
      </c>
      <c r="AX186">
        <v>0</v>
      </c>
      <c r="AY186">
        <v>0</v>
      </c>
      <c r="BA186" s="1">
        <v>44547</v>
      </c>
      <c r="BB186">
        <v>0</v>
      </c>
      <c r="BC186">
        <v>0</v>
      </c>
      <c r="BD186">
        <v>0</v>
      </c>
      <c r="BE186">
        <v>0</v>
      </c>
      <c r="BF186">
        <v>0</v>
      </c>
      <c r="BG186">
        <v>0</v>
      </c>
      <c r="BH186">
        <v>0</v>
      </c>
      <c r="BI186" s="1">
        <v>44069</v>
      </c>
      <c r="BJ186">
        <v>5</v>
      </c>
      <c r="BK186">
        <v>4</v>
      </c>
      <c r="BL186">
        <v>1</v>
      </c>
      <c r="BM186">
        <v>24</v>
      </c>
      <c r="BN186">
        <v>1</v>
      </c>
      <c r="BO186">
        <v>0</v>
      </c>
      <c r="BP186">
        <v>24</v>
      </c>
      <c r="BQ186" s="1">
        <v>43495</v>
      </c>
      <c r="BR186">
        <v>11</v>
      </c>
      <c r="BS186">
        <v>11</v>
      </c>
      <c r="BT186">
        <v>0</v>
      </c>
      <c r="BU186">
        <v>72</v>
      </c>
      <c r="BV186">
        <v>1</v>
      </c>
      <c r="BW186">
        <v>0</v>
      </c>
      <c r="BX186">
        <v>72</v>
      </c>
      <c r="BY186">
        <v>20</v>
      </c>
      <c r="CA186" t="s">
        <v>708</v>
      </c>
      <c r="CB186" t="s">
        <v>710</v>
      </c>
      <c r="CC186">
        <v>29853</v>
      </c>
      <c r="CD186">
        <v>50</v>
      </c>
      <c r="CE186">
        <v>8032663229</v>
      </c>
      <c r="CF186" t="s">
        <v>98</v>
      </c>
      <c r="CG186" t="s">
        <v>99</v>
      </c>
      <c r="CH186" s="1">
        <v>33160</v>
      </c>
      <c r="CI186" t="s">
        <v>99</v>
      </c>
      <c r="CJ186" t="s">
        <v>99</v>
      </c>
      <c r="CK186" t="s">
        <v>99</v>
      </c>
      <c r="CL186" t="s">
        <v>102</v>
      </c>
      <c r="CM186" t="s">
        <v>709</v>
      </c>
      <c r="CN186">
        <v>44</v>
      </c>
      <c r="CO186" s="1">
        <v>44621</v>
      </c>
      <c r="CP186" s="1"/>
      <c r="CV186"/>
    </row>
    <row r="187" spans="1:101" x14ac:dyDescent="0.25">
      <c r="A187" t="s">
        <v>226</v>
      </c>
      <c r="B187" s="18" t="s">
        <v>1020</v>
      </c>
      <c r="C187" s="18">
        <v>425375</v>
      </c>
      <c r="D187" t="s">
        <v>873</v>
      </c>
      <c r="E187" t="s">
        <v>407</v>
      </c>
      <c r="F187" t="s">
        <v>188</v>
      </c>
      <c r="G187" t="s">
        <v>1035</v>
      </c>
      <c r="H187">
        <v>9</v>
      </c>
      <c r="I187" t="s">
        <v>111</v>
      </c>
      <c r="K187" t="s">
        <v>99</v>
      </c>
      <c r="L187" t="s">
        <v>104</v>
      </c>
      <c r="M187">
        <v>5</v>
      </c>
      <c r="N187">
        <v>5</v>
      </c>
      <c r="O187">
        <v>4</v>
      </c>
      <c r="P187">
        <v>5</v>
      </c>
      <c r="R187">
        <v>5</v>
      </c>
      <c r="S187">
        <v>5</v>
      </c>
      <c r="U187" s="8">
        <v>4.5145900000000001</v>
      </c>
      <c r="V187" s="8">
        <v>1.27224</v>
      </c>
      <c r="W187">
        <v>29.4</v>
      </c>
      <c r="X187">
        <v>0.75170999999999999</v>
      </c>
      <c r="Y187">
        <v>2.0239500000000001</v>
      </c>
      <c r="Z187">
        <v>3.95112</v>
      </c>
      <c r="AA187">
        <v>0.86451</v>
      </c>
      <c r="AB187">
        <v>1.0369600000000001</v>
      </c>
      <c r="AD187">
        <v>2.49064</v>
      </c>
      <c r="AF187">
        <v>6</v>
      </c>
      <c r="AG187">
        <v>0</v>
      </c>
      <c r="AJ187">
        <v>2.0211299999999999</v>
      </c>
      <c r="AK187">
        <v>0.72977000000000003</v>
      </c>
      <c r="AL187">
        <v>0.36488999999999999</v>
      </c>
      <c r="AM187">
        <v>3.1157900000000001</v>
      </c>
      <c r="AN187">
        <v>2.5228000000000002</v>
      </c>
      <c r="AO187">
        <v>0.75768000000000002</v>
      </c>
      <c r="AP187">
        <v>1.3057399999999999</v>
      </c>
      <c r="AQ187">
        <v>4.5747299999999997</v>
      </c>
      <c r="AS187">
        <v>0</v>
      </c>
      <c r="AT187">
        <v>0</v>
      </c>
      <c r="AU187">
        <v>0</v>
      </c>
      <c r="AV187">
        <v>1</v>
      </c>
      <c r="AW187" s="4">
        <v>650</v>
      </c>
      <c r="AX187">
        <v>0</v>
      </c>
      <c r="AY187">
        <v>1</v>
      </c>
      <c r="BA187" s="1">
        <v>44561</v>
      </c>
      <c r="BB187">
        <v>2</v>
      </c>
      <c r="BC187">
        <v>2</v>
      </c>
      <c r="BD187">
        <v>0</v>
      </c>
      <c r="BE187">
        <v>20</v>
      </c>
      <c r="BF187">
        <v>1</v>
      </c>
      <c r="BG187">
        <v>0</v>
      </c>
      <c r="BH187">
        <v>20</v>
      </c>
      <c r="BI187" s="1">
        <v>43901</v>
      </c>
      <c r="BJ187">
        <v>0</v>
      </c>
      <c r="BK187">
        <v>0</v>
      </c>
      <c r="BL187">
        <v>0</v>
      </c>
      <c r="BM187">
        <v>0</v>
      </c>
      <c r="BN187">
        <v>0</v>
      </c>
      <c r="BO187">
        <v>0</v>
      </c>
      <c r="BP187">
        <v>0</v>
      </c>
      <c r="BQ187" s="1">
        <v>43424</v>
      </c>
      <c r="BR187">
        <v>1</v>
      </c>
      <c r="BS187">
        <v>1</v>
      </c>
      <c r="BT187">
        <v>0</v>
      </c>
      <c r="BU187">
        <v>16</v>
      </c>
      <c r="BV187">
        <v>1</v>
      </c>
      <c r="BW187">
        <v>0</v>
      </c>
      <c r="BX187">
        <v>16</v>
      </c>
      <c r="BY187">
        <v>12.667</v>
      </c>
      <c r="CA187" t="s">
        <v>130</v>
      </c>
      <c r="CB187" t="s">
        <v>875</v>
      </c>
      <c r="CC187">
        <v>29732</v>
      </c>
      <c r="CD187">
        <v>450</v>
      </c>
      <c r="CE187">
        <v>8039808605</v>
      </c>
      <c r="CF187" t="s">
        <v>128</v>
      </c>
      <c r="CG187" t="s">
        <v>99</v>
      </c>
      <c r="CH187" s="1">
        <v>37006</v>
      </c>
      <c r="CI187" t="s">
        <v>100</v>
      </c>
      <c r="CJ187" t="s">
        <v>99</v>
      </c>
      <c r="CK187" t="s">
        <v>99</v>
      </c>
      <c r="CL187" t="s">
        <v>102</v>
      </c>
      <c r="CM187" t="s">
        <v>874</v>
      </c>
      <c r="CN187">
        <v>40</v>
      </c>
      <c r="CO187" s="1">
        <v>44621</v>
      </c>
      <c r="CP187" s="1"/>
      <c r="CV187">
        <v>2</v>
      </c>
    </row>
    <row r="188" spans="1:101" x14ac:dyDescent="0.25">
      <c r="A188" t="s">
        <v>226</v>
      </c>
      <c r="B188" s="18" t="s">
        <v>1020</v>
      </c>
      <c r="C188" s="18">
        <v>425114</v>
      </c>
      <c r="D188" t="s">
        <v>496</v>
      </c>
      <c r="E188" t="s">
        <v>176</v>
      </c>
      <c r="F188" t="s">
        <v>498</v>
      </c>
      <c r="G188" t="s">
        <v>1035</v>
      </c>
      <c r="H188">
        <v>20.7</v>
      </c>
      <c r="I188" t="s">
        <v>115</v>
      </c>
      <c r="K188" t="s">
        <v>99</v>
      </c>
      <c r="L188" t="s">
        <v>104</v>
      </c>
      <c r="M188">
        <v>5</v>
      </c>
      <c r="N188">
        <v>5</v>
      </c>
      <c r="O188">
        <v>4</v>
      </c>
      <c r="P188">
        <v>4</v>
      </c>
      <c r="Q188">
        <v>4</v>
      </c>
      <c r="S188">
        <v>5</v>
      </c>
      <c r="U188" s="8">
        <v>5.1133300000000004</v>
      </c>
      <c r="V188" s="8">
        <v>1.23428</v>
      </c>
      <c r="W188">
        <v>51.4</v>
      </c>
      <c r="X188">
        <v>1.34473</v>
      </c>
      <c r="Y188">
        <v>2.5790000000000002</v>
      </c>
      <c r="Z188">
        <v>4.8584800000000001</v>
      </c>
      <c r="AA188">
        <v>0.54305999999999999</v>
      </c>
      <c r="AB188">
        <v>1.619E-2</v>
      </c>
      <c r="AD188">
        <v>2.5343300000000002</v>
      </c>
      <c r="AE188">
        <v>42.9</v>
      </c>
      <c r="AG188">
        <v>0</v>
      </c>
      <c r="AJ188">
        <v>2.1255000000000002</v>
      </c>
      <c r="AK188">
        <v>0.69991000000000003</v>
      </c>
      <c r="AL188">
        <v>0.25358000000000003</v>
      </c>
      <c r="AM188">
        <v>3.0790000000000002</v>
      </c>
      <c r="AN188">
        <v>2.4409999999999998</v>
      </c>
      <c r="AO188">
        <v>1.41323</v>
      </c>
      <c r="AP188">
        <v>1.82283</v>
      </c>
      <c r="AQ188">
        <v>5.24336</v>
      </c>
      <c r="AS188">
        <v>1</v>
      </c>
      <c r="AT188">
        <v>0</v>
      </c>
      <c r="AU188">
        <v>0</v>
      </c>
      <c r="AV188">
        <v>0</v>
      </c>
      <c r="AW188" s="4">
        <v>0</v>
      </c>
      <c r="AX188">
        <v>0</v>
      </c>
      <c r="AY188">
        <v>0</v>
      </c>
      <c r="BA188" s="1">
        <v>44330</v>
      </c>
      <c r="BB188">
        <v>0</v>
      </c>
      <c r="BC188">
        <v>0</v>
      </c>
      <c r="BD188">
        <v>0</v>
      </c>
      <c r="BE188">
        <v>0</v>
      </c>
      <c r="BF188">
        <v>0</v>
      </c>
      <c r="BG188">
        <v>0</v>
      </c>
      <c r="BH188">
        <v>0</v>
      </c>
      <c r="BI188" s="1">
        <v>43600</v>
      </c>
      <c r="BJ188">
        <v>0</v>
      </c>
      <c r="BK188">
        <v>0</v>
      </c>
      <c r="BL188">
        <v>0</v>
      </c>
      <c r="BM188">
        <v>0</v>
      </c>
      <c r="BN188">
        <v>0</v>
      </c>
      <c r="BO188">
        <v>0</v>
      </c>
      <c r="BP188">
        <v>0</v>
      </c>
      <c r="BQ188" s="1">
        <v>43196</v>
      </c>
      <c r="BR188">
        <v>14</v>
      </c>
      <c r="BS188">
        <v>14</v>
      </c>
      <c r="BT188">
        <v>0</v>
      </c>
      <c r="BU188">
        <v>76</v>
      </c>
      <c r="BV188">
        <v>1</v>
      </c>
      <c r="BW188">
        <v>0</v>
      </c>
      <c r="BX188">
        <v>76</v>
      </c>
      <c r="BY188">
        <v>12.667</v>
      </c>
      <c r="CA188" t="s">
        <v>129</v>
      </c>
      <c r="CB188" t="s">
        <v>499</v>
      </c>
      <c r="CC188">
        <v>29102</v>
      </c>
      <c r="CD188">
        <v>130</v>
      </c>
      <c r="CE188">
        <v>8034782323</v>
      </c>
      <c r="CF188" t="s">
        <v>98</v>
      </c>
      <c r="CG188" t="s">
        <v>99</v>
      </c>
      <c r="CH188" s="1">
        <v>28672</v>
      </c>
      <c r="CI188" t="s">
        <v>99</v>
      </c>
      <c r="CJ188" t="s">
        <v>99</v>
      </c>
      <c r="CK188" t="s">
        <v>99</v>
      </c>
      <c r="CL188" t="s">
        <v>102</v>
      </c>
      <c r="CM188" t="s">
        <v>497</v>
      </c>
      <c r="CN188">
        <v>64</v>
      </c>
      <c r="CO188" s="1">
        <v>44621</v>
      </c>
      <c r="CP188" s="1"/>
      <c r="CV188"/>
      <c r="CW188">
        <v>2</v>
      </c>
    </row>
    <row r="189" spans="1:101" x14ac:dyDescent="0.25">
      <c r="A189" t="s">
        <v>226</v>
      </c>
      <c r="B189" s="18" t="s">
        <v>1020</v>
      </c>
      <c r="C189" s="18">
        <v>425179</v>
      </c>
      <c r="D189" t="s">
        <v>666</v>
      </c>
      <c r="E189" t="s">
        <v>668</v>
      </c>
      <c r="F189" t="s">
        <v>273</v>
      </c>
      <c r="G189" t="s">
        <v>1036</v>
      </c>
      <c r="H189">
        <v>77.5</v>
      </c>
      <c r="I189" t="s">
        <v>146</v>
      </c>
      <c r="K189" t="s">
        <v>100</v>
      </c>
      <c r="L189" t="s">
        <v>104</v>
      </c>
      <c r="M189">
        <v>2</v>
      </c>
      <c r="N189">
        <v>3</v>
      </c>
      <c r="O189">
        <v>2</v>
      </c>
      <c r="P189">
        <v>4</v>
      </c>
      <c r="Q189">
        <v>2</v>
      </c>
      <c r="R189">
        <v>5</v>
      </c>
      <c r="S189">
        <v>4</v>
      </c>
      <c r="U189" s="8">
        <v>3.0659700000000001</v>
      </c>
      <c r="V189" s="8">
        <v>0.6633</v>
      </c>
      <c r="W189">
        <v>52.3</v>
      </c>
      <c r="X189">
        <v>0.62266999999999995</v>
      </c>
      <c r="Y189">
        <v>1.2859700000000001</v>
      </c>
      <c r="Z189">
        <v>2.8851100000000001</v>
      </c>
      <c r="AA189">
        <v>0.53764000000000001</v>
      </c>
      <c r="AB189">
        <v>5.6100000000000004E-3</v>
      </c>
      <c r="AD189">
        <v>1.78</v>
      </c>
      <c r="AE189">
        <v>89.5</v>
      </c>
      <c r="AG189">
        <v>0</v>
      </c>
      <c r="AJ189">
        <v>1.8822099999999999</v>
      </c>
      <c r="AK189">
        <v>0.60607999999999995</v>
      </c>
      <c r="AL189">
        <v>0.26957999999999999</v>
      </c>
      <c r="AM189">
        <v>2.75787</v>
      </c>
      <c r="AN189">
        <v>1.9360599999999999</v>
      </c>
      <c r="AO189">
        <v>0.75570000000000004</v>
      </c>
      <c r="AP189">
        <v>0.92147000000000001</v>
      </c>
      <c r="AQ189">
        <v>3.51003</v>
      </c>
      <c r="AS189">
        <v>9</v>
      </c>
      <c r="AT189">
        <v>0</v>
      </c>
      <c r="AU189">
        <v>1</v>
      </c>
      <c r="AV189">
        <v>1</v>
      </c>
      <c r="AW189" s="4">
        <v>7345</v>
      </c>
      <c r="AX189">
        <v>0</v>
      </c>
      <c r="AY189">
        <v>1</v>
      </c>
      <c r="BA189" s="1">
        <v>44475</v>
      </c>
      <c r="BB189">
        <v>4</v>
      </c>
      <c r="BC189">
        <v>3</v>
      </c>
      <c r="BD189">
        <v>4</v>
      </c>
      <c r="BE189">
        <v>32</v>
      </c>
      <c r="BF189">
        <v>1</v>
      </c>
      <c r="BG189">
        <v>0</v>
      </c>
      <c r="BH189">
        <v>32</v>
      </c>
      <c r="BI189" s="1">
        <v>43828</v>
      </c>
      <c r="BJ189">
        <v>4</v>
      </c>
      <c r="BK189">
        <v>3</v>
      </c>
      <c r="BL189">
        <v>1</v>
      </c>
      <c r="BM189">
        <v>16</v>
      </c>
      <c r="BN189">
        <v>1</v>
      </c>
      <c r="BO189">
        <v>0</v>
      </c>
      <c r="BP189">
        <v>16</v>
      </c>
      <c r="BQ189" s="1">
        <v>43377</v>
      </c>
      <c r="BR189">
        <v>8</v>
      </c>
      <c r="BS189">
        <v>8</v>
      </c>
      <c r="BT189">
        <v>0</v>
      </c>
      <c r="BU189">
        <v>44</v>
      </c>
      <c r="BV189">
        <v>1</v>
      </c>
      <c r="BW189">
        <v>0</v>
      </c>
      <c r="BX189">
        <v>44</v>
      </c>
      <c r="BY189">
        <v>28.667000000000002</v>
      </c>
      <c r="CA189" t="s">
        <v>666</v>
      </c>
      <c r="CB189" t="s">
        <v>669</v>
      </c>
      <c r="CC189">
        <v>29388</v>
      </c>
      <c r="CD189">
        <v>410</v>
      </c>
      <c r="CE189">
        <v>8644767092</v>
      </c>
      <c r="CF189" t="s">
        <v>98</v>
      </c>
      <c r="CG189" t="s">
        <v>99</v>
      </c>
      <c r="CH189" s="1">
        <v>32878</v>
      </c>
      <c r="CI189" t="s">
        <v>99</v>
      </c>
      <c r="CJ189" t="s">
        <v>99</v>
      </c>
      <c r="CK189" t="s">
        <v>99</v>
      </c>
      <c r="CL189" t="s">
        <v>102</v>
      </c>
      <c r="CM189" t="s">
        <v>667</v>
      </c>
      <c r="CN189">
        <v>88</v>
      </c>
      <c r="CO189" s="1">
        <v>44621</v>
      </c>
      <c r="CP189" s="1"/>
      <c r="CV189"/>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1025</v>
      </c>
      <c r="B1" s="22" t="s">
        <v>1196</v>
      </c>
      <c r="C1" s="22" t="s">
        <v>1197</v>
      </c>
      <c r="D1" s="5" t="s">
        <v>1198</v>
      </c>
      <c r="E1" s="22" t="s">
        <v>1199</v>
      </c>
      <c r="G1" s="2" t="s">
        <v>1037</v>
      </c>
      <c r="H1" s="12" t="s">
        <v>1026</v>
      </c>
      <c r="I1" s="12" t="s">
        <v>1027</v>
      </c>
      <c r="J1" s="12" t="s">
        <v>1028</v>
      </c>
      <c r="K1" s="12" t="s">
        <v>1029</v>
      </c>
      <c r="L1" s="2" t="s">
        <v>1038</v>
      </c>
      <c r="M1" s="2" t="s">
        <v>1039</v>
      </c>
      <c r="N1" s="2" t="s">
        <v>1040</v>
      </c>
      <c r="O1" s="2" t="s">
        <v>1033</v>
      </c>
    </row>
    <row r="2" spans="1:16" x14ac:dyDescent="0.25">
      <c r="A2" t="s">
        <v>1026</v>
      </c>
      <c r="B2" s="6">
        <f>COUNTA(ProviderInfo[Provider Name])</f>
        <v>188</v>
      </c>
      <c r="D2" s="6">
        <v>15216</v>
      </c>
      <c r="G2" t="s">
        <v>132</v>
      </c>
      <c r="H2" s="6">
        <v>20</v>
      </c>
      <c r="I2" s="6">
        <v>0</v>
      </c>
      <c r="J2" s="6">
        <v>0</v>
      </c>
      <c r="K2" s="6">
        <v>2</v>
      </c>
      <c r="L2" s="11">
        <v>0.1</v>
      </c>
      <c r="M2" s="11">
        <v>0.55000000000000004</v>
      </c>
      <c r="N2" s="11">
        <v>0</v>
      </c>
      <c r="O2" s="8">
        <v>3.95</v>
      </c>
    </row>
    <row r="3" spans="1:16" x14ac:dyDescent="0.25">
      <c r="A3" t="s">
        <v>1027</v>
      </c>
      <c r="B3" s="6">
        <f>COUNTIF(ProviderInfo[[#All],[Special Focus Status]], "SFF")</f>
        <v>1</v>
      </c>
      <c r="C3" s="7">
        <f>Summary1[[#This Row],[State Total]]/COUNTA(ProviderInfo[Provider Name])</f>
        <v>5.3191489361702126E-3</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1028</v>
      </c>
      <c r="B4" s="6">
        <f>COUNTIF(ProviderInfo[[#All],[Special Focus Status]], "SFF Candidate")</f>
        <v>5</v>
      </c>
      <c r="C4" s="7">
        <f>Summary1[[#This Row],[State Total]]/COUNTA(ProviderInfo[Provider Name])</f>
        <v>2.6595744680851064E-2</v>
      </c>
      <c r="D4" s="6">
        <v>441</v>
      </c>
      <c r="E4" s="7">
        <v>2.8982649842271294E-2</v>
      </c>
      <c r="G4" t="s">
        <v>137</v>
      </c>
      <c r="H4" s="6">
        <v>221</v>
      </c>
      <c r="I4" s="6">
        <v>2</v>
      </c>
      <c r="J4" s="6">
        <v>5</v>
      </c>
      <c r="K4" s="6">
        <v>36</v>
      </c>
      <c r="L4" s="11">
        <v>0.19457013574660634</v>
      </c>
      <c r="M4" s="11">
        <v>0.19909502262443438</v>
      </c>
      <c r="N4" s="11">
        <v>0</v>
      </c>
      <c r="O4" s="8">
        <v>3.0228310502283104</v>
      </c>
    </row>
    <row r="5" spans="1:16" x14ac:dyDescent="0.25">
      <c r="A5" t="s">
        <v>1029</v>
      </c>
      <c r="B5" s="6">
        <f>COUNTIFS(ProviderInfo[Overall Rating], "1", ProviderInfo[Special Focus Status], "")</f>
        <v>40</v>
      </c>
      <c r="C5" s="7">
        <f>Summary1[[#This Row],[State Total]]/COUNTA(ProviderInfo[Provider Name])</f>
        <v>0.21276595744680851</v>
      </c>
      <c r="D5" s="6">
        <v>2176</v>
      </c>
      <c r="E5" s="7">
        <v>0.14300736067297581</v>
      </c>
      <c r="G5" t="s">
        <v>134</v>
      </c>
      <c r="H5" s="6">
        <v>142</v>
      </c>
      <c r="I5" s="6">
        <v>1</v>
      </c>
      <c r="J5" s="6">
        <v>5</v>
      </c>
      <c r="K5" s="6">
        <v>9</v>
      </c>
      <c r="L5" s="11">
        <v>0.10563380281690141</v>
      </c>
      <c r="M5" s="11">
        <v>0.25352112676056338</v>
      </c>
      <c r="N5" s="11">
        <v>0.13380281690140844</v>
      </c>
      <c r="O5" s="8">
        <v>3.3768115942028984</v>
      </c>
    </row>
    <row r="6" spans="1:16" x14ac:dyDescent="0.25">
      <c r="A6" t="s">
        <v>1030</v>
      </c>
      <c r="B6" s="6">
        <f>SUM(B3:B5)</f>
        <v>46</v>
      </c>
      <c r="C6" s="7">
        <f>Summary1[[#This Row],[State Total]]/COUNTA(ProviderInfo[Provider Name])</f>
        <v>0.24468085106382978</v>
      </c>
      <c r="D6" s="6">
        <v>2702</v>
      </c>
      <c r="E6" s="7">
        <v>0.17757623554153523</v>
      </c>
      <c r="G6" t="s">
        <v>144</v>
      </c>
      <c r="H6" s="6">
        <v>1178</v>
      </c>
      <c r="I6" s="6">
        <v>5</v>
      </c>
      <c r="J6" s="6">
        <v>30</v>
      </c>
      <c r="K6" s="6">
        <v>78</v>
      </c>
      <c r="L6" s="11">
        <v>9.5925297113752125E-2</v>
      </c>
      <c r="M6" s="11">
        <v>0.29456706281833617</v>
      </c>
      <c r="N6" s="11">
        <v>6.2818336162988112E-2</v>
      </c>
      <c r="O6" s="8">
        <v>3.4544673539518902</v>
      </c>
    </row>
    <row r="7" spans="1:16" x14ac:dyDescent="0.25">
      <c r="A7" t="s">
        <v>1031</v>
      </c>
      <c r="B7" s="6">
        <f>COUNTIF(ProviderInfo[Overall Rating], "5")</f>
        <v>42</v>
      </c>
      <c r="C7" s="7">
        <f>Summary1[[#This Row],[State Total]]/COUNTA(ProviderInfo[Provider Name])</f>
        <v>0.22340425531914893</v>
      </c>
      <c r="D7" s="6">
        <v>3465</v>
      </c>
      <c r="E7" s="7">
        <v>0.22772082018927445</v>
      </c>
      <c r="G7" t="s">
        <v>148</v>
      </c>
      <c r="H7" s="6">
        <v>223</v>
      </c>
      <c r="I7" s="6">
        <v>1</v>
      </c>
      <c r="J7" s="6">
        <v>5</v>
      </c>
      <c r="K7" s="6">
        <v>17</v>
      </c>
      <c r="L7" s="11">
        <v>0.1031390134529148</v>
      </c>
      <c r="M7" s="11">
        <v>0.31390134529147984</v>
      </c>
      <c r="N7" s="11">
        <v>0.17488789237668162</v>
      </c>
      <c r="O7" s="8">
        <v>3.5475113122171944</v>
      </c>
      <c r="P7" s="6"/>
    </row>
    <row r="8" spans="1:16" x14ac:dyDescent="0.25">
      <c r="A8" t="s">
        <v>1032</v>
      </c>
      <c r="B8" s="6">
        <f>COUNTIF(ProviderInfo[Abuse Icon], "Y")</f>
        <v>15</v>
      </c>
      <c r="C8" s="7">
        <f>Summary1[[#This Row],[State Total]]/COUNTA(ProviderInfo[Provider Name])</f>
        <v>7.9787234042553196E-2</v>
      </c>
      <c r="D8" s="6">
        <v>774</v>
      </c>
      <c r="E8" s="7">
        <v>5.0867507886435334E-2</v>
      </c>
      <c r="G8" t="s">
        <v>150</v>
      </c>
      <c r="H8" s="6">
        <v>208</v>
      </c>
      <c r="I8" s="6">
        <v>1</v>
      </c>
      <c r="J8" s="6">
        <v>5</v>
      </c>
      <c r="K8" s="6">
        <v>24</v>
      </c>
      <c r="L8" s="11">
        <v>0.14423076923076922</v>
      </c>
      <c r="M8" s="11">
        <v>0.25961538461538464</v>
      </c>
      <c r="N8" s="11">
        <v>5.7692307692307696E-2</v>
      </c>
      <c r="O8" s="8">
        <v>3.2815533980582523</v>
      </c>
    </row>
    <row r="9" spans="1:16" x14ac:dyDescent="0.25">
      <c r="A9" t="s">
        <v>1033</v>
      </c>
      <c r="B9" s="8">
        <f>AVERAGE(ProviderInfo[Overall Rating])</f>
        <v>3.0053475935828877</v>
      </c>
      <c r="D9" s="8">
        <v>3.1440474603386215</v>
      </c>
      <c r="G9" t="s">
        <v>155</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153</v>
      </c>
      <c r="H10" s="6">
        <v>45</v>
      </c>
      <c r="I10" s="6">
        <v>1</v>
      </c>
      <c r="J10" s="6">
        <v>5</v>
      </c>
      <c r="K10" s="6">
        <v>0</v>
      </c>
      <c r="L10" s="11">
        <v>0.13333333333333333</v>
      </c>
      <c r="M10" s="11">
        <v>0.44444444444444442</v>
      </c>
      <c r="N10" s="11">
        <v>0</v>
      </c>
      <c r="O10" s="8">
        <v>3.9302325581395348</v>
      </c>
    </row>
    <row r="11" spans="1:16" x14ac:dyDescent="0.25">
      <c r="A11" t="s">
        <v>1034</v>
      </c>
      <c r="B11" s="6">
        <f>COUNTIF(ProviderInfo[[#All],[Ownership Type]], "For profit")</f>
        <v>143</v>
      </c>
      <c r="C11" s="7">
        <f>Summary1[[#This Row],[State Total]]/COUNTA(ProviderInfo[Provider Name])</f>
        <v>0.76063829787234039</v>
      </c>
      <c r="D11" s="6">
        <v>10751</v>
      </c>
      <c r="E11" s="7">
        <v>0.70655888538380651</v>
      </c>
      <c r="G11" t="s">
        <v>156</v>
      </c>
      <c r="H11" s="6">
        <v>699</v>
      </c>
      <c r="I11" s="6">
        <v>3</v>
      </c>
      <c r="J11" s="6">
        <v>15</v>
      </c>
      <c r="K11" s="6">
        <v>58</v>
      </c>
      <c r="L11" s="11">
        <v>0.10872675250357654</v>
      </c>
      <c r="M11" s="11">
        <v>0.27753934191702434</v>
      </c>
      <c r="N11" s="11">
        <v>4.005722460658083E-2</v>
      </c>
      <c r="O11" s="8">
        <v>3.4468704512372637</v>
      </c>
    </row>
    <row r="12" spans="1:16" x14ac:dyDescent="0.25">
      <c r="A12" t="s">
        <v>1035</v>
      </c>
      <c r="B12" s="6">
        <f>COUNTIF(ProviderInfo[[#All],[Ownership Type]], "Non profit")</f>
        <v>30</v>
      </c>
      <c r="C12" s="7">
        <f>Summary1[[#This Row],[State Total]]/COUNTA(ProviderInfo[Provider Name])</f>
        <v>0.15957446808510639</v>
      </c>
      <c r="D12" s="6">
        <v>3513</v>
      </c>
      <c r="E12" s="7">
        <v>0.23087539432176657</v>
      </c>
      <c r="G12" t="s">
        <v>158</v>
      </c>
      <c r="H12" s="6">
        <v>360</v>
      </c>
      <c r="I12" s="6">
        <v>2</v>
      </c>
      <c r="J12" s="6">
        <v>10</v>
      </c>
      <c r="K12" s="6">
        <v>82</v>
      </c>
      <c r="L12" s="11">
        <v>0.26111111111111113</v>
      </c>
      <c r="M12" s="11">
        <v>0.125</v>
      </c>
      <c r="N12" s="11">
        <v>2.5000000000000001E-2</v>
      </c>
      <c r="O12" s="8">
        <v>2.7401129943502824</v>
      </c>
    </row>
    <row r="13" spans="1:16" x14ac:dyDescent="0.25">
      <c r="A13" t="s">
        <v>1036</v>
      </c>
      <c r="B13" s="21">
        <f>COUNTIF(ProviderInfo[[#All],[Ownership Type]], "Government")</f>
        <v>15</v>
      </c>
      <c r="C13" s="7">
        <f>Summary1[[#This Row],[State Total]]/COUNTA(ProviderInfo[Provider Name])</f>
        <v>7.9787234042553196E-2</v>
      </c>
      <c r="D13">
        <v>952</v>
      </c>
      <c r="E13" s="7">
        <v>6.2565720294426919E-2</v>
      </c>
      <c r="G13" t="s">
        <v>1018</v>
      </c>
      <c r="H13" s="6">
        <v>1</v>
      </c>
      <c r="I13" s="6">
        <v>0</v>
      </c>
      <c r="J13" s="6">
        <v>0</v>
      </c>
      <c r="K13" s="6">
        <v>1</v>
      </c>
      <c r="L13" s="11">
        <v>1</v>
      </c>
      <c r="M13" s="11">
        <v>0</v>
      </c>
      <c r="N13" s="11">
        <v>0</v>
      </c>
      <c r="O13" s="8">
        <v>1</v>
      </c>
    </row>
    <row r="14" spans="1:16" x14ac:dyDescent="0.25">
      <c r="G14" t="s">
        <v>164</v>
      </c>
      <c r="H14" s="6">
        <v>43</v>
      </c>
      <c r="I14" s="6">
        <v>1</v>
      </c>
      <c r="J14" s="6">
        <v>5</v>
      </c>
      <c r="K14" s="6">
        <v>0</v>
      </c>
      <c r="L14" s="11">
        <v>0.13953488372093023</v>
      </c>
      <c r="M14" s="11">
        <v>0.46511627906976744</v>
      </c>
      <c r="N14" s="11">
        <v>2.3255813953488372E-2</v>
      </c>
      <c r="O14" s="8">
        <v>4</v>
      </c>
    </row>
    <row r="15" spans="1:16" x14ac:dyDescent="0.25">
      <c r="G15" t="s">
        <v>173</v>
      </c>
      <c r="H15" s="6">
        <v>435</v>
      </c>
      <c r="I15" s="6">
        <v>2</v>
      </c>
      <c r="J15" s="6">
        <v>10</v>
      </c>
      <c r="K15" s="6">
        <v>58</v>
      </c>
      <c r="L15" s="11">
        <v>0.16091954022988506</v>
      </c>
      <c r="M15" s="11">
        <v>0.26666666666666666</v>
      </c>
      <c r="N15" s="11">
        <v>9.1954022988505746E-3</v>
      </c>
      <c r="O15" s="8">
        <v>3.2729411764705882</v>
      </c>
    </row>
    <row r="16" spans="1:16" x14ac:dyDescent="0.25">
      <c r="G16" t="s">
        <v>165</v>
      </c>
      <c r="H16" s="6">
        <v>80</v>
      </c>
      <c r="I16" s="6">
        <v>1</v>
      </c>
      <c r="J16" s="6">
        <v>5</v>
      </c>
      <c r="K16" s="6">
        <v>0</v>
      </c>
      <c r="L16" s="11">
        <v>7.4999999999999997E-2</v>
      </c>
      <c r="M16" s="11">
        <v>0.35</v>
      </c>
      <c r="N16" s="11">
        <v>0.1</v>
      </c>
      <c r="O16" s="8">
        <v>3.7564102564102564</v>
      </c>
    </row>
    <row r="17" spans="7:15" x14ac:dyDescent="0.25">
      <c r="G17" t="s">
        <v>166</v>
      </c>
      <c r="H17" s="6">
        <v>703</v>
      </c>
      <c r="I17" s="6">
        <v>3</v>
      </c>
      <c r="J17" s="6">
        <v>20</v>
      </c>
      <c r="K17" s="6">
        <v>142</v>
      </c>
      <c r="L17" s="11">
        <v>0.23470839260312945</v>
      </c>
      <c r="M17" s="11">
        <v>0.19203413940256045</v>
      </c>
      <c r="N17" s="11">
        <v>0.14935988620199148</v>
      </c>
      <c r="O17" s="8">
        <v>2.8882521489971347</v>
      </c>
    </row>
    <row r="18" spans="7:15" x14ac:dyDescent="0.25">
      <c r="G18" t="s">
        <v>170</v>
      </c>
      <c r="H18" s="6">
        <v>526</v>
      </c>
      <c r="I18" s="6">
        <v>3</v>
      </c>
      <c r="J18" s="6">
        <v>15</v>
      </c>
      <c r="K18" s="6">
        <v>72</v>
      </c>
      <c r="L18" s="11">
        <v>0.17110266159695817</v>
      </c>
      <c r="M18" s="11">
        <v>0.20912547528517111</v>
      </c>
      <c r="N18" s="11">
        <v>4.1825095057034217E-2</v>
      </c>
      <c r="O18" s="8">
        <v>3.1226053639846745</v>
      </c>
    </row>
    <row r="19" spans="7:15" x14ac:dyDescent="0.25">
      <c r="G19" t="s">
        <v>177</v>
      </c>
      <c r="H19" s="6">
        <v>321</v>
      </c>
      <c r="I19" s="6">
        <v>2</v>
      </c>
      <c r="J19" s="6">
        <v>10</v>
      </c>
      <c r="K19" s="6">
        <v>48</v>
      </c>
      <c r="L19" s="11">
        <v>0.18691588785046728</v>
      </c>
      <c r="M19" s="11">
        <v>0.21183800623052959</v>
      </c>
      <c r="N19" s="11">
        <v>5.6074766355140186E-2</v>
      </c>
      <c r="O19" s="8">
        <v>3.1514195583596214</v>
      </c>
    </row>
    <row r="20" spans="7:15" x14ac:dyDescent="0.25">
      <c r="G20" t="s">
        <v>183</v>
      </c>
      <c r="H20" s="6">
        <v>280</v>
      </c>
      <c r="I20" s="6">
        <v>1</v>
      </c>
      <c r="J20" s="6">
        <v>5</v>
      </c>
      <c r="K20" s="6">
        <v>56</v>
      </c>
      <c r="L20" s="11">
        <v>0.22142857142857142</v>
      </c>
      <c r="M20" s="11">
        <v>0.17857142857142858</v>
      </c>
      <c r="N20" s="11">
        <v>0.05</v>
      </c>
      <c r="O20" s="8">
        <v>2.9136690647482015</v>
      </c>
    </row>
    <row r="21" spans="7:15" x14ac:dyDescent="0.25">
      <c r="G21" t="s">
        <v>186</v>
      </c>
      <c r="H21" s="6">
        <v>268</v>
      </c>
      <c r="I21" s="6">
        <v>1</v>
      </c>
      <c r="J21" s="6">
        <v>5</v>
      </c>
      <c r="K21" s="6">
        <v>83</v>
      </c>
      <c r="L21" s="11">
        <v>0.33208955223880599</v>
      </c>
      <c r="M21" s="11">
        <v>8.5820895522388058E-2</v>
      </c>
      <c r="N21" s="11">
        <v>3.7313432835820892E-2</v>
      </c>
      <c r="O21" s="8">
        <v>2.4452830188679244</v>
      </c>
    </row>
    <row r="22" spans="7:15" x14ac:dyDescent="0.25">
      <c r="G22" t="s">
        <v>191</v>
      </c>
      <c r="H22" s="6">
        <v>367</v>
      </c>
      <c r="I22" s="6">
        <v>2</v>
      </c>
      <c r="J22" s="6">
        <v>10</v>
      </c>
      <c r="K22" s="6">
        <v>59</v>
      </c>
      <c r="L22" s="11">
        <v>0.19346049046321526</v>
      </c>
      <c r="M22" s="11">
        <v>0.24523160762942781</v>
      </c>
      <c r="N22" s="11">
        <v>4.0871934604904632E-2</v>
      </c>
      <c r="O22" s="8">
        <v>3.1726027397260275</v>
      </c>
    </row>
    <row r="23" spans="7:15" x14ac:dyDescent="0.25">
      <c r="G23" t="s">
        <v>189</v>
      </c>
      <c r="H23" s="6">
        <v>224</v>
      </c>
      <c r="I23" s="6">
        <v>1</v>
      </c>
      <c r="J23" s="6">
        <v>5</v>
      </c>
      <c r="K23" s="6">
        <v>21</v>
      </c>
      <c r="L23" s="11">
        <v>0.12053571428571429</v>
      </c>
      <c r="M23" s="11">
        <v>0.25892857142857145</v>
      </c>
      <c r="N23" s="11">
        <v>4.4642857142857144E-2</v>
      </c>
      <c r="O23" s="8">
        <v>3.3183856502242151</v>
      </c>
    </row>
    <row r="24" spans="7:15" x14ac:dyDescent="0.25">
      <c r="G24" t="s">
        <v>187</v>
      </c>
      <c r="H24" s="6">
        <v>90</v>
      </c>
      <c r="I24" s="6">
        <v>0</v>
      </c>
      <c r="J24" s="6">
        <v>5</v>
      </c>
      <c r="K24" s="6">
        <v>5</v>
      </c>
      <c r="L24" s="11">
        <v>0.1111111111111111</v>
      </c>
      <c r="M24" s="11">
        <v>0.36666666666666664</v>
      </c>
      <c r="N24" s="11">
        <v>0</v>
      </c>
      <c r="O24" s="8">
        <v>3.6888888888888891</v>
      </c>
    </row>
    <row r="25" spans="7:15" x14ac:dyDescent="0.25">
      <c r="G25" t="s">
        <v>192</v>
      </c>
      <c r="H25" s="6">
        <v>434</v>
      </c>
      <c r="I25" s="6">
        <v>2</v>
      </c>
      <c r="J25" s="6">
        <v>10</v>
      </c>
      <c r="K25" s="6">
        <v>48</v>
      </c>
      <c r="L25" s="11">
        <v>0.13824884792626729</v>
      </c>
      <c r="M25" s="11">
        <v>0.32488479262672809</v>
      </c>
      <c r="N25" s="11">
        <v>0.14055299539170507</v>
      </c>
      <c r="O25" s="8">
        <v>3.3799533799533799</v>
      </c>
    </row>
    <row r="26" spans="7:15" x14ac:dyDescent="0.25">
      <c r="G26" t="s">
        <v>194</v>
      </c>
      <c r="H26" s="6">
        <v>361</v>
      </c>
      <c r="I26" s="6">
        <v>2</v>
      </c>
      <c r="J26" s="6">
        <v>10</v>
      </c>
      <c r="K26" s="6">
        <v>31</v>
      </c>
      <c r="L26" s="11">
        <v>0.11911357340720222</v>
      </c>
      <c r="M26" s="11">
        <v>0.31855955678670361</v>
      </c>
      <c r="N26" s="11">
        <v>2.7700831024930747E-2</v>
      </c>
      <c r="O26" s="8">
        <v>3.5097493036211698</v>
      </c>
    </row>
    <row r="27" spans="7:15" x14ac:dyDescent="0.25">
      <c r="G27" t="s">
        <v>198</v>
      </c>
      <c r="H27" s="6">
        <v>514</v>
      </c>
      <c r="I27" s="6">
        <v>3</v>
      </c>
      <c r="J27" s="6">
        <v>15</v>
      </c>
      <c r="K27" s="6">
        <v>106</v>
      </c>
      <c r="L27" s="11">
        <v>0.24124513618677043</v>
      </c>
      <c r="M27" s="11">
        <v>0.13813229571984437</v>
      </c>
      <c r="N27" s="11">
        <v>6.2256809338521402E-2</v>
      </c>
      <c r="O27" s="8">
        <v>2.8277227722772276</v>
      </c>
    </row>
    <row r="28" spans="7:15" x14ac:dyDescent="0.25">
      <c r="G28" t="s">
        <v>196</v>
      </c>
      <c r="H28" s="6">
        <v>204</v>
      </c>
      <c r="I28" s="6">
        <v>1</v>
      </c>
      <c r="J28" s="6">
        <v>5</v>
      </c>
      <c r="K28" s="6">
        <v>46</v>
      </c>
      <c r="L28" s="11">
        <v>0.25490196078431371</v>
      </c>
      <c r="M28" s="11">
        <v>0.10294117647058823</v>
      </c>
      <c r="N28" s="11">
        <v>7.8431372549019607E-2</v>
      </c>
      <c r="O28" s="8">
        <v>2.7638190954773871</v>
      </c>
    </row>
    <row r="29" spans="7:15" x14ac:dyDescent="0.25">
      <c r="G29" t="s">
        <v>199</v>
      </c>
      <c r="H29" s="6">
        <v>71</v>
      </c>
      <c r="I29" s="6">
        <v>1</v>
      </c>
      <c r="J29" s="6">
        <v>5</v>
      </c>
      <c r="K29" s="6">
        <v>10</v>
      </c>
      <c r="L29" s="11">
        <v>0.22535211267605634</v>
      </c>
      <c r="M29" s="11">
        <v>0.26760563380281688</v>
      </c>
      <c r="N29" s="11">
        <v>9.8591549295774641E-2</v>
      </c>
      <c r="O29" s="8">
        <v>3.1884057971014492</v>
      </c>
    </row>
    <row r="30" spans="7:15" x14ac:dyDescent="0.25">
      <c r="G30" t="s">
        <v>209</v>
      </c>
      <c r="H30" s="6">
        <v>426</v>
      </c>
      <c r="I30" s="6">
        <v>2</v>
      </c>
      <c r="J30" s="6">
        <v>10</v>
      </c>
      <c r="K30" s="6">
        <v>93</v>
      </c>
      <c r="L30" s="11">
        <v>0.24647887323943662</v>
      </c>
      <c r="M30" s="11">
        <v>0.15962441314553991</v>
      </c>
      <c r="N30" s="11">
        <v>5.1643192488262914E-2</v>
      </c>
      <c r="O30" s="8">
        <v>2.8530805687203791</v>
      </c>
    </row>
    <row r="31" spans="7:15" x14ac:dyDescent="0.25">
      <c r="G31" t="s">
        <v>212</v>
      </c>
      <c r="H31" s="6">
        <v>77</v>
      </c>
      <c r="I31" s="6">
        <v>1</v>
      </c>
      <c r="J31" s="6">
        <v>5</v>
      </c>
      <c r="K31" s="6">
        <v>3</v>
      </c>
      <c r="L31" s="11">
        <v>0.11688311688311688</v>
      </c>
      <c r="M31" s="11">
        <v>0.2857142857142857</v>
      </c>
      <c r="N31" s="11">
        <v>0</v>
      </c>
      <c r="O31" s="8">
        <v>3.5333333333333332</v>
      </c>
    </row>
    <row r="32" spans="7:15" x14ac:dyDescent="0.25">
      <c r="G32" t="s">
        <v>201</v>
      </c>
      <c r="H32" s="6">
        <v>195</v>
      </c>
      <c r="I32" s="6">
        <v>1</v>
      </c>
      <c r="J32" s="6">
        <v>5</v>
      </c>
      <c r="K32" s="6">
        <v>22</v>
      </c>
      <c r="L32" s="11">
        <v>0.14358974358974358</v>
      </c>
      <c r="M32" s="11">
        <v>0.27179487179487177</v>
      </c>
      <c r="N32" s="11">
        <v>1.5384615384615385E-2</v>
      </c>
      <c r="O32" s="8">
        <v>3.3608247422680413</v>
      </c>
    </row>
    <row r="33" spans="7:15" x14ac:dyDescent="0.25">
      <c r="G33" t="s">
        <v>204</v>
      </c>
      <c r="H33" s="6">
        <v>73</v>
      </c>
      <c r="I33" s="6">
        <v>1</v>
      </c>
      <c r="J33" s="6">
        <v>6</v>
      </c>
      <c r="K33" s="6">
        <v>3</v>
      </c>
      <c r="L33" s="11">
        <v>0.13698630136986301</v>
      </c>
      <c r="M33" s="11">
        <v>0.23287671232876711</v>
      </c>
      <c r="N33" s="11">
        <v>1.3698630136986301E-2</v>
      </c>
      <c r="O33" s="8">
        <v>3.1944444444444446</v>
      </c>
    </row>
    <row r="34" spans="7:15" x14ac:dyDescent="0.25">
      <c r="G34" t="s">
        <v>205</v>
      </c>
      <c r="H34" s="6">
        <v>355</v>
      </c>
      <c r="I34" s="6">
        <v>2</v>
      </c>
      <c r="J34" s="6">
        <v>10</v>
      </c>
      <c r="K34" s="6">
        <v>17</v>
      </c>
      <c r="L34" s="11">
        <v>8.1690140845070425E-2</v>
      </c>
      <c r="M34" s="11">
        <v>0.3436619718309859</v>
      </c>
      <c r="N34" s="11">
        <v>8.4507042253521118E-3</v>
      </c>
      <c r="O34" s="8">
        <v>3.5482954545454546</v>
      </c>
    </row>
    <row r="35" spans="7:15" x14ac:dyDescent="0.25">
      <c r="G35" t="s">
        <v>206</v>
      </c>
      <c r="H35" s="6">
        <v>68</v>
      </c>
      <c r="I35" s="6">
        <v>1</v>
      </c>
      <c r="J35" s="6">
        <v>5</v>
      </c>
      <c r="K35" s="6">
        <v>7</v>
      </c>
      <c r="L35" s="11">
        <v>0.19117647058823528</v>
      </c>
      <c r="M35" s="11">
        <v>0.22058823529411764</v>
      </c>
      <c r="N35" s="11">
        <v>0.10294117647058823</v>
      </c>
      <c r="O35" s="8">
        <v>3.1940298507462686</v>
      </c>
    </row>
    <row r="36" spans="7:15" x14ac:dyDescent="0.25">
      <c r="G36" t="s">
        <v>203</v>
      </c>
      <c r="H36" s="6">
        <v>66</v>
      </c>
      <c r="I36" s="6">
        <v>1</v>
      </c>
      <c r="J36" s="6">
        <v>5</v>
      </c>
      <c r="K36" s="6">
        <v>5</v>
      </c>
      <c r="L36" s="11">
        <v>0.16666666666666666</v>
      </c>
      <c r="M36" s="11">
        <v>0.33333333333333331</v>
      </c>
      <c r="N36" s="11">
        <v>4.5454545454545456E-2</v>
      </c>
      <c r="O36" s="8">
        <v>3.3384615384615386</v>
      </c>
    </row>
    <row r="37" spans="7:15" x14ac:dyDescent="0.25">
      <c r="G37" t="s">
        <v>207</v>
      </c>
      <c r="H37" s="6">
        <v>611</v>
      </c>
      <c r="I37" s="6">
        <v>3</v>
      </c>
      <c r="J37" s="6">
        <v>15</v>
      </c>
      <c r="K37" s="6">
        <v>75</v>
      </c>
      <c r="L37" s="11">
        <v>0.15220949263502456</v>
      </c>
      <c r="M37" s="11">
        <v>0.25204582651391161</v>
      </c>
      <c r="N37" s="11">
        <v>1.6366612111292964E-2</v>
      </c>
      <c r="O37" s="8">
        <v>3.226072607260726</v>
      </c>
    </row>
    <row r="38" spans="7:15" x14ac:dyDescent="0.25">
      <c r="G38" t="s">
        <v>213</v>
      </c>
      <c r="H38" s="6">
        <v>954</v>
      </c>
      <c r="I38" s="6">
        <v>5</v>
      </c>
      <c r="J38" s="6">
        <v>25</v>
      </c>
      <c r="K38" s="6">
        <v>143</v>
      </c>
      <c r="L38" s="11">
        <v>0.18134171907756813</v>
      </c>
      <c r="M38" s="11">
        <v>0.18448637316561844</v>
      </c>
      <c r="N38" s="11">
        <v>3.3542976939203356E-2</v>
      </c>
      <c r="O38" s="8">
        <v>3.0107758620689653</v>
      </c>
    </row>
    <row r="39" spans="7:15" x14ac:dyDescent="0.25">
      <c r="G39" t="s">
        <v>214</v>
      </c>
      <c r="H39" s="6">
        <v>298</v>
      </c>
      <c r="I39" s="6">
        <v>2</v>
      </c>
      <c r="J39" s="6">
        <v>10</v>
      </c>
      <c r="K39" s="6">
        <v>54</v>
      </c>
      <c r="L39" s="11">
        <v>0.22147651006711411</v>
      </c>
      <c r="M39" s="11">
        <v>0.12416107382550336</v>
      </c>
      <c r="N39" s="11">
        <v>3.6912751677852351E-2</v>
      </c>
      <c r="O39" s="8">
        <v>2.7800687285223367</v>
      </c>
    </row>
    <row r="40" spans="7:15" x14ac:dyDescent="0.25">
      <c r="G40" t="s">
        <v>216</v>
      </c>
      <c r="H40" s="6">
        <v>130</v>
      </c>
      <c r="I40" s="6">
        <v>1</v>
      </c>
      <c r="J40" s="6">
        <v>5</v>
      </c>
      <c r="K40" s="6">
        <v>9</v>
      </c>
      <c r="L40" s="11">
        <v>0.11538461538461539</v>
      </c>
      <c r="M40" s="11">
        <v>0.27692307692307694</v>
      </c>
      <c r="N40" s="11">
        <v>9.2307692307692313E-2</v>
      </c>
      <c r="O40" s="8">
        <v>3.46875</v>
      </c>
    </row>
    <row r="41" spans="7:15" x14ac:dyDescent="0.25">
      <c r="G41" t="s">
        <v>217</v>
      </c>
      <c r="H41" s="6">
        <v>684</v>
      </c>
      <c r="I41" s="6">
        <v>4</v>
      </c>
      <c r="J41" s="6">
        <v>20</v>
      </c>
      <c r="K41" s="6">
        <v>87</v>
      </c>
      <c r="L41" s="11">
        <v>0.16228070175438597</v>
      </c>
      <c r="M41" s="11">
        <v>0.23684210526315788</v>
      </c>
      <c r="N41" s="11">
        <v>3.5087719298245612E-2</v>
      </c>
      <c r="O41" s="8">
        <v>3.1796759941089836</v>
      </c>
    </row>
    <row r="42" spans="7:15" x14ac:dyDescent="0.25">
      <c r="G42" t="s">
        <v>221</v>
      </c>
      <c r="H42" s="6">
        <v>6</v>
      </c>
      <c r="I42" s="6">
        <v>0</v>
      </c>
      <c r="J42" s="6">
        <v>0</v>
      </c>
      <c r="K42" s="6">
        <v>0</v>
      </c>
      <c r="L42" s="11">
        <v>0</v>
      </c>
      <c r="M42" s="11">
        <v>0.33333333333333331</v>
      </c>
      <c r="N42" s="11">
        <v>0</v>
      </c>
      <c r="O42" s="8">
        <v>3.8333333333333335</v>
      </c>
    </row>
    <row r="43" spans="7:15" x14ac:dyDescent="0.25">
      <c r="G43" t="s">
        <v>222</v>
      </c>
      <c r="H43" s="6">
        <v>76</v>
      </c>
      <c r="I43" s="6">
        <v>1</v>
      </c>
      <c r="J43" s="6">
        <v>5</v>
      </c>
      <c r="K43" s="6">
        <v>8</v>
      </c>
      <c r="L43" s="11">
        <v>0.18421052631578946</v>
      </c>
      <c r="M43" s="11">
        <v>0.21052631578947367</v>
      </c>
      <c r="N43" s="11">
        <v>3.9473684210526314E-2</v>
      </c>
      <c r="O43" s="8">
        <v>3.16</v>
      </c>
    </row>
    <row r="44" spans="7:15" x14ac:dyDescent="0.25">
      <c r="G44" t="s">
        <v>226</v>
      </c>
      <c r="H44" s="6">
        <v>188</v>
      </c>
      <c r="I44" s="6">
        <v>1</v>
      </c>
      <c r="J44" s="6">
        <v>5</v>
      </c>
      <c r="K44" s="6">
        <v>40</v>
      </c>
      <c r="L44" s="11">
        <v>0.24468085106382978</v>
      </c>
      <c r="M44" s="11">
        <v>0.22340425531914893</v>
      </c>
      <c r="N44" s="11">
        <v>7.9787234042553196E-2</v>
      </c>
      <c r="O44" s="8">
        <v>3.0053475935828877</v>
      </c>
    </row>
    <row r="45" spans="7:15" x14ac:dyDescent="0.25">
      <c r="G45" t="s">
        <v>1008</v>
      </c>
      <c r="H45" s="6">
        <v>104</v>
      </c>
      <c r="I45" s="6">
        <v>1</v>
      </c>
      <c r="J45" s="6">
        <v>5</v>
      </c>
      <c r="K45" s="6">
        <v>15</v>
      </c>
      <c r="L45" s="11">
        <v>0.20192307692307693</v>
      </c>
      <c r="M45" s="11">
        <v>0.21153846153846154</v>
      </c>
      <c r="N45" s="11">
        <v>3.8461538461538464E-2</v>
      </c>
      <c r="O45" s="8">
        <v>3.1274509803921569</v>
      </c>
    </row>
    <row r="46" spans="7:15" x14ac:dyDescent="0.25">
      <c r="G46" t="s">
        <v>1009</v>
      </c>
      <c r="H46" s="6">
        <v>313</v>
      </c>
      <c r="I46" s="6">
        <v>2</v>
      </c>
      <c r="J46" s="6">
        <v>10</v>
      </c>
      <c r="K46" s="6">
        <v>52</v>
      </c>
      <c r="L46" s="11">
        <v>0.20447284345047922</v>
      </c>
      <c r="M46" s="11">
        <v>0.16932907348242812</v>
      </c>
      <c r="N46" s="11">
        <v>7.6677316293929709E-2</v>
      </c>
      <c r="O46" s="8">
        <v>2.970779220779221</v>
      </c>
    </row>
    <row r="47" spans="7:15" x14ac:dyDescent="0.25">
      <c r="G47" t="s">
        <v>1010</v>
      </c>
      <c r="H47" s="6">
        <v>1206</v>
      </c>
      <c r="I47" s="6">
        <v>6</v>
      </c>
      <c r="J47" s="6">
        <v>30</v>
      </c>
      <c r="K47" s="6">
        <v>294</v>
      </c>
      <c r="L47" s="11">
        <v>0.27363184079601988</v>
      </c>
      <c r="M47" s="11">
        <v>0.13515754560530679</v>
      </c>
      <c r="N47" s="11">
        <v>2.404643449419569E-2</v>
      </c>
      <c r="O47" s="8">
        <v>2.6810490693739424</v>
      </c>
    </row>
    <row r="48" spans="7:15" x14ac:dyDescent="0.25">
      <c r="G48" t="s">
        <v>1011</v>
      </c>
      <c r="H48" s="6">
        <v>98</v>
      </c>
      <c r="I48" s="6">
        <v>1</v>
      </c>
      <c r="J48" s="6">
        <v>5</v>
      </c>
      <c r="K48" s="6">
        <v>3</v>
      </c>
      <c r="L48" s="11">
        <v>9.1836734693877556E-2</v>
      </c>
      <c r="M48" s="11">
        <v>0.41836734693877553</v>
      </c>
      <c r="N48" s="11">
        <v>5.1020408163265307E-2</v>
      </c>
      <c r="O48" s="8">
        <v>3.831578947368421</v>
      </c>
    </row>
    <row r="49" spans="7:15" x14ac:dyDescent="0.25">
      <c r="G49" t="s">
        <v>1013</v>
      </c>
      <c r="H49" s="6">
        <v>287</v>
      </c>
      <c r="I49" s="6">
        <v>1</v>
      </c>
      <c r="J49" s="6">
        <v>5</v>
      </c>
      <c r="K49" s="6">
        <v>51</v>
      </c>
      <c r="L49" s="11">
        <v>0.19860627177700349</v>
      </c>
      <c r="M49" s="11">
        <v>0.21254355400696864</v>
      </c>
      <c r="N49" s="11">
        <v>4.5296167247386762E-2</v>
      </c>
      <c r="O49" s="8">
        <v>3.0750000000000002</v>
      </c>
    </row>
    <row r="50" spans="7:15" x14ac:dyDescent="0.25">
      <c r="G50" t="s">
        <v>1012</v>
      </c>
      <c r="H50" s="6">
        <v>35</v>
      </c>
      <c r="I50" s="6">
        <v>1</v>
      </c>
      <c r="J50" s="6">
        <v>5</v>
      </c>
      <c r="K50" s="6">
        <v>2</v>
      </c>
      <c r="L50" s="11">
        <v>0.22857142857142856</v>
      </c>
      <c r="M50" s="11">
        <v>0.34285714285714286</v>
      </c>
      <c r="N50" s="11">
        <v>2.8571428571428571E-2</v>
      </c>
      <c r="O50" s="8">
        <v>3.2941176470588234</v>
      </c>
    </row>
    <row r="51" spans="7:15" x14ac:dyDescent="0.25">
      <c r="G51" t="s">
        <v>1014</v>
      </c>
      <c r="H51" s="6">
        <v>200</v>
      </c>
      <c r="I51" s="6">
        <v>0</v>
      </c>
      <c r="J51" s="6">
        <v>5</v>
      </c>
      <c r="K51" s="6">
        <v>12</v>
      </c>
      <c r="L51" s="11">
        <v>8.5000000000000006E-2</v>
      </c>
      <c r="M51" s="11">
        <v>0.28499999999999998</v>
      </c>
      <c r="N51" s="11">
        <v>7.4999999999999997E-2</v>
      </c>
      <c r="O51" s="8">
        <v>3.4747474747474749</v>
      </c>
    </row>
    <row r="52" spans="7:15" x14ac:dyDescent="0.25">
      <c r="G52" t="s">
        <v>1016</v>
      </c>
      <c r="H52" s="6">
        <v>345</v>
      </c>
      <c r="I52" s="6">
        <v>2</v>
      </c>
      <c r="J52" s="6">
        <v>10</v>
      </c>
      <c r="K52" s="6">
        <v>44</v>
      </c>
      <c r="L52" s="11">
        <v>0.16231884057971013</v>
      </c>
      <c r="M52" s="11">
        <v>0.28115942028985508</v>
      </c>
      <c r="N52" s="11">
        <v>1.7391304347826087E-2</v>
      </c>
      <c r="O52" s="8">
        <v>3.3771929824561404</v>
      </c>
    </row>
    <row r="53" spans="7:15" x14ac:dyDescent="0.25">
      <c r="G53" t="s">
        <v>1015</v>
      </c>
      <c r="H53" s="6">
        <v>123</v>
      </c>
      <c r="I53" s="6">
        <v>1</v>
      </c>
      <c r="J53" s="6">
        <v>5</v>
      </c>
      <c r="K53" s="6">
        <v>15</v>
      </c>
      <c r="L53" s="11">
        <v>0.17073170731707318</v>
      </c>
      <c r="M53" s="11">
        <v>0.17073170731707318</v>
      </c>
      <c r="N53" s="11">
        <v>6.5040650406504072E-2</v>
      </c>
      <c r="O53" s="8">
        <v>2.9166666666666665</v>
      </c>
    </row>
    <row r="54" spans="7:15" x14ac:dyDescent="0.25">
      <c r="G54" t="s">
        <v>1017</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1025</v>
      </c>
      <c r="B1" s="22" t="s">
        <v>1196</v>
      </c>
      <c r="C1" s="22" t="s">
        <v>1197</v>
      </c>
      <c r="D1" s="22" t="s">
        <v>1198</v>
      </c>
      <c r="E1" s="22" t="s">
        <v>1199</v>
      </c>
      <c r="G1" s="2" t="s">
        <v>1019</v>
      </c>
      <c r="H1" s="12" t="s">
        <v>1026</v>
      </c>
      <c r="I1" s="12" t="s">
        <v>1027</v>
      </c>
      <c r="J1" s="12" t="s">
        <v>1028</v>
      </c>
      <c r="K1" s="12" t="s">
        <v>1029</v>
      </c>
      <c r="L1" s="2" t="s">
        <v>1038</v>
      </c>
      <c r="M1" s="2" t="s">
        <v>1039</v>
      </c>
      <c r="N1" s="2" t="s">
        <v>1040</v>
      </c>
      <c r="O1" s="2" t="s">
        <v>1033</v>
      </c>
      <c r="Q1" t="s">
        <v>1049</v>
      </c>
      <c r="R1" s="12" t="s">
        <v>1050</v>
      </c>
      <c r="S1" s="6" t="s">
        <v>1051</v>
      </c>
      <c r="T1" s="6"/>
      <c r="U1" s="6"/>
    </row>
    <row r="2" spans="1:21" x14ac:dyDescent="0.25">
      <c r="A2" t="s">
        <v>1026</v>
      </c>
      <c r="B2" s="6">
        <f>COUNTA(ProviderInfo[Provider Name])</f>
        <v>188</v>
      </c>
      <c r="D2" s="6">
        <v>15216</v>
      </c>
      <c r="G2">
        <v>1</v>
      </c>
      <c r="H2" s="6">
        <v>849</v>
      </c>
      <c r="I2" s="6">
        <v>6</v>
      </c>
      <c r="J2" s="6">
        <v>36</v>
      </c>
      <c r="K2" s="6">
        <v>101</v>
      </c>
      <c r="L2" s="11">
        <v>0.16843345111896349</v>
      </c>
      <c r="M2" s="11">
        <v>0.26148409893992935</v>
      </c>
      <c r="N2" s="11">
        <v>3.7691401648998819E-2</v>
      </c>
      <c r="O2" s="8">
        <v>3.2600950118764844</v>
      </c>
      <c r="Q2" t="s">
        <v>1052</v>
      </c>
      <c r="R2" s="6" t="s">
        <v>1053</v>
      </c>
      <c r="S2" s="6" t="s">
        <v>1054</v>
      </c>
      <c r="T2" s="6"/>
    </row>
    <row r="3" spans="1:21" x14ac:dyDescent="0.25">
      <c r="A3" t="s">
        <v>1027</v>
      </c>
      <c r="B3" s="6">
        <f>COUNTIF(ProviderInfo[[#All],[Special Focus Status]], "SFF")</f>
        <v>1</v>
      </c>
      <c r="C3" s="7">
        <f>Summary2[[#This Row],[State Total]]/COUNTA(ProviderInfo[Provider Name])</f>
        <v>5.3191489361702126E-3</v>
      </c>
      <c r="D3" s="6">
        <v>85</v>
      </c>
      <c r="E3" s="7">
        <v>5.5862250262881177E-3</v>
      </c>
      <c r="G3">
        <v>2</v>
      </c>
      <c r="H3" s="6">
        <v>972</v>
      </c>
      <c r="I3" s="6">
        <v>5</v>
      </c>
      <c r="J3" s="6">
        <v>25</v>
      </c>
      <c r="K3" s="6">
        <v>92</v>
      </c>
      <c r="L3" s="11">
        <v>0.12551440329218108</v>
      </c>
      <c r="M3" s="11">
        <v>0.28600823045267487</v>
      </c>
      <c r="N3" s="11">
        <v>1.3374485596707819E-2</v>
      </c>
      <c r="O3" s="8">
        <v>3.3475103734439835</v>
      </c>
      <c r="Q3" t="s">
        <v>1055</v>
      </c>
      <c r="R3" s="6" t="s">
        <v>208</v>
      </c>
      <c r="S3" s="6" t="s">
        <v>1056</v>
      </c>
      <c r="T3" s="6"/>
    </row>
    <row r="4" spans="1:21" x14ac:dyDescent="0.25">
      <c r="A4" t="s">
        <v>1028</v>
      </c>
      <c r="B4" s="6">
        <f>COUNTIF(ProviderInfo[[#All],[Special Focus Status]], "SFF Candidate")</f>
        <v>5</v>
      </c>
      <c r="C4" s="7">
        <f>Summary2[[#This Row],[State Total]]/COUNTA(ProviderInfo[Provider Name])</f>
        <v>2.6595744680851064E-2</v>
      </c>
      <c r="D4" s="6">
        <v>441</v>
      </c>
      <c r="E4" s="7">
        <v>2.8982649842271294E-2</v>
      </c>
      <c r="G4">
        <v>3</v>
      </c>
      <c r="H4" s="6">
        <v>1380</v>
      </c>
      <c r="I4" s="6">
        <v>8</v>
      </c>
      <c r="J4" s="6">
        <v>40</v>
      </c>
      <c r="K4" s="6">
        <v>175</v>
      </c>
      <c r="L4" s="11">
        <v>0.16159420289855073</v>
      </c>
      <c r="M4" s="11">
        <v>0.23985507246376811</v>
      </c>
      <c r="N4" s="11">
        <v>4.1304347826086954E-2</v>
      </c>
      <c r="O4" s="8">
        <v>3.1894273127753303</v>
      </c>
      <c r="Q4" t="s">
        <v>1057</v>
      </c>
      <c r="R4" s="6" t="s">
        <v>219</v>
      </c>
      <c r="S4" s="6" t="s">
        <v>1058</v>
      </c>
      <c r="T4" s="6"/>
    </row>
    <row r="5" spans="1:21" x14ac:dyDescent="0.25">
      <c r="A5" t="s">
        <v>1029</v>
      </c>
      <c r="B5" s="6">
        <f>COUNTIFS(ProviderInfo[Overall Rating], "1", ProviderInfo[Special Focus Status], "")</f>
        <v>40</v>
      </c>
      <c r="C5" s="7">
        <f>Summary2[[#This Row],[State Total]]/COUNTA(ProviderInfo[Provider Name])</f>
        <v>0.21276595744680851</v>
      </c>
      <c r="D5" s="6">
        <v>2176</v>
      </c>
      <c r="E5" s="7">
        <v>0.14300736067297581</v>
      </c>
      <c r="G5">
        <v>4</v>
      </c>
      <c r="H5" s="6">
        <v>2697</v>
      </c>
      <c r="I5" s="6">
        <v>13</v>
      </c>
      <c r="J5" s="6">
        <v>65</v>
      </c>
      <c r="K5" s="6">
        <v>455</v>
      </c>
      <c r="L5" s="11">
        <v>0.19762699295513533</v>
      </c>
      <c r="M5" s="11">
        <v>0.19577308120133483</v>
      </c>
      <c r="N5" s="11">
        <v>4.8943270300333706E-2</v>
      </c>
      <c r="O5" s="8">
        <v>3.054887218045113</v>
      </c>
      <c r="Q5" t="s">
        <v>1059</v>
      </c>
      <c r="R5" s="6" t="s">
        <v>1060</v>
      </c>
      <c r="S5" s="6" t="s">
        <v>1061</v>
      </c>
      <c r="T5" s="6"/>
    </row>
    <row r="6" spans="1:21" x14ac:dyDescent="0.25">
      <c r="A6" t="s">
        <v>1030</v>
      </c>
      <c r="B6" s="6">
        <f>SUM(B3:B5)</f>
        <v>46</v>
      </c>
      <c r="C6" s="7">
        <f>Summary2[[#This Row],[State Total]]/COUNTA(ProviderInfo[Provider Name])</f>
        <v>0.24468085106382978</v>
      </c>
      <c r="D6" s="6">
        <v>2702</v>
      </c>
      <c r="E6" s="7">
        <v>0.17757623554153523</v>
      </c>
      <c r="G6">
        <v>5</v>
      </c>
      <c r="H6" s="6">
        <v>3323</v>
      </c>
      <c r="I6" s="6">
        <v>17</v>
      </c>
      <c r="J6" s="6">
        <v>90</v>
      </c>
      <c r="K6" s="6">
        <v>480</v>
      </c>
      <c r="L6" s="11">
        <v>0.17664760758350886</v>
      </c>
      <c r="M6" s="11">
        <v>0.23292205838098104</v>
      </c>
      <c r="N6" s="11">
        <v>7.1020162503761655E-2</v>
      </c>
      <c r="O6" s="8">
        <v>3.1436851738865164</v>
      </c>
      <c r="Q6" t="s">
        <v>1062</v>
      </c>
      <c r="R6" s="6" t="s">
        <v>1063</v>
      </c>
      <c r="S6" s="6" t="s">
        <v>1064</v>
      </c>
      <c r="T6" s="6"/>
    </row>
    <row r="7" spans="1:21" x14ac:dyDescent="0.25">
      <c r="A7" t="s">
        <v>1031</v>
      </c>
      <c r="B7" s="6">
        <f>COUNTIF(ProviderInfo[Overall Rating], "5")</f>
        <v>42</v>
      </c>
      <c r="C7" s="7">
        <f>Summary2[[#This Row],[State Total]]/COUNTA(ProviderInfo[Provider Name])</f>
        <v>0.22340425531914893</v>
      </c>
      <c r="D7" s="6">
        <v>3465</v>
      </c>
      <c r="E7" s="7">
        <v>0.22772082018927445</v>
      </c>
      <c r="G7">
        <v>6</v>
      </c>
      <c r="H7" s="6">
        <v>2061</v>
      </c>
      <c r="I7" s="6">
        <v>12</v>
      </c>
      <c r="J7" s="6">
        <v>55</v>
      </c>
      <c r="K7" s="6">
        <v>474</v>
      </c>
      <c r="L7" s="11">
        <v>0.26249393498301793</v>
      </c>
      <c r="M7" s="11">
        <v>0.13682678311499272</v>
      </c>
      <c r="N7" s="11">
        <v>2.7656477438136828E-2</v>
      </c>
      <c r="O7" s="8">
        <v>2.7183794466403164</v>
      </c>
      <c r="Q7" t="s">
        <v>1065</v>
      </c>
      <c r="R7" s="6" t="s">
        <v>112</v>
      </c>
      <c r="S7" s="6" t="s">
        <v>1066</v>
      </c>
      <c r="T7" s="6"/>
    </row>
    <row r="8" spans="1:21" x14ac:dyDescent="0.25">
      <c r="A8" t="s">
        <v>1032</v>
      </c>
      <c r="B8" s="6">
        <f>COUNTIF(ProviderInfo[Abuse Icon], "Y")</f>
        <v>15</v>
      </c>
      <c r="C8" s="7">
        <f>Summary2[[#This Row],[State Total]]/COUNTA(ProviderInfo[Provider Name])</f>
        <v>7.9787234042553196E-2</v>
      </c>
      <c r="D8" s="6">
        <v>774</v>
      </c>
      <c r="E8" s="7">
        <v>5.0867507886435334E-2</v>
      </c>
      <c r="G8">
        <v>7</v>
      </c>
      <c r="H8" s="6">
        <v>1465</v>
      </c>
      <c r="I8" s="6">
        <v>8</v>
      </c>
      <c r="J8" s="6">
        <v>40</v>
      </c>
      <c r="K8" s="6">
        <v>234</v>
      </c>
      <c r="L8" s="11">
        <v>0.19249146757679181</v>
      </c>
      <c r="M8" s="11">
        <v>0.21023890784982935</v>
      </c>
      <c r="N8" s="11">
        <v>3.8907849829351533E-2</v>
      </c>
      <c r="O8" s="8">
        <v>3.1020124913254685</v>
      </c>
      <c r="Q8" t="s">
        <v>1067</v>
      </c>
      <c r="R8" s="6" t="s">
        <v>1068</v>
      </c>
      <c r="S8" s="6" t="s">
        <v>1069</v>
      </c>
      <c r="T8" s="6"/>
    </row>
    <row r="9" spans="1:21" x14ac:dyDescent="0.25">
      <c r="A9" t="s">
        <v>1033</v>
      </c>
      <c r="B9" s="8">
        <f>AVERAGE(ProviderInfo[Overall Rating])</f>
        <v>3.0053475935828877</v>
      </c>
      <c r="D9" s="8">
        <v>3.1440474603386215</v>
      </c>
      <c r="G9">
        <v>8</v>
      </c>
      <c r="H9" s="6">
        <v>609</v>
      </c>
      <c r="I9" s="6">
        <v>6</v>
      </c>
      <c r="J9" s="6">
        <v>30</v>
      </c>
      <c r="K9" s="6">
        <v>49</v>
      </c>
      <c r="L9" s="11">
        <v>0.13957307060755336</v>
      </c>
      <c r="M9" s="11">
        <v>0.30377668308702793</v>
      </c>
      <c r="N9" s="11">
        <v>9.5238095238095233E-2</v>
      </c>
      <c r="O9" s="8">
        <v>3.4690117252931323</v>
      </c>
      <c r="Q9" t="s">
        <v>1065</v>
      </c>
      <c r="R9" s="6" t="s">
        <v>112</v>
      </c>
      <c r="S9" s="6" t="s">
        <v>1066</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1067</v>
      </c>
      <c r="R10" s="6" t="s">
        <v>1068</v>
      </c>
      <c r="S10" s="6" t="s">
        <v>1069</v>
      </c>
      <c r="T10" s="6"/>
    </row>
    <row r="11" spans="1:21" x14ac:dyDescent="0.25">
      <c r="A11" t="s">
        <v>1034</v>
      </c>
      <c r="B11" s="6">
        <f>COUNTIF(ProviderInfo[[#All],[Ownership Type]], "For profit")</f>
        <v>143</v>
      </c>
      <c r="C11" s="7">
        <f>Summary2[[#This Row],[State Total]]/COUNTA(ProviderInfo[Provider Name])</f>
        <v>0.76063829787234039</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1070</v>
      </c>
      <c r="R11" s="6" t="s">
        <v>149</v>
      </c>
      <c r="S11" s="6" t="s">
        <v>1071</v>
      </c>
      <c r="T11" s="6"/>
    </row>
    <row r="12" spans="1:21" x14ac:dyDescent="0.25">
      <c r="A12" t="s">
        <v>1035</v>
      </c>
      <c r="B12" s="6">
        <f>COUNTIF(ProviderInfo[[#All],[Ownership Type]], "Non profit")</f>
        <v>30</v>
      </c>
      <c r="C12" s="7">
        <f>Summary2[[#This Row],[State Total]]/COUNTA(ProviderInfo[Provider Name])</f>
        <v>0.15957446808510639</v>
      </c>
      <c r="D12" s="6">
        <v>3513</v>
      </c>
      <c r="E12" s="7">
        <v>0.23087539432176657</v>
      </c>
      <c r="Q12" t="s">
        <v>1072</v>
      </c>
      <c r="R12" s="6" t="s">
        <v>145</v>
      </c>
      <c r="S12" s="6" t="s">
        <v>1073</v>
      </c>
      <c r="T12" s="6"/>
    </row>
    <row r="13" spans="1:21" x14ac:dyDescent="0.25">
      <c r="A13" t="s">
        <v>1036</v>
      </c>
      <c r="B13" s="21">
        <f>COUNTIF(ProviderInfo[[#All],[Ownership Type]], "Government")</f>
        <v>15</v>
      </c>
      <c r="C13" s="7">
        <f>Summary2[[#This Row],[State Total]]/COUNTA(ProviderInfo[Provider Name])</f>
        <v>7.9787234042553196E-2</v>
      </c>
      <c r="D13">
        <v>952</v>
      </c>
      <c r="E13" s="7">
        <v>6.2565720294426919E-2</v>
      </c>
      <c r="Q13" t="s">
        <v>1074</v>
      </c>
      <c r="R13" s="6" t="s">
        <v>1075</v>
      </c>
      <c r="S13" s="6" t="s">
        <v>1076</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1077</v>
      </c>
      <c r="K2" s="21" t="s">
        <v>1078</v>
      </c>
      <c r="L2" s="21" t="s">
        <v>1186</v>
      </c>
      <c r="N2" s="24" t="s">
        <v>1024</v>
      </c>
      <c r="O2" s="25"/>
    </row>
    <row r="3" spans="10:15" x14ac:dyDescent="0.25">
      <c r="J3" s="21" t="s">
        <v>0</v>
      </c>
      <c r="K3" s="21" t="s">
        <v>0</v>
      </c>
      <c r="L3" s="21" t="s">
        <v>1092</v>
      </c>
      <c r="N3" s="13">
        <v>1</v>
      </c>
      <c r="O3" s="23" t="s">
        <v>1195</v>
      </c>
    </row>
    <row r="4" spans="10:15" x14ac:dyDescent="0.25">
      <c r="J4" s="21" t="s">
        <v>1</v>
      </c>
      <c r="K4" s="21" t="s">
        <v>1</v>
      </c>
      <c r="L4" s="21" t="s">
        <v>1093</v>
      </c>
      <c r="N4" s="15">
        <v>2</v>
      </c>
      <c r="O4" s="14" t="s">
        <v>1187</v>
      </c>
    </row>
    <row r="5" spans="10:15" x14ac:dyDescent="0.25">
      <c r="J5" s="21" t="s">
        <v>2</v>
      </c>
      <c r="K5" s="21" t="s">
        <v>2</v>
      </c>
      <c r="L5" s="21" t="s">
        <v>1093</v>
      </c>
      <c r="N5" s="15">
        <v>6</v>
      </c>
      <c r="O5" s="14" t="s">
        <v>1188</v>
      </c>
    </row>
    <row r="6" spans="10:15" x14ac:dyDescent="0.25">
      <c r="J6" s="21" t="s">
        <v>3</v>
      </c>
      <c r="K6" s="21" t="s">
        <v>3</v>
      </c>
      <c r="L6" s="21" t="s">
        <v>1093</v>
      </c>
      <c r="N6" s="15">
        <v>9</v>
      </c>
      <c r="O6" s="14" t="s">
        <v>1189</v>
      </c>
    </row>
    <row r="7" spans="10:15" x14ac:dyDescent="0.25">
      <c r="J7" s="21" t="s">
        <v>4</v>
      </c>
      <c r="K7" s="21" t="s">
        <v>4</v>
      </c>
      <c r="L7" s="21" t="s">
        <v>1094</v>
      </c>
      <c r="N7" s="15">
        <v>10</v>
      </c>
      <c r="O7" s="14" t="s">
        <v>1190</v>
      </c>
    </row>
    <row r="8" spans="10:15" x14ac:dyDescent="0.25">
      <c r="J8" s="21" t="s">
        <v>5</v>
      </c>
      <c r="K8" s="21" t="s">
        <v>5</v>
      </c>
      <c r="L8" s="21" t="s">
        <v>1095</v>
      </c>
      <c r="N8" s="15">
        <v>12</v>
      </c>
      <c r="O8" s="14" t="s">
        <v>1191</v>
      </c>
    </row>
    <row r="9" spans="10:15" x14ac:dyDescent="0.25">
      <c r="J9" s="21" t="s">
        <v>6</v>
      </c>
      <c r="K9" s="21" t="s">
        <v>6</v>
      </c>
      <c r="L9" s="21" t="s">
        <v>1096</v>
      </c>
      <c r="N9" s="15">
        <v>13</v>
      </c>
      <c r="O9" s="14" t="s">
        <v>1041</v>
      </c>
    </row>
    <row r="10" spans="10:15" x14ac:dyDescent="0.25">
      <c r="J10" s="21" t="s">
        <v>7</v>
      </c>
      <c r="K10" s="21" t="s">
        <v>1079</v>
      </c>
      <c r="L10" s="21" t="s">
        <v>1097</v>
      </c>
      <c r="N10" s="15">
        <v>14</v>
      </c>
      <c r="O10" s="14" t="s">
        <v>1192</v>
      </c>
    </row>
    <row r="11" spans="10:15" x14ac:dyDescent="0.25">
      <c r="J11" s="21" t="s">
        <v>8</v>
      </c>
      <c r="K11" s="21" t="s">
        <v>8</v>
      </c>
      <c r="L11" s="21" t="s">
        <v>1093</v>
      </c>
      <c r="N11" s="15">
        <v>18</v>
      </c>
      <c r="O11" s="14" t="s">
        <v>1193</v>
      </c>
    </row>
    <row r="12" spans="10:15" ht="15.75" thickBot="1" x14ac:dyDescent="0.3">
      <c r="J12" s="21" t="s">
        <v>9</v>
      </c>
      <c r="K12" s="21" t="s">
        <v>1080</v>
      </c>
      <c r="L12" s="21" t="s">
        <v>1185</v>
      </c>
      <c r="N12" s="16">
        <v>19</v>
      </c>
      <c r="O12" s="17" t="s">
        <v>1194</v>
      </c>
    </row>
    <row r="13" spans="10:15" x14ac:dyDescent="0.25">
      <c r="J13" s="21" t="s">
        <v>10</v>
      </c>
      <c r="K13" s="21" t="s">
        <v>1081</v>
      </c>
      <c r="L13" s="21" t="s">
        <v>1098</v>
      </c>
    </row>
    <row r="14" spans="10:15" x14ac:dyDescent="0.25">
      <c r="J14" s="21" t="s">
        <v>11</v>
      </c>
      <c r="K14" s="21" t="s">
        <v>1082</v>
      </c>
      <c r="L14" s="21" t="s">
        <v>1099</v>
      </c>
      <c r="O14" s="21"/>
    </row>
    <row r="15" spans="10:15" x14ac:dyDescent="0.25">
      <c r="J15" s="21" t="s">
        <v>12</v>
      </c>
      <c r="K15" s="21" t="s">
        <v>1083</v>
      </c>
      <c r="L15" s="21" t="s">
        <v>1100</v>
      </c>
      <c r="O15" s="21"/>
    </row>
    <row r="16" spans="10:15" x14ac:dyDescent="0.25">
      <c r="J16" s="21" t="s">
        <v>13</v>
      </c>
      <c r="K16" s="21" t="s">
        <v>1084</v>
      </c>
      <c r="L16" s="21" t="s">
        <v>1093</v>
      </c>
      <c r="O16" s="21"/>
    </row>
    <row r="17" spans="10:15" x14ac:dyDescent="0.25">
      <c r="J17" s="21" t="s">
        <v>14</v>
      </c>
      <c r="K17" s="21" t="s">
        <v>1085</v>
      </c>
      <c r="L17" s="21" t="s">
        <v>1101</v>
      </c>
      <c r="O17" s="21"/>
    </row>
    <row r="18" spans="10:15" x14ac:dyDescent="0.25">
      <c r="J18" s="21" t="s">
        <v>15</v>
      </c>
      <c r="K18" s="21" t="s">
        <v>15</v>
      </c>
      <c r="L18" s="21" t="s">
        <v>1093</v>
      </c>
      <c r="O18" s="21"/>
    </row>
    <row r="19" spans="10:15" x14ac:dyDescent="0.25">
      <c r="J19" s="21" t="s">
        <v>1086</v>
      </c>
      <c r="K19" s="21" t="s">
        <v>1087</v>
      </c>
      <c r="L19" s="21" t="s">
        <v>1102</v>
      </c>
      <c r="O19" s="21"/>
    </row>
    <row r="20" spans="10:15" x14ac:dyDescent="0.25">
      <c r="J20" s="21" t="s">
        <v>17</v>
      </c>
      <c r="K20" s="21" t="s">
        <v>1088</v>
      </c>
      <c r="L20" s="21" t="s">
        <v>1101</v>
      </c>
      <c r="O20" s="21"/>
    </row>
    <row r="21" spans="10:15" x14ac:dyDescent="0.25">
      <c r="J21" s="21" t="s">
        <v>18</v>
      </c>
      <c r="K21" s="21" t="s">
        <v>18</v>
      </c>
      <c r="L21" s="21" t="s">
        <v>1103</v>
      </c>
      <c r="O21" s="21"/>
    </row>
    <row r="22" spans="10:15" x14ac:dyDescent="0.25">
      <c r="J22" s="21" t="s">
        <v>19</v>
      </c>
      <c r="K22" s="21" t="s">
        <v>1089</v>
      </c>
      <c r="L22" s="21" t="s">
        <v>1101</v>
      </c>
      <c r="O22" s="21"/>
    </row>
    <row r="23" spans="10:15" x14ac:dyDescent="0.25">
      <c r="J23" s="21" t="s">
        <v>20</v>
      </c>
      <c r="K23" s="21" t="s">
        <v>1090</v>
      </c>
      <c r="L23" s="21" t="s">
        <v>1101</v>
      </c>
      <c r="O23" s="21"/>
    </row>
    <row r="24" spans="10:15" x14ac:dyDescent="0.25">
      <c r="J24" s="21" t="s">
        <v>21</v>
      </c>
      <c r="K24" s="21" t="s">
        <v>1091</v>
      </c>
      <c r="L24" s="21" t="s">
        <v>1101</v>
      </c>
      <c r="O24" s="21"/>
    </row>
    <row r="25" spans="10:15" x14ac:dyDescent="0.25">
      <c r="J25" s="21" t="s">
        <v>22</v>
      </c>
      <c r="K25" s="21" t="s">
        <v>22</v>
      </c>
      <c r="L25" s="21" t="s">
        <v>1104</v>
      </c>
    </row>
    <row r="26" spans="10:15" x14ac:dyDescent="0.25">
      <c r="J26" s="21" t="s">
        <v>23</v>
      </c>
      <c r="K26" s="21" t="s">
        <v>23</v>
      </c>
      <c r="L26" s="21" t="s">
        <v>1105</v>
      </c>
    </row>
    <row r="27" spans="10:15" x14ac:dyDescent="0.25">
      <c r="J27" s="21" t="s">
        <v>24</v>
      </c>
      <c r="K27" s="21" t="s">
        <v>24</v>
      </c>
      <c r="L27" s="21" t="s">
        <v>1106</v>
      </c>
    </row>
    <row r="28" spans="10:15" x14ac:dyDescent="0.25">
      <c r="J28" s="21" t="s">
        <v>25</v>
      </c>
      <c r="K28" s="21" t="s">
        <v>25</v>
      </c>
      <c r="L28" s="21" t="s">
        <v>1100</v>
      </c>
    </row>
    <row r="29" spans="10:15" x14ac:dyDescent="0.25">
      <c r="J29" s="21" t="s">
        <v>26</v>
      </c>
      <c r="K29" s="21" t="s">
        <v>26</v>
      </c>
      <c r="L29" s="21" t="s">
        <v>1106</v>
      </c>
    </row>
    <row r="30" spans="10:15" x14ac:dyDescent="0.25">
      <c r="J30" s="21" t="s">
        <v>27</v>
      </c>
      <c r="K30" s="21" t="s">
        <v>27</v>
      </c>
      <c r="L30" s="21" t="s">
        <v>1100</v>
      </c>
    </row>
    <row r="31" spans="10:15" x14ac:dyDescent="0.25">
      <c r="J31" s="21" t="s">
        <v>28</v>
      </c>
      <c r="K31" s="21" t="s">
        <v>28</v>
      </c>
      <c r="L31" s="21" t="s">
        <v>1106</v>
      </c>
    </row>
    <row r="32" spans="10:15" x14ac:dyDescent="0.25">
      <c r="J32" s="21" t="s">
        <v>29</v>
      </c>
      <c r="K32" s="21" t="s">
        <v>29</v>
      </c>
      <c r="L32" s="21" t="s">
        <v>1100</v>
      </c>
    </row>
    <row r="33" spans="10:16" x14ac:dyDescent="0.25">
      <c r="J33" s="21" t="s">
        <v>30</v>
      </c>
      <c r="K33" s="21" t="s">
        <v>1107</v>
      </c>
      <c r="L33" s="21" t="s">
        <v>1106</v>
      </c>
    </row>
    <row r="34" spans="10:16" x14ac:dyDescent="0.25">
      <c r="J34" s="21" t="s">
        <v>31</v>
      </c>
      <c r="K34" s="21" t="s">
        <v>31</v>
      </c>
      <c r="L34" s="21" t="s">
        <v>1100</v>
      </c>
    </row>
    <row r="35" spans="10:16" x14ac:dyDescent="0.25">
      <c r="J35" s="21" t="s">
        <v>32</v>
      </c>
      <c r="K35" s="21" t="s">
        <v>32</v>
      </c>
      <c r="L35" s="21" t="s">
        <v>1106</v>
      </c>
      <c r="P35" s="21"/>
    </row>
    <row r="36" spans="10:16" x14ac:dyDescent="0.25">
      <c r="J36" s="21" t="s">
        <v>33</v>
      </c>
      <c r="K36" s="21" t="s">
        <v>33</v>
      </c>
      <c r="L36" s="21" t="s">
        <v>1100</v>
      </c>
      <c r="P36" s="21"/>
    </row>
    <row r="37" spans="10:16" x14ac:dyDescent="0.25">
      <c r="J37" s="21" t="s">
        <v>34</v>
      </c>
      <c r="K37" s="21" t="s">
        <v>34</v>
      </c>
      <c r="L37" s="21" t="s">
        <v>1106</v>
      </c>
      <c r="P37" s="21"/>
    </row>
    <row r="38" spans="10:16" x14ac:dyDescent="0.25">
      <c r="J38" s="21" t="s">
        <v>35</v>
      </c>
      <c r="K38" s="21" t="s">
        <v>35</v>
      </c>
      <c r="L38" s="21" t="s">
        <v>1100</v>
      </c>
      <c r="P38" s="21"/>
    </row>
    <row r="39" spans="10:16" x14ac:dyDescent="0.25">
      <c r="J39" s="21" t="s">
        <v>36</v>
      </c>
      <c r="K39" s="21" t="s">
        <v>36</v>
      </c>
      <c r="L39" s="21" t="s">
        <v>1106</v>
      </c>
      <c r="P39" s="21"/>
    </row>
    <row r="40" spans="10:16" x14ac:dyDescent="0.25">
      <c r="J40" s="21" t="s">
        <v>37</v>
      </c>
      <c r="K40" s="21" t="s">
        <v>37</v>
      </c>
      <c r="L40" s="21" t="s">
        <v>1100</v>
      </c>
      <c r="P40" s="21"/>
    </row>
    <row r="41" spans="10:16" x14ac:dyDescent="0.25">
      <c r="J41" s="21" t="s">
        <v>38</v>
      </c>
      <c r="K41" s="21" t="s">
        <v>38</v>
      </c>
      <c r="L41" s="21" t="s">
        <v>1108</v>
      </c>
      <c r="P41" s="21"/>
    </row>
    <row r="42" spans="10:16" x14ac:dyDescent="0.25">
      <c r="J42" s="21" t="s">
        <v>39</v>
      </c>
      <c r="K42" s="21" t="s">
        <v>1109</v>
      </c>
      <c r="L42" s="21" t="s">
        <v>1108</v>
      </c>
      <c r="P42" s="21"/>
    </row>
    <row r="43" spans="10:16" x14ac:dyDescent="0.25">
      <c r="J43" s="21" t="s">
        <v>40</v>
      </c>
      <c r="K43" s="21" t="s">
        <v>1110</v>
      </c>
      <c r="L43" s="21" t="s">
        <v>1111</v>
      </c>
      <c r="P43" s="21"/>
    </row>
    <row r="44" spans="10:16" x14ac:dyDescent="0.25">
      <c r="J44" s="21" t="s">
        <v>41</v>
      </c>
      <c r="K44" s="21" t="s">
        <v>1112</v>
      </c>
      <c r="L44" s="21" t="s">
        <v>1111</v>
      </c>
      <c r="P44" s="21"/>
    </row>
    <row r="45" spans="10:16" x14ac:dyDescent="0.25">
      <c r="J45" s="21" t="s">
        <v>42</v>
      </c>
      <c r="K45" s="21" t="s">
        <v>1113</v>
      </c>
      <c r="L45" s="21" t="s">
        <v>1111</v>
      </c>
      <c r="P45" s="21"/>
    </row>
    <row r="46" spans="10:16" x14ac:dyDescent="0.25">
      <c r="J46" s="21" t="s">
        <v>43</v>
      </c>
      <c r="K46" s="21" t="s">
        <v>1114</v>
      </c>
      <c r="L46" s="21" t="s">
        <v>1111</v>
      </c>
    </row>
    <row r="47" spans="10:16" x14ac:dyDescent="0.25">
      <c r="J47" s="21" t="s">
        <v>44</v>
      </c>
      <c r="K47" s="21" t="s">
        <v>1115</v>
      </c>
      <c r="L47" s="21" t="s">
        <v>1111</v>
      </c>
    </row>
    <row r="48" spans="10:16" x14ac:dyDescent="0.25">
      <c r="J48" s="21" t="s">
        <v>45</v>
      </c>
      <c r="K48" s="21" t="s">
        <v>1116</v>
      </c>
      <c r="L48" s="21" t="s">
        <v>1111</v>
      </c>
    </row>
    <row r="49" spans="10:12" x14ac:dyDescent="0.25">
      <c r="J49" s="21" t="s">
        <v>46</v>
      </c>
      <c r="K49" s="21" t="s">
        <v>1117</v>
      </c>
      <c r="L49" s="21" t="s">
        <v>1111</v>
      </c>
    </row>
    <row r="50" spans="10:12" x14ac:dyDescent="0.25">
      <c r="J50" s="21" t="s">
        <v>47</v>
      </c>
      <c r="K50" s="21" t="s">
        <v>1118</v>
      </c>
      <c r="L50" s="21" t="s">
        <v>1111</v>
      </c>
    </row>
    <row r="51" spans="10:12" x14ac:dyDescent="0.25">
      <c r="J51" s="21" t="s">
        <v>48</v>
      </c>
      <c r="K51" s="21" t="s">
        <v>48</v>
      </c>
      <c r="L51" s="21" t="s">
        <v>1119</v>
      </c>
    </row>
    <row r="52" spans="10:12" x14ac:dyDescent="0.25">
      <c r="J52" s="21" t="s">
        <v>49</v>
      </c>
      <c r="K52" s="21" t="s">
        <v>49</v>
      </c>
      <c r="L52" s="21" t="s">
        <v>1100</v>
      </c>
    </row>
    <row r="53" spans="10:12" x14ac:dyDescent="0.25">
      <c r="J53" s="21" t="s">
        <v>50</v>
      </c>
      <c r="K53" s="21" t="s">
        <v>50</v>
      </c>
      <c r="L53" s="21" t="s">
        <v>1119</v>
      </c>
    </row>
    <row r="54" spans="10:12" x14ac:dyDescent="0.25">
      <c r="J54" s="21" t="s">
        <v>51</v>
      </c>
      <c r="K54" s="21" t="s">
        <v>51</v>
      </c>
      <c r="L54" s="21" t="s">
        <v>1100</v>
      </c>
    </row>
    <row r="55" spans="10:12" x14ac:dyDescent="0.25">
      <c r="J55" s="21" t="s">
        <v>52</v>
      </c>
      <c r="K55" s="21" t="s">
        <v>52</v>
      </c>
      <c r="L55" s="21" t="s">
        <v>1100</v>
      </c>
    </row>
    <row r="56" spans="10:12" x14ac:dyDescent="0.25">
      <c r="J56" s="21" t="s">
        <v>53</v>
      </c>
      <c r="K56" s="21" t="s">
        <v>53</v>
      </c>
      <c r="L56" s="21" t="s">
        <v>1100</v>
      </c>
    </row>
    <row r="57" spans="10:12" x14ac:dyDescent="0.25">
      <c r="J57" s="21" t="s">
        <v>54</v>
      </c>
      <c r="K57" s="21" t="s">
        <v>1120</v>
      </c>
      <c r="L57" s="21" t="s">
        <v>1111</v>
      </c>
    </row>
    <row r="58" spans="10:12" x14ac:dyDescent="0.25">
      <c r="J58" s="21" t="s">
        <v>55</v>
      </c>
      <c r="K58" s="21" t="s">
        <v>1121</v>
      </c>
      <c r="L58" s="21" t="s">
        <v>1111</v>
      </c>
    </row>
    <row r="59" spans="10:12" x14ac:dyDescent="0.25">
      <c r="J59" s="21" t="s">
        <v>56</v>
      </c>
      <c r="K59" s="21" t="s">
        <v>1122</v>
      </c>
      <c r="L59" s="21" t="s">
        <v>1111</v>
      </c>
    </row>
    <row r="60" spans="10:12" x14ac:dyDescent="0.25">
      <c r="J60" s="21" t="s">
        <v>57</v>
      </c>
      <c r="K60" s="21" t="s">
        <v>1123</v>
      </c>
      <c r="L60" s="21" t="s">
        <v>1111</v>
      </c>
    </row>
    <row r="61" spans="10:12" x14ac:dyDescent="0.25">
      <c r="J61" s="21" t="s">
        <v>58</v>
      </c>
      <c r="K61" s="21" t="s">
        <v>1124</v>
      </c>
      <c r="L61" s="21" t="s">
        <v>1111</v>
      </c>
    </row>
    <row r="62" spans="10:12" x14ac:dyDescent="0.25">
      <c r="J62" s="21" t="s">
        <v>59</v>
      </c>
      <c r="K62" s="21" t="s">
        <v>1125</v>
      </c>
      <c r="L62" s="21" t="s">
        <v>1111</v>
      </c>
    </row>
    <row r="63" spans="10:12" x14ac:dyDescent="0.25">
      <c r="J63" s="21" t="s">
        <v>60</v>
      </c>
      <c r="K63" s="21" t="s">
        <v>1126</v>
      </c>
      <c r="L63" s="21" t="s">
        <v>1111</v>
      </c>
    </row>
    <row r="64" spans="10:12" x14ac:dyDescent="0.25">
      <c r="J64" s="21" t="s">
        <v>61</v>
      </c>
      <c r="K64" s="21" t="s">
        <v>1127</v>
      </c>
      <c r="L64" s="21" t="s">
        <v>1111</v>
      </c>
    </row>
    <row r="65" spans="10:12" x14ac:dyDescent="0.25">
      <c r="J65" s="21" t="s">
        <v>1128</v>
      </c>
      <c r="K65" s="21" t="s">
        <v>1129</v>
      </c>
      <c r="L65" s="21" t="s">
        <v>1102</v>
      </c>
    </row>
    <row r="66" spans="10:12" x14ac:dyDescent="0.25">
      <c r="J66" s="21" t="s">
        <v>1130</v>
      </c>
      <c r="K66" s="21" t="s">
        <v>1131</v>
      </c>
      <c r="L66" s="21" t="s">
        <v>1098</v>
      </c>
    </row>
    <row r="67" spans="10:12" x14ac:dyDescent="0.25">
      <c r="J67" s="21" t="s">
        <v>1132</v>
      </c>
      <c r="K67" s="21" t="s">
        <v>1133</v>
      </c>
      <c r="L67" s="21" t="s">
        <v>1098</v>
      </c>
    </row>
    <row r="68" spans="10:12" x14ac:dyDescent="0.25">
      <c r="J68" s="21" t="s">
        <v>1134</v>
      </c>
      <c r="K68" s="21" t="s">
        <v>1135</v>
      </c>
      <c r="L68" s="21" t="s">
        <v>1098</v>
      </c>
    </row>
    <row r="69" spans="10:12" x14ac:dyDescent="0.25">
      <c r="J69" s="21" t="s">
        <v>1136</v>
      </c>
      <c r="K69" s="21" t="s">
        <v>1137</v>
      </c>
      <c r="L69" s="21" t="s">
        <v>1098</v>
      </c>
    </row>
    <row r="70" spans="10:12" x14ac:dyDescent="0.25">
      <c r="J70" s="21" t="s">
        <v>1138</v>
      </c>
      <c r="K70" s="21" t="s">
        <v>1139</v>
      </c>
      <c r="L70" s="21" t="s">
        <v>1098</v>
      </c>
    </row>
    <row r="71" spans="10:12" x14ac:dyDescent="0.25">
      <c r="J71" s="21" t="s">
        <v>1140</v>
      </c>
      <c r="K71" s="21" t="s">
        <v>1141</v>
      </c>
      <c r="L71" s="21" t="s">
        <v>1098</v>
      </c>
    </row>
    <row r="72" spans="10:12" x14ac:dyDescent="0.25">
      <c r="J72" s="21" t="s">
        <v>1142</v>
      </c>
      <c r="K72" s="21" t="s">
        <v>1143</v>
      </c>
      <c r="L72" s="21" t="s">
        <v>1098</v>
      </c>
    </row>
    <row r="73" spans="10:12" x14ac:dyDescent="0.25">
      <c r="J73" s="21" t="s">
        <v>1144</v>
      </c>
      <c r="K73" s="21" t="s">
        <v>1145</v>
      </c>
      <c r="L73" s="21" t="s">
        <v>1102</v>
      </c>
    </row>
    <row r="74" spans="10:12" x14ac:dyDescent="0.25">
      <c r="J74" s="21" t="s">
        <v>1146</v>
      </c>
      <c r="K74" s="21" t="s">
        <v>1147</v>
      </c>
      <c r="L74" s="21" t="s">
        <v>1098</v>
      </c>
    </row>
    <row r="75" spans="10:12" x14ac:dyDescent="0.25">
      <c r="J75" s="21" t="s">
        <v>1148</v>
      </c>
      <c r="K75" s="21" t="s">
        <v>1149</v>
      </c>
      <c r="L75" s="21" t="s">
        <v>1098</v>
      </c>
    </row>
    <row r="76" spans="10:12" x14ac:dyDescent="0.25">
      <c r="J76" s="21" t="s">
        <v>1150</v>
      </c>
      <c r="K76" s="21" t="s">
        <v>1151</v>
      </c>
      <c r="L76" s="21" t="s">
        <v>1098</v>
      </c>
    </row>
    <row r="77" spans="10:12" x14ac:dyDescent="0.25">
      <c r="J77" s="21" t="s">
        <v>1152</v>
      </c>
      <c r="K77" s="21" t="s">
        <v>1153</v>
      </c>
      <c r="L77" s="21" t="s">
        <v>1098</v>
      </c>
    </row>
    <row r="78" spans="10:12" x14ac:dyDescent="0.25">
      <c r="J78" s="21" t="s">
        <v>1154</v>
      </c>
      <c r="K78" s="21" t="s">
        <v>1155</v>
      </c>
      <c r="L78" s="21" t="s">
        <v>1098</v>
      </c>
    </row>
    <row r="79" spans="10:12" x14ac:dyDescent="0.25">
      <c r="J79" s="21" t="s">
        <v>1156</v>
      </c>
      <c r="K79" s="21" t="s">
        <v>1157</v>
      </c>
      <c r="L79" s="21" t="s">
        <v>1098</v>
      </c>
    </row>
    <row r="80" spans="10:12" x14ac:dyDescent="0.25">
      <c r="J80" s="21" t="s">
        <v>1158</v>
      </c>
      <c r="K80" s="21" t="s">
        <v>1159</v>
      </c>
      <c r="L80" s="21" t="s">
        <v>1098</v>
      </c>
    </row>
    <row r="81" spans="10:12" x14ac:dyDescent="0.25">
      <c r="J81" s="21" t="s">
        <v>1160</v>
      </c>
      <c r="K81" s="21" t="s">
        <v>1161</v>
      </c>
      <c r="L81" s="21" t="s">
        <v>1102</v>
      </c>
    </row>
    <row r="82" spans="10:12" x14ac:dyDescent="0.25">
      <c r="J82" s="21" t="s">
        <v>1162</v>
      </c>
      <c r="K82" s="21" t="s">
        <v>1163</v>
      </c>
      <c r="L82" s="21" t="s">
        <v>1098</v>
      </c>
    </row>
    <row r="83" spans="10:12" x14ac:dyDescent="0.25">
      <c r="J83" s="21" t="s">
        <v>1164</v>
      </c>
      <c r="K83" s="21" t="s">
        <v>1165</v>
      </c>
      <c r="L83" s="21" t="s">
        <v>1098</v>
      </c>
    </row>
    <row r="84" spans="10:12" x14ac:dyDescent="0.25">
      <c r="J84" s="21" t="s">
        <v>1166</v>
      </c>
      <c r="K84" s="21" t="s">
        <v>1167</v>
      </c>
      <c r="L84" s="21" t="s">
        <v>1098</v>
      </c>
    </row>
    <row r="85" spans="10:12" x14ac:dyDescent="0.25">
      <c r="J85" s="21" t="s">
        <v>1168</v>
      </c>
      <c r="K85" s="21" t="s">
        <v>1169</v>
      </c>
      <c r="L85" s="21" t="s">
        <v>1098</v>
      </c>
    </row>
    <row r="86" spans="10:12" x14ac:dyDescent="0.25">
      <c r="J86" s="21" t="s">
        <v>1170</v>
      </c>
      <c r="K86" s="21" t="s">
        <v>1171</v>
      </c>
      <c r="L86" s="21" t="s">
        <v>1098</v>
      </c>
    </row>
    <row r="87" spans="10:12" x14ac:dyDescent="0.25">
      <c r="J87" s="21" t="s">
        <v>1172</v>
      </c>
      <c r="K87" s="21" t="s">
        <v>1173</v>
      </c>
      <c r="L87" s="21" t="s">
        <v>1098</v>
      </c>
    </row>
    <row r="88" spans="10:12" x14ac:dyDescent="0.25">
      <c r="J88" s="21" t="s">
        <v>1174</v>
      </c>
      <c r="K88" s="21" t="s">
        <v>1175</v>
      </c>
      <c r="L88" s="21" t="s">
        <v>1098</v>
      </c>
    </row>
    <row r="89" spans="10:12" x14ac:dyDescent="0.25">
      <c r="J89" s="21" t="s">
        <v>86</v>
      </c>
      <c r="K89" s="21" t="s">
        <v>1176</v>
      </c>
      <c r="L89" s="21" t="s">
        <v>1177</v>
      </c>
    </row>
    <row r="90" spans="10:12" x14ac:dyDescent="0.25">
      <c r="J90" s="21" t="s">
        <v>87</v>
      </c>
      <c r="K90" s="21" t="s">
        <v>1178</v>
      </c>
      <c r="L90" s="21" t="s">
        <v>1098</v>
      </c>
    </row>
    <row r="91" spans="10:12" x14ac:dyDescent="0.25">
      <c r="J91" s="21" t="s">
        <v>88</v>
      </c>
      <c r="K91" s="21" t="s">
        <v>1179</v>
      </c>
      <c r="L91" s="21" t="s">
        <v>1098</v>
      </c>
    </row>
    <row r="92" spans="10:12" x14ac:dyDescent="0.25">
      <c r="J92" s="21" t="s">
        <v>1180</v>
      </c>
      <c r="K92" s="21" t="s">
        <v>1181</v>
      </c>
      <c r="L92" s="21" t="s">
        <v>1182</v>
      </c>
    </row>
    <row r="93" spans="10:12" x14ac:dyDescent="0.25">
      <c r="J93" s="21" t="s">
        <v>90</v>
      </c>
      <c r="K93" s="21" t="s">
        <v>90</v>
      </c>
      <c r="L93" s="21" t="s">
        <v>1098</v>
      </c>
    </row>
    <row r="94" spans="10:12" x14ac:dyDescent="0.25">
      <c r="J94" s="21" t="s">
        <v>91</v>
      </c>
      <c r="K94" s="21" t="s">
        <v>91</v>
      </c>
      <c r="L94" s="21" t="s">
        <v>1098</v>
      </c>
    </row>
    <row r="95" spans="10:12" x14ac:dyDescent="0.25">
      <c r="J95" s="21" t="s">
        <v>92</v>
      </c>
      <c r="K95" s="21" t="s">
        <v>92</v>
      </c>
      <c r="L95" s="21" t="s">
        <v>1098</v>
      </c>
    </row>
    <row r="96" spans="10:12" x14ac:dyDescent="0.25">
      <c r="J96" s="21" t="s">
        <v>93</v>
      </c>
      <c r="K96" s="21" t="s">
        <v>93</v>
      </c>
      <c r="L96" s="21" t="s">
        <v>1098</v>
      </c>
    </row>
    <row r="97" spans="10:12" x14ac:dyDescent="0.25">
      <c r="J97" s="21" t="s">
        <v>94</v>
      </c>
      <c r="K97" s="21" t="s">
        <v>1183</v>
      </c>
      <c r="L97" s="21" t="s">
        <v>1093</v>
      </c>
    </row>
    <row r="98" spans="10:12" x14ac:dyDescent="0.25">
      <c r="J98" s="21" t="s">
        <v>95</v>
      </c>
      <c r="K98" s="21" t="s">
        <v>1184</v>
      </c>
      <c r="L98" s="21" t="s">
        <v>1102</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2022-04-29T19:17:26Z</dcterms:modified>
</cp:coreProperties>
</file>